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 rebound\"/>
    </mc:Choice>
  </mc:AlternateContent>
  <xr:revisionPtr revIDLastSave="0" documentId="8_{0873E405-AC14-4DD0-8F33-D8AD7B467D0A}" xr6:coauthVersionLast="47" xr6:coauthVersionMax="47" xr10:uidLastSave="{00000000-0000-0000-0000-000000000000}"/>
  <bookViews>
    <workbookView xWindow="28680" yWindow="-120" windowWidth="29040" windowHeight="15720" xr2:uid="{9AE3388F-43B5-4CC3-A23B-180E61399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46" i="1" l="1"/>
  <c r="BV846" i="1"/>
  <c r="BU846" i="1"/>
  <c r="BT846" i="1"/>
  <c r="BS846" i="1"/>
  <c r="BR846" i="1"/>
  <c r="BQ846" i="1"/>
  <c r="BP846" i="1"/>
  <c r="BO846" i="1"/>
  <c r="BN846" i="1"/>
  <c r="BM846" i="1"/>
  <c r="BL846" i="1"/>
  <c r="BJ846" i="1"/>
  <c r="BI846" i="1"/>
  <c r="BH846" i="1"/>
  <c r="BG846" i="1"/>
  <c r="BE846" i="1"/>
  <c r="BD846" i="1"/>
  <c r="BX845" i="1"/>
  <c r="BW845" i="1"/>
  <c r="BV845" i="1"/>
  <c r="BU845" i="1"/>
  <c r="BT845" i="1"/>
  <c r="BS845" i="1"/>
  <c r="BR845" i="1"/>
  <c r="BQ845" i="1"/>
  <c r="BP845" i="1"/>
  <c r="BO845" i="1"/>
  <c r="BN845" i="1"/>
  <c r="BM845" i="1"/>
  <c r="BL845" i="1"/>
  <c r="BJ845" i="1"/>
  <c r="BI845" i="1"/>
  <c r="BH845" i="1"/>
  <c r="BG845" i="1"/>
  <c r="BE845" i="1"/>
  <c r="BD845" i="1"/>
  <c r="BX844" i="1"/>
  <c r="BV844" i="1"/>
  <c r="BU844" i="1"/>
  <c r="BT844" i="1"/>
  <c r="BS844" i="1"/>
  <c r="BR844" i="1"/>
  <c r="BQ844" i="1"/>
  <c r="BP844" i="1"/>
  <c r="BO844" i="1"/>
  <c r="BN844" i="1"/>
  <c r="BM844" i="1"/>
  <c r="BL844" i="1"/>
  <c r="BJ844" i="1"/>
  <c r="BI844" i="1"/>
  <c r="BH844" i="1"/>
  <c r="BG844" i="1"/>
  <c r="BE844" i="1"/>
  <c r="BD844" i="1"/>
  <c r="BF844" i="1" s="1"/>
  <c r="BX843" i="1"/>
  <c r="BV843" i="1"/>
  <c r="BU843" i="1"/>
  <c r="BT843" i="1"/>
  <c r="BS843" i="1"/>
  <c r="BR843" i="1"/>
  <c r="BQ843" i="1"/>
  <c r="BP843" i="1"/>
  <c r="BO843" i="1"/>
  <c r="BN843" i="1"/>
  <c r="BM843" i="1"/>
  <c r="BL843" i="1"/>
  <c r="BJ843" i="1"/>
  <c r="BI843" i="1"/>
  <c r="BH843" i="1"/>
  <c r="BG843" i="1"/>
  <c r="BE843" i="1"/>
  <c r="BD843" i="1"/>
  <c r="BX842" i="1"/>
  <c r="BV842" i="1"/>
  <c r="BU842" i="1"/>
  <c r="BT842" i="1"/>
  <c r="BS842" i="1"/>
  <c r="BR842" i="1"/>
  <c r="BQ842" i="1"/>
  <c r="BP842" i="1"/>
  <c r="BO842" i="1"/>
  <c r="BN842" i="1"/>
  <c r="BM842" i="1"/>
  <c r="BL842" i="1"/>
  <c r="BJ842" i="1"/>
  <c r="BI842" i="1"/>
  <c r="BH842" i="1"/>
  <c r="BG842" i="1"/>
  <c r="BW842" i="1" s="1"/>
  <c r="BE842" i="1"/>
  <c r="BD842" i="1"/>
  <c r="BF842" i="1" s="1"/>
  <c r="BX841" i="1"/>
  <c r="BV841" i="1"/>
  <c r="BU841" i="1"/>
  <c r="BT841" i="1"/>
  <c r="BS841" i="1"/>
  <c r="BR841" i="1"/>
  <c r="BQ841" i="1"/>
  <c r="BP841" i="1"/>
  <c r="BO841" i="1"/>
  <c r="BN841" i="1"/>
  <c r="BM841" i="1"/>
  <c r="BL841" i="1"/>
  <c r="BJ841" i="1"/>
  <c r="BI841" i="1"/>
  <c r="BH841" i="1"/>
  <c r="BG841" i="1"/>
  <c r="BE841" i="1"/>
  <c r="BD841" i="1"/>
  <c r="BF841" i="1" s="1"/>
  <c r="BX840" i="1"/>
  <c r="BV840" i="1"/>
  <c r="BU840" i="1"/>
  <c r="BT840" i="1"/>
  <c r="BS840" i="1"/>
  <c r="BR840" i="1"/>
  <c r="BQ840" i="1"/>
  <c r="BP840" i="1"/>
  <c r="BO840" i="1"/>
  <c r="BN840" i="1"/>
  <c r="BM840" i="1"/>
  <c r="BL840" i="1"/>
  <c r="BJ840" i="1"/>
  <c r="BI840" i="1"/>
  <c r="BH840" i="1"/>
  <c r="BG840" i="1"/>
  <c r="BE840" i="1"/>
  <c r="BF840" i="1" s="1"/>
  <c r="BD840" i="1"/>
  <c r="BX839" i="1"/>
  <c r="BV839" i="1"/>
  <c r="BU839" i="1"/>
  <c r="BT839" i="1"/>
  <c r="BS839" i="1"/>
  <c r="BR839" i="1"/>
  <c r="BQ839" i="1"/>
  <c r="BP839" i="1"/>
  <c r="BO839" i="1"/>
  <c r="BN839" i="1"/>
  <c r="BM839" i="1"/>
  <c r="BL839" i="1"/>
  <c r="BJ839" i="1"/>
  <c r="BI839" i="1"/>
  <c r="BH839" i="1"/>
  <c r="BG839" i="1"/>
  <c r="BW839" i="1" s="1"/>
  <c r="BE839" i="1"/>
  <c r="BD839" i="1"/>
  <c r="BF839" i="1" s="1"/>
  <c r="BX838" i="1"/>
  <c r="BV838" i="1"/>
  <c r="BU838" i="1"/>
  <c r="BT838" i="1"/>
  <c r="BS838" i="1"/>
  <c r="BR838" i="1"/>
  <c r="BQ838" i="1"/>
  <c r="BP838" i="1"/>
  <c r="BO838" i="1"/>
  <c r="BN838" i="1"/>
  <c r="BM838" i="1"/>
  <c r="BL838" i="1"/>
  <c r="BJ838" i="1"/>
  <c r="BI838" i="1"/>
  <c r="BH838" i="1"/>
  <c r="BG838" i="1"/>
  <c r="BE838" i="1"/>
  <c r="BF838" i="1" s="1"/>
  <c r="BD838" i="1"/>
  <c r="BX837" i="1"/>
  <c r="BV837" i="1"/>
  <c r="BU837" i="1"/>
  <c r="BT837" i="1"/>
  <c r="BS837" i="1"/>
  <c r="BR837" i="1"/>
  <c r="BQ837" i="1"/>
  <c r="BP837" i="1"/>
  <c r="BO837" i="1"/>
  <c r="BN837" i="1"/>
  <c r="BM837" i="1"/>
  <c r="BL837" i="1"/>
  <c r="BJ837" i="1"/>
  <c r="BI837" i="1"/>
  <c r="BH837" i="1"/>
  <c r="BG837" i="1"/>
  <c r="BE837" i="1"/>
  <c r="BD837" i="1"/>
  <c r="BF837" i="1" s="1"/>
  <c r="BX836" i="1"/>
  <c r="BV836" i="1"/>
  <c r="BU836" i="1"/>
  <c r="BT836" i="1"/>
  <c r="BS836" i="1"/>
  <c r="BR836" i="1"/>
  <c r="BQ836" i="1"/>
  <c r="BP836" i="1"/>
  <c r="BO836" i="1"/>
  <c r="BN836" i="1"/>
  <c r="BM836" i="1"/>
  <c r="BL836" i="1"/>
  <c r="BJ836" i="1"/>
  <c r="BI836" i="1"/>
  <c r="BH836" i="1"/>
  <c r="BG836" i="1"/>
  <c r="BE836" i="1"/>
  <c r="BD836" i="1"/>
  <c r="BX835" i="1"/>
  <c r="BV835" i="1"/>
  <c r="BU835" i="1"/>
  <c r="BT835" i="1"/>
  <c r="BS835" i="1"/>
  <c r="BR835" i="1"/>
  <c r="BQ835" i="1"/>
  <c r="BP835" i="1"/>
  <c r="BO835" i="1"/>
  <c r="BN835" i="1"/>
  <c r="BM835" i="1"/>
  <c r="BL835" i="1"/>
  <c r="BJ835" i="1"/>
  <c r="BI835" i="1"/>
  <c r="BH835" i="1"/>
  <c r="BG835" i="1"/>
  <c r="BE835" i="1"/>
  <c r="BD835" i="1"/>
  <c r="BX834" i="1"/>
  <c r="BW834" i="1"/>
  <c r="BV834" i="1"/>
  <c r="BU834" i="1"/>
  <c r="BT834" i="1"/>
  <c r="BS834" i="1"/>
  <c r="BR834" i="1"/>
  <c r="BQ834" i="1"/>
  <c r="BP834" i="1"/>
  <c r="BO834" i="1"/>
  <c r="BN834" i="1"/>
  <c r="BM834" i="1"/>
  <c r="BL834" i="1"/>
  <c r="BJ834" i="1"/>
  <c r="BI834" i="1"/>
  <c r="BH834" i="1"/>
  <c r="BG834" i="1"/>
  <c r="BE834" i="1"/>
  <c r="BD834" i="1"/>
  <c r="BX833" i="1"/>
  <c r="BV833" i="1"/>
  <c r="BU833" i="1"/>
  <c r="BT833" i="1"/>
  <c r="BS833" i="1"/>
  <c r="BR833" i="1"/>
  <c r="BQ833" i="1"/>
  <c r="BP833" i="1"/>
  <c r="BO833" i="1"/>
  <c r="BN833" i="1"/>
  <c r="BM833" i="1"/>
  <c r="BL833" i="1"/>
  <c r="BJ833" i="1"/>
  <c r="BI833" i="1"/>
  <c r="BH833" i="1"/>
  <c r="BG833" i="1"/>
  <c r="BE833" i="1"/>
  <c r="BD833" i="1"/>
  <c r="BX832" i="1"/>
  <c r="BW832" i="1"/>
  <c r="BV832" i="1"/>
  <c r="BU832" i="1"/>
  <c r="BT832" i="1"/>
  <c r="BS832" i="1"/>
  <c r="BR832" i="1"/>
  <c r="BQ832" i="1"/>
  <c r="BP832" i="1"/>
  <c r="BO832" i="1"/>
  <c r="BN832" i="1"/>
  <c r="BM832" i="1"/>
  <c r="BL832" i="1"/>
  <c r="BJ832" i="1"/>
  <c r="BI832" i="1"/>
  <c r="BH832" i="1"/>
  <c r="BG832" i="1"/>
  <c r="BE832" i="1"/>
  <c r="BD832" i="1"/>
  <c r="BX831" i="1"/>
  <c r="BV831" i="1"/>
  <c r="BU831" i="1"/>
  <c r="BT831" i="1"/>
  <c r="BS831" i="1"/>
  <c r="BR831" i="1"/>
  <c r="BQ831" i="1"/>
  <c r="BP831" i="1"/>
  <c r="BO831" i="1"/>
  <c r="BN831" i="1"/>
  <c r="BM831" i="1"/>
  <c r="BL831" i="1"/>
  <c r="BJ831" i="1"/>
  <c r="BI831" i="1"/>
  <c r="BH831" i="1"/>
  <c r="BG831" i="1"/>
  <c r="BK831" i="1" s="1"/>
  <c r="BE831" i="1"/>
  <c r="BD831" i="1"/>
  <c r="BF831" i="1" s="1"/>
  <c r="BX830" i="1"/>
  <c r="BV830" i="1"/>
  <c r="BU830" i="1"/>
  <c r="BT830" i="1"/>
  <c r="BS830" i="1"/>
  <c r="BR830" i="1"/>
  <c r="BQ830" i="1"/>
  <c r="BP830" i="1"/>
  <c r="BO830" i="1"/>
  <c r="BN830" i="1"/>
  <c r="BM830" i="1"/>
  <c r="BL830" i="1"/>
  <c r="BJ830" i="1"/>
  <c r="BI830" i="1"/>
  <c r="BH830" i="1"/>
  <c r="BK830" i="1" s="1"/>
  <c r="BG830" i="1"/>
  <c r="BE830" i="1"/>
  <c r="BD830" i="1"/>
  <c r="BF830" i="1" s="1"/>
  <c r="BX829" i="1"/>
  <c r="BW829" i="1"/>
  <c r="BV829" i="1"/>
  <c r="BU829" i="1"/>
  <c r="BT829" i="1"/>
  <c r="BS829" i="1"/>
  <c r="BR829" i="1"/>
  <c r="BQ829" i="1"/>
  <c r="BP829" i="1"/>
  <c r="BO829" i="1"/>
  <c r="BN829" i="1"/>
  <c r="BM829" i="1"/>
  <c r="BL829" i="1"/>
  <c r="BJ829" i="1"/>
  <c r="BI829" i="1"/>
  <c r="BH829" i="1"/>
  <c r="BG829" i="1"/>
  <c r="BE829" i="1"/>
  <c r="BD829" i="1"/>
  <c r="BX828" i="1"/>
  <c r="BV828" i="1"/>
  <c r="BU828" i="1"/>
  <c r="BT828" i="1"/>
  <c r="BS828" i="1"/>
  <c r="BR828" i="1"/>
  <c r="BQ828" i="1"/>
  <c r="BP828" i="1"/>
  <c r="BO828" i="1"/>
  <c r="BN828" i="1"/>
  <c r="BM828" i="1"/>
  <c r="BL828" i="1"/>
  <c r="BJ828" i="1"/>
  <c r="BI828" i="1"/>
  <c r="BH828" i="1"/>
  <c r="BG828" i="1"/>
  <c r="BE828" i="1"/>
  <c r="BF828" i="1" s="1"/>
  <c r="BD828" i="1"/>
  <c r="BX827" i="1"/>
  <c r="BV827" i="1"/>
  <c r="BU827" i="1"/>
  <c r="BT827" i="1"/>
  <c r="BS827" i="1"/>
  <c r="BR827" i="1"/>
  <c r="BQ827" i="1"/>
  <c r="BP827" i="1"/>
  <c r="BO827" i="1"/>
  <c r="BN827" i="1"/>
  <c r="BM827" i="1"/>
  <c r="BL827" i="1"/>
  <c r="BJ827" i="1"/>
  <c r="BI827" i="1"/>
  <c r="BH827" i="1"/>
  <c r="BG827" i="1"/>
  <c r="BE827" i="1"/>
  <c r="BD827" i="1"/>
  <c r="BF827" i="1" s="1"/>
  <c r="BX826" i="1"/>
  <c r="BV826" i="1"/>
  <c r="BU826" i="1"/>
  <c r="BT826" i="1"/>
  <c r="BS826" i="1"/>
  <c r="BR826" i="1"/>
  <c r="BQ826" i="1"/>
  <c r="BP826" i="1"/>
  <c r="BO826" i="1"/>
  <c r="BN826" i="1"/>
  <c r="BM826" i="1"/>
  <c r="BL826" i="1"/>
  <c r="BJ826" i="1"/>
  <c r="BI826" i="1"/>
  <c r="BH826" i="1"/>
  <c r="BG826" i="1"/>
  <c r="BK826" i="1" s="1"/>
  <c r="BE826" i="1"/>
  <c r="BD826" i="1"/>
  <c r="BX825" i="1"/>
  <c r="BV825" i="1"/>
  <c r="BU825" i="1"/>
  <c r="BT825" i="1"/>
  <c r="BS825" i="1"/>
  <c r="BR825" i="1"/>
  <c r="BQ825" i="1"/>
  <c r="BP825" i="1"/>
  <c r="BO825" i="1"/>
  <c r="BN825" i="1"/>
  <c r="BM825" i="1"/>
  <c r="BL825" i="1"/>
  <c r="BJ825" i="1"/>
  <c r="BI825" i="1"/>
  <c r="BH825" i="1"/>
  <c r="BG825" i="1"/>
  <c r="BW825" i="1" s="1"/>
  <c r="BE825" i="1"/>
  <c r="BD825" i="1"/>
  <c r="BX824" i="1"/>
  <c r="BV824" i="1"/>
  <c r="BU824" i="1"/>
  <c r="BT824" i="1"/>
  <c r="BS824" i="1"/>
  <c r="BR824" i="1"/>
  <c r="BQ824" i="1"/>
  <c r="BP824" i="1"/>
  <c r="BO824" i="1"/>
  <c r="BN824" i="1"/>
  <c r="BM824" i="1"/>
  <c r="BL824" i="1"/>
  <c r="BJ824" i="1"/>
  <c r="BI824" i="1"/>
  <c r="BH824" i="1"/>
  <c r="BG824" i="1"/>
  <c r="BE824" i="1"/>
  <c r="BD824" i="1"/>
  <c r="BX823" i="1"/>
  <c r="BV823" i="1"/>
  <c r="BU823" i="1"/>
  <c r="BT823" i="1"/>
  <c r="BS823" i="1"/>
  <c r="BR823" i="1"/>
  <c r="BQ823" i="1"/>
  <c r="BP823" i="1"/>
  <c r="BO823" i="1"/>
  <c r="BN823" i="1"/>
  <c r="BM823" i="1"/>
  <c r="BL823" i="1"/>
  <c r="BJ823" i="1"/>
  <c r="BI823" i="1"/>
  <c r="BH823" i="1"/>
  <c r="BG823" i="1"/>
  <c r="BE823" i="1"/>
  <c r="BD823" i="1"/>
  <c r="BF823" i="1" s="1"/>
  <c r="BX822" i="1"/>
  <c r="BV822" i="1"/>
  <c r="BU822" i="1"/>
  <c r="BT822" i="1"/>
  <c r="BS822" i="1"/>
  <c r="BR822" i="1"/>
  <c r="BQ822" i="1"/>
  <c r="BP822" i="1"/>
  <c r="BO822" i="1"/>
  <c r="BN822" i="1"/>
  <c r="BM822" i="1"/>
  <c r="BL822" i="1"/>
  <c r="BJ822" i="1"/>
  <c r="BI822" i="1"/>
  <c r="BH822" i="1"/>
  <c r="BG822" i="1"/>
  <c r="BE822" i="1"/>
  <c r="BD822" i="1"/>
  <c r="BF822" i="1" s="1"/>
  <c r="BX821" i="1"/>
  <c r="BV821" i="1"/>
  <c r="BU821" i="1"/>
  <c r="BT821" i="1"/>
  <c r="BS821" i="1"/>
  <c r="BR821" i="1"/>
  <c r="BQ821" i="1"/>
  <c r="BP821" i="1"/>
  <c r="BO821" i="1"/>
  <c r="BN821" i="1"/>
  <c r="BM821" i="1"/>
  <c r="BL821" i="1"/>
  <c r="BJ821" i="1"/>
  <c r="BI821" i="1"/>
  <c r="BH821" i="1"/>
  <c r="BG821" i="1"/>
  <c r="BE821" i="1"/>
  <c r="BD821" i="1"/>
  <c r="BF821" i="1" s="1"/>
  <c r="BX820" i="1"/>
  <c r="BV820" i="1"/>
  <c r="BU820" i="1"/>
  <c r="BT820" i="1"/>
  <c r="BS820" i="1"/>
  <c r="BR820" i="1"/>
  <c r="BQ820" i="1"/>
  <c r="BP820" i="1"/>
  <c r="BO820" i="1"/>
  <c r="BN820" i="1"/>
  <c r="BM820" i="1"/>
  <c r="BL820" i="1"/>
  <c r="BJ820" i="1"/>
  <c r="BI820" i="1"/>
  <c r="BH820" i="1"/>
  <c r="BG820" i="1"/>
  <c r="BE820" i="1"/>
  <c r="BD820" i="1"/>
  <c r="BX819" i="1"/>
  <c r="BV819" i="1"/>
  <c r="BU819" i="1"/>
  <c r="BT819" i="1"/>
  <c r="BS819" i="1"/>
  <c r="BR819" i="1"/>
  <c r="BQ819" i="1"/>
  <c r="BP819" i="1"/>
  <c r="BO819" i="1"/>
  <c r="BN819" i="1"/>
  <c r="BM819" i="1"/>
  <c r="BL819" i="1"/>
  <c r="BJ819" i="1"/>
  <c r="BI819" i="1"/>
  <c r="BH819" i="1"/>
  <c r="BG819" i="1"/>
  <c r="BK819" i="1" s="1"/>
  <c r="BE819" i="1"/>
  <c r="BD819" i="1"/>
  <c r="BX818" i="1"/>
  <c r="BV818" i="1"/>
  <c r="BU818" i="1"/>
  <c r="BT818" i="1"/>
  <c r="BS818" i="1"/>
  <c r="BR818" i="1"/>
  <c r="BQ818" i="1"/>
  <c r="BP818" i="1"/>
  <c r="BO818" i="1"/>
  <c r="BN818" i="1"/>
  <c r="BM818" i="1"/>
  <c r="BL818" i="1"/>
  <c r="BJ818" i="1"/>
  <c r="BI818" i="1"/>
  <c r="BH818" i="1"/>
  <c r="BG818" i="1"/>
  <c r="BE818" i="1"/>
  <c r="BD818" i="1"/>
  <c r="BX817" i="1"/>
  <c r="BV817" i="1"/>
  <c r="BU817" i="1"/>
  <c r="BT817" i="1"/>
  <c r="BS817" i="1"/>
  <c r="BR817" i="1"/>
  <c r="BQ817" i="1"/>
  <c r="BP817" i="1"/>
  <c r="BO817" i="1"/>
  <c r="BN817" i="1"/>
  <c r="BM817" i="1"/>
  <c r="BL817" i="1"/>
  <c r="BJ817" i="1"/>
  <c r="BI817" i="1"/>
  <c r="BH817" i="1"/>
  <c r="BG817" i="1"/>
  <c r="BE817" i="1"/>
  <c r="BD817" i="1"/>
  <c r="BF817" i="1" s="1"/>
  <c r="BX816" i="1"/>
  <c r="BV816" i="1"/>
  <c r="BU816" i="1"/>
  <c r="BT816" i="1"/>
  <c r="BS816" i="1"/>
  <c r="BR816" i="1"/>
  <c r="BQ816" i="1"/>
  <c r="BP816" i="1"/>
  <c r="BO816" i="1"/>
  <c r="BN816" i="1"/>
  <c r="BM816" i="1"/>
  <c r="BL816" i="1"/>
  <c r="BJ816" i="1"/>
  <c r="BI816" i="1"/>
  <c r="BH816" i="1"/>
  <c r="BG816" i="1"/>
  <c r="BE816" i="1"/>
  <c r="BD816" i="1"/>
  <c r="BX815" i="1"/>
  <c r="BV815" i="1"/>
  <c r="BU815" i="1"/>
  <c r="BT815" i="1"/>
  <c r="BS815" i="1"/>
  <c r="BR815" i="1"/>
  <c r="BQ815" i="1"/>
  <c r="BP815" i="1"/>
  <c r="BO815" i="1"/>
  <c r="BN815" i="1"/>
  <c r="BM815" i="1"/>
  <c r="BL815" i="1"/>
  <c r="BJ815" i="1"/>
  <c r="BI815" i="1"/>
  <c r="BH815" i="1"/>
  <c r="BG815" i="1"/>
  <c r="BE815" i="1"/>
  <c r="BF815" i="1" s="1"/>
  <c r="BD815" i="1"/>
  <c r="BX814" i="1"/>
  <c r="BV814" i="1"/>
  <c r="BU814" i="1"/>
  <c r="BT814" i="1"/>
  <c r="BS814" i="1"/>
  <c r="BR814" i="1"/>
  <c r="BQ814" i="1"/>
  <c r="BP814" i="1"/>
  <c r="BO814" i="1"/>
  <c r="BN814" i="1"/>
  <c r="BM814" i="1"/>
  <c r="BL814" i="1"/>
  <c r="BJ814" i="1"/>
  <c r="BI814" i="1"/>
  <c r="BH814" i="1"/>
  <c r="BG814" i="1"/>
  <c r="BE814" i="1"/>
  <c r="BD814" i="1"/>
  <c r="BX813" i="1"/>
  <c r="BV813" i="1"/>
  <c r="BU813" i="1"/>
  <c r="BT813" i="1"/>
  <c r="BS813" i="1"/>
  <c r="BR813" i="1"/>
  <c r="BQ813" i="1"/>
  <c r="BP813" i="1"/>
  <c r="BO813" i="1"/>
  <c r="BN813" i="1"/>
  <c r="BM813" i="1"/>
  <c r="BL813" i="1"/>
  <c r="BJ813" i="1"/>
  <c r="BI813" i="1"/>
  <c r="BH813" i="1"/>
  <c r="BG813" i="1"/>
  <c r="BE813" i="1"/>
  <c r="BD813" i="1"/>
  <c r="BX812" i="1"/>
  <c r="BV812" i="1"/>
  <c r="BU812" i="1"/>
  <c r="BT812" i="1"/>
  <c r="BS812" i="1"/>
  <c r="BR812" i="1"/>
  <c r="BQ812" i="1"/>
  <c r="BP812" i="1"/>
  <c r="BO812" i="1"/>
  <c r="BN812" i="1"/>
  <c r="BM812" i="1"/>
  <c r="BL812" i="1"/>
  <c r="BJ812" i="1"/>
  <c r="BI812" i="1"/>
  <c r="BH812" i="1"/>
  <c r="BG812" i="1"/>
  <c r="BE812" i="1"/>
  <c r="BD812" i="1"/>
  <c r="BX811" i="1"/>
  <c r="BV811" i="1"/>
  <c r="BU811" i="1"/>
  <c r="BT811" i="1"/>
  <c r="BS811" i="1"/>
  <c r="BR811" i="1"/>
  <c r="BQ811" i="1"/>
  <c r="BP811" i="1"/>
  <c r="BO811" i="1"/>
  <c r="BN811" i="1"/>
  <c r="BM811" i="1"/>
  <c r="BL811" i="1"/>
  <c r="BJ811" i="1"/>
  <c r="BI811" i="1"/>
  <c r="BH811" i="1"/>
  <c r="BG811" i="1"/>
  <c r="BK811" i="1" s="1"/>
  <c r="BE811" i="1"/>
  <c r="BD811" i="1"/>
  <c r="BX810" i="1"/>
  <c r="BV810" i="1"/>
  <c r="BU810" i="1"/>
  <c r="BT810" i="1"/>
  <c r="BS810" i="1"/>
  <c r="BR810" i="1"/>
  <c r="BQ810" i="1"/>
  <c r="BP810" i="1"/>
  <c r="BO810" i="1"/>
  <c r="BN810" i="1"/>
  <c r="BM810" i="1"/>
  <c r="BL810" i="1"/>
  <c r="BJ810" i="1"/>
  <c r="BI810" i="1"/>
  <c r="BH810" i="1"/>
  <c r="BG810" i="1"/>
  <c r="BE810" i="1"/>
  <c r="BD810" i="1"/>
  <c r="BX809" i="1"/>
  <c r="BW809" i="1"/>
  <c r="BV809" i="1"/>
  <c r="BU809" i="1"/>
  <c r="BT809" i="1"/>
  <c r="BS809" i="1"/>
  <c r="BR809" i="1"/>
  <c r="BQ809" i="1"/>
  <c r="BP809" i="1"/>
  <c r="BO809" i="1"/>
  <c r="BN809" i="1"/>
  <c r="BM809" i="1"/>
  <c r="BL809" i="1"/>
  <c r="BJ809" i="1"/>
  <c r="BI809" i="1"/>
  <c r="BH809" i="1"/>
  <c r="BG809" i="1"/>
  <c r="BE809" i="1"/>
  <c r="BD809" i="1"/>
  <c r="BX808" i="1"/>
  <c r="BV808" i="1"/>
  <c r="BU808" i="1"/>
  <c r="BT808" i="1"/>
  <c r="BS808" i="1"/>
  <c r="BR808" i="1"/>
  <c r="BQ808" i="1"/>
  <c r="BP808" i="1"/>
  <c r="BO808" i="1"/>
  <c r="BN808" i="1"/>
  <c r="BM808" i="1"/>
  <c r="BL808" i="1"/>
  <c r="BJ808" i="1"/>
  <c r="BI808" i="1"/>
  <c r="BH808" i="1"/>
  <c r="BG808" i="1"/>
  <c r="BE808" i="1"/>
  <c r="BD808" i="1"/>
  <c r="BX807" i="1"/>
  <c r="BV807" i="1"/>
  <c r="BU807" i="1"/>
  <c r="BT807" i="1"/>
  <c r="BS807" i="1"/>
  <c r="BR807" i="1"/>
  <c r="BQ807" i="1"/>
  <c r="BP807" i="1"/>
  <c r="BO807" i="1"/>
  <c r="BN807" i="1"/>
  <c r="BM807" i="1"/>
  <c r="BL807" i="1"/>
  <c r="BJ807" i="1"/>
  <c r="BI807" i="1"/>
  <c r="BH807" i="1"/>
  <c r="BG807" i="1"/>
  <c r="BE807" i="1"/>
  <c r="BD807" i="1"/>
  <c r="BF807" i="1" s="1"/>
  <c r="BX806" i="1"/>
  <c r="BV806" i="1"/>
  <c r="BU806" i="1"/>
  <c r="BT806" i="1"/>
  <c r="BS806" i="1"/>
  <c r="BR806" i="1"/>
  <c r="BQ806" i="1"/>
  <c r="BP806" i="1"/>
  <c r="BO806" i="1"/>
  <c r="BN806" i="1"/>
  <c r="BM806" i="1"/>
  <c r="BL806" i="1"/>
  <c r="BJ806" i="1"/>
  <c r="BI806" i="1"/>
  <c r="BH806" i="1"/>
  <c r="BG806" i="1"/>
  <c r="BE806" i="1"/>
  <c r="BF806" i="1" s="1"/>
  <c r="BD806" i="1"/>
  <c r="BX805" i="1"/>
  <c r="BV805" i="1"/>
  <c r="BU805" i="1"/>
  <c r="BT805" i="1"/>
  <c r="BS805" i="1"/>
  <c r="BR805" i="1"/>
  <c r="BQ805" i="1"/>
  <c r="BP805" i="1"/>
  <c r="BO805" i="1"/>
  <c r="BN805" i="1"/>
  <c r="BM805" i="1"/>
  <c r="BL805" i="1"/>
  <c r="BJ805" i="1"/>
  <c r="BI805" i="1"/>
  <c r="BH805" i="1"/>
  <c r="BG805" i="1"/>
  <c r="BE805" i="1"/>
  <c r="BD805" i="1"/>
  <c r="BX804" i="1"/>
  <c r="BV804" i="1"/>
  <c r="BU804" i="1"/>
  <c r="BT804" i="1"/>
  <c r="BS804" i="1"/>
  <c r="BR804" i="1"/>
  <c r="BQ804" i="1"/>
  <c r="BP804" i="1"/>
  <c r="BO804" i="1"/>
  <c r="BN804" i="1"/>
  <c r="BM804" i="1"/>
  <c r="BL804" i="1"/>
  <c r="BJ804" i="1"/>
  <c r="BW804" i="1" s="1"/>
  <c r="BI804" i="1"/>
  <c r="BH804" i="1"/>
  <c r="BG804" i="1"/>
  <c r="BE804" i="1"/>
  <c r="BD804" i="1"/>
  <c r="BF804" i="1" s="1"/>
  <c r="BX803" i="1"/>
  <c r="BV803" i="1"/>
  <c r="BU803" i="1"/>
  <c r="BT803" i="1"/>
  <c r="BS803" i="1"/>
  <c r="BR803" i="1"/>
  <c r="BQ803" i="1"/>
  <c r="BP803" i="1"/>
  <c r="BO803" i="1"/>
  <c r="BN803" i="1"/>
  <c r="BM803" i="1"/>
  <c r="BL803" i="1"/>
  <c r="BJ803" i="1"/>
  <c r="BI803" i="1"/>
  <c r="BH803" i="1"/>
  <c r="BG803" i="1"/>
  <c r="BE803" i="1"/>
  <c r="BD803" i="1"/>
  <c r="BF803" i="1" s="1"/>
  <c r="BX802" i="1"/>
  <c r="BV802" i="1"/>
  <c r="BU802" i="1"/>
  <c r="BT802" i="1"/>
  <c r="BS802" i="1"/>
  <c r="BR802" i="1"/>
  <c r="BQ802" i="1"/>
  <c r="BP802" i="1"/>
  <c r="BO802" i="1"/>
  <c r="BN802" i="1"/>
  <c r="BM802" i="1"/>
  <c r="BL802" i="1"/>
  <c r="BJ802" i="1"/>
  <c r="BI802" i="1"/>
  <c r="BH802" i="1"/>
  <c r="BG802" i="1"/>
  <c r="BE802" i="1"/>
  <c r="BF802" i="1" s="1"/>
  <c r="BD802" i="1"/>
  <c r="BX801" i="1"/>
  <c r="BW801" i="1"/>
  <c r="BV801" i="1"/>
  <c r="BU801" i="1"/>
  <c r="BT801" i="1"/>
  <c r="BS801" i="1"/>
  <c r="BR801" i="1"/>
  <c r="BQ801" i="1"/>
  <c r="BP801" i="1"/>
  <c r="BO801" i="1"/>
  <c r="BN801" i="1"/>
  <c r="BM801" i="1"/>
  <c r="BL801" i="1"/>
  <c r="BJ801" i="1"/>
  <c r="BI801" i="1"/>
  <c r="BH801" i="1"/>
  <c r="BG801" i="1"/>
  <c r="BE801" i="1"/>
  <c r="BD801" i="1"/>
  <c r="BF801" i="1" s="1"/>
  <c r="BX800" i="1"/>
  <c r="BV800" i="1"/>
  <c r="BU800" i="1"/>
  <c r="BT800" i="1"/>
  <c r="BS800" i="1"/>
  <c r="BR800" i="1"/>
  <c r="BQ800" i="1"/>
  <c r="BP800" i="1"/>
  <c r="BO800" i="1"/>
  <c r="BN800" i="1"/>
  <c r="BM800" i="1"/>
  <c r="BL800" i="1"/>
  <c r="BJ800" i="1"/>
  <c r="BI800" i="1"/>
  <c r="BH800" i="1"/>
  <c r="BG800" i="1"/>
  <c r="BK800" i="1" s="1"/>
  <c r="BE800" i="1"/>
  <c r="BD800" i="1"/>
  <c r="BX799" i="1"/>
  <c r="BV799" i="1"/>
  <c r="BU799" i="1"/>
  <c r="BT799" i="1"/>
  <c r="BS799" i="1"/>
  <c r="BR799" i="1"/>
  <c r="BQ799" i="1"/>
  <c r="BP799" i="1"/>
  <c r="BO799" i="1"/>
  <c r="BN799" i="1"/>
  <c r="BM799" i="1"/>
  <c r="BL799" i="1"/>
  <c r="BJ799" i="1"/>
  <c r="BI799" i="1"/>
  <c r="BH799" i="1"/>
  <c r="BG799" i="1"/>
  <c r="BE799" i="1"/>
  <c r="BD799" i="1"/>
  <c r="BF799" i="1" s="1"/>
  <c r="BX798" i="1"/>
  <c r="BV798" i="1"/>
  <c r="BU798" i="1"/>
  <c r="BT798" i="1"/>
  <c r="BS798" i="1"/>
  <c r="BR798" i="1"/>
  <c r="BQ798" i="1"/>
  <c r="BP798" i="1"/>
  <c r="BO798" i="1"/>
  <c r="BN798" i="1"/>
  <c r="BM798" i="1"/>
  <c r="BL798" i="1"/>
  <c r="BJ798" i="1"/>
  <c r="BI798" i="1"/>
  <c r="BH798" i="1"/>
  <c r="BG798" i="1"/>
  <c r="BE798" i="1"/>
  <c r="BD798" i="1"/>
  <c r="BX797" i="1"/>
  <c r="BV797" i="1"/>
  <c r="BU797" i="1"/>
  <c r="BT797" i="1"/>
  <c r="BS797" i="1"/>
  <c r="BR797" i="1"/>
  <c r="BQ797" i="1"/>
  <c r="BP797" i="1"/>
  <c r="BO797" i="1"/>
  <c r="BN797" i="1"/>
  <c r="BM797" i="1"/>
  <c r="BL797" i="1"/>
  <c r="BJ797" i="1"/>
  <c r="BI797" i="1"/>
  <c r="BH797" i="1"/>
  <c r="BG797" i="1"/>
  <c r="BE797" i="1"/>
  <c r="BF797" i="1" s="1"/>
  <c r="BD797" i="1"/>
  <c r="BX796" i="1"/>
  <c r="BW796" i="1"/>
  <c r="BV796" i="1"/>
  <c r="BU796" i="1"/>
  <c r="BT796" i="1"/>
  <c r="BS796" i="1"/>
  <c r="BR796" i="1"/>
  <c r="BQ796" i="1"/>
  <c r="BP796" i="1"/>
  <c r="BO796" i="1"/>
  <c r="BN796" i="1"/>
  <c r="BM796" i="1"/>
  <c r="BL796" i="1"/>
  <c r="BJ796" i="1"/>
  <c r="BI796" i="1"/>
  <c r="BH796" i="1"/>
  <c r="BG796" i="1"/>
  <c r="BE796" i="1"/>
  <c r="BD796" i="1"/>
  <c r="BX795" i="1"/>
  <c r="BV795" i="1"/>
  <c r="BU795" i="1"/>
  <c r="BT795" i="1"/>
  <c r="BS795" i="1"/>
  <c r="BR795" i="1"/>
  <c r="BQ795" i="1"/>
  <c r="BP795" i="1"/>
  <c r="BO795" i="1"/>
  <c r="BN795" i="1"/>
  <c r="BM795" i="1"/>
  <c r="BL795" i="1"/>
  <c r="BJ795" i="1"/>
  <c r="BI795" i="1"/>
  <c r="BH795" i="1"/>
  <c r="BG795" i="1"/>
  <c r="BW795" i="1" s="1"/>
  <c r="BE795" i="1"/>
  <c r="BD795" i="1"/>
  <c r="BX794" i="1"/>
  <c r="BV794" i="1"/>
  <c r="BU794" i="1"/>
  <c r="BT794" i="1"/>
  <c r="BS794" i="1"/>
  <c r="BR794" i="1"/>
  <c r="BQ794" i="1"/>
  <c r="BP794" i="1"/>
  <c r="BO794" i="1"/>
  <c r="BN794" i="1"/>
  <c r="BM794" i="1"/>
  <c r="BL794" i="1"/>
  <c r="BJ794" i="1"/>
  <c r="BI794" i="1"/>
  <c r="BH794" i="1"/>
  <c r="BG794" i="1"/>
  <c r="BE794" i="1"/>
  <c r="BD794" i="1"/>
  <c r="BX793" i="1"/>
  <c r="BW793" i="1"/>
  <c r="BV793" i="1"/>
  <c r="BU793" i="1"/>
  <c r="BT793" i="1"/>
  <c r="BS793" i="1"/>
  <c r="BR793" i="1"/>
  <c r="BQ793" i="1"/>
  <c r="BP793" i="1"/>
  <c r="BO793" i="1"/>
  <c r="BN793" i="1"/>
  <c r="BM793" i="1"/>
  <c r="BL793" i="1"/>
  <c r="BJ793" i="1"/>
  <c r="BI793" i="1"/>
  <c r="BH793" i="1"/>
  <c r="BG793" i="1"/>
  <c r="BE793" i="1"/>
  <c r="BD793" i="1"/>
  <c r="BF793" i="1" s="1"/>
  <c r="BX792" i="1"/>
  <c r="BV792" i="1"/>
  <c r="BU792" i="1"/>
  <c r="BT792" i="1"/>
  <c r="BS792" i="1"/>
  <c r="BR792" i="1"/>
  <c r="BQ792" i="1"/>
  <c r="BP792" i="1"/>
  <c r="BO792" i="1"/>
  <c r="BN792" i="1"/>
  <c r="BM792" i="1"/>
  <c r="BL792" i="1"/>
  <c r="BJ792" i="1"/>
  <c r="BI792" i="1"/>
  <c r="BH792" i="1"/>
  <c r="BG792" i="1"/>
  <c r="BE792" i="1"/>
  <c r="BF792" i="1" s="1"/>
  <c r="BD792" i="1"/>
  <c r="BX791" i="1"/>
  <c r="BV791" i="1"/>
  <c r="BU791" i="1"/>
  <c r="BT791" i="1"/>
  <c r="BS791" i="1"/>
  <c r="BR791" i="1"/>
  <c r="BQ791" i="1"/>
  <c r="BP791" i="1"/>
  <c r="BO791" i="1"/>
  <c r="BN791" i="1"/>
  <c r="BM791" i="1"/>
  <c r="BL791" i="1"/>
  <c r="BJ791" i="1"/>
  <c r="BI791" i="1"/>
  <c r="BH791" i="1"/>
  <c r="BG791" i="1"/>
  <c r="BE791" i="1"/>
  <c r="BD791" i="1"/>
  <c r="BF791" i="1" s="1"/>
  <c r="BX790" i="1"/>
  <c r="BV790" i="1"/>
  <c r="BU790" i="1"/>
  <c r="BT790" i="1"/>
  <c r="BS790" i="1"/>
  <c r="BR790" i="1"/>
  <c r="BQ790" i="1"/>
  <c r="BP790" i="1"/>
  <c r="BO790" i="1"/>
  <c r="BN790" i="1"/>
  <c r="BM790" i="1"/>
  <c r="BL790" i="1"/>
  <c r="BJ790" i="1"/>
  <c r="BI790" i="1"/>
  <c r="BH790" i="1"/>
  <c r="BG790" i="1"/>
  <c r="BE790" i="1"/>
  <c r="BD790" i="1"/>
  <c r="BX789" i="1"/>
  <c r="BV789" i="1"/>
  <c r="BU789" i="1"/>
  <c r="BT789" i="1"/>
  <c r="BS789" i="1"/>
  <c r="BR789" i="1"/>
  <c r="BQ789" i="1"/>
  <c r="BP789" i="1"/>
  <c r="BO789" i="1"/>
  <c r="BN789" i="1"/>
  <c r="BM789" i="1"/>
  <c r="BL789" i="1"/>
  <c r="BJ789" i="1"/>
  <c r="BI789" i="1"/>
  <c r="BH789" i="1"/>
  <c r="BG789" i="1"/>
  <c r="BE789" i="1"/>
  <c r="BD789" i="1"/>
  <c r="BX788" i="1"/>
  <c r="BV788" i="1"/>
  <c r="BU788" i="1"/>
  <c r="BT788" i="1"/>
  <c r="BS788" i="1"/>
  <c r="BR788" i="1"/>
  <c r="BQ788" i="1"/>
  <c r="BP788" i="1"/>
  <c r="BO788" i="1"/>
  <c r="BN788" i="1"/>
  <c r="BM788" i="1"/>
  <c r="BL788" i="1"/>
  <c r="BJ788" i="1"/>
  <c r="BI788" i="1"/>
  <c r="BH788" i="1"/>
  <c r="BG788" i="1"/>
  <c r="BE788" i="1"/>
  <c r="BD788" i="1"/>
  <c r="BX787" i="1"/>
  <c r="BV787" i="1"/>
  <c r="BU787" i="1"/>
  <c r="BT787" i="1"/>
  <c r="BS787" i="1"/>
  <c r="BR787" i="1"/>
  <c r="BQ787" i="1"/>
  <c r="BP787" i="1"/>
  <c r="BO787" i="1"/>
  <c r="BN787" i="1"/>
  <c r="BM787" i="1"/>
  <c r="BL787" i="1"/>
  <c r="BJ787" i="1"/>
  <c r="BW787" i="1" s="1"/>
  <c r="BI787" i="1"/>
  <c r="BH787" i="1"/>
  <c r="BG787" i="1"/>
  <c r="BE787" i="1"/>
  <c r="BD787" i="1"/>
  <c r="BX786" i="1"/>
  <c r="BV786" i="1"/>
  <c r="BU786" i="1"/>
  <c r="BT786" i="1"/>
  <c r="BS786" i="1"/>
  <c r="BR786" i="1"/>
  <c r="BQ786" i="1"/>
  <c r="BP786" i="1"/>
  <c r="BO786" i="1"/>
  <c r="BN786" i="1"/>
  <c r="BM786" i="1"/>
  <c r="BL786" i="1"/>
  <c r="BJ786" i="1"/>
  <c r="BI786" i="1"/>
  <c r="BH786" i="1"/>
  <c r="BG786" i="1"/>
  <c r="BE786" i="1"/>
  <c r="BD786" i="1"/>
  <c r="BX785" i="1"/>
  <c r="BV785" i="1"/>
  <c r="BU785" i="1"/>
  <c r="BT785" i="1"/>
  <c r="BS785" i="1"/>
  <c r="BR785" i="1"/>
  <c r="BQ785" i="1"/>
  <c r="BP785" i="1"/>
  <c r="BO785" i="1"/>
  <c r="BN785" i="1"/>
  <c r="BM785" i="1"/>
  <c r="BL785" i="1"/>
  <c r="BJ785" i="1"/>
  <c r="BI785" i="1"/>
  <c r="BH785" i="1"/>
  <c r="BG785" i="1"/>
  <c r="BE785" i="1"/>
  <c r="BF785" i="1" s="1"/>
  <c r="BD785" i="1"/>
  <c r="BX784" i="1"/>
  <c r="BV784" i="1"/>
  <c r="BU784" i="1"/>
  <c r="BT784" i="1"/>
  <c r="BS784" i="1"/>
  <c r="BR784" i="1"/>
  <c r="BQ784" i="1"/>
  <c r="BP784" i="1"/>
  <c r="BO784" i="1"/>
  <c r="BN784" i="1"/>
  <c r="BM784" i="1"/>
  <c r="BL784" i="1"/>
  <c r="BJ784" i="1"/>
  <c r="BI784" i="1"/>
  <c r="BH784" i="1"/>
  <c r="BG784" i="1"/>
  <c r="BE784" i="1"/>
  <c r="BD784" i="1"/>
  <c r="BX783" i="1"/>
  <c r="BV783" i="1"/>
  <c r="BU783" i="1"/>
  <c r="BT783" i="1"/>
  <c r="BS783" i="1"/>
  <c r="BR783" i="1"/>
  <c r="BQ783" i="1"/>
  <c r="BP783" i="1"/>
  <c r="BO783" i="1"/>
  <c r="BN783" i="1"/>
  <c r="BM783" i="1"/>
  <c r="BL783" i="1"/>
  <c r="BJ783" i="1"/>
  <c r="BI783" i="1"/>
  <c r="BH783" i="1"/>
  <c r="BG783" i="1"/>
  <c r="BE783" i="1"/>
  <c r="BD783" i="1"/>
  <c r="BX782" i="1"/>
  <c r="BV782" i="1"/>
  <c r="BU782" i="1"/>
  <c r="BT782" i="1"/>
  <c r="BS782" i="1"/>
  <c r="BR782" i="1"/>
  <c r="BQ782" i="1"/>
  <c r="BP782" i="1"/>
  <c r="BO782" i="1"/>
  <c r="BN782" i="1"/>
  <c r="BM782" i="1"/>
  <c r="BL782" i="1"/>
  <c r="BJ782" i="1"/>
  <c r="BI782" i="1"/>
  <c r="BH782" i="1"/>
  <c r="BG782" i="1"/>
  <c r="BE782" i="1"/>
  <c r="BD782" i="1"/>
  <c r="BX781" i="1"/>
  <c r="BV781" i="1"/>
  <c r="BU781" i="1"/>
  <c r="BT781" i="1"/>
  <c r="BS781" i="1"/>
  <c r="BR781" i="1"/>
  <c r="BQ781" i="1"/>
  <c r="BP781" i="1"/>
  <c r="BO781" i="1"/>
  <c r="BN781" i="1"/>
  <c r="BM781" i="1"/>
  <c r="BL781" i="1"/>
  <c r="BJ781" i="1"/>
  <c r="BI781" i="1"/>
  <c r="BH781" i="1"/>
  <c r="BG781" i="1"/>
  <c r="BE781" i="1"/>
  <c r="BD781" i="1"/>
  <c r="BX780" i="1"/>
  <c r="BV780" i="1"/>
  <c r="BU780" i="1"/>
  <c r="BT780" i="1"/>
  <c r="BS780" i="1"/>
  <c r="BR780" i="1"/>
  <c r="BQ780" i="1"/>
  <c r="BP780" i="1"/>
  <c r="BO780" i="1"/>
  <c r="BN780" i="1"/>
  <c r="BM780" i="1"/>
  <c r="BL780" i="1"/>
  <c r="BJ780" i="1"/>
  <c r="BW780" i="1" s="1"/>
  <c r="BI780" i="1"/>
  <c r="BH780" i="1"/>
  <c r="BG780" i="1"/>
  <c r="BE780" i="1"/>
  <c r="BD780" i="1"/>
  <c r="BX779" i="1"/>
  <c r="BV779" i="1"/>
  <c r="BU779" i="1"/>
  <c r="BT779" i="1"/>
  <c r="BS779" i="1"/>
  <c r="BR779" i="1"/>
  <c r="BQ779" i="1"/>
  <c r="BP779" i="1"/>
  <c r="BO779" i="1"/>
  <c r="BN779" i="1"/>
  <c r="BM779" i="1"/>
  <c r="BL779" i="1"/>
  <c r="BJ779" i="1"/>
  <c r="BI779" i="1"/>
  <c r="BH779" i="1"/>
  <c r="BG779" i="1"/>
  <c r="BE779" i="1"/>
  <c r="BD779" i="1"/>
  <c r="BX778" i="1"/>
  <c r="BV778" i="1"/>
  <c r="BU778" i="1"/>
  <c r="BT778" i="1"/>
  <c r="BS778" i="1"/>
  <c r="BR778" i="1"/>
  <c r="BQ778" i="1"/>
  <c r="BP778" i="1"/>
  <c r="BO778" i="1"/>
  <c r="BN778" i="1"/>
  <c r="BM778" i="1"/>
  <c r="BL778" i="1"/>
  <c r="BJ778" i="1"/>
  <c r="BI778" i="1"/>
  <c r="BH778" i="1"/>
  <c r="BG778" i="1"/>
  <c r="BE778" i="1"/>
  <c r="BD778" i="1"/>
  <c r="BX777" i="1"/>
  <c r="BV777" i="1"/>
  <c r="BU777" i="1"/>
  <c r="BT777" i="1"/>
  <c r="BS777" i="1"/>
  <c r="BR777" i="1"/>
  <c r="BQ777" i="1"/>
  <c r="BP777" i="1"/>
  <c r="BO777" i="1"/>
  <c r="BN777" i="1"/>
  <c r="BM777" i="1"/>
  <c r="BL777" i="1"/>
  <c r="BJ777" i="1"/>
  <c r="BI777" i="1"/>
  <c r="BH777" i="1"/>
  <c r="BG777" i="1"/>
  <c r="BE777" i="1"/>
  <c r="BD777" i="1"/>
  <c r="BF777" i="1" s="1"/>
  <c r="BX776" i="1"/>
  <c r="BV776" i="1"/>
  <c r="BU776" i="1"/>
  <c r="BT776" i="1"/>
  <c r="BS776" i="1"/>
  <c r="BR776" i="1"/>
  <c r="BQ776" i="1"/>
  <c r="BP776" i="1"/>
  <c r="BO776" i="1"/>
  <c r="BN776" i="1"/>
  <c r="BM776" i="1"/>
  <c r="BL776" i="1"/>
  <c r="BJ776" i="1"/>
  <c r="BI776" i="1"/>
  <c r="BH776" i="1"/>
  <c r="BG776" i="1"/>
  <c r="BE776" i="1"/>
  <c r="BF776" i="1" s="1"/>
  <c r="BD776" i="1"/>
  <c r="BX775" i="1"/>
  <c r="BV775" i="1"/>
  <c r="BU775" i="1"/>
  <c r="BT775" i="1"/>
  <c r="BS775" i="1"/>
  <c r="BR775" i="1"/>
  <c r="BQ775" i="1"/>
  <c r="BP775" i="1"/>
  <c r="BO775" i="1"/>
  <c r="BN775" i="1"/>
  <c r="BM775" i="1"/>
  <c r="BL775" i="1"/>
  <c r="BJ775" i="1"/>
  <c r="BI775" i="1"/>
  <c r="BH775" i="1"/>
  <c r="BG775" i="1"/>
  <c r="BW775" i="1" s="1"/>
  <c r="BE775" i="1"/>
  <c r="BD775" i="1"/>
  <c r="BX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E774" i="1"/>
  <c r="BD774" i="1"/>
  <c r="BX773" i="1"/>
  <c r="BV773" i="1"/>
  <c r="BU773" i="1"/>
  <c r="BT773" i="1"/>
  <c r="BS773" i="1"/>
  <c r="BR773" i="1"/>
  <c r="BQ773" i="1"/>
  <c r="BP773" i="1"/>
  <c r="BO773" i="1"/>
  <c r="BN773" i="1"/>
  <c r="BM773" i="1"/>
  <c r="BL773" i="1"/>
  <c r="BJ773" i="1"/>
  <c r="BI773" i="1"/>
  <c r="BH773" i="1"/>
  <c r="BG773" i="1"/>
  <c r="BW773" i="1" s="1"/>
  <c r="BE773" i="1"/>
  <c r="BD773" i="1"/>
  <c r="BX772" i="1"/>
  <c r="BV772" i="1"/>
  <c r="BU772" i="1"/>
  <c r="BT772" i="1"/>
  <c r="BS772" i="1"/>
  <c r="BR772" i="1"/>
  <c r="BQ772" i="1"/>
  <c r="BP772" i="1"/>
  <c r="BO772" i="1"/>
  <c r="BN772" i="1"/>
  <c r="BM772" i="1"/>
  <c r="BL772" i="1"/>
  <c r="BJ772" i="1"/>
  <c r="BI772" i="1"/>
  <c r="BH772" i="1"/>
  <c r="BG772" i="1"/>
  <c r="BE772" i="1"/>
  <c r="BD772" i="1"/>
  <c r="BX771" i="1"/>
  <c r="BV771" i="1"/>
  <c r="BU771" i="1"/>
  <c r="BT771" i="1"/>
  <c r="BS771" i="1"/>
  <c r="BR771" i="1"/>
  <c r="BQ771" i="1"/>
  <c r="BP771" i="1"/>
  <c r="BO771" i="1"/>
  <c r="BN771" i="1"/>
  <c r="BM771" i="1"/>
  <c r="BL771" i="1"/>
  <c r="BJ771" i="1"/>
  <c r="BI771" i="1"/>
  <c r="BH771" i="1"/>
  <c r="BG771" i="1"/>
  <c r="BE771" i="1"/>
  <c r="BD771" i="1"/>
  <c r="BF771" i="1" s="1"/>
  <c r="BX770" i="1"/>
  <c r="BV770" i="1"/>
  <c r="BU770" i="1"/>
  <c r="BT770" i="1"/>
  <c r="BS770" i="1"/>
  <c r="BR770" i="1"/>
  <c r="BQ770" i="1"/>
  <c r="BP770" i="1"/>
  <c r="BO770" i="1"/>
  <c r="BN770" i="1"/>
  <c r="BM770" i="1"/>
  <c r="BL770" i="1"/>
  <c r="BJ770" i="1"/>
  <c r="BI770" i="1"/>
  <c r="BH770" i="1"/>
  <c r="BG770" i="1"/>
  <c r="BW770" i="1" s="1"/>
  <c r="BE770" i="1"/>
  <c r="BF770" i="1" s="1"/>
  <c r="BD770" i="1"/>
  <c r="BX769" i="1"/>
  <c r="BV769" i="1"/>
  <c r="BU769" i="1"/>
  <c r="BT769" i="1"/>
  <c r="BS769" i="1"/>
  <c r="BR769" i="1"/>
  <c r="BQ769" i="1"/>
  <c r="BP769" i="1"/>
  <c r="BO769" i="1"/>
  <c r="BN769" i="1"/>
  <c r="BM769" i="1"/>
  <c r="BL769" i="1"/>
  <c r="BJ769" i="1"/>
  <c r="BI769" i="1"/>
  <c r="BH769" i="1"/>
  <c r="BG769" i="1"/>
  <c r="BE769" i="1"/>
  <c r="BD769" i="1"/>
  <c r="BX768" i="1"/>
  <c r="BV768" i="1"/>
  <c r="BU768" i="1"/>
  <c r="BT768" i="1"/>
  <c r="BS768" i="1"/>
  <c r="BR768" i="1"/>
  <c r="BQ768" i="1"/>
  <c r="BP768" i="1"/>
  <c r="BO768" i="1"/>
  <c r="BN768" i="1"/>
  <c r="BM768" i="1"/>
  <c r="BL768" i="1"/>
  <c r="BJ768" i="1"/>
  <c r="BI768" i="1"/>
  <c r="BH768" i="1"/>
  <c r="BG768" i="1"/>
  <c r="BE768" i="1"/>
  <c r="BD768" i="1"/>
  <c r="BX767" i="1"/>
  <c r="BV767" i="1"/>
  <c r="BU767" i="1"/>
  <c r="BT767" i="1"/>
  <c r="BS767" i="1"/>
  <c r="BR767" i="1"/>
  <c r="BQ767" i="1"/>
  <c r="BP767" i="1"/>
  <c r="BO767" i="1"/>
  <c r="BN767" i="1"/>
  <c r="BM767" i="1"/>
  <c r="BL767" i="1"/>
  <c r="BK767" i="1"/>
  <c r="BJ767" i="1"/>
  <c r="BI767" i="1"/>
  <c r="BH767" i="1"/>
  <c r="BG767" i="1"/>
  <c r="BE767" i="1"/>
  <c r="BD767" i="1"/>
  <c r="BF767" i="1" s="1"/>
  <c r="BX766" i="1"/>
  <c r="BV766" i="1"/>
  <c r="BU766" i="1"/>
  <c r="BT766" i="1"/>
  <c r="BS766" i="1"/>
  <c r="BR766" i="1"/>
  <c r="BQ766" i="1"/>
  <c r="BP766" i="1"/>
  <c r="BO766" i="1"/>
  <c r="BN766" i="1"/>
  <c r="BM766" i="1"/>
  <c r="BL766" i="1"/>
  <c r="BJ766" i="1"/>
  <c r="BI766" i="1"/>
  <c r="BH766" i="1"/>
  <c r="BG766" i="1"/>
  <c r="BE766" i="1"/>
  <c r="BF766" i="1" s="1"/>
  <c r="BD766" i="1"/>
  <c r="BX765" i="1"/>
  <c r="BV765" i="1"/>
  <c r="BU765" i="1"/>
  <c r="BT765" i="1"/>
  <c r="BS765" i="1"/>
  <c r="BR765" i="1"/>
  <c r="BQ765" i="1"/>
  <c r="BP765" i="1"/>
  <c r="BO765" i="1"/>
  <c r="BN765" i="1"/>
  <c r="BM765" i="1"/>
  <c r="BL765" i="1"/>
  <c r="BJ765" i="1"/>
  <c r="BI765" i="1"/>
  <c r="BH765" i="1"/>
  <c r="BG765" i="1"/>
  <c r="BE765" i="1"/>
  <c r="BD765" i="1"/>
  <c r="BF765" i="1" s="1"/>
  <c r="BX764" i="1"/>
  <c r="BV764" i="1"/>
  <c r="BU764" i="1"/>
  <c r="BT764" i="1"/>
  <c r="BS764" i="1"/>
  <c r="BR764" i="1"/>
  <c r="BQ764" i="1"/>
  <c r="BP764" i="1"/>
  <c r="BO764" i="1"/>
  <c r="BN764" i="1"/>
  <c r="BM764" i="1"/>
  <c r="BL764" i="1"/>
  <c r="BJ764" i="1"/>
  <c r="BI764" i="1"/>
  <c r="BH764" i="1"/>
  <c r="BG764" i="1"/>
  <c r="BE764" i="1"/>
  <c r="BD764" i="1"/>
  <c r="BX763" i="1"/>
  <c r="BV763" i="1"/>
  <c r="BU763" i="1"/>
  <c r="BT763" i="1"/>
  <c r="BS763" i="1"/>
  <c r="BR763" i="1"/>
  <c r="BQ763" i="1"/>
  <c r="BP763" i="1"/>
  <c r="BO763" i="1"/>
  <c r="BN763" i="1"/>
  <c r="BM763" i="1"/>
  <c r="BL763" i="1"/>
  <c r="BJ763" i="1"/>
  <c r="BI763" i="1"/>
  <c r="BH763" i="1"/>
  <c r="BG763" i="1"/>
  <c r="BE763" i="1"/>
  <c r="BD763" i="1"/>
  <c r="BF763" i="1" s="1"/>
  <c r="BX762" i="1"/>
  <c r="BV762" i="1"/>
  <c r="BU762" i="1"/>
  <c r="BT762" i="1"/>
  <c r="BS762" i="1"/>
  <c r="BR762" i="1"/>
  <c r="BQ762" i="1"/>
  <c r="BP762" i="1"/>
  <c r="BO762" i="1"/>
  <c r="BN762" i="1"/>
  <c r="BM762" i="1"/>
  <c r="BL762" i="1"/>
  <c r="BJ762" i="1"/>
  <c r="BI762" i="1"/>
  <c r="BH762" i="1"/>
  <c r="BG762" i="1"/>
  <c r="BE762" i="1"/>
  <c r="BF762" i="1" s="1"/>
  <c r="BD762" i="1"/>
  <c r="BX761" i="1"/>
  <c r="BV761" i="1"/>
  <c r="BU761" i="1"/>
  <c r="BT761" i="1"/>
  <c r="BS761" i="1"/>
  <c r="BR761" i="1"/>
  <c r="BQ761" i="1"/>
  <c r="BP761" i="1"/>
  <c r="BO761" i="1"/>
  <c r="BN761" i="1"/>
  <c r="BM761" i="1"/>
  <c r="BL761" i="1"/>
  <c r="BJ761" i="1"/>
  <c r="BI761" i="1"/>
  <c r="BH761" i="1"/>
  <c r="BG761" i="1"/>
  <c r="BE761" i="1"/>
  <c r="BD761" i="1"/>
  <c r="BF761" i="1" s="1"/>
  <c r="BX760" i="1"/>
  <c r="BV760" i="1"/>
  <c r="BU760" i="1"/>
  <c r="BT760" i="1"/>
  <c r="BS760" i="1"/>
  <c r="BR760" i="1"/>
  <c r="BQ760" i="1"/>
  <c r="BP760" i="1"/>
  <c r="BO760" i="1"/>
  <c r="BN760" i="1"/>
  <c r="BM760" i="1"/>
  <c r="BL760" i="1"/>
  <c r="BJ760" i="1"/>
  <c r="BI760" i="1"/>
  <c r="BH760" i="1"/>
  <c r="BG760" i="1"/>
  <c r="BE760" i="1"/>
  <c r="BD760" i="1"/>
  <c r="BX759" i="1"/>
  <c r="BV759" i="1"/>
  <c r="BU759" i="1"/>
  <c r="BT759" i="1"/>
  <c r="BS759" i="1"/>
  <c r="BR759" i="1"/>
  <c r="BQ759" i="1"/>
  <c r="BP759" i="1"/>
  <c r="BO759" i="1"/>
  <c r="BN759" i="1"/>
  <c r="BM759" i="1"/>
  <c r="BL759" i="1"/>
  <c r="BJ759" i="1"/>
  <c r="BI759" i="1"/>
  <c r="BH759" i="1"/>
  <c r="BG759" i="1"/>
  <c r="BE759" i="1"/>
  <c r="BD759" i="1"/>
  <c r="BX758" i="1"/>
  <c r="BV758" i="1"/>
  <c r="BU758" i="1"/>
  <c r="BT758" i="1"/>
  <c r="BS758" i="1"/>
  <c r="BR758" i="1"/>
  <c r="BQ758" i="1"/>
  <c r="BP758" i="1"/>
  <c r="BO758" i="1"/>
  <c r="BN758" i="1"/>
  <c r="BM758" i="1"/>
  <c r="BL758" i="1"/>
  <c r="BJ758" i="1"/>
  <c r="BI758" i="1"/>
  <c r="BH758" i="1"/>
  <c r="BG758" i="1"/>
  <c r="BE758" i="1"/>
  <c r="BD758" i="1"/>
  <c r="BF758" i="1" s="1"/>
  <c r="BX757" i="1"/>
  <c r="BV757" i="1"/>
  <c r="BU757" i="1"/>
  <c r="BT757" i="1"/>
  <c r="BS757" i="1"/>
  <c r="BR757" i="1"/>
  <c r="BQ757" i="1"/>
  <c r="BP757" i="1"/>
  <c r="BO757" i="1"/>
  <c r="BN757" i="1"/>
  <c r="BM757" i="1"/>
  <c r="BL757" i="1"/>
  <c r="BJ757" i="1"/>
  <c r="BI757" i="1"/>
  <c r="BH757" i="1"/>
  <c r="BG757" i="1"/>
  <c r="BW757" i="1" s="1"/>
  <c r="BE757" i="1"/>
  <c r="BD757" i="1"/>
  <c r="BX756" i="1"/>
  <c r="BV756" i="1"/>
  <c r="BU756" i="1"/>
  <c r="BT756" i="1"/>
  <c r="BS756" i="1"/>
  <c r="BR756" i="1"/>
  <c r="BQ756" i="1"/>
  <c r="BP756" i="1"/>
  <c r="BO756" i="1"/>
  <c r="BN756" i="1"/>
  <c r="BM756" i="1"/>
  <c r="BL756" i="1"/>
  <c r="BJ756" i="1"/>
  <c r="BI756" i="1"/>
  <c r="BH756" i="1"/>
  <c r="BG756" i="1"/>
  <c r="BE756" i="1"/>
  <c r="BD756" i="1"/>
  <c r="BX755" i="1"/>
  <c r="BV755" i="1"/>
  <c r="BU755" i="1"/>
  <c r="BT755" i="1"/>
  <c r="BS755" i="1"/>
  <c r="BR755" i="1"/>
  <c r="BQ755" i="1"/>
  <c r="BP755" i="1"/>
  <c r="BO755" i="1"/>
  <c r="BN755" i="1"/>
  <c r="BM755" i="1"/>
  <c r="BL755" i="1"/>
  <c r="BJ755" i="1"/>
  <c r="BI755" i="1"/>
  <c r="BH755" i="1"/>
  <c r="BG755" i="1"/>
  <c r="BE755" i="1"/>
  <c r="BD755" i="1"/>
  <c r="BF755" i="1" s="1"/>
  <c r="BX754" i="1"/>
  <c r="BV754" i="1"/>
  <c r="BU754" i="1"/>
  <c r="BT754" i="1"/>
  <c r="BS754" i="1"/>
  <c r="BR754" i="1"/>
  <c r="BQ754" i="1"/>
  <c r="BP754" i="1"/>
  <c r="BO754" i="1"/>
  <c r="BN754" i="1"/>
  <c r="BM754" i="1"/>
  <c r="BL754" i="1"/>
  <c r="BJ754" i="1"/>
  <c r="BI754" i="1"/>
  <c r="BH754" i="1"/>
  <c r="BG754" i="1"/>
  <c r="BE754" i="1"/>
  <c r="BD754" i="1"/>
  <c r="BX753" i="1"/>
  <c r="BV753" i="1"/>
  <c r="BU753" i="1"/>
  <c r="BT753" i="1"/>
  <c r="BS753" i="1"/>
  <c r="BR753" i="1"/>
  <c r="BQ753" i="1"/>
  <c r="BP753" i="1"/>
  <c r="BO753" i="1"/>
  <c r="BN753" i="1"/>
  <c r="BM753" i="1"/>
  <c r="BL753" i="1"/>
  <c r="BJ753" i="1"/>
  <c r="BI753" i="1"/>
  <c r="BH753" i="1"/>
  <c r="BG753" i="1"/>
  <c r="BE753" i="1"/>
  <c r="BD753" i="1"/>
  <c r="BX752" i="1"/>
  <c r="BV752" i="1"/>
  <c r="BU752" i="1"/>
  <c r="BT752" i="1"/>
  <c r="BS752" i="1"/>
  <c r="BR752" i="1"/>
  <c r="BQ752" i="1"/>
  <c r="BP752" i="1"/>
  <c r="BO752" i="1"/>
  <c r="BN752" i="1"/>
  <c r="BM752" i="1"/>
  <c r="BL752" i="1"/>
  <c r="BJ752" i="1"/>
  <c r="BI752" i="1"/>
  <c r="BH752" i="1"/>
  <c r="BG752" i="1"/>
  <c r="BE752" i="1"/>
  <c r="BD752" i="1"/>
  <c r="BX751" i="1"/>
  <c r="BV751" i="1"/>
  <c r="BU751" i="1"/>
  <c r="BT751" i="1"/>
  <c r="BS751" i="1"/>
  <c r="BR751" i="1"/>
  <c r="BQ751" i="1"/>
  <c r="BP751" i="1"/>
  <c r="BO751" i="1"/>
  <c r="BN751" i="1"/>
  <c r="BM751" i="1"/>
  <c r="BL751" i="1"/>
  <c r="BJ751" i="1"/>
  <c r="BI751" i="1"/>
  <c r="BH751" i="1"/>
  <c r="BG751" i="1"/>
  <c r="BE751" i="1"/>
  <c r="BD751" i="1"/>
  <c r="BX750" i="1"/>
  <c r="BW750" i="1"/>
  <c r="BV750" i="1"/>
  <c r="BU750" i="1"/>
  <c r="BT750" i="1"/>
  <c r="BS750" i="1"/>
  <c r="BR750" i="1"/>
  <c r="BQ750" i="1"/>
  <c r="BP750" i="1"/>
  <c r="BO750" i="1"/>
  <c r="BN750" i="1"/>
  <c r="BM750" i="1"/>
  <c r="BL750" i="1"/>
  <c r="BJ750" i="1"/>
  <c r="BI750" i="1"/>
  <c r="BH750" i="1"/>
  <c r="BG750" i="1"/>
  <c r="BE750" i="1"/>
  <c r="BD750" i="1"/>
  <c r="BX749" i="1"/>
  <c r="BV749" i="1"/>
  <c r="BU749" i="1"/>
  <c r="BT749" i="1"/>
  <c r="BS749" i="1"/>
  <c r="BR749" i="1"/>
  <c r="BQ749" i="1"/>
  <c r="BP749" i="1"/>
  <c r="BO749" i="1"/>
  <c r="BN749" i="1"/>
  <c r="BM749" i="1"/>
  <c r="BL749" i="1"/>
  <c r="BJ749" i="1"/>
  <c r="BI749" i="1"/>
  <c r="BH749" i="1"/>
  <c r="BG749" i="1"/>
  <c r="BE749" i="1"/>
  <c r="BD749" i="1"/>
  <c r="BF749" i="1" s="1"/>
  <c r="BX748" i="1"/>
  <c r="BV748" i="1"/>
  <c r="BU748" i="1"/>
  <c r="BT748" i="1"/>
  <c r="BS748" i="1"/>
  <c r="BR748" i="1"/>
  <c r="BQ748" i="1"/>
  <c r="BP748" i="1"/>
  <c r="BO748" i="1"/>
  <c r="BN748" i="1"/>
  <c r="BM748" i="1"/>
  <c r="BL748" i="1"/>
  <c r="BJ748" i="1"/>
  <c r="BI748" i="1"/>
  <c r="BH748" i="1"/>
  <c r="BG748" i="1"/>
  <c r="BE748" i="1"/>
  <c r="BD748" i="1"/>
  <c r="BF748" i="1" s="1"/>
  <c r="BX747" i="1"/>
  <c r="BW747" i="1"/>
  <c r="BV747" i="1"/>
  <c r="BU747" i="1"/>
  <c r="BT747" i="1"/>
  <c r="BS747" i="1"/>
  <c r="BR747" i="1"/>
  <c r="BQ747" i="1"/>
  <c r="BP747" i="1"/>
  <c r="BO747" i="1"/>
  <c r="BN747" i="1"/>
  <c r="BM747" i="1"/>
  <c r="BL747" i="1"/>
  <c r="BJ747" i="1"/>
  <c r="BI747" i="1"/>
  <c r="BH747" i="1"/>
  <c r="BG747" i="1"/>
  <c r="BE747" i="1"/>
  <c r="BD747" i="1"/>
  <c r="BF747" i="1" s="1"/>
  <c r="BX746" i="1"/>
  <c r="BV746" i="1"/>
  <c r="BU746" i="1"/>
  <c r="BT746" i="1"/>
  <c r="BS746" i="1"/>
  <c r="BR746" i="1"/>
  <c r="BQ746" i="1"/>
  <c r="BP746" i="1"/>
  <c r="BO746" i="1"/>
  <c r="BN746" i="1"/>
  <c r="BM746" i="1"/>
  <c r="BL746" i="1"/>
  <c r="BJ746" i="1"/>
  <c r="BI746" i="1"/>
  <c r="BH746" i="1"/>
  <c r="BK746" i="1" s="1"/>
  <c r="BG746" i="1"/>
  <c r="BE746" i="1"/>
  <c r="BD746" i="1"/>
  <c r="BX745" i="1"/>
  <c r="BV745" i="1"/>
  <c r="BU745" i="1"/>
  <c r="BT745" i="1"/>
  <c r="BS745" i="1"/>
  <c r="BR745" i="1"/>
  <c r="BQ745" i="1"/>
  <c r="BP745" i="1"/>
  <c r="BO745" i="1"/>
  <c r="BN745" i="1"/>
  <c r="BM745" i="1"/>
  <c r="BL745" i="1"/>
  <c r="BJ745" i="1"/>
  <c r="BI745" i="1"/>
  <c r="BH745" i="1"/>
  <c r="BG745" i="1"/>
  <c r="BW745" i="1" s="1"/>
  <c r="BE745" i="1"/>
  <c r="BD745" i="1"/>
  <c r="BF745" i="1" s="1"/>
  <c r="BX744" i="1"/>
  <c r="BV744" i="1"/>
  <c r="BU744" i="1"/>
  <c r="BT744" i="1"/>
  <c r="BS744" i="1"/>
  <c r="BR744" i="1"/>
  <c r="BQ744" i="1"/>
  <c r="BP744" i="1"/>
  <c r="BO744" i="1"/>
  <c r="BN744" i="1"/>
  <c r="BM744" i="1"/>
  <c r="BL744" i="1"/>
  <c r="BJ744" i="1"/>
  <c r="BW744" i="1" s="1"/>
  <c r="BI744" i="1"/>
  <c r="BH744" i="1"/>
  <c r="BG744" i="1"/>
  <c r="BE744" i="1"/>
  <c r="BD744" i="1"/>
  <c r="BX743" i="1"/>
  <c r="BV743" i="1"/>
  <c r="BU743" i="1"/>
  <c r="BT743" i="1"/>
  <c r="BS743" i="1"/>
  <c r="BR743" i="1"/>
  <c r="BQ743" i="1"/>
  <c r="BP743" i="1"/>
  <c r="BO743" i="1"/>
  <c r="BN743" i="1"/>
  <c r="BM743" i="1"/>
  <c r="BL743" i="1"/>
  <c r="BJ743" i="1"/>
  <c r="BI743" i="1"/>
  <c r="BH743" i="1"/>
  <c r="BG743" i="1"/>
  <c r="BE743" i="1"/>
  <c r="BF743" i="1" s="1"/>
  <c r="BD743" i="1"/>
  <c r="BX742" i="1"/>
  <c r="BV742" i="1"/>
  <c r="BU742" i="1"/>
  <c r="BT742" i="1"/>
  <c r="BS742" i="1"/>
  <c r="BR742" i="1"/>
  <c r="BQ742" i="1"/>
  <c r="BP742" i="1"/>
  <c r="BO742" i="1"/>
  <c r="BN742" i="1"/>
  <c r="BM742" i="1"/>
  <c r="BL742" i="1"/>
  <c r="BJ742" i="1"/>
  <c r="BI742" i="1"/>
  <c r="BH742" i="1"/>
  <c r="BG742" i="1"/>
  <c r="BE742" i="1"/>
  <c r="BD742" i="1"/>
  <c r="BX741" i="1"/>
  <c r="BV741" i="1"/>
  <c r="BU741" i="1"/>
  <c r="BT741" i="1"/>
  <c r="BS741" i="1"/>
  <c r="BR741" i="1"/>
  <c r="BQ741" i="1"/>
  <c r="BP741" i="1"/>
  <c r="BO741" i="1"/>
  <c r="BN741" i="1"/>
  <c r="BM741" i="1"/>
  <c r="BL741" i="1"/>
  <c r="BJ741" i="1"/>
  <c r="BI741" i="1"/>
  <c r="BH741" i="1"/>
  <c r="BG741" i="1"/>
  <c r="BE741" i="1"/>
  <c r="BD741" i="1"/>
  <c r="BX740" i="1"/>
  <c r="BV740" i="1"/>
  <c r="BU740" i="1"/>
  <c r="BT740" i="1"/>
  <c r="BS740" i="1"/>
  <c r="BR740" i="1"/>
  <c r="BQ740" i="1"/>
  <c r="BP740" i="1"/>
  <c r="BO740" i="1"/>
  <c r="BN740" i="1"/>
  <c r="BM740" i="1"/>
  <c r="BL740" i="1"/>
  <c r="BJ740" i="1"/>
  <c r="BI740" i="1"/>
  <c r="BH740" i="1"/>
  <c r="BG740" i="1"/>
  <c r="BE740" i="1"/>
  <c r="BD740" i="1"/>
  <c r="BF740" i="1" s="1"/>
  <c r="BX739" i="1"/>
  <c r="BV739" i="1"/>
  <c r="BU739" i="1"/>
  <c r="BT739" i="1"/>
  <c r="BS739" i="1"/>
  <c r="BR739" i="1"/>
  <c r="BQ739" i="1"/>
  <c r="BP739" i="1"/>
  <c r="BO739" i="1"/>
  <c r="BN739" i="1"/>
  <c r="BM739" i="1"/>
  <c r="BL739" i="1"/>
  <c r="BJ739" i="1"/>
  <c r="BI739" i="1"/>
  <c r="BH739" i="1"/>
  <c r="BG739" i="1"/>
  <c r="BE739" i="1"/>
  <c r="BD739" i="1"/>
  <c r="BX738" i="1"/>
  <c r="BV738" i="1"/>
  <c r="BU738" i="1"/>
  <c r="BT738" i="1"/>
  <c r="BS738" i="1"/>
  <c r="BR738" i="1"/>
  <c r="BQ738" i="1"/>
  <c r="BP738" i="1"/>
  <c r="BO738" i="1"/>
  <c r="BN738" i="1"/>
  <c r="BM738" i="1"/>
  <c r="BL738" i="1"/>
  <c r="BJ738" i="1"/>
  <c r="BI738" i="1"/>
  <c r="BH738" i="1"/>
  <c r="BG738" i="1"/>
  <c r="BW738" i="1" s="1"/>
  <c r="BE738" i="1"/>
  <c r="BF738" i="1" s="1"/>
  <c r="BD738" i="1"/>
  <c r="BX737" i="1"/>
  <c r="BV737" i="1"/>
  <c r="BU737" i="1"/>
  <c r="BT737" i="1"/>
  <c r="BS737" i="1"/>
  <c r="BR737" i="1"/>
  <c r="BQ737" i="1"/>
  <c r="BP737" i="1"/>
  <c r="BO737" i="1"/>
  <c r="BN737" i="1"/>
  <c r="BM737" i="1"/>
  <c r="BL737" i="1"/>
  <c r="BJ737" i="1"/>
  <c r="BI737" i="1"/>
  <c r="BH737" i="1"/>
  <c r="BG737" i="1"/>
  <c r="BE737" i="1"/>
  <c r="BD737" i="1"/>
  <c r="BX736" i="1"/>
  <c r="BV736" i="1"/>
  <c r="BU736" i="1"/>
  <c r="BT736" i="1"/>
  <c r="BS736" i="1"/>
  <c r="BR736" i="1"/>
  <c r="BQ736" i="1"/>
  <c r="BP736" i="1"/>
  <c r="BO736" i="1"/>
  <c r="BN736" i="1"/>
  <c r="BM736" i="1"/>
  <c r="BL736" i="1"/>
  <c r="BJ736" i="1"/>
  <c r="BI736" i="1"/>
  <c r="BH736" i="1"/>
  <c r="BG736" i="1"/>
  <c r="BE736" i="1"/>
  <c r="BD736" i="1"/>
  <c r="BX735" i="1"/>
  <c r="BV735" i="1"/>
  <c r="BU735" i="1"/>
  <c r="BT735" i="1"/>
  <c r="BS735" i="1"/>
  <c r="BR735" i="1"/>
  <c r="BQ735" i="1"/>
  <c r="BP735" i="1"/>
  <c r="BO735" i="1"/>
  <c r="BN735" i="1"/>
  <c r="BM735" i="1"/>
  <c r="BL735" i="1"/>
  <c r="BJ735" i="1"/>
  <c r="BI735" i="1"/>
  <c r="BH735" i="1"/>
  <c r="BG735" i="1"/>
  <c r="BW735" i="1" s="1"/>
  <c r="BE735" i="1"/>
  <c r="BD735" i="1"/>
  <c r="BX734" i="1"/>
  <c r="BV734" i="1"/>
  <c r="BU734" i="1"/>
  <c r="BT734" i="1"/>
  <c r="BS734" i="1"/>
  <c r="BR734" i="1"/>
  <c r="BQ734" i="1"/>
  <c r="BP734" i="1"/>
  <c r="BO734" i="1"/>
  <c r="BN734" i="1"/>
  <c r="BM734" i="1"/>
  <c r="BL734" i="1"/>
  <c r="BJ734" i="1"/>
  <c r="BI734" i="1"/>
  <c r="BH734" i="1"/>
  <c r="BG734" i="1"/>
  <c r="BE734" i="1"/>
  <c r="BD734" i="1"/>
  <c r="BF734" i="1" s="1"/>
  <c r="BX733" i="1"/>
  <c r="BV733" i="1"/>
  <c r="BU733" i="1"/>
  <c r="BT733" i="1"/>
  <c r="BS733" i="1"/>
  <c r="BR733" i="1"/>
  <c r="BQ733" i="1"/>
  <c r="BP733" i="1"/>
  <c r="BO733" i="1"/>
  <c r="BN733" i="1"/>
  <c r="BM733" i="1"/>
  <c r="BL733" i="1"/>
  <c r="BJ733" i="1"/>
  <c r="BI733" i="1"/>
  <c r="BH733" i="1"/>
  <c r="BG733" i="1"/>
  <c r="BE733" i="1"/>
  <c r="BD733" i="1"/>
  <c r="BX732" i="1"/>
  <c r="BV732" i="1"/>
  <c r="BU732" i="1"/>
  <c r="BT732" i="1"/>
  <c r="BS732" i="1"/>
  <c r="BR732" i="1"/>
  <c r="BQ732" i="1"/>
  <c r="BP732" i="1"/>
  <c r="BO732" i="1"/>
  <c r="BN732" i="1"/>
  <c r="BM732" i="1"/>
  <c r="BL732" i="1"/>
  <c r="BJ732" i="1"/>
  <c r="BI732" i="1"/>
  <c r="BH732" i="1"/>
  <c r="BG732" i="1"/>
  <c r="BW732" i="1" s="1"/>
  <c r="BE732" i="1"/>
  <c r="BD732" i="1"/>
  <c r="BX731" i="1"/>
  <c r="BV731" i="1"/>
  <c r="BU731" i="1"/>
  <c r="BT731" i="1"/>
  <c r="BS731" i="1"/>
  <c r="BR731" i="1"/>
  <c r="BQ731" i="1"/>
  <c r="BP731" i="1"/>
  <c r="BO731" i="1"/>
  <c r="BN731" i="1"/>
  <c r="BM731" i="1"/>
  <c r="BL731" i="1"/>
  <c r="BJ731" i="1"/>
  <c r="BI731" i="1"/>
  <c r="BH731" i="1"/>
  <c r="BG731" i="1"/>
  <c r="BE731" i="1"/>
  <c r="BD731" i="1"/>
  <c r="BX730" i="1"/>
  <c r="BV730" i="1"/>
  <c r="BU730" i="1"/>
  <c r="BT730" i="1"/>
  <c r="BS730" i="1"/>
  <c r="BR730" i="1"/>
  <c r="BQ730" i="1"/>
  <c r="BP730" i="1"/>
  <c r="BO730" i="1"/>
  <c r="BN730" i="1"/>
  <c r="BM730" i="1"/>
  <c r="BL730" i="1"/>
  <c r="BJ730" i="1"/>
  <c r="BI730" i="1"/>
  <c r="BH730" i="1"/>
  <c r="BG730" i="1"/>
  <c r="BE730" i="1"/>
  <c r="BD730" i="1"/>
  <c r="BX729" i="1"/>
  <c r="BV729" i="1"/>
  <c r="BU729" i="1"/>
  <c r="BT729" i="1"/>
  <c r="BS729" i="1"/>
  <c r="BR729" i="1"/>
  <c r="BQ729" i="1"/>
  <c r="BP729" i="1"/>
  <c r="BO729" i="1"/>
  <c r="BN729" i="1"/>
  <c r="BM729" i="1"/>
  <c r="BL729" i="1"/>
  <c r="BJ729" i="1"/>
  <c r="BI729" i="1"/>
  <c r="BH729" i="1"/>
  <c r="BG729" i="1"/>
  <c r="BW729" i="1" s="1"/>
  <c r="BE729" i="1"/>
  <c r="BF729" i="1" s="1"/>
  <c r="BD729" i="1"/>
  <c r="BX728" i="1"/>
  <c r="BV728" i="1"/>
  <c r="BU728" i="1"/>
  <c r="BT728" i="1"/>
  <c r="BS728" i="1"/>
  <c r="BR728" i="1"/>
  <c r="BQ728" i="1"/>
  <c r="BP728" i="1"/>
  <c r="BO728" i="1"/>
  <c r="BN728" i="1"/>
  <c r="BM728" i="1"/>
  <c r="BL728" i="1"/>
  <c r="BJ728" i="1"/>
  <c r="BI728" i="1"/>
  <c r="BH728" i="1"/>
  <c r="BG728" i="1"/>
  <c r="BE728" i="1"/>
  <c r="BD728" i="1"/>
  <c r="BX727" i="1"/>
  <c r="BV727" i="1"/>
  <c r="BU727" i="1"/>
  <c r="BT727" i="1"/>
  <c r="BS727" i="1"/>
  <c r="BR727" i="1"/>
  <c r="BQ727" i="1"/>
  <c r="BP727" i="1"/>
  <c r="BO727" i="1"/>
  <c r="BN727" i="1"/>
  <c r="BM727" i="1"/>
  <c r="BL727" i="1"/>
  <c r="BJ727" i="1"/>
  <c r="BI727" i="1"/>
  <c r="BH727" i="1"/>
  <c r="BG727" i="1"/>
  <c r="BW727" i="1" s="1"/>
  <c r="BE727" i="1"/>
  <c r="BD727" i="1"/>
  <c r="BX726" i="1"/>
  <c r="BV726" i="1"/>
  <c r="BU726" i="1"/>
  <c r="BT726" i="1"/>
  <c r="BS726" i="1"/>
  <c r="BR726" i="1"/>
  <c r="BQ726" i="1"/>
  <c r="BP726" i="1"/>
  <c r="BO726" i="1"/>
  <c r="BN726" i="1"/>
  <c r="BM726" i="1"/>
  <c r="BL726" i="1"/>
  <c r="BJ726" i="1"/>
  <c r="BI726" i="1"/>
  <c r="BH726" i="1"/>
  <c r="BG726" i="1"/>
  <c r="BE726" i="1"/>
  <c r="BD726" i="1"/>
  <c r="BX725" i="1"/>
  <c r="BV725" i="1"/>
  <c r="BU725" i="1"/>
  <c r="BT725" i="1"/>
  <c r="BS725" i="1"/>
  <c r="BR725" i="1"/>
  <c r="BQ725" i="1"/>
  <c r="BP725" i="1"/>
  <c r="BO725" i="1"/>
  <c r="BN725" i="1"/>
  <c r="BM725" i="1"/>
  <c r="BL725" i="1"/>
  <c r="BJ725" i="1"/>
  <c r="BI725" i="1"/>
  <c r="BH725" i="1"/>
  <c r="BG725" i="1"/>
  <c r="BE725" i="1"/>
  <c r="BD725" i="1"/>
  <c r="BF725" i="1" s="1"/>
  <c r="BX724" i="1"/>
  <c r="BV724" i="1"/>
  <c r="BU724" i="1"/>
  <c r="BT724" i="1"/>
  <c r="BS724" i="1"/>
  <c r="BR724" i="1"/>
  <c r="BQ724" i="1"/>
  <c r="BP724" i="1"/>
  <c r="BO724" i="1"/>
  <c r="BN724" i="1"/>
  <c r="BM724" i="1"/>
  <c r="BL724" i="1"/>
  <c r="BJ724" i="1"/>
  <c r="BI724" i="1"/>
  <c r="BH724" i="1"/>
  <c r="BG724" i="1"/>
  <c r="BW724" i="1" s="1"/>
  <c r="BE724" i="1"/>
  <c r="BD724" i="1"/>
  <c r="BF724" i="1" s="1"/>
  <c r="BX723" i="1"/>
  <c r="BV723" i="1"/>
  <c r="BU723" i="1"/>
  <c r="BT723" i="1"/>
  <c r="BS723" i="1"/>
  <c r="BR723" i="1"/>
  <c r="BQ723" i="1"/>
  <c r="BP723" i="1"/>
  <c r="BO723" i="1"/>
  <c r="BN723" i="1"/>
  <c r="BM723" i="1"/>
  <c r="BL723" i="1"/>
  <c r="BJ723" i="1"/>
  <c r="BI723" i="1"/>
  <c r="BH723" i="1"/>
  <c r="BG723" i="1"/>
  <c r="BE723" i="1"/>
  <c r="BD723" i="1"/>
  <c r="BX722" i="1"/>
  <c r="BV722" i="1"/>
  <c r="BU722" i="1"/>
  <c r="BT722" i="1"/>
  <c r="BS722" i="1"/>
  <c r="BR722" i="1"/>
  <c r="BQ722" i="1"/>
  <c r="BP722" i="1"/>
  <c r="BO722" i="1"/>
  <c r="BN722" i="1"/>
  <c r="BM722" i="1"/>
  <c r="BL722" i="1"/>
  <c r="BJ722" i="1"/>
  <c r="BW722" i="1" s="1"/>
  <c r="BI722" i="1"/>
  <c r="BH722" i="1"/>
  <c r="BG722" i="1"/>
  <c r="BE722" i="1"/>
  <c r="BD722" i="1"/>
  <c r="BF722" i="1" s="1"/>
  <c r="BX721" i="1"/>
  <c r="BV721" i="1"/>
  <c r="BU721" i="1"/>
  <c r="BT721" i="1"/>
  <c r="BS721" i="1"/>
  <c r="BR721" i="1"/>
  <c r="BQ721" i="1"/>
  <c r="BP721" i="1"/>
  <c r="BO721" i="1"/>
  <c r="BN721" i="1"/>
  <c r="BM721" i="1"/>
  <c r="BL721" i="1"/>
  <c r="BJ721" i="1"/>
  <c r="BI721" i="1"/>
  <c r="BH721" i="1"/>
  <c r="BG721" i="1"/>
  <c r="BE721" i="1"/>
  <c r="BD721" i="1"/>
  <c r="BX720" i="1"/>
  <c r="BV720" i="1"/>
  <c r="BU720" i="1"/>
  <c r="BT720" i="1"/>
  <c r="BS720" i="1"/>
  <c r="BR720" i="1"/>
  <c r="BQ720" i="1"/>
  <c r="BP720" i="1"/>
  <c r="BO720" i="1"/>
  <c r="BN720" i="1"/>
  <c r="BM720" i="1"/>
  <c r="BL720" i="1"/>
  <c r="BJ720" i="1"/>
  <c r="BI720" i="1"/>
  <c r="BH720" i="1"/>
  <c r="BG720" i="1"/>
  <c r="BE720" i="1"/>
  <c r="BD720" i="1"/>
  <c r="BX719" i="1"/>
  <c r="BV719" i="1"/>
  <c r="BU719" i="1"/>
  <c r="BT719" i="1"/>
  <c r="BS719" i="1"/>
  <c r="BR719" i="1"/>
  <c r="BQ719" i="1"/>
  <c r="BP719" i="1"/>
  <c r="BO719" i="1"/>
  <c r="BN719" i="1"/>
  <c r="BM719" i="1"/>
  <c r="BL719" i="1"/>
  <c r="BJ719" i="1"/>
  <c r="BI719" i="1"/>
  <c r="BH719" i="1"/>
  <c r="BG719" i="1"/>
  <c r="BE719" i="1"/>
  <c r="BF719" i="1" s="1"/>
  <c r="BD719" i="1"/>
  <c r="BX718" i="1"/>
  <c r="BV718" i="1"/>
  <c r="BU718" i="1"/>
  <c r="BT718" i="1"/>
  <c r="BS718" i="1"/>
  <c r="BR718" i="1"/>
  <c r="BQ718" i="1"/>
  <c r="BP718" i="1"/>
  <c r="BO718" i="1"/>
  <c r="BN718" i="1"/>
  <c r="BM718" i="1"/>
  <c r="BL718" i="1"/>
  <c r="BJ718" i="1"/>
  <c r="BI718" i="1"/>
  <c r="BH718" i="1"/>
  <c r="BG718" i="1"/>
  <c r="BE718" i="1"/>
  <c r="BF718" i="1" s="1"/>
  <c r="BD718" i="1"/>
  <c r="BX717" i="1"/>
  <c r="BV717" i="1"/>
  <c r="BU717" i="1"/>
  <c r="BT717" i="1"/>
  <c r="BS717" i="1"/>
  <c r="BR717" i="1"/>
  <c r="BQ717" i="1"/>
  <c r="BP717" i="1"/>
  <c r="BO717" i="1"/>
  <c r="BN717" i="1"/>
  <c r="BM717" i="1"/>
  <c r="BL717" i="1"/>
  <c r="BJ717" i="1"/>
  <c r="BI717" i="1"/>
  <c r="BH717" i="1"/>
  <c r="BG717" i="1"/>
  <c r="BW717" i="1" s="1"/>
  <c r="BE717" i="1"/>
  <c r="BD717" i="1"/>
  <c r="BX716" i="1"/>
  <c r="BV716" i="1"/>
  <c r="BU716" i="1"/>
  <c r="BT716" i="1"/>
  <c r="BS716" i="1"/>
  <c r="BR716" i="1"/>
  <c r="BQ716" i="1"/>
  <c r="BP716" i="1"/>
  <c r="BO716" i="1"/>
  <c r="BN716" i="1"/>
  <c r="BM716" i="1"/>
  <c r="BL716" i="1"/>
  <c r="BJ716" i="1"/>
  <c r="BI716" i="1"/>
  <c r="BH716" i="1"/>
  <c r="BG716" i="1"/>
  <c r="BE716" i="1"/>
  <c r="BD716" i="1"/>
  <c r="BX715" i="1"/>
  <c r="BV715" i="1"/>
  <c r="BU715" i="1"/>
  <c r="BT715" i="1"/>
  <c r="BS715" i="1"/>
  <c r="BR715" i="1"/>
  <c r="BQ715" i="1"/>
  <c r="BP715" i="1"/>
  <c r="BO715" i="1"/>
  <c r="BN715" i="1"/>
  <c r="BM715" i="1"/>
  <c r="BL715" i="1"/>
  <c r="BJ715" i="1"/>
  <c r="BI715" i="1"/>
  <c r="BH715" i="1"/>
  <c r="BG715" i="1"/>
  <c r="BE715" i="1"/>
  <c r="BD715" i="1"/>
  <c r="BX714" i="1"/>
  <c r="BV714" i="1"/>
  <c r="BU714" i="1"/>
  <c r="BT714" i="1"/>
  <c r="BS714" i="1"/>
  <c r="BR714" i="1"/>
  <c r="BQ714" i="1"/>
  <c r="BP714" i="1"/>
  <c r="BO714" i="1"/>
  <c r="BN714" i="1"/>
  <c r="BM714" i="1"/>
  <c r="BL714" i="1"/>
  <c r="BJ714" i="1"/>
  <c r="BI714" i="1"/>
  <c r="BH714" i="1"/>
  <c r="BG714" i="1"/>
  <c r="BE714" i="1"/>
  <c r="BD714" i="1"/>
  <c r="BX713" i="1"/>
  <c r="BV713" i="1"/>
  <c r="BU713" i="1"/>
  <c r="BT713" i="1"/>
  <c r="BS713" i="1"/>
  <c r="BR713" i="1"/>
  <c r="BQ713" i="1"/>
  <c r="BP713" i="1"/>
  <c r="BO713" i="1"/>
  <c r="BN713" i="1"/>
  <c r="BM713" i="1"/>
  <c r="BL713" i="1"/>
  <c r="BJ713" i="1"/>
  <c r="BI713" i="1"/>
  <c r="BH713" i="1"/>
  <c r="BG713" i="1"/>
  <c r="BE713" i="1"/>
  <c r="BD713" i="1"/>
  <c r="BX712" i="1"/>
  <c r="BV712" i="1"/>
  <c r="BU712" i="1"/>
  <c r="BT712" i="1"/>
  <c r="BS712" i="1"/>
  <c r="BR712" i="1"/>
  <c r="BQ712" i="1"/>
  <c r="BP712" i="1"/>
  <c r="BO712" i="1"/>
  <c r="BN712" i="1"/>
  <c r="BM712" i="1"/>
  <c r="BL712" i="1"/>
  <c r="BJ712" i="1"/>
  <c r="BI712" i="1"/>
  <c r="BH712" i="1"/>
  <c r="BG712" i="1"/>
  <c r="BE712" i="1"/>
  <c r="BD712" i="1"/>
  <c r="BF712" i="1" s="1"/>
  <c r="BX711" i="1"/>
  <c r="BV711" i="1"/>
  <c r="BU711" i="1"/>
  <c r="BT711" i="1"/>
  <c r="BS711" i="1"/>
  <c r="BR711" i="1"/>
  <c r="BQ711" i="1"/>
  <c r="BP711" i="1"/>
  <c r="BO711" i="1"/>
  <c r="BN711" i="1"/>
  <c r="BM711" i="1"/>
  <c r="BL711" i="1"/>
  <c r="BJ711" i="1"/>
  <c r="BI711" i="1"/>
  <c r="BH711" i="1"/>
  <c r="BG711" i="1"/>
  <c r="BW711" i="1" s="1"/>
  <c r="BE711" i="1"/>
  <c r="BF711" i="1" s="1"/>
  <c r="BD711" i="1"/>
  <c r="BX710" i="1"/>
  <c r="BV710" i="1"/>
  <c r="BU710" i="1"/>
  <c r="BT710" i="1"/>
  <c r="BS710" i="1"/>
  <c r="BR710" i="1"/>
  <c r="BQ710" i="1"/>
  <c r="BP710" i="1"/>
  <c r="BO710" i="1"/>
  <c r="BN710" i="1"/>
  <c r="BM710" i="1"/>
  <c r="BL710" i="1"/>
  <c r="BJ710" i="1"/>
  <c r="BI710" i="1"/>
  <c r="BH710" i="1"/>
  <c r="BG710" i="1"/>
  <c r="BE710" i="1"/>
  <c r="BD710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J709" i="1"/>
  <c r="BI709" i="1"/>
  <c r="BH709" i="1"/>
  <c r="BG709" i="1"/>
  <c r="BE709" i="1"/>
  <c r="BD709" i="1"/>
  <c r="BX708" i="1"/>
  <c r="BV708" i="1"/>
  <c r="BU708" i="1"/>
  <c r="BT708" i="1"/>
  <c r="BS708" i="1"/>
  <c r="BR708" i="1"/>
  <c r="BQ708" i="1"/>
  <c r="BP708" i="1"/>
  <c r="BO708" i="1"/>
  <c r="BN708" i="1"/>
  <c r="BM708" i="1"/>
  <c r="BL708" i="1"/>
  <c r="BJ708" i="1"/>
  <c r="BI708" i="1"/>
  <c r="BH708" i="1"/>
  <c r="BG708" i="1"/>
  <c r="BE708" i="1"/>
  <c r="BD708" i="1"/>
  <c r="BX707" i="1"/>
  <c r="BV707" i="1"/>
  <c r="BU707" i="1"/>
  <c r="BT707" i="1"/>
  <c r="BS707" i="1"/>
  <c r="BR707" i="1"/>
  <c r="BQ707" i="1"/>
  <c r="BP707" i="1"/>
  <c r="BO707" i="1"/>
  <c r="BN707" i="1"/>
  <c r="BM707" i="1"/>
  <c r="BL707" i="1"/>
  <c r="BJ707" i="1"/>
  <c r="BI707" i="1"/>
  <c r="BH707" i="1"/>
  <c r="BK707" i="1" s="1"/>
  <c r="BG707" i="1"/>
  <c r="BE707" i="1"/>
  <c r="BD707" i="1"/>
  <c r="BF707" i="1" s="1"/>
  <c r="BX706" i="1"/>
  <c r="BV706" i="1"/>
  <c r="BU706" i="1"/>
  <c r="BT706" i="1"/>
  <c r="BS706" i="1"/>
  <c r="BR706" i="1"/>
  <c r="BQ706" i="1"/>
  <c r="BP706" i="1"/>
  <c r="BO706" i="1"/>
  <c r="BN706" i="1"/>
  <c r="BM706" i="1"/>
  <c r="BL706" i="1"/>
  <c r="BJ706" i="1"/>
  <c r="BI706" i="1"/>
  <c r="BH706" i="1"/>
  <c r="BG706" i="1"/>
  <c r="BE706" i="1"/>
  <c r="BD706" i="1"/>
  <c r="BF706" i="1" s="1"/>
  <c r="BX705" i="1"/>
  <c r="BV705" i="1"/>
  <c r="BU705" i="1"/>
  <c r="BT705" i="1"/>
  <c r="BS705" i="1"/>
  <c r="BR705" i="1"/>
  <c r="BQ705" i="1"/>
  <c r="BP705" i="1"/>
  <c r="BO705" i="1"/>
  <c r="BN705" i="1"/>
  <c r="BM705" i="1"/>
  <c r="BL705" i="1"/>
  <c r="BJ705" i="1"/>
  <c r="BW705" i="1" s="1"/>
  <c r="BI705" i="1"/>
  <c r="BH705" i="1"/>
  <c r="BG705" i="1"/>
  <c r="BE705" i="1"/>
  <c r="BD705" i="1"/>
  <c r="BF705" i="1" s="1"/>
  <c r="BX704" i="1"/>
  <c r="BV704" i="1"/>
  <c r="BU704" i="1"/>
  <c r="BT704" i="1"/>
  <c r="BS704" i="1"/>
  <c r="BR704" i="1"/>
  <c r="BQ704" i="1"/>
  <c r="BP704" i="1"/>
  <c r="BO704" i="1"/>
  <c r="BN704" i="1"/>
  <c r="BM704" i="1"/>
  <c r="BL704" i="1"/>
  <c r="BJ704" i="1"/>
  <c r="BI704" i="1"/>
  <c r="BH704" i="1"/>
  <c r="BG704" i="1"/>
  <c r="BE704" i="1"/>
  <c r="BD704" i="1"/>
  <c r="BF704" i="1" s="1"/>
  <c r="BX703" i="1"/>
  <c r="BV703" i="1"/>
  <c r="BU703" i="1"/>
  <c r="BT703" i="1"/>
  <c r="BS703" i="1"/>
  <c r="BR703" i="1"/>
  <c r="BQ703" i="1"/>
  <c r="BP703" i="1"/>
  <c r="BO703" i="1"/>
  <c r="BN703" i="1"/>
  <c r="BM703" i="1"/>
  <c r="BL703" i="1"/>
  <c r="BJ703" i="1"/>
  <c r="BI703" i="1"/>
  <c r="BH703" i="1"/>
  <c r="BG703" i="1"/>
  <c r="BE703" i="1"/>
  <c r="BF703" i="1" s="1"/>
  <c r="BD703" i="1"/>
  <c r="BX702" i="1"/>
  <c r="BV702" i="1"/>
  <c r="BU702" i="1"/>
  <c r="BT702" i="1"/>
  <c r="BS702" i="1"/>
  <c r="BR702" i="1"/>
  <c r="BQ702" i="1"/>
  <c r="BP702" i="1"/>
  <c r="BO702" i="1"/>
  <c r="BN702" i="1"/>
  <c r="BM702" i="1"/>
  <c r="BL702" i="1"/>
  <c r="BJ702" i="1"/>
  <c r="BI702" i="1"/>
  <c r="BH702" i="1"/>
  <c r="BG702" i="1"/>
  <c r="BE702" i="1"/>
  <c r="BD702" i="1"/>
  <c r="BX701" i="1"/>
  <c r="BV701" i="1"/>
  <c r="BU701" i="1"/>
  <c r="BT701" i="1"/>
  <c r="BS701" i="1"/>
  <c r="BR701" i="1"/>
  <c r="BQ701" i="1"/>
  <c r="BP701" i="1"/>
  <c r="BO701" i="1"/>
  <c r="BN701" i="1"/>
  <c r="BM701" i="1"/>
  <c r="BL701" i="1"/>
  <c r="BJ701" i="1"/>
  <c r="BI701" i="1"/>
  <c r="BH701" i="1"/>
  <c r="BG701" i="1"/>
  <c r="BE701" i="1"/>
  <c r="BD701" i="1"/>
  <c r="BX700" i="1"/>
  <c r="BV700" i="1"/>
  <c r="BU700" i="1"/>
  <c r="BT700" i="1"/>
  <c r="BS700" i="1"/>
  <c r="BR700" i="1"/>
  <c r="BQ700" i="1"/>
  <c r="BP700" i="1"/>
  <c r="BO700" i="1"/>
  <c r="BN700" i="1"/>
  <c r="BM700" i="1"/>
  <c r="BL700" i="1"/>
  <c r="BJ700" i="1"/>
  <c r="BI700" i="1"/>
  <c r="BH700" i="1"/>
  <c r="BG700" i="1"/>
  <c r="BE700" i="1"/>
  <c r="BD700" i="1"/>
  <c r="BF700" i="1" s="1"/>
  <c r="BX699" i="1"/>
  <c r="BV699" i="1"/>
  <c r="BU699" i="1"/>
  <c r="BT699" i="1"/>
  <c r="BS699" i="1"/>
  <c r="BR699" i="1"/>
  <c r="BQ699" i="1"/>
  <c r="BP699" i="1"/>
  <c r="BO699" i="1"/>
  <c r="BN699" i="1"/>
  <c r="BM699" i="1"/>
  <c r="BL699" i="1"/>
  <c r="BJ699" i="1"/>
  <c r="BI699" i="1"/>
  <c r="BH699" i="1"/>
  <c r="BG699" i="1"/>
  <c r="BE699" i="1"/>
  <c r="BD699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J698" i="1"/>
  <c r="BI698" i="1"/>
  <c r="BH698" i="1"/>
  <c r="BG698" i="1"/>
  <c r="BE698" i="1"/>
  <c r="BD698" i="1"/>
  <c r="BF698" i="1" s="1"/>
  <c r="BX697" i="1"/>
  <c r="BV697" i="1"/>
  <c r="BU697" i="1"/>
  <c r="BT697" i="1"/>
  <c r="BS697" i="1"/>
  <c r="BR697" i="1"/>
  <c r="BQ697" i="1"/>
  <c r="BP697" i="1"/>
  <c r="BO697" i="1"/>
  <c r="BN697" i="1"/>
  <c r="BM697" i="1"/>
  <c r="BL697" i="1"/>
  <c r="BJ697" i="1"/>
  <c r="BI697" i="1"/>
  <c r="BH697" i="1"/>
  <c r="BG697" i="1"/>
  <c r="BK697" i="1" s="1"/>
  <c r="BE697" i="1"/>
  <c r="BD697" i="1"/>
  <c r="BX696" i="1"/>
  <c r="BV696" i="1"/>
  <c r="BU696" i="1"/>
  <c r="BT696" i="1"/>
  <c r="BS696" i="1"/>
  <c r="BR696" i="1"/>
  <c r="BQ696" i="1"/>
  <c r="BP696" i="1"/>
  <c r="BO696" i="1"/>
  <c r="BN696" i="1"/>
  <c r="BM696" i="1"/>
  <c r="BL696" i="1"/>
  <c r="BJ696" i="1"/>
  <c r="BI696" i="1"/>
  <c r="BH696" i="1"/>
  <c r="BG696" i="1"/>
  <c r="BE696" i="1"/>
  <c r="BD696" i="1"/>
  <c r="BX695" i="1"/>
  <c r="BV695" i="1"/>
  <c r="BU695" i="1"/>
  <c r="BT695" i="1"/>
  <c r="BS695" i="1"/>
  <c r="BR695" i="1"/>
  <c r="BQ695" i="1"/>
  <c r="BP695" i="1"/>
  <c r="BO695" i="1"/>
  <c r="BN695" i="1"/>
  <c r="BM695" i="1"/>
  <c r="BL695" i="1"/>
  <c r="BJ695" i="1"/>
  <c r="BW695" i="1" s="1"/>
  <c r="BI695" i="1"/>
  <c r="BH695" i="1"/>
  <c r="BG695" i="1"/>
  <c r="BE695" i="1"/>
  <c r="BF695" i="1" s="1"/>
  <c r="BD695" i="1"/>
  <c r="BX694" i="1"/>
  <c r="BV694" i="1"/>
  <c r="BU694" i="1"/>
  <c r="BT694" i="1"/>
  <c r="BS694" i="1"/>
  <c r="BR694" i="1"/>
  <c r="BQ694" i="1"/>
  <c r="BP694" i="1"/>
  <c r="BO694" i="1"/>
  <c r="BN694" i="1"/>
  <c r="BM694" i="1"/>
  <c r="BL694" i="1"/>
  <c r="BJ694" i="1"/>
  <c r="BW694" i="1" s="1"/>
  <c r="BI694" i="1"/>
  <c r="BH694" i="1"/>
  <c r="BG694" i="1"/>
  <c r="BE694" i="1"/>
  <c r="BD694" i="1"/>
  <c r="BX693" i="1"/>
  <c r="BV693" i="1"/>
  <c r="BU693" i="1"/>
  <c r="BT693" i="1"/>
  <c r="BS693" i="1"/>
  <c r="BR693" i="1"/>
  <c r="BQ693" i="1"/>
  <c r="BP693" i="1"/>
  <c r="BO693" i="1"/>
  <c r="BN693" i="1"/>
  <c r="BM693" i="1"/>
  <c r="BL693" i="1"/>
  <c r="BJ693" i="1"/>
  <c r="BI693" i="1"/>
  <c r="BH693" i="1"/>
  <c r="BG693" i="1"/>
  <c r="BE693" i="1"/>
  <c r="BD693" i="1"/>
  <c r="BX692" i="1"/>
  <c r="BV692" i="1"/>
  <c r="BU692" i="1"/>
  <c r="BT692" i="1"/>
  <c r="BS692" i="1"/>
  <c r="BR692" i="1"/>
  <c r="BQ692" i="1"/>
  <c r="BP692" i="1"/>
  <c r="BO692" i="1"/>
  <c r="BN692" i="1"/>
  <c r="BM692" i="1"/>
  <c r="BL692" i="1"/>
  <c r="BJ692" i="1"/>
  <c r="BI692" i="1"/>
  <c r="BH692" i="1"/>
  <c r="BG692" i="1"/>
  <c r="BE692" i="1"/>
  <c r="BD692" i="1"/>
  <c r="BX691" i="1"/>
  <c r="BV691" i="1"/>
  <c r="BU691" i="1"/>
  <c r="BT691" i="1"/>
  <c r="BS691" i="1"/>
  <c r="BR691" i="1"/>
  <c r="BQ691" i="1"/>
  <c r="BP691" i="1"/>
  <c r="BO691" i="1"/>
  <c r="BN691" i="1"/>
  <c r="BM691" i="1"/>
  <c r="BL691" i="1"/>
  <c r="BJ691" i="1"/>
  <c r="BI691" i="1"/>
  <c r="BH691" i="1"/>
  <c r="BG691" i="1"/>
  <c r="BE691" i="1"/>
  <c r="BF691" i="1" s="1"/>
  <c r="BD691" i="1"/>
  <c r="BX690" i="1"/>
  <c r="BV690" i="1"/>
  <c r="BU690" i="1"/>
  <c r="BT690" i="1"/>
  <c r="BS690" i="1"/>
  <c r="BR690" i="1"/>
  <c r="BQ690" i="1"/>
  <c r="BP690" i="1"/>
  <c r="BO690" i="1"/>
  <c r="BN690" i="1"/>
  <c r="BM690" i="1"/>
  <c r="BL690" i="1"/>
  <c r="BJ690" i="1"/>
  <c r="BI690" i="1"/>
  <c r="BH690" i="1"/>
  <c r="BG690" i="1"/>
  <c r="BE690" i="1"/>
  <c r="BD690" i="1"/>
  <c r="BX689" i="1"/>
  <c r="BV689" i="1"/>
  <c r="BU689" i="1"/>
  <c r="BT689" i="1"/>
  <c r="BS689" i="1"/>
  <c r="BR689" i="1"/>
  <c r="BQ689" i="1"/>
  <c r="BP689" i="1"/>
  <c r="BO689" i="1"/>
  <c r="BN689" i="1"/>
  <c r="BM689" i="1"/>
  <c r="BL689" i="1"/>
  <c r="BJ689" i="1"/>
  <c r="BI689" i="1"/>
  <c r="BH689" i="1"/>
  <c r="BG689" i="1"/>
  <c r="BE689" i="1"/>
  <c r="BD689" i="1"/>
  <c r="BX688" i="1"/>
  <c r="BV688" i="1"/>
  <c r="BU688" i="1"/>
  <c r="BT688" i="1"/>
  <c r="BS688" i="1"/>
  <c r="BR688" i="1"/>
  <c r="BQ688" i="1"/>
  <c r="BP688" i="1"/>
  <c r="BO688" i="1"/>
  <c r="BN688" i="1"/>
  <c r="BM688" i="1"/>
  <c r="BL688" i="1"/>
  <c r="BJ688" i="1"/>
  <c r="BI688" i="1"/>
  <c r="BH688" i="1"/>
  <c r="BG688" i="1"/>
  <c r="BW688" i="1" s="1"/>
  <c r="BE688" i="1"/>
  <c r="BD688" i="1"/>
  <c r="BF688" i="1" s="1"/>
  <c r="BX687" i="1"/>
  <c r="BV687" i="1"/>
  <c r="BU687" i="1"/>
  <c r="BT687" i="1"/>
  <c r="BS687" i="1"/>
  <c r="BR687" i="1"/>
  <c r="BQ687" i="1"/>
  <c r="BP687" i="1"/>
  <c r="BO687" i="1"/>
  <c r="BN687" i="1"/>
  <c r="BM687" i="1"/>
  <c r="BL687" i="1"/>
  <c r="BJ687" i="1"/>
  <c r="BI687" i="1"/>
  <c r="BH687" i="1"/>
  <c r="BG687" i="1"/>
  <c r="BE687" i="1"/>
  <c r="BD687" i="1"/>
  <c r="BX686" i="1"/>
  <c r="BV686" i="1"/>
  <c r="BU686" i="1"/>
  <c r="BT686" i="1"/>
  <c r="BS686" i="1"/>
  <c r="BR686" i="1"/>
  <c r="BQ686" i="1"/>
  <c r="BP686" i="1"/>
  <c r="BO686" i="1"/>
  <c r="BN686" i="1"/>
  <c r="BM686" i="1"/>
  <c r="BL686" i="1"/>
  <c r="BJ686" i="1"/>
  <c r="BI686" i="1"/>
  <c r="BH686" i="1"/>
  <c r="BG686" i="1"/>
  <c r="BE686" i="1"/>
  <c r="BF686" i="1" s="1"/>
  <c r="BD686" i="1"/>
  <c r="BX685" i="1"/>
  <c r="BV685" i="1"/>
  <c r="BU685" i="1"/>
  <c r="BT685" i="1"/>
  <c r="BS685" i="1"/>
  <c r="BR685" i="1"/>
  <c r="BQ685" i="1"/>
  <c r="BP685" i="1"/>
  <c r="BO685" i="1"/>
  <c r="BN685" i="1"/>
  <c r="BM685" i="1"/>
  <c r="BL685" i="1"/>
  <c r="BJ685" i="1"/>
  <c r="BI685" i="1"/>
  <c r="BH685" i="1"/>
  <c r="BG685" i="1"/>
  <c r="BE685" i="1"/>
  <c r="BD685" i="1"/>
  <c r="BX684" i="1"/>
  <c r="BV684" i="1"/>
  <c r="BU684" i="1"/>
  <c r="BT684" i="1"/>
  <c r="BS684" i="1"/>
  <c r="BR684" i="1"/>
  <c r="BQ684" i="1"/>
  <c r="BP684" i="1"/>
  <c r="BO684" i="1"/>
  <c r="BN684" i="1"/>
  <c r="BM684" i="1"/>
  <c r="BL684" i="1"/>
  <c r="BJ684" i="1"/>
  <c r="BI684" i="1"/>
  <c r="BH684" i="1"/>
  <c r="BG684" i="1"/>
  <c r="BE684" i="1"/>
  <c r="BD684" i="1"/>
  <c r="BF684" i="1" s="1"/>
  <c r="BX683" i="1"/>
  <c r="BV683" i="1"/>
  <c r="BU683" i="1"/>
  <c r="BT683" i="1"/>
  <c r="BS683" i="1"/>
  <c r="BR683" i="1"/>
  <c r="BQ683" i="1"/>
  <c r="BP683" i="1"/>
  <c r="BO683" i="1"/>
  <c r="BN683" i="1"/>
  <c r="BM683" i="1"/>
  <c r="BL683" i="1"/>
  <c r="BJ683" i="1"/>
  <c r="BI683" i="1"/>
  <c r="BH683" i="1"/>
  <c r="BG683" i="1"/>
  <c r="BF683" i="1"/>
  <c r="BE683" i="1"/>
  <c r="BD683" i="1"/>
  <c r="BX682" i="1"/>
  <c r="BV682" i="1"/>
  <c r="BU682" i="1"/>
  <c r="BT682" i="1"/>
  <c r="BS682" i="1"/>
  <c r="BR682" i="1"/>
  <c r="BQ682" i="1"/>
  <c r="BP682" i="1"/>
  <c r="BO682" i="1"/>
  <c r="BN682" i="1"/>
  <c r="BM682" i="1"/>
  <c r="BL682" i="1"/>
  <c r="BJ682" i="1"/>
  <c r="BI682" i="1"/>
  <c r="BH682" i="1"/>
  <c r="BG682" i="1"/>
  <c r="BE682" i="1"/>
  <c r="BD682" i="1"/>
  <c r="BX681" i="1"/>
  <c r="BV681" i="1"/>
  <c r="BU681" i="1"/>
  <c r="BT681" i="1"/>
  <c r="BS681" i="1"/>
  <c r="BR681" i="1"/>
  <c r="BQ681" i="1"/>
  <c r="BP681" i="1"/>
  <c r="BO681" i="1"/>
  <c r="BN681" i="1"/>
  <c r="BM681" i="1"/>
  <c r="BL681" i="1"/>
  <c r="BJ681" i="1"/>
  <c r="BI681" i="1"/>
  <c r="BH681" i="1"/>
  <c r="BG681" i="1"/>
  <c r="BW681" i="1" s="1"/>
  <c r="BE681" i="1"/>
  <c r="BF681" i="1" s="1"/>
  <c r="BD681" i="1"/>
  <c r="BX680" i="1"/>
  <c r="BV680" i="1"/>
  <c r="BU680" i="1"/>
  <c r="BT680" i="1"/>
  <c r="BS680" i="1"/>
  <c r="BR680" i="1"/>
  <c r="BQ680" i="1"/>
  <c r="BP680" i="1"/>
  <c r="BO680" i="1"/>
  <c r="BN680" i="1"/>
  <c r="BM680" i="1"/>
  <c r="BL680" i="1"/>
  <c r="BJ680" i="1"/>
  <c r="BI680" i="1"/>
  <c r="BH680" i="1"/>
  <c r="BG680" i="1"/>
  <c r="BE680" i="1"/>
  <c r="BD680" i="1"/>
  <c r="BX679" i="1"/>
  <c r="BV679" i="1"/>
  <c r="BU679" i="1"/>
  <c r="BT679" i="1"/>
  <c r="BS679" i="1"/>
  <c r="BR679" i="1"/>
  <c r="BQ679" i="1"/>
  <c r="BP679" i="1"/>
  <c r="BO679" i="1"/>
  <c r="BN679" i="1"/>
  <c r="BM679" i="1"/>
  <c r="BL679" i="1"/>
  <c r="BJ679" i="1"/>
  <c r="BI679" i="1"/>
  <c r="BH679" i="1"/>
  <c r="BG679" i="1"/>
  <c r="BE679" i="1"/>
  <c r="BD679" i="1"/>
  <c r="BF679" i="1" s="1"/>
  <c r="BX678" i="1"/>
  <c r="BV678" i="1"/>
  <c r="BU678" i="1"/>
  <c r="BT678" i="1"/>
  <c r="BS678" i="1"/>
  <c r="BR678" i="1"/>
  <c r="BQ678" i="1"/>
  <c r="BP678" i="1"/>
  <c r="BO678" i="1"/>
  <c r="BN678" i="1"/>
  <c r="BM678" i="1"/>
  <c r="BL678" i="1"/>
  <c r="BJ678" i="1"/>
  <c r="BI678" i="1"/>
  <c r="BH678" i="1"/>
  <c r="BG678" i="1"/>
  <c r="BK678" i="1" s="1"/>
  <c r="BE678" i="1"/>
  <c r="BD678" i="1"/>
  <c r="BX677" i="1"/>
  <c r="BV677" i="1"/>
  <c r="BU677" i="1"/>
  <c r="BT677" i="1"/>
  <c r="BS677" i="1"/>
  <c r="BR677" i="1"/>
  <c r="BQ677" i="1"/>
  <c r="BP677" i="1"/>
  <c r="BO677" i="1"/>
  <c r="BN677" i="1"/>
  <c r="BM677" i="1"/>
  <c r="BL677" i="1"/>
  <c r="BJ677" i="1"/>
  <c r="BW677" i="1" s="1"/>
  <c r="BI677" i="1"/>
  <c r="BH677" i="1"/>
  <c r="BG677" i="1"/>
  <c r="BE677" i="1"/>
  <c r="BD677" i="1"/>
  <c r="BF677" i="1" s="1"/>
  <c r="BX676" i="1"/>
  <c r="BV676" i="1"/>
  <c r="BU676" i="1"/>
  <c r="BT676" i="1"/>
  <c r="BS676" i="1"/>
  <c r="BR676" i="1"/>
  <c r="BQ676" i="1"/>
  <c r="BP676" i="1"/>
  <c r="BO676" i="1"/>
  <c r="BN676" i="1"/>
  <c r="BM676" i="1"/>
  <c r="BL676" i="1"/>
  <c r="BJ676" i="1"/>
  <c r="BI676" i="1"/>
  <c r="BH676" i="1"/>
  <c r="BG676" i="1"/>
  <c r="BE676" i="1"/>
  <c r="BD676" i="1"/>
  <c r="BF676" i="1" s="1"/>
  <c r="BX675" i="1"/>
  <c r="BV675" i="1"/>
  <c r="BU675" i="1"/>
  <c r="BT675" i="1"/>
  <c r="BS675" i="1"/>
  <c r="BR675" i="1"/>
  <c r="BQ675" i="1"/>
  <c r="BP675" i="1"/>
  <c r="BO675" i="1"/>
  <c r="BN675" i="1"/>
  <c r="BM675" i="1"/>
  <c r="BL675" i="1"/>
  <c r="BJ675" i="1"/>
  <c r="BI675" i="1"/>
  <c r="BH675" i="1"/>
  <c r="BG675" i="1"/>
  <c r="BE675" i="1"/>
  <c r="BD675" i="1"/>
  <c r="BX674" i="1"/>
  <c r="BV674" i="1"/>
  <c r="BU674" i="1"/>
  <c r="BT674" i="1"/>
  <c r="BS674" i="1"/>
  <c r="BR674" i="1"/>
  <c r="BQ674" i="1"/>
  <c r="BP674" i="1"/>
  <c r="BO674" i="1"/>
  <c r="BN674" i="1"/>
  <c r="BM674" i="1"/>
  <c r="BL674" i="1"/>
  <c r="BJ674" i="1"/>
  <c r="BI674" i="1"/>
  <c r="BH674" i="1"/>
  <c r="BG674" i="1"/>
  <c r="BW674" i="1" s="1"/>
  <c r="BE674" i="1"/>
  <c r="BD674" i="1"/>
  <c r="BF674" i="1" s="1"/>
  <c r="BX673" i="1"/>
  <c r="BV673" i="1"/>
  <c r="BU673" i="1"/>
  <c r="BT673" i="1"/>
  <c r="BS673" i="1"/>
  <c r="BR673" i="1"/>
  <c r="BQ673" i="1"/>
  <c r="BP673" i="1"/>
  <c r="BO673" i="1"/>
  <c r="BN673" i="1"/>
  <c r="BM673" i="1"/>
  <c r="BL673" i="1"/>
  <c r="BJ673" i="1"/>
  <c r="BI673" i="1"/>
  <c r="BH673" i="1"/>
  <c r="BG673" i="1"/>
  <c r="BE673" i="1"/>
  <c r="BD673" i="1"/>
  <c r="BF673" i="1" s="1"/>
  <c r="BX672" i="1"/>
  <c r="BV672" i="1"/>
  <c r="BU672" i="1"/>
  <c r="BT672" i="1"/>
  <c r="BS672" i="1"/>
  <c r="BR672" i="1"/>
  <c r="BQ672" i="1"/>
  <c r="BP672" i="1"/>
  <c r="BO672" i="1"/>
  <c r="BN672" i="1"/>
  <c r="BM672" i="1"/>
  <c r="BL672" i="1"/>
  <c r="BJ672" i="1"/>
  <c r="BI672" i="1"/>
  <c r="BH672" i="1"/>
  <c r="BG672" i="1"/>
  <c r="BE672" i="1"/>
  <c r="BD672" i="1"/>
  <c r="BX671" i="1"/>
  <c r="BV671" i="1"/>
  <c r="BU671" i="1"/>
  <c r="BT671" i="1"/>
  <c r="BS671" i="1"/>
  <c r="BR671" i="1"/>
  <c r="BQ671" i="1"/>
  <c r="BP671" i="1"/>
  <c r="BO671" i="1"/>
  <c r="BN671" i="1"/>
  <c r="BM671" i="1"/>
  <c r="BL671" i="1"/>
  <c r="BJ671" i="1"/>
  <c r="BI671" i="1"/>
  <c r="BH671" i="1"/>
  <c r="BG671" i="1"/>
  <c r="BK671" i="1" s="1"/>
  <c r="BE671" i="1"/>
  <c r="BD671" i="1"/>
  <c r="BX670" i="1"/>
  <c r="BV670" i="1"/>
  <c r="BU670" i="1"/>
  <c r="BT670" i="1"/>
  <c r="BS670" i="1"/>
  <c r="BR670" i="1"/>
  <c r="BQ670" i="1"/>
  <c r="BP670" i="1"/>
  <c r="BO670" i="1"/>
  <c r="BN670" i="1"/>
  <c r="BM670" i="1"/>
  <c r="BL670" i="1"/>
  <c r="BJ670" i="1"/>
  <c r="BI670" i="1"/>
  <c r="BH670" i="1"/>
  <c r="BG670" i="1"/>
  <c r="BE670" i="1"/>
  <c r="BF670" i="1" s="1"/>
  <c r="BD670" i="1"/>
  <c r="BX669" i="1"/>
  <c r="BV669" i="1"/>
  <c r="BU669" i="1"/>
  <c r="BT669" i="1"/>
  <c r="BS669" i="1"/>
  <c r="BR669" i="1"/>
  <c r="BQ669" i="1"/>
  <c r="BP669" i="1"/>
  <c r="BO669" i="1"/>
  <c r="BN669" i="1"/>
  <c r="BM669" i="1"/>
  <c r="BL669" i="1"/>
  <c r="BJ669" i="1"/>
  <c r="BI669" i="1"/>
  <c r="BH669" i="1"/>
  <c r="BG669" i="1"/>
  <c r="BE669" i="1"/>
  <c r="BD669" i="1"/>
  <c r="BF669" i="1" s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J668" i="1"/>
  <c r="BI668" i="1"/>
  <c r="BH668" i="1"/>
  <c r="BG668" i="1"/>
  <c r="BE668" i="1"/>
  <c r="BD668" i="1"/>
  <c r="BF668" i="1" s="1"/>
  <c r="BX667" i="1"/>
  <c r="BV667" i="1"/>
  <c r="BU667" i="1"/>
  <c r="BT667" i="1"/>
  <c r="BS667" i="1"/>
  <c r="BR667" i="1"/>
  <c r="BQ667" i="1"/>
  <c r="BP667" i="1"/>
  <c r="BO667" i="1"/>
  <c r="BN667" i="1"/>
  <c r="BM667" i="1"/>
  <c r="BL667" i="1"/>
  <c r="BJ667" i="1"/>
  <c r="BI667" i="1"/>
  <c r="BH667" i="1"/>
  <c r="BG667" i="1"/>
  <c r="BW667" i="1" s="1"/>
  <c r="BE667" i="1"/>
  <c r="BD667" i="1"/>
  <c r="BX666" i="1"/>
  <c r="BV666" i="1"/>
  <c r="BU666" i="1"/>
  <c r="BT666" i="1"/>
  <c r="BS666" i="1"/>
  <c r="BR666" i="1"/>
  <c r="BQ666" i="1"/>
  <c r="BP666" i="1"/>
  <c r="BO666" i="1"/>
  <c r="BN666" i="1"/>
  <c r="BM666" i="1"/>
  <c r="BL666" i="1"/>
  <c r="BJ666" i="1"/>
  <c r="BI666" i="1"/>
  <c r="BH666" i="1"/>
  <c r="BG666" i="1"/>
  <c r="BE666" i="1"/>
  <c r="BD666" i="1"/>
  <c r="BX665" i="1"/>
  <c r="BV665" i="1"/>
  <c r="BU665" i="1"/>
  <c r="BT665" i="1"/>
  <c r="BS665" i="1"/>
  <c r="BR665" i="1"/>
  <c r="BQ665" i="1"/>
  <c r="BP665" i="1"/>
  <c r="BO665" i="1"/>
  <c r="BN665" i="1"/>
  <c r="BM665" i="1"/>
  <c r="BL665" i="1"/>
  <c r="BJ665" i="1"/>
  <c r="BW665" i="1" s="1"/>
  <c r="BI665" i="1"/>
  <c r="BH665" i="1"/>
  <c r="BG665" i="1"/>
  <c r="BE665" i="1"/>
  <c r="BD665" i="1"/>
  <c r="BX664" i="1"/>
  <c r="BV664" i="1"/>
  <c r="BU664" i="1"/>
  <c r="BT664" i="1"/>
  <c r="BS664" i="1"/>
  <c r="BR664" i="1"/>
  <c r="BQ664" i="1"/>
  <c r="BP664" i="1"/>
  <c r="BO664" i="1"/>
  <c r="BN664" i="1"/>
  <c r="BM664" i="1"/>
  <c r="BL664" i="1"/>
  <c r="BJ664" i="1"/>
  <c r="BI664" i="1"/>
  <c r="BH664" i="1"/>
  <c r="BG664" i="1"/>
  <c r="BE664" i="1"/>
  <c r="BD664" i="1"/>
  <c r="BF664" i="1" s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J663" i="1"/>
  <c r="BI663" i="1"/>
  <c r="BH663" i="1"/>
  <c r="BG663" i="1"/>
  <c r="BK663" i="1" s="1"/>
  <c r="BE663" i="1"/>
  <c r="BD663" i="1"/>
  <c r="BX662" i="1"/>
  <c r="BV662" i="1"/>
  <c r="BU662" i="1"/>
  <c r="BT662" i="1"/>
  <c r="BS662" i="1"/>
  <c r="BR662" i="1"/>
  <c r="BQ662" i="1"/>
  <c r="BP662" i="1"/>
  <c r="BO662" i="1"/>
  <c r="BN662" i="1"/>
  <c r="BM662" i="1"/>
  <c r="BL662" i="1"/>
  <c r="BJ662" i="1"/>
  <c r="BI662" i="1"/>
  <c r="BH662" i="1"/>
  <c r="BG662" i="1"/>
  <c r="BE662" i="1"/>
  <c r="BD662" i="1"/>
  <c r="BX661" i="1"/>
  <c r="BV661" i="1"/>
  <c r="BU661" i="1"/>
  <c r="BT661" i="1"/>
  <c r="BS661" i="1"/>
  <c r="BR661" i="1"/>
  <c r="BQ661" i="1"/>
  <c r="BP661" i="1"/>
  <c r="BO661" i="1"/>
  <c r="BN661" i="1"/>
  <c r="BM661" i="1"/>
  <c r="BL661" i="1"/>
  <c r="BJ661" i="1"/>
  <c r="BI661" i="1"/>
  <c r="BH661" i="1"/>
  <c r="BG661" i="1"/>
  <c r="BE661" i="1"/>
  <c r="BD661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J660" i="1"/>
  <c r="BI660" i="1"/>
  <c r="BH660" i="1"/>
  <c r="BG660" i="1"/>
  <c r="BE660" i="1"/>
  <c r="BD660" i="1"/>
  <c r="BF660" i="1" s="1"/>
  <c r="BX659" i="1"/>
  <c r="BV659" i="1"/>
  <c r="BU659" i="1"/>
  <c r="BT659" i="1"/>
  <c r="BS659" i="1"/>
  <c r="BR659" i="1"/>
  <c r="BQ659" i="1"/>
  <c r="BP659" i="1"/>
  <c r="BO659" i="1"/>
  <c r="BN659" i="1"/>
  <c r="BM659" i="1"/>
  <c r="BL659" i="1"/>
  <c r="BJ659" i="1"/>
  <c r="BI659" i="1"/>
  <c r="BH659" i="1"/>
  <c r="BG659" i="1"/>
  <c r="BE659" i="1"/>
  <c r="BF659" i="1" s="1"/>
  <c r="BD659" i="1"/>
  <c r="BX658" i="1"/>
  <c r="BV658" i="1"/>
  <c r="BU658" i="1"/>
  <c r="BT658" i="1"/>
  <c r="BS658" i="1"/>
  <c r="BR658" i="1"/>
  <c r="BQ658" i="1"/>
  <c r="BP658" i="1"/>
  <c r="BO658" i="1"/>
  <c r="BN658" i="1"/>
  <c r="BM658" i="1"/>
  <c r="BL658" i="1"/>
  <c r="BJ658" i="1"/>
  <c r="BI658" i="1"/>
  <c r="BH658" i="1"/>
  <c r="BG658" i="1"/>
  <c r="BE658" i="1"/>
  <c r="BD658" i="1"/>
  <c r="BX657" i="1"/>
  <c r="BV657" i="1"/>
  <c r="BU657" i="1"/>
  <c r="BT657" i="1"/>
  <c r="BS657" i="1"/>
  <c r="BR657" i="1"/>
  <c r="BQ657" i="1"/>
  <c r="BP657" i="1"/>
  <c r="BO657" i="1"/>
  <c r="BN657" i="1"/>
  <c r="BM657" i="1"/>
  <c r="BL657" i="1"/>
  <c r="BJ657" i="1"/>
  <c r="BI657" i="1"/>
  <c r="BH657" i="1"/>
  <c r="BG657" i="1"/>
  <c r="BE657" i="1"/>
  <c r="BD657" i="1"/>
  <c r="BX656" i="1"/>
  <c r="BV656" i="1"/>
  <c r="BU656" i="1"/>
  <c r="BT656" i="1"/>
  <c r="BS656" i="1"/>
  <c r="BR656" i="1"/>
  <c r="BQ656" i="1"/>
  <c r="BP656" i="1"/>
  <c r="BO656" i="1"/>
  <c r="BN656" i="1"/>
  <c r="BM656" i="1"/>
  <c r="BL656" i="1"/>
  <c r="BJ656" i="1"/>
  <c r="BI656" i="1"/>
  <c r="BH656" i="1"/>
  <c r="BG656" i="1"/>
  <c r="BE656" i="1"/>
  <c r="BD656" i="1"/>
  <c r="BX655" i="1"/>
  <c r="BV655" i="1"/>
  <c r="BU655" i="1"/>
  <c r="BT655" i="1"/>
  <c r="BS655" i="1"/>
  <c r="BR655" i="1"/>
  <c r="BQ655" i="1"/>
  <c r="BP655" i="1"/>
  <c r="BO655" i="1"/>
  <c r="BN655" i="1"/>
  <c r="BM655" i="1"/>
  <c r="BL655" i="1"/>
  <c r="BJ655" i="1"/>
  <c r="BI655" i="1"/>
  <c r="BH655" i="1"/>
  <c r="BG655" i="1"/>
  <c r="BE655" i="1"/>
  <c r="BD655" i="1"/>
  <c r="BF655" i="1" s="1"/>
  <c r="BX654" i="1"/>
  <c r="BV654" i="1"/>
  <c r="BU654" i="1"/>
  <c r="BT654" i="1"/>
  <c r="BS654" i="1"/>
  <c r="BR654" i="1"/>
  <c r="BQ654" i="1"/>
  <c r="BP654" i="1"/>
  <c r="BO654" i="1"/>
  <c r="BN654" i="1"/>
  <c r="BM654" i="1"/>
  <c r="BL654" i="1"/>
  <c r="BJ654" i="1"/>
  <c r="BI654" i="1"/>
  <c r="BH654" i="1"/>
  <c r="BG654" i="1"/>
  <c r="BF654" i="1"/>
  <c r="BE654" i="1"/>
  <c r="BD654" i="1"/>
  <c r="BX653" i="1"/>
  <c r="BV653" i="1"/>
  <c r="BU653" i="1"/>
  <c r="BT653" i="1"/>
  <c r="BS653" i="1"/>
  <c r="BR653" i="1"/>
  <c r="BQ653" i="1"/>
  <c r="BP653" i="1"/>
  <c r="BO653" i="1"/>
  <c r="BN653" i="1"/>
  <c r="BM653" i="1"/>
  <c r="BL653" i="1"/>
  <c r="BJ653" i="1"/>
  <c r="BI653" i="1"/>
  <c r="BH653" i="1"/>
  <c r="BG653" i="1"/>
  <c r="BE653" i="1"/>
  <c r="BD653" i="1"/>
  <c r="BX652" i="1"/>
  <c r="BV652" i="1"/>
  <c r="BU652" i="1"/>
  <c r="BT652" i="1"/>
  <c r="BS652" i="1"/>
  <c r="BR652" i="1"/>
  <c r="BQ652" i="1"/>
  <c r="BP652" i="1"/>
  <c r="BO652" i="1"/>
  <c r="BN652" i="1"/>
  <c r="BM652" i="1"/>
  <c r="BL652" i="1"/>
  <c r="BJ652" i="1"/>
  <c r="BI652" i="1"/>
  <c r="BH652" i="1"/>
  <c r="BG652" i="1"/>
  <c r="BE652" i="1"/>
  <c r="BD652" i="1"/>
  <c r="BX651" i="1"/>
  <c r="BV651" i="1"/>
  <c r="BU651" i="1"/>
  <c r="BT651" i="1"/>
  <c r="BS651" i="1"/>
  <c r="BR651" i="1"/>
  <c r="BQ651" i="1"/>
  <c r="BP651" i="1"/>
  <c r="BO651" i="1"/>
  <c r="BN651" i="1"/>
  <c r="BM651" i="1"/>
  <c r="BL651" i="1"/>
  <c r="BJ651" i="1"/>
  <c r="BI651" i="1"/>
  <c r="BH651" i="1"/>
  <c r="BG651" i="1"/>
  <c r="BE651" i="1"/>
  <c r="BF651" i="1" s="1"/>
  <c r="BD651" i="1"/>
  <c r="BX650" i="1"/>
  <c r="BV650" i="1"/>
  <c r="BU650" i="1"/>
  <c r="BT650" i="1"/>
  <c r="BS650" i="1"/>
  <c r="BR650" i="1"/>
  <c r="BQ650" i="1"/>
  <c r="BP650" i="1"/>
  <c r="BO650" i="1"/>
  <c r="BN650" i="1"/>
  <c r="BM650" i="1"/>
  <c r="BL650" i="1"/>
  <c r="BJ650" i="1"/>
  <c r="BI650" i="1"/>
  <c r="BH650" i="1"/>
  <c r="BG650" i="1"/>
  <c r="BW650" i="1" s="1"/>
  <c r="BE650" i="1"/>
  <c r="BD650" i="1"/>
  <c r="BX649" i="1"/>
  <c r="BV649" i="1"/>
  <c r="BU649" i="1"/>
  <c r="BT649" i="1"/>
  <c r="BS649" i="1"/>
  <c r="BR649" i="1"/>
  <c r="BQ649" i="1"/>
  <c r="BP649" i="1"/>
  <c r="BO649" i="1"/>
  <c r="BN649" i="1"/>
  <c r="BM649" i="1"/>
  <c r="BL649" i="1"/>
  <c r="BJ649" i="1"/>
  <c r="BI649" i="1"/>
  <c r="BH649" i="1"/>
  <c r="BG649" i="1"/>
  <c r="BE649" i="1"/>
  <c r="BD649" i="1"/>
  <c r="BF649" i="1" s="1"/>
  <c r="BX648" i="1"/>
  <c r="BV648" i="1"/>
  <c r="BU648" i="1"/>
  <c r="BT648" i="1"/>
  <c r="BS648" i="1"/>
  <c r="BR648" i="1"/>
  <c r="BQ648" i="1"/>
  <c r="BP648" i="1"/>
  <c r="BO648" i="1"/>
  <c r="BN648" i="1"/>
  <c r="BM648" i="1"/>
  <c r="BL648" i="1"/>
  <c r="BJ648" i="1"/>
  <c r="BI648" i="1"/>
  <c r="BH648" i="1"/>
  <c r="BG648" i="1"/>
  <c r="BE648" i="1"/>
  <c r="BD648" i="1"/>
  <c r="BX647" i="1"/>
  <c r="BV647" i="1"/>
  <c r="BU647" i="1"/>
  <c r="BT647" i="1"/>
  <c r="BS647" i="1"/>
  <c r="BR647" i="1"/>
  <c r="BQ647" i="1"/>
  <c r="BP647" i="1"/>
  <c r="BO647" i="1"/>
  <c r="BN647" i="1"/>
  <c r="BM647" i="1"/>
  <c r="BL647" i="1"/>
  <c r="BJ647" i="1"/>
  <c r="BW647" i="1" s="1"/>
  <c r="BI647" i="1"/>
  <c r="BH647" i="1"/>
  <c r="BG647" i="1"/>
  <c r="BE647" i="1"/>
  <c r="BD647" i="1"/>
  <c r="BX646" i="1"/>
  <c r="BV646" i="1"/>
  <c r="BU646" i="1"/>
  <c r="BT646" i="1"/>
  <c r="BS646" i="1"/>
  <c r="BR646" i="1"/>
  <c r="BQ646" i="1"/>
  <c r="BP646" i="1"/>
  <c r="BO646" i="1"/>
  <c r="BN646" i="1"/>
  <c r="BM646" i="1"/>
  <c r="BL646" i="1"/>
  <c r="BJ646" i="1"/>
  <c r="BI646" i="1"/>
  <c r="BH646" i="1"/>
  <c r="BG646" i="1"/>
  <c r="BE646" i="1"/>
  <c r="BD646" i="1"/>
  <c r="BX645" i="1"/>
  <c r="BV645" i="1"/>
  <c r="BU645" i="1"/>
  <c r="BT645" i="1"/>
  <c r="BS645" i="1"/>
  <c r="BR645" i="1"/>
  <c r="BQ645" i="1"/>
  <c r="BP645" i="1"/>
  <c r="BO645" i="1"/>
  <c r="BN645" i="1"/>
  <c r="BM645" i="1"/>
  <c r="BL645" i="1"/>
  <c r="BJ645" i="1"/>
  <c r="BI645" i="1"/>
  <c r="BH645" i="1"/>
  <c r="BG645" i="1"/>
  <c r="BE645" i="1"/>
  <c r="BD645" i="1"/>
  <c r="BF645" i="1" s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J644" i="1"/>
  <c r="BI644" i="1"/>
  <c r="BH644" i="1"/>
  <c r="BG644" i="1"/>
  <c r="BE644" i="1"/>
  <c r="BD644" i="1"/>
  <c r="BX643" i="1"/>
  <c r="BV643" i="1"/>
  <c r="BU643" i="1"/>
  <c r="BT643" i="1"/>
  <c r="BS643" i="1"/>
  <c r="BR643" i="1"/>
  <c r="BQ643" i="1"/>
  <c r="BP643" i="1"/>
  <c r="BO643" i="1"/>
  <c r="BN643" i="1"/>
  <c r="BM643" i="1"/>
  <c r="BL643" i="1"/>
  <c r="BJ643" i="1"/>
  <c r="BI643" i="1"/>
  <c r="BH643" i="1"/>
  <c r="BG643" i="1"/>
  <c r="BE643" i="1"/>
  <c r="BD643" i="1"/>
  <c r="BX642" i="1"/>
  <c r="BV642" i="1"/>
  <c r="BU642" i="1"/>
  <c r="BT642" i="1"/>
  <c r="BS642" i="1"/>
  <c r="BR642" i="1"/>
  <c r="BQ642" i="1"/>
  <c r="BP642" i="1"/>
  <c r="BO642" i="1"/>
  <c r="BN642" i="1"/>
  <c r="BM642" i="1"/>
  <c r="BL642" i="1"/>
  <c r="BJ642" i="1"/>
  <c r="BI642" i="1"/>
  <c r="BH642" i="1"/>
  <c r="BG642" i="1"/>
  <c r="BE642" i="1"/>
  <c r="BD642" i="1"/>
  <c r="BF642" i="1" s="1"/>
  <c r="BX641" i="1"/>
  <c r="BV641" i="1"/>
  <c r="BU641" i="1"/>
  <c r="BT641" i="1"/>
  <c r="BS641" i="1"/>
  <c r="BR641" i="1"/>
  <c r="BQ641" i="1"/>
  <c r="BP641" i="1"/>
  <c r="BO641" i="1"/>
  <c r="BN641" i="1"/>
  <c r="BM641" i="1"/>
  <c r="BL641" i="1"/>
  <c r="BJ641" i="1"/>
  <c r="BI641" i="1"/>
  <c r="BH641" i="1"/>
  <c r="BG641" i="1"/>
  <c r="BE641" i="1"/>
  <c r="BD641" i="1"/>
  <c r="BX640" i="1"/>
  <c r="BV640" i="1"/>
  <c r="BU640" i="1"/>
  <c r="BT640" i="1"/>
  <c r="BS640" i="1"/>
  <c r="BR640" i="1"/>
  <c r="BQ640" i="1"/>
  <c r="BP640" i="1"/>
  <c r="BO640" i="1"/>
  <c r="BN640" i="1"/>
  <c r="BM640" i="1"/>
  <c r="BL640" i="1"/>
  <c r="BJ640" i="1"/>
  <c r="BI640" i="1"/>
  <c r="BH640" i="1"/>
  <c r="BG640" i="1"/>
  <c r="BK640" i="1" s="1"/>
  <c r="BE640" i="1"/>
  <c r="BD640" i="1"/>
  <c r="BX639" i="1"/>
  <c r="BV639" i="1"/>
  <c r="BU639" i="1"/>
  <c r="BT639" i="1"/>
  <c r="BS639" i="1"/>
  <c r="BR639" i="1"/>
  <c r="BQ639" i="1"/>
  <c r="BP639" i="1"/>
  <c r="BO639" i="1"/>
  <c r="BN639" i="1"/>
  <c r="BM639" i="1"/>
  <c r="BL639" i="1"/>
  <c r="BJ639" i="1"/>
  <c r="BI639" i="1"/>
  <c r="BH639" i="1"/>
  <c r="BG639" i="1"/>
  <c r="BE639" i="1"/>
  <c r="BD639" i="1"/>
  <c r="BX638" i="1"/>
  <c r="BV638" i="1"/>
  <c r="BU638" i="1"/>
  <c r="BT638" i="1"/>
  <c r="BS638" i="1"/>
  <c r="BR638" i="1"/>
  <c r="BQ638" i="1"/>
  <c r="BP638" i="1"/>
  <c r="BO638" i="1"/>
  <c r="BN638" i="1"/>
  <c r="BM638" i="1"/>
  <c r="BL638" i="1"/>
  <c r="BJ638" i="1"/>
  <c r="BI638" i="1"/>
  <c r="BH638" i="1"/>
  <c r="BG638" i="1"/>
  <c r="BE638" i="1"/>
  <c r="BD638" i="1"/>
  <c r="BX637" i="1"/>
  <c r="BV637" i="1"/>
  <c r="BU637" i="1"/>
  <c r="BT637" i="1"/>
  <c r="BS637" i="1"/>
  <c r="BR637" i="1"/>
  <c r="BQ637" i="1"/>
  <c r="BP637" i="1"/>
  <c r="BO637" i="1"/>
  <c r="BN637" i="1"/>
  <c r="BM637" i="1"/>
  <c r="BL637" i="1"/>
  <c r="BJ637" i="1"/>
  <c r="BI637" i="1"/>
  <c r="BH637" i="1"/>
  <c r="BG637" i="1"/>
  <c r="BE637" i="1"/>
  <c r="BD637" i="1"/>
  <c r="BX636" i="1"/>
  <c r="BV636" i="1"/>
  <c r="BU636" i="1"/>
  <c r="BT636" i="1"/>
  <c r="BS636" i="1"/>
  <c r="BR636" i="1"/>
  <c r="BQ636" i="1"/>
  <c r="BP636" i="1"/>
  <c r="BO636" i="1"/>
  <c r="BN636" i="1"/>
  <c r="BM636" i="1"/>
  <c r="BL636" i="1"/>
  <c r="BJ636" i="1"/>
  <c r="BI636" i="1"/>
  <c r="BH636" i="1"/>
  <c r="BG636" i="1"/>
  <c r="BE636" i="1"/>
  <c r="BD636" i="1"/>
  <c r="BX635" i="1"/>
  <c r="BV635" i="1"/>
  <c r="BU635" i="1"/>
  <c r="BT635" i="1"/>
  <c r="BS635" i="1"/>
  <c r="BR635" i="1"/>
  <c r="BQ635" i="1"/>
  <c r="BP635" i="1"/>
  <c r="BO635" i="1"/>
  <c r="BN635" i="1"/>
  <c r="BM635" i="1"/>
  <c r="BL635" i="1"/>
  <c r="BJ635" i="1"/>
  <c r="BI635" i="1"/>
  <c r="BH635" i="1"/>
  <c r="BG635" i="1"/>
  <c r="BW635" i="1" s="1"/>
  <c r="BF635" i="1"/>
  <c r="BE635" i="1"/>
  <c r="BD635" i="1"/>
  <c r="BX634" i="1"/>
  <c r="BV634" i="1"/>
  <c r="BU634" i="1"/>
  <c r="BT634" i="1"/>
  <c r="BS634" i="1"/>
  <c r="BR634" i="1"/>
  <c r="BQ634" i="1"/>
  <c r="BP634" i="1"/>
  <c r="BO634" i="1"/>
  <c r="BN634" i="1"/>
  <c r="BM634" i="1"/>
  <c r="BL634" i="1"/>
  <c r="BJ634" i="1"/>
  <c r="BI634" i="1"/>
  <c r="BH634" i="1"/>
  <c r="BG634" i="1"/>
  <c r="BE634" i="1"/>
  <c r="BD634" i="1"/>
  <c r="BX633" i="1"/>
  <c r="BV633" i="1"/>
  <c r="BU633" i="1"/>
  <c r="BT633" i="1"/>
  <c r="BS633" i="1"/>
  <c r="BR633" i="1"/>
  <c r="BQ633" i="1"/>
  <c r="BP633" i="1"/>
  <c r="BO633" i="1"/>
  <c r="BN633" i="1"/>
  <c r="BM633" i="1"/>
  <c r="BL633" i="1"/>
  <c r="BJ633" i="1"/>
  <c r="BI633" i="1"/>
  <c r="BH633" i="1"/>
  <c r="BG633" i="1"/>
  <c r="BE633" i="1"/>
  <c r="BD633" i="1"/>
  <c r="BF633" i="1" s="1"/>
  <c r="BX632" i="1"/>
  <c r="BV632" i="1"/>
  <c r="BU632" i="1"/>
  <c r="BT632" i="1"/>
  <c r="BS632" i="1"/>
  <c r="BR632" i="1"/>
  <c r="BQ632" i="1"/>
  <c r="BP632" i="1"/>
  <c r="BO632" i="1"/>
  <c r="BN632" i="1"/>
  <c r="BM632" i="1"/>
  <c r="BL632" i="1"/>
  <c r="BJ632" i="1"/>
  <c r="BI632" i="1"/>
  <c r="BH632" i="1"/>
  <c r="BG632" i="1"/>
  <c r="BE632" i="1"/>
  <c r="BD632" i="1"/>
  <c r="BX631" i="1"/>
  <c r="BV631" i="1"/>
  <c r="BU631" i="1"/>
  <c r="BT631" i="1"/>
  <c r="BS631" i="1"/>
  <c r="BR631" i="1"/>
  <c r="BQ631" i="1"/>
  <c r="BP631" i="1"/>
  <c r="BO631" i="1"/>
  <c r="BN631" i="1"/>
  <c r="BM631" i="1"/>
  <c r="BL631" i="1"/>
  <c r="BJ631" i="1"/>
  <c r="BI631" i="1"/>
  <c r="BH631" i="1"/>
  <c r="BG631" i="1"/>
  <c r="BF631" i="1"/>
  <c r="BE631" i="1"/>
  <c r="BD631" i="1"/>
  <c r="BX630" i="1"/>
  <c r="BV630" i="1"/>
  <c r="BU630" i="1"/>
  <c r="BT630" i="1"/>
  <c r="BS630" i="1"/>
  <c r="BR630" i="1"/>
  <c r="BQ630" i="1"/>
  <c r="BP630" i="1"/>
  <c r="BO630" i="1"/>
  <c r="BN630" i="1"/>
  <c r="BM630" i="1"/>
  <c r="BL630" i="1"/>
  <c r="BJ630" i="1"/>
  <c r="BI630" i="1"/>
  <c r="BH630" i="1"/>
  <c r="BG630" i="1"/>
  <c r="BE630" i="1"/>
  <c r="BF630" i="1" s="1"/>
  <c r="BD630" i="1"/>
  <c r="BX629" i="1"/>
  <c r="BV629" i="1"/>
  <c r="BU629" i="1"/>
  <c r="BT629" i="1"/>
  <c r="BS629" i="1"/>
  <c r="BR629" i="1"/>
  <c r="BQ629" i="1"/>
  <c r="BP629" i="1"/>
  <c r="BO629" i="1"/>
  <c r="BN629" i="1"/>
  <c r="BM629" i="1"/>
  <c r="BL629" i="1"/>
  <c r="BJ629" i="1"/>
  <c r="BI629" i="1"/>
  <c r="BH629" i="1"/>
  <c r="BG629" i="1"/>
  <c r="BE629" i="1"/>
  <c r="BF629" i="1" s="1"/>
  <c r="BD629" i="1"/>
  <c r="BX628" i="1"/>
  <c r="BV628" i="1"/>
  <c r="BU628" i="1"/>
  <c r="BT628" i="1"/>
  <c r="BS628" i="1"/>
  <c r="BR628" i="1"/>
  <c r="BQ628" i="1"/>
  <c r="BP628" i="1"/>
  <c r="BO628" i="1"/>
  <c r="BN628" i="1"/>
  <c r="BM628" i="1"/>
  <c r="BL628" i="1"/>
  <c r="BJ628" i="1"/>
  <c r="BI628" i="1"/>
  <c r="BH628" i="1"/>
  <c r="BG628" i="1"/>
  <c r="BE628" i="1"/>
  <c r="BD628" i="1"/>
  <c r="BF628" i="1" s="1"/>
  <c r="BX627" i="1"/>
  <c r="BV627" i="1"/>
  <c r="BU627" i="1"/>
  <c r="BT627" i="1"/>
  <c r="BS627" i="1"/>
  <c r="BR627" i="1"/>
  <c r="BQ627" i="1"/>
  <c r="BP627" i="1"/>
  <c r="BO627" i="1"/>
  <c r="BN627" i="1"/>
  <c r="BM627" i="1"/>
  <c r="BL627" i="1"/>
  <c r="BJ627" i="1"/>
  <c r="BI627" i="1"/>
  <c r="BH627" i="1"/>
  <c r="BG627" i="1"/>
  <c r="BW627" i="1" s="1"/>
  <c r="BE627" i="1"/>
  <c r="BF627" i="1" s="1"/>
  <c r="BD627" i="1"/>
  <c r="BX626" i="1"/>
  <c r="BV626" i="1"/>
  <c r="BU626" i="1"/>
  <c r="BT626" i="1"/>
  <c r="BS626" i="1"/>
  <c r="BR626" i="1"/>
  <c r="BQ626" i="1"/>
  <c r="BP626" i="1"/>
  <c r="BO626" i="1"/>
  <c r="BN626" i="1"/>
  <c r="BM626" i="1"/>
  <c r="BL626" i="1"/>
  <c r="BJ626" i="1"/>
  <c r="BI626" i="1"/>
  <c r="BH626" i="1"/>
  <c r="BG626" i="1"/>
  <c r="BE626" i="1"/>
  <c r="BD626" i="1"/>
  <c r="BX625" i="1"/>
  <c r="BV625" i="1"/>
  <c r="BU625" i="1"/>
  <c r="BT625" i="1"/>
  <c r="BS625" i="1"/>
  <c r="BR625" i="1"/>
  <c r="BQ625" i="1"/>
  <c r="BP625" i="1"/>
  <c r="BO625" i="1"/>
  <c r="BN625" i="1"/>
  <c r="BM625" i="1"/>
  <c r="BL625" i="1"/>
  <c r="BJ625" i="1"/>
  <c r="BI625" i="1"/>
  <c r="BH625" i="1"/>
  <c r="BG625" i="1"/>
  <c r="BE625" i="1"/>
  <c r="BD625" i="1"/>
  <c r="BX624" i="1"/>
  <c r="BV624" i="1"/>
  <c r="BU624" i="1"/>
  <c r="BT624" i="1"/>
  <c r="BS624" i="1"/>
  <c r="BR624" i="1"/>
  <c r="BQ624" i="1"/>
  <c r="BP624" i="1"/>
  <c r="BO624" i="1"/>
  <c r="BN624" i="1"/>
  <c r="BM624" i="1"/>
  <c r="BL624" i="1"/>
  <c r="BJ624" i="1"/>
  <c r="BI624" i="1"/>
  <c r="BH624" i="1"/>
  <c r="BG624" i="1"/>
  <c r="BE624" i="1"/>
  <c r="BD624" i="1"/>
  <c r="BX623" i="1"/>
  <c r="BV623" i="1"/>
  <c r="BU623" i="1"/>
  <c r="BT623" i="1"/>
  <c r="BS623" i="1"/>
  <c r="BR623" i="1"/>
  <c r="BQ623" i="1"/>
  <c r="BP623" i="1"/>
  <c r="BO623" i="1"/>
  <c r="BN623" i="1"/>
  <c r="BM623" i="1"/>
  <c r="BL623" i="1"/>
  <c r="BJ623" i="1"/>
  <c r="BI623" i="1"/>
  <c r="BH623" i="1"/>
  <c r="BG623" i="1"/>
  <c r="BE623" i="1"/>
  <c r="BD623" i="1"/>
  <c r="BF623" i="1" s="1"/>
  <c r="BX622" i="1"/>
  <c r="BV622" i="1"/>
  <c r="BU622" i="1"/>
  <c r="BT622" i="1"/>
  <c r="BS622" i="1"/>
  <c r="BR622" i="1"/>
  <c r="BQ622" i="1"/>
  <c r="BP622" i="1"/>
  <c r="BO622" i="1"/>
  <c r="BN622" i="1"/>
  <c r="BM622" i="1"/>
  <c r="BL622" i="1"/>
  <c r="BJ622" i="1"/>
  <c r="BI622" i="1"/>
  <c r="BH622" i="1"/>
  <c r="BG622" i="1"/>
  <c r="BE622" i="1"/>
  <c r="BD622" i="1"/>
  <c r="BX621" i="1"/>
  <c r="BV621" i="1"/>
  <c r="BU621" i="1"/>
  <c r="BT621" i="1"/>
  <c r="BS621" i="1"/>
  <c r="BR621" i="1"/>
  <c r="BQ621" i="1"/>
  <c r="BP621" i="1"/>
  <c r="BO621" i="1"/>
  <c r="BN621" i="1"/>
  <c r="BM621" i="1"/>
  <c r="BL621" i="1"/>
  <c r="BJ621" i="1"/>
  <c r="BI621" i="1"/>
  <c r="BH621" i="1"/>
  <c r="BG621" i="1"/>
  <c r="BE621" i="1"/>
  <c r="BD621" i="1"/>
  <c r="BX620" i="1"/>
  <c r="BV620" i="1"/>
  <c r="BU620" i="1"/>
  <c r="BT620" i="1"/>
  <c r="BS620" i="1"/>
  <c r="BR620" i="1"/>
  <c r="BQ620" i="1"/>
  <c r="BP620" i="1"/>
  <c r="BO620" i="1"/>
  <c r="BN620" i="1"/>
  <c r="BM620" i="1"/>
  <c r="BL620" i="1"/>
  <c r="BJ620" i="1"/>
  <c r="BW620" i="1" s="1"/>
  <c r="BI620" i="1"/>
  <c r="BH620" i="1"/>
  <c r="BG620" i="1"/>
  <c r="BE620" i="1"/>
  <c r="BD620" i="1"/>
  <c r="BF620" i="1" s="1"/>
  <c r="BX619" i="1"/>
  <c r="BV619" i="1"/>
  <c r="BU619" i="1"/>
  <c r="BT619" i="1"/>
  <c r="BS619" i="1"/>
  <c r="BR619" i="1"/>
  <c r="BQ619" i="1"/>
  <c r="BP619" i="1"/>
  <c r="BO619" i="1"/>
  <c r="BN619" i="1"/>
  <c r="BM619" i="1"/>
  <c r="BL619" i="1"/>
  <c r="BJ619" i="1"/>
  <c r="BI619" i="1"/>
  <c r="BH619" i="1"/>
  <c r="BG619" i="1"/>
  <c r="BE619" i="1"/>
  <c r="BD619" i="1"/>
  <c r="BX618" i="1"/>
  <c r="BV618" i="1"/>
  <c r="BU618" i="1"/>
  <c r="BT618" i="1"/>
  <c r="BS618" i="1"/>
  <c r="BR618" i="1"/>
  <c r="BQ618" i="1"/>
  <c r="BP618" i="1"/>
  <c r="BO618" i="1"/>
  <c r="BN618" i="1"/>
  <c r="BM618" i="1"/>
  <c r="BL618" i="1"/>
  <c r="BJ618" i="1"/>
  <c r="BI618" i="1"/>
  <c r="BH618" i="1"/>
  <c r="BG618" i="1"/>
  <c r="BE618" i="1"/>
  <c r="BD618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J617" i="1"/>
  <c r="BI617" i="1"/>
  <c r="BH617" i="1"/>
  <c r="BG617" i="1"/>
  <c r="BE617" i="1"/>
  <c r="BD617" i="1"/>
  <c r="BF617" i="1" s="1"/>
  <c r="BX616" i="1"/>
  <c r="BV616" i="1"/>
  <c r="BU616" i="1"/>
  <c r="BT616" i="1"/>
  <c r="BS616" i="1"/>
  <c r="BR616" i="1"/>
  <c r="BQ616" i="1"/>
  <c r="BP616" i="1"/>
  <c r="BO616" i="1"/>
  <c r="BN616" i="1"/>
  <c r="BM616" i="1"/>
  <c r="BL616" i="1"/>
  <c r="BJ616" i="1"/>
  <c r="BI616" i="1"/>
  <c r="BH616" i="1"/>
  <c r="BG616" i="1"/>
  <c r="BE616" i="1"/>
  <c r="BD616" i="1"/>
  <c r="BX615" i="1"/>
  <c r="BV615" i="1"/>
  <c r="BU615" i="1"/>
  <c r="BT615" i="1"/>
  <c r="BS615" i="1"/>
  <c r="BR615" i="1"/>
  <c r="BQ615" i="1"/>
  <c r="BP615" i="1"/>
  <c r="BO615" i="1"/>
  <c r="BN615" i="1"/>
  <c r="BM615" i="1"/>
  <c r="BL615" i="1"/>
  <c r="BJ615" i="1"/>
  <c r="BI615" i="1"/>
  <c r="BH615" i="1"/>
  <c r="BG615" i="1"/>
  <c r="BW615" i="1" s="1"/>
  <c r="BE615" i="1"/>
  <c r="BD615" i="1"/>
  <c r="BX614" i="1"/>
  <c r="BV614" i="1"/>
  <c r="BU614" i="1"/>
  <c r="BT614" i="1"/>
  <c r="BS614" i="1"/>
  <c r="BR614" i="1"/>
  <c r="BQ614" i="1"/>
  <c r="BP614" i="1"/>
  <c r="BO614" i="1"/>
  <c r="BN614" i="1"/>
  <c r="BM614" i="1"/>
  <c r="BL614" i="1"/>
  <c r="BJ614" i="1"/>
  <c r="BI614" i="1"/>
  <c r="BH614" i="1"/>
  <c r="BG614" i="1"/>
  <c r="BE614" i="1"/>
  <c r="BD614" i="1"/>
  <c r="BX613" i="1"/>
  <c r="BV613" i="1"/>
  <c r="BU613" i="1"/>
  <c r="BT613" i="1"/>
  <c r="BS613" i="1"/>
  <c r="BR613" i="1"/>
  <c r="BQ613" i="1"/>
  <c r="BP613" i="1"/>
  <c r="BO613" i="1"/>
  <c r="BN613" i="1"/>
  <c r="BM613" i="1"/>
  <c r="BL613" i="1"/>
  <c r="BJ613" i="1"/>
  <c r="BI613" i="1"/>
  <c r="BH613" i="1"/>
  <c r="BG613" i="1"/>
  <c r="BE613" i="1"/>
  <c r="BD613" i="1"/>
  <c r="BF613" i="1" s="1"/>
  <c r="BX612" i="1"/>
  <c r="BV612" i="1"/>
  <c r="BU612" i="1"/>
  <c r="BT612" i="1"/>
  <c r="BS612" i="1"/>
  <c r="BR612" i="1"/>
  <c r="BQ612" i="1"/>
  <c r="BP612" i="1"/>
  <c r="BO612" i="1"/>
  <c r="BN612" i="1"/>
  <c r="BM612" i="1"/>
  <c r="BL612" i="1"/>
  <c r="BJ612" i="1"/>
  <c r="BI612" i="1"/>
  <c r="BH612" i="1"/>
  <c r="BG612" i="1"/>
  <c r="BE612" i="1"/>
  <c r="BD612" i="1"/>
  <c r="BX611" i="1"/>
  <c r="BV611" i="1"/>
  <c r="BU611" i="1"/>
  <c r="BT611" i="1"/>
  <c r="BS611" i="1"/>
  <c r="BR611" i="1"/>
  <c r="BQ611" i="1"/>
  <c r="BP611" i="1"/>
  <c r="BO611" i="1"/>
  <c r="BN611" i="1"/>
  <c r="BM611" i="1"/>
  <c r="BL611" i="1"/>
  <c r="BJ611" i="1"/>
  <c r="BI611" i="1"/>
  <c r="BH611" i="1"/>
  <c r="BG611" i="1"/>
  <c r="BE611" i="1"/>
  <c r="BD611" i="1"/>
  <c r="BX610" i="1"/>
  <c r="BV610" i="1"/>
  <c r="BU610" i="1"/>
  <c r="BT610" i="1"/>
  <c r="BS610" i="1"/>
  <c r="BR610" i="1"/>
  <c r="BQ610" i="1"/>
  <c r="BP610" i="1"/>
  <c r="BO610" i="1"/>
  <c r="BN610" i="1"/>
  <c r="BM610" i="1"/>
  <c r="BL610" i="1"/>
  <c r="BJ610" i="1"/>
  <c r="BI610" i="1"/>
  <c r="BH610" i="1"/>
  <c r="BG610" i="1"/>
  <c r="BE610" i="1"/>
  <c r="BF610" i="1" s="1"/>
  <c r="BD610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J609" i="1"/>
  <c r="BI609" i="1"/>
  <c r="BH609" i="1"/>
  <c r="BG609" i="1"/>
  <c r="BE609" i="1"/>
  <c r="BD609" i="1"/>
  <c r="BF609" i="1" s="1"/>
  <c r="BX608" i="1"/>
  <c r="BV608" i="1"/>
  <c r="BU608" i="1"/>
  <c r="BT608" i="1"/>
  <c r="BS608" i="1"/>
  <c r="BR608" i="1"/>
  <c r="BQ608" i="1"/>
  <c r="BP608" i="1"/>
  <c r="BO608" i="1"/>
  <c r="BN608" i="1"/>
  <c r="BM608" i="1"/>
  <c r="BL608" i="1"/>
  <c r="BJ608" i="1"/>
  <c r="BI608" i="1"/>
  <c r="BH608" i="1"/>
  <c r="BG608" i="1"/>
  <c r="BW608" i="1" s="1"/>
  <c r="BE608" i="1"/>
  <c r="BD608" i="1"/>
  <c r="BX607" i="1"/>
  <c r="BV607" i="1"/>
  <c r="BU607" i="1"/>
  <c r="BT607" i="1"/>
  <c r="BS607" i="1"/>
  <c r="BR607" i="1"/>
  <c r="BQ607" i="1"/>
  <c r="BP607" i="1"/>
  <c r="BO607" i="1"/>
  <c r="BN607" i="1"/>
  <c r="BM607" i="1"/>
  <c r="BL607" i="1"/>
  <c r="BJ607" i="1"/>
  <c r="BI607" i="1"/>
  <c r="BH607" i="1"/>
  <c r="BG607" i="1"/>
  <c r="BE607" i="1"/>
  <c r="BD607" i="1"/>
  <c r="BX606" i="1"/>
  <c r="BV606" i="1"/>
  <c r="BU606" i="1"/>
  <c r="BT606" i="1"/>
  <c r="BS606" i="1"/>
  <c r="BR606" i="1"/>
  <c r="BQ606" i="1"/>
  <c r="BP606" i="1"/>
  <c r="BO606" i="1"/>
  <c r="BN606" i="1"/>
  <c r="BM606" i="1"/>
  <c r="BL606" i="1"/>
  <c r="BJ606" i="1"/>
  <c r="BI606" i="1"/>
  <c r="BH606" i="1"/>
  <c r="BG606" i="1"/>
  <c r="BE606" i="1"/>
  <c r="BD606" i="1"/>
  <c r="BF606" i="1" s="1"/>
  <c r="BX605" i="1"/>
  <c r="BV605" i="1"/>
  <c r="BU605" i="1"/>
  <c r="BT605" i="1"/>
  <c r="BS605" i="1"/>
  <c r="BR605" i="1"/>
  <c r="BQ605" i="1"/>
  <c r="BP605" i="1"/>
  <c r="BO605" i="1"/>
  <c r="BN605" i="1"/>
  <c r="BM605" i="1"/>
  <c r="BL605" i="1"/>
  <c r="BJ605" i="1"/>
  <c r="BW605" i="1" s="1"/>
  <c r="BI605" i="1"/>
  <c r="BH605" i="1"/>
  <c r="BG605" i="1"/>
  <c r="BE605" i="1"/>
  <c r="BD605" i="1"/>
  <c r="BX604" i="1"/>
  <c r="BV604" i="1"/>
  <c r="BU604" i="1"/>
  <c r="BT604" i="1"/>
  <c r="BS604" i="1"/>
  <c r="BR604" i="1"/>
  <c r="BQ604" i="1"/>
  <c r="BP604" i="1"/>
  <c r="BO604" i="1"/>
  <c r="BN604" i="1"/>
  <c r="BM604" i="1"/>
  <c r="BL604" i="1"/>
  <c r="BJ604" i="1"/>
  <c r="BI604" i="1"/>
  <c r="BH604" i="1"/>
  <c r="BG604" i="1"/>
  <c r="BE604" i="1"/>
  <c r="BD604" i="1"/>
  <c r="BX603" i="1"/>
  <c r="BV603" i="1"/>
  <c r="BU603" i="1"/>
  <c r="BT603" i="1"/>
  <c r="BS603" i="1"/>
  <c r="BR603" i="1"/>
  <c r="BQ603" i="1"/>
  <c r="BP603" i="1"/>
  <c r="BO603" i="1"/>
  <c r="BN603" i="1"/>
  <c r="BM603" i="1"/>
  <c r="BL603" i="1"/>
  <c r="BJ603" i="1"/>
  <c r="BI603" i="1"/>
  <c r="BH603" i="1"/>
  <c r="BG603" i="1"/>
  <c r="BE603" i="1"/>
  <c r="BD603" i="1"/>
  <c r="BX602" i="1"/>
  <c r="BV602" i="1"/>
  <c r="BU602" i="1"/>
  <c r="BT602" i="1"/>
  <c r="BS602" i="1"/>
  <c r="BR602" i="1"/>
  <c r="BQ602" i="1"/>
  <c r="BP602" i="1"/>
  <c r="BO602" i="1"/>
  <c r="BN602" i="1"/>
  <c r="BM602" i="1"/>
  <c r="BL602" i="1"/>
  <c r="BJ602" i="1"/>
  <c r="BI602" i="1"/>
  <c r="BH602" i="1"/>
  <c r="BG602" i="1"/>
  <c r="BK602" i="1" s="1"/>
  <c r="BE602" i="1"/>
  <c r="BD602" i="1"/>
  <c r="BX601" i="1"/>
  <c r="BV601" i="1"/>
  <c r="BU601" i="1"/>
  <c r="BT601" i="1"/>
  <c r="BS601" i="1"/>
  <c r="BR601" i="1"/>
  <c r="BQ601" i="1"/>
  <c r="BP601" i="1"/>
  <c r="BO601" i="1"/>
  <c r="BN601" i="1"/>
  <c r="BM601" i="1"/>
  <c r="BL601" i="1"/>
  <c r="BJ601" i="1"/>
  <c r="BI601" i="1"/>
  <c r="BH601" i="1"/>
  <c r="BG601" i="1"/>
  <c r="BW601" i="1" s="1"/>
  <c r="BE601" i="1"/>
  <c r="BF601" i="1" s="1"/>
  <c r="BD601" i="1"/>
  <c r="BX600" i="1"/>
  <c r="BV600" i="1"/>
  <c r="BU600" i="1"/>
  <c r="BT600" i="1"/>
  <c r="BS600" i="1"/>
  <c r="BR600" i="1"/>
  <c r="BQ600" i="1"/>
  <c r="BP600" i="1"/>
  <c r="BO600" i="1"/>
  <c r="BN600" i="1"/>
  <c r="BM600" i="1"/>
  <c r="BL600" i="1"/>
  <c r="BJ600" i="1"/>
  <c r="BI600" i="1"/>
  <c r="BH600" i="1"/>
  <c r="BG600" i="1"/>
  <c r="BE600" i="1"/>
  <c r="BD600" i="1"/>
  <c r="BX599" i="1"/>
  <c r="BV599" i="1"/>
  <c r="BU599" i="1"/>
  <c r="BT599" i="1"/>
  <c r="BS599" i="1"/>
  <c r="BR599" i="1"/>
  <c r="BQ599" i="1"/>
  <c r="BP599" i="1"/>
  <c r="BO599" i="1"/>
  <c r="BN599" i="1"/>
  <c r="BM599" i="1"/>
  <c r="BL599" i="1"/>
  <c r="BJ599" i="1"/>
  <c r="BI599" i="1"/>
  <c r="BH599" i="1"/>
  <c r="BG599" i="1"/>
  <c r="BE599" i="1"/>
  <c r="BD599" i="1"/>
  <c r="BX598" i="1"/>
  <c r="BV598" i="1"/>
  <c r="BU598" i="1"/>
  <c r="BT598" i="1"/>
  <c r="BS598" i="1"/>
  <c r="BR598" i="1"/>
  <c r="BQ598" i="1"/>
  <c r="BP598" i="1"/>
  <c r="BO598" i="1"/>
  <c r="BN598" i="1"/>
  <c r="BM598" i="1"/>
  <c r="BL598" i="1"/>
  <c r="BJ598" i="1"/>
  <c r="BI598" i="1"/>
  <c r="BH598" i="1"/>
  <c r="BG598" i="1"/>
  <c r="BE598" i="1"/>
  <c r="BD598" i="1"/>
  <c r="BF598" i="1" s="1"/>
  <c r="BX597" i="1"/>
  <c r="BV597" i="1"/>
  <c r="BU597" i="1"/>
  <c r="BT597" i="1"/>
  <c r="BS597" i="1"/>
  <c r="BR597" i="1"/>
  <c r="BQ597" i="1"/>
  <c r="BP597" i="1"/>
  <c r="BO597" i="1"/>
  <c r="BN597" i="1"/>
  <c r="BM597" i="1"/>
  <c r="BL597" i="1"/>
  <c r="BJ597" i="1"/>
  <c r="BI597" i="1"/>
  <c r="BH597" i="1"/>
  <c r="BG597" i="1"/>
  <c r="BE597" i="1"/>
  <c r="BD597" i="1"/>
  <c r="BX596" i="1"/>
  <c r="BV596" i="1"/>
  <c r="BU596" i="1"/>
  <c r="BT596" i="1"/>
  <c r="BS596" i="1"/>
  <c r="BR596" i="1"/>
  <c r="BQ596" i="1"/>
  <c r="BP596" i="1"/>
  <c r="BO596" i="1"/>
  <c r="BN596" i="1"/>
  <c r="BM596" i="1"/>
  <c r="BL596" i="1"/>
  <c r="BJ596" i="1"/>
  <c r="BW596" i="1" s="1"/>
  <c r="BI596" i="1"/>
  <c r="BH596" i="1"/>
  <c r="BG596" i="1"/>
  <c r="BE596" i="1"/>
  <c r="BD596" i="1"/>
  <c r="BF596" i="1" s="1"/>
  <c r="BX595" i="1"/>
  <c r="BV595" i="1"/>
  <c r="BU595" i="1"/>
  <c r="BT595" i="1"/>
  <c r="BS595" i="1"/>
  <c r="BR595" i="1"/>
  <c r="BQ595" i="1"/>
  <c r="BP595" i="1"/>
  <c r="BO595" i="1"/>
  <c r="BN595" i="1"/>
  <c r="BM595" i="1"/>
  <c r="BL595" i="1"/>
  <c r="BJ595" i="1"/>
  <c r="BI595" i="1"/>
  <c r="BH595" i="1"/>
  <c r="BG595" i="1"/>
  <c r="BE595" i="1"/>
  <c r="BD595" i="1"/>
  <c r="BX594" i="1"/>
  <c r="BV594" i="1"/>
  <c r="BU594" i="1"/>
  <c r="BT594" i="1"/>
  <c r="BS594" i="1"/>
  <c r="BR594" i="1"/>
  <c r="BQ594" i="1"/>
  <c r="BP594" i="1"/>
  <c r="BO594" i="1"/>
  <c r="BN594" i="1"/>
  <c r="BM594" i="1"/>
  <c r="BL594" i="1"/>
  <c r="BJ594" i="1"/>
  <c r="BI594" i="1"/>
  <c r="BH594" i="1"/>
  <c r="BG594" i="1"/>
  <c r="BW594" i="1" s="1"/>
  <c r="BE594" i="1"/>
  <c r="BD594" i="1"/>
  <c r="BX593" i="1"/>
  <c r="BV593" i="1"/>
  <c r="BU593" i="1"/>
  <c r="BT593" i="1"/>
  <c r="BS593" i="1"/>
  <c r="BR593" i="1"/>
  <c r="BQ593" i="1"/>
  <c r="BP593" i="1"/>
  <c r="BO593" i="1"/>
  <c r="BN593" i="1"/>
  <c r="BM593" i="1"/>
  <c r="BL593" i="1"/>
  <c r="BJ593" i="1"/>
  <c r="BI593" i="1"/>
  <c r="BH593" i="1"/>
  <c r="BG593" i="1"/>
  <c r="BE593" i="1"/>
  <c r="BD593" i="1"/>
  <c r="BF593" i="1" s="1"/>
  <c r="BX592" i="1"/>
  <c r="BV592" i="1"/>
  <c r="BU592" i="1"/>
  <c r="BT592" i="1"/>
  <c r="BS592" i="1"/>
  <c r="BR592" i="1"/>
  <c r="BQ592" i="1"/>
  <c r="BP592" i="1"/>
  <c r="BO592" i="1"/>
  <c r="BN592" i="1"/>
  <c r="BM592" i="1"/>
  <c r="BL592" i="1"/>
  <c r="BJ592" i="1"/>
  <c r="BI592" i="1"/>
  <c r="BH592" i="1"/>
  <c r="BG592" i="1"/>
  <c r="BE592" i="1"/>
  <c r="BD592" i="1"/>
  <c r="BX591" i="1"/>
  <c r="BV591" i="1"/>
  <c r="BU591" i="1"/>
  <c r="BT591" i="1"/>
  <c r="BS591" i="1"/>
  <c r="BR591" i="1"/>
  <c r="BQ591" i="1"/>
  <c r="BP591" i="1"/>
  <c r="BO591" i="1"/>
  <c r="BN591" i="1"/>
  <c r="BM591" i="1"/>
  <c r="BL591" i="1"/>
  <c r="BJ591" i="1"/>
  <c r="BW591" i="1" s="1"/>
  <c r="BI591" i="1"/>
  <c r="BH591" i="1"/>
  <c r="BG591" i="1"/>
  <c r="BE591" i="1"/>
  <c r="BD591" i="1"/>
  <c r="BF591" i="1" s="1"/>
  <c r="BX590" i="1"/>
  <c r="BV590" i="1"/>
  <c r="BU590" i="1"/>
  <c r="BT590" i="1"/>
  <c r="BS590" i="1"/>
  <c r="BR590" i="1"/>
  <c r="BQ590" i="1"/>
  <c r="BP590" i="1"/>
  <c r="BO590" i="1"/>
  <c r="BN590" i="1"/>
  <c r="BM590" i="1"/>
  <c r="BL590" i="1"/>
  <c r="BJ590" i="1"/>
  <c r="BI590" i="1"/>
  <c r="BH590" i="1"/>
  <c r="BG590" i="1"/>
  <c r="BE590" i="1"/>
  <c r="BD590" i="1"/>
  <c r="BF590" i="1" s="1"/>
  <c r="BX589" i="1"/>
  <c r="BV589" i="1"/>
  <c r="BU589" i="1"/>
  <c r="BT589" i="1"/>
  <c r="BS589" i="1"/>
  <c r="BR589" i="1"/>
  <c r="BQ589" i="1"/>
  <c r="BP589" i="1"/>
  <c r="BO589" i="1"/>
  <c r="BN589" i="1"/>
  <c r="BM589" i="1"/>
  <c r="BL589" i="1"/>
  <c r="BJ589" i="1"/>
  <c r="BI589" i="1"/>
  <c r="BH589" i="1"/>
  <c r="BG589" i="1"/>
  <c r="BK589" i="1" s="1"/>
  <c r="BE589" i="1"/>
  <c r="BD589" i="1"/>
  <c r="BF589" i="1" s="1"/>
  <c r="BX588" i="1"/>
  <c r="BV588" i="1"/>
  <c r="BU588" i="1"/>
  <c r="BT588" i="1"/>
  <c r="BS588" i="1"/>
  <c r="BR588" i="1"/>
  <c r="BQ588" i="1"/>
  <c r="BP588" i="1"/>
  <c r="BO588" i="1"/>
  <c r="BN588" i="1"/>
  <c r="BM588" i="1"/>
  <c r="BL588" i="1"/>
  <c r="BJ588" i="1"/>
  <c r="BI588" i="1"/>
  <c r="BH588" i="1"/>
  <c r="BG588" i="1"/>
  <c r="BE588" i="1"/>
  <c r="BD588" i="1"/>
  <c r="BX587" i="1"/>
  <c r="BV587" i="1"/>
  <c r="BU587" i="1"/>
  <c r="BT587" i="1"/>
  <c r="BS587" i="1"/>
  <c r="BR587" i="1"/>
  <c r="BQ587" i="1"/>
  <c r="BP587" i="1"/>
  <c r="BO587" i="1"/>
  <c r="BN587" i="1"/>
  <c r="BM587" i="1"/>
  <c r="BL587" i="1"/>
  <c r="BJ587" i="1"/>
  <c r="BW587" i="1" s="1"/>
  <c r="BI587" i="1"/>
  <c r="BH587" i="1"/>
  <c r="BG587" i="1"/>
  <c r="BE587" i="1"/>
  <c r="BD587" i="1"/>
  <c r="BX586" i="1"/>
  <c r="BV586" i="1"/>
  <c r="BU586" i="1"/>
  <c r="BT586" i="1"/>
  <c r="BS586" i="1"/>
  <c r="BR586" i="1"/>
  <c r="BQ586" i="1"/>
  <c r="BP586" i="1"/>
  <c r="BO586" i="1"/>
  <c r="BN586" i="1"/>
  <c r="BM586" i="1"/>
  <c r="BL586" i="1"/>
  <c r="BJ586" i="1"/>
  <c r="BI586" i="1"/>
  <c r="BH586" i="1"/>
  <c r="BG586" i="1"/>
  <c r="BE586" i="1"/>
  <c r="BD586" i="1"/>
  <c r="BF586" i="1" s="1"/>
  <c r="BX585" i="1"/>
  <c r="BV585" i="1"/>
  <c r="BU585" i="1"/>
  <c r="BT585" i="1"/>
  <c r="BS585" i="1"/>
  <c r="BR585" i="1"/>
  <c r="BQ585" i="1"/>
  <c r="BP585" i="1"/>
  <c r="BO585" i="1"/>
  <c r="BN585" i="1"/>
  <c r="BM585" i="1"/>
  <c r="BL585" i="1"/>
  <c r="BJ585" i="1"/>
  <c r="BI585" i="1"/>
  <c r="BH585" i="1"/>
  <c r="BG585" i="1"/>
  <c r="BE585" i="1"/>
  <c r="BD585" i="1"/>
  <c r="BX584" i="1"/>
  <c r="BV584" i="1"/>
  <c r="BU584" i="1"/>
  <c r="BT584" i="1"/>
  <c r="BS584" i="1"/>
  <c r="BR584" i="1"/>
  <c r="BQ584" i="1"/>
  <c r="BP584" i="1"/>
  <c r="BO584" i="1"/>
  <c r="BN584" i="1"/>
  <c r="BM584" i="1"/>
  <c r="BL584" i="1"/>
  <c r="BJ584" i="1"/>
  <c r="BI584" i="1"/>
  <c r="BH584" i="1"/>
  <c r="BG584" i="1"/>
  <c r="BE584" i="1"/>
  <c r="BD584" i="1"/>
  <c r="BX583" i="1"/>
  <c r="BV583" i="1"/>
  <c r="BU583" i="1"/>
  <c r="BT583" i="1"/>
  <c r="BS583" i="1"/>
  <c r="BR583" i="1"/>
  <c r="BQ583" i="1"/>
  <c r="BP583" i="1"/>
  <c r="BO583" i="1"/>
  <c r="BN583" i="1"/>
  <c r="BM583" i="1"/>
  <c r="BL583" i="1"/>
  <c r="BJ583" i="1"/>
  <c r="BI583" i="1"/>
  <c r="BH583" i="1"/>
  <c r="BG583" i="1"/>
  <c r="BE583" i="1"/>
  <c r="BD583" i="1"/>
  <c r="BX582" i="1"/>
  <c r="BV582" i="1"/>
  <c r="BU582" i="1"/>
  <c r="BT582" i="1"/>
  <c r="BS582" i="1"/>
  <c r="BR582" i="1"/>
  <c r="BQ582" i="1"/>
  <c r="BP582" i="1"/>
  <c r="BO582" i="1"/>
  <c r="BN582" i="1"/>
  <c r="BM582" i="1"/>
  <c r="BL582" i="1"/>
  <c r="BJ582" i="1"/>
  <c r="BW582" i="1" s="1"/>
  <c r="BI582" i="1"/>
  <c r="BH582" i="1"/>
  <c r="BG582" i="1"/>
  <c r="BE582" i="1"/>
  <c r="BD582" i="1"/>
  <c r="BX581" i="1"/>
  <c r="BV581" i="1"/>
  <c r="BU581" i="1"/>
  <c r="BT581" i="1"/>
  <c r="BS581" i="1"/>
  <c r="BR581" i="1"/>
  <c r="BQ581" i="1"/>
  <c r="BP581" i="1"/>
  <c r="BO581" i="1"/>
  <c r="BN581" i="1"/>
  <c r="BM581" i="1"/>
  <c r="BL581" i="1"/>
  <c r="BJ581" i="1"/>
  <c r="BW581" i="1" s="1"/>
  <c r="BI581" i="1"/>
  <c r="BH581" i="1"/>
  <c r="BG581" i="1"/>
  <c r="BE581" i="1"/>
  <c r="BD581" i="1"/>
  <c r="BX580" i="1"/>
  <c r="BV580" i="1"/>
  <c r="BU580" i="1"/>
  <c r="BT580" i="1"/>
  <c r="BS580" i="1"/>
  <c r="BR580" i="1"/>
  <c r="BQ580" i="1"/>
  <c r="BP580" i="1"/>
  <c r="BO580" i="1"/>
  <c r="BN580" i="1"/>
  <c r="BM580" i="1"/>
  <c r="BL580" i="1"/>
  <c r="BJ580" i="1"/>
  <c r="BI580" i="1"/>
  <c r="BH580" i="1"/>
  <c r="BG580" i="1"/>
  <c r="BE580" i="1"/>
  <c r="BD580" i="1"/>
  <c r="BX579" i="1"/>
  <c r="BV579" i="1"/>
  <c r="BU579" i="1"/>
  <c r="BT579" i="1"/>
  <c r="BS579" i="1"/>
  <c r="BR579" i="1"/>
  <c r="BQ579" i="1"/>
  <c r="BP579" i="1"/>
  <c r="BO579" i="1"/>
  <c r="BN579" i="1"/>
  <c r="BM579" i="1"/>
  <c r="BL579" i="1"/>
  <c r="BJ579" i="1"/>
  <c r="BI579" i="1"/>
  <c r="BH579" i="1"/>
  <c r="BG579" i="1"/>
  <c r="BE579" i="1"/>
  <c r="BF579" i="1" s="1"/>
  <c r="BD579" i="1"/>
  <c r="BX578" i="1"/>
  <c r="BV578" i="1"/>
  <c r="BU578" i="1"/>
  <c r="BT578" i="1"/>
  <c r="BS578" i="1"/>
  <c r="BR578" i="1"/>
  <c r="BQ578" i="1"/>
  <c r="BP578" i="1"/>
  <c r="BO578" i="1"/>
  <c r="BN578" i="1"/>
  <c r="BM578" i="1"/>
  <c r="BL578" i="1"/>
  <c r="BJ578" i="1"/>
  <c r="BI578" i="1"/>
  <c r="BH578" i="1"/>
  <c r="BG578" i="1"/>
  <c r="BE578" i="1"/>
  <c r="BD578" i="1"/>
  <c r="BX577" i="1"/>
  <c r="BV577" i="1"/>
  <c r="BU577" i="1"/>
  <c r="BT577" i="1"/>
  <c r="BS577" i="1"/>
  <c r="BR577" i="1"/>
  <c r="BQ577" i="1"/>
  <c r="BP577" i="1"/>
  <c r="BO577" i="1"/>
  <c r="BN577" i="1"/>
  <c r="BM577" i="1"/>
  <c r="BL577" i="1"/>
  <c r="BJ577" i="1"/>
  <c r="BI577" i="1"/>
  <c r="BH577" i="1"/>
  <c r="BG577" i="1"/>
  <c r="BW577" i="1" s="1"/>
  <c r="BE577" i="1"/>
  <c r="BD577" i="1"/>
  <c r="BX576" i="1"/>
  <c r="BV576" i="1"/>
  <c r="BU576" i="1"/>
  <c r="BT576" i="1"/>
  <c r="BS576" i="1"/>
  <c r="BR576" i="1"/>
  <c r="BQ576" i="1"/>
  <c r="BP576" i="1"/>
  <c r="BO576" i="1"/>
  <c r="BN576" i="1"/>
  <c r="BM576" i="1"/>
  <c r="BL576" i="1"/>
  <c r="BJ576" i="1"/>
  <c r="BI576" i="1"/>
  <c r="BH576" i="1"/>
  <c r="BG576" i="1"/>
  <c r="BK576" i="1" s="1"/>
  <c r="BE576" i="1"/>
  <c r="BD576" i="1"/>
  <c r="BF576" i="1" s="1"/>
  <c r="BX575" i="1"/>
  <c r="BV575" i="1"/>
  <c r="BU575" i="1"/>
  <c r="BT575" i="1"/>
  <c r="BS575" i="1"/>
  <c r="BR575" i="1"/>
  <c r="BQ575" i="1"/>
  <c r="BP575" i="1"/>
  <c r="BO575" i="1"/>
  <c r="BN575" i="1"/>
  <c r="BM575" i="1"/>
  <c r="BL575" i="1"/>
  <c r="BJ575" i="1"/>
  <c r="BI575" i="1"/>
  <c r="BH575" i="1"/>
  <c r="BG575" i="1"/>
  <c r="BE575" i="1"/>
  <c r="BD575" i="1"/>
  <c r="BX574" i="1"/>
  <c r="BV574" i="1"/>
  <c r="BU574" i="1"/>
  <c r="BT574" i="1"/>
  <c r="BS574" i="1"/>
  <c r="BR574" i="1"/>
  <c r="BQ574" i="1"/>
  <c r="BP574" i="1"/>
  <c r="BO574" i="1"/>
  <c r="BN574" i="1"/>
  <c r="BM574" i="1"/>
  <c r="BL574" i="1"/>
  <c r="BJ574" i="1"/>
  <c r="BI574" i="1"/>
  <c r="BH574" i="1"/>
  <c r="BG574" i="1"/>
  <c r="BK574" i="1" s="1"/>
  <c r="BE574" i="1"/>
  <c r="BD574" i="1"/>
  <c r="BX573" i="1"/>
  <c r="BV573" i="1"/>
  <c r="BU573" i="1"/>
  <c r="BT573" i="1"/>
  <c r="BS573" i="1"/>
  <c r="BR573" i="1"/>
  <c r="BQ573" i="1"/>
  <c r="BP573" i="1"/>
  <c r="BO573" i="1"/>
  <c r="BN573" i="1"/>
  <c r="BM573" i="1"/>
  <c r="BL573" i="1"/>
  <c r="BJ573" i="1"/>
  <c r="BI573" i="1"/>
  <c r="BH573" i="1"/>
  <c r="BG573" i="1"/>
  <c r="BE573" i="1"/>
  <c r="BD573" i="1"/>
  <c r="BX572" i="1"/>
  <c r="BV572" i="1"/>
  <c r="BU572" i="1"/>
  <c r="BT572" i="1"/>
  <c r="BS572" i="1"/>
  <c r="BR572" i="1"/>
  <c r="BQ572" i="1"/>
  <c r="BP572" i="1"/>
  <c r="BO572" i="1"/>
  <c r="BN572" i="1"/>
  <c r="BM572" i="1"/>
  <c r="BL572" i="1"/>
  <c r="BJ572" i="1"/>
  <c r="BI572" i="1"/>
  <c r="BH572" i="1"/>
  <c r="BG572" i="1"/>
  <c r="BE572" i="1"/>
  <c r="BD572" i="1"/>
  <c r="BX571" i="1"/>
  <c r="BV571" i="1"/>
  <c r="BU571" i="1"/>
  <c r="BT571" i="1"/>
  <c r="BS571" i="1"/>
  <c r="BR571" i="1"/>
  <c r="BQ571" i="1"/>
  <c r="BP571" i="1"/>
  <c r="BO571" i="1"/>
  <c r="BN571" i="1"/>
  <c r="BM571" i="1"/>
  <c r="BL571" i="1"/>
  <c r="BJ571" i="1"/>
  <c r="BI571" i="1"/>
  <c r="BH571" i="1"/>
  <c r="BG571" i="1"/>
  <c r="BW571" i="1" s="1"/>
  <c r="BE571" i="1"/>
  <c r="BD571" i="1"/>
  <c r="BX570" i="1"/>
  <c r="BV570" i="1"/>
  <c r="BU570" i="1"/>
  <c r="BT570" i="1"/>
  <c r="BS570" i="1"/>
  <c r="BR570" i="1"/>
  <c r="BQ570" i="1"/>
  <c r="BP570" i="1"/>
  <c r="BO570" i="1"/>
  <c r="BN570" i="1"/>
  <c r="BM570" i="1"/>
  <c r="BL570" i="1"/>
  <c r="BJ570" i="1"/>
  <c r="BI570" i="1"/>
  <c r="BH570" i="1"/>
  <c r="BG570" i="1"/>
  <c r="BE570" i="1"/>
  <c r="BD570" i="1"/>
  <c r="BF570" i="1" s="1"/>
  <c r="BX569" i="1"/>
  <c r="BV569" i="1"/>
  <c r="BU569" i="1"/>
  <c r="BT569" i="1"/>
  <c r="BS569" i="1"/>
  <c r="BR569" i="1"/>
  <c r="BQ569" i="1"/>
  <c r="BP569" i="1"/>
  <c r="BO569" i="1"/>
  <c r="BN569" i="1"/>
  <c r="BM569" i="1"/>
  <c r="BL569" i="1"/>
  <c r="BJ569" i="1"/>
  <c r="BI569" i="1"/>
  <c r="BH569" i="1"/>
  <c r="BG569" i="1"/>
  <c r="BE569" i="1"/>
  <c r="BF569" i="1" s="1"/>
  <c r="BD569" i="1"/>
  <c r="BX568" i="1"/>
  <c r="BV568" i="1"/>
  <c r="BU568" i="1"/>
  <c r="BT568" i="1"/>
  <c r="BS568" i="1"/>
  <c r="BR568" i="1"/>
  <c r="BQ568" i="1"/>
  <c r="BP568" i="1"/>
  <c r="BO568" i="1"/>
  <c r="BN568" i="1"/>
  <c r="BM568" i="1"/>
  <c r="BL568" i="1"/>
  <c r="BJ568" i="1"/>
  <c r="BI568" i="1"/>
  <c r="BH568" i="1"/>
  <c r="BG568" i="1"/>
  <c r="BE568" i="1"/>
  <c r="BD568" i="1"/>
  <c r="BF568" i="1" s="1"/>
  <c r="BX567" i="1"/>
  <c r="BV567" i="1"/>
  <c r="BU567" i="1"/>
  <c r="BT567" i="1"/>
  <c r="BS567" i="1"/>
  <c r="BR567" i="1"/>
  <c r="BQ567" i="1"/>
  <c r="BP567" i="1"/>
  <c r="BO567" i="1"/>
  <c r="BN567" i="1"/>
  <c r="BM567" i="1"/>
  <c r="BL567" i="1"/>
  <c r="BJ567" i="1"/>
  <c r="BI567" i="1"/>
  <c r="BH567" i="1"/>
  <c r="BG567" i="1"/>
  <c r="BE567" i="1"/>
  <c r="BD567" i="1"/>
  <c r="BX566" i="1"/>
  <c r="BV566" i="1"/>
  <c r="BU566" i="1"/>
  <c r="BT566" i="1"/>
  <c r="BS566" i="1"/>
  <c r="BR566" i="1"/>
  <c r="BQ566" i="1"/>
  <c r="BP566" i="1"/>
  <c r="BO566" i="1"/>
  <c r="BN566" i="1"/>
  <c r="BM566" i="1"/>
  <c r="BL566" i="1"/>
  <c r="BJ566" i="1"/>
  <c r="BI566" i="1"/>
  <c r="BH566" i="1"/>
  <c r="BG566" i="1"/>
  <c r="BE566" i="1"/>
  <c r="BD566" i="1"/>
  <c r="BF566" i="1" s="1"/>
  <c r="BX565" i="1"/>
  <c r="BV565" i="1"/>
  <c r="BU565" i="1"/>
  <c r="BT565" i="1"/>
  <c r="BS565" i="1"/>
  <c r="BR565" i="1"/>
  <c r="BQ565" i="1"/>
  <c r="BP565" i="1"/>
  <c r="BO565" i="1"/>
  <c r="BN565" i="1"/>
  <c r="BM565" i="1"/>
  <c r="BL565" i="1"/>
  <c r="BJ565" i="1"/>
  <c r="BI565" i="1"/>
  <c r="BH565" i="1"/>
  <c r="BG565" i="1"/>
  <c r="BE565" i="1"/>
  <c r="BD565" i="1"/>
  <c r="BX564" i="1"/>
  <c r="BV564" i="1"/>
  <c r="BU564" i="1"/>
  <c r="BT564" i="1"/>
  <c r="BS564" i="1"/>
  <c r="BR564" i="1"/>
  <c r="BQ564" i="1"/>
  <c r="BP564" i="1"/>
  <c r="BO564" i="1"/>
  <c r="BN564" i="1"/>
  <c r="BM564" i="1"/>
  <c r="BL564" i="1"/>
  <c r="BJ564" i="1"/>
  <c r="BI564" i="1"/>
  <c r="BH564" i="1"/>
  <c r="BG564" i="1"/>
  <c r="BE564" i="1"/>
  <c r="BF564" i="1" s="1"/>
  <c r="BD564" i="1"/>
  <c r="BX563" i="1"/>
  <c r="BV563" i="1"/>
  <c r="BU563" i="1"/>
  <c r="BT563" i="1"/>
  <c r="BS563" i="1"/>
  <c r="BR563" i="1"/>
  <c r="BQ563" i="1"/>
  <c r="BP563" i="1"/>
  <c r="BO563" i="1"/>
  <c r="BN563" i="1"/>
  <c r="BM563" i="1"/>
  <c r="BL563" i="1"/>
  <c r="BJ563" i="1"/>
  <c r="BI563" i="1"/>
  <c r="BH563" i="1"/>
  <c r="BG563" i="1"/>
  <c r="BE563" i="1"/>
  <c r="BD563" i="1"/>
  <c r="BF563" i="1" s="1"/>
  <c r="BX562" i="1"/>
  <c r="BV562" i="1"/>
  <c r="BU562" i="1"/>
  <c r="BT562" i="1"/>
  <c r="BS562" i="1"/>
  <c r="BR562" i="1"/>
  <c r="BQ562" i="1"/>
  <c r="BP562" i="1"/>
  <c r="BO562" i="1"/>
  <c r="BN562" i="1"/>
  <c r="BM562" i="1"/>
  <c r="BL562" i="1"/>
  <c r="BJ562" i="1"/>
  <c r="BI562" i="1"/>
  <c r="BH562" i="1"/>
  <c r="BG562" i="1"/>
  <c r="BE562" i="1"/>
  <c r="BD562" i="1"/>
  <c r="BX561" i="1"/>
  <c r="BV561" i="1"/>
  <c r="BU561" i="1"/>
  <c r="BT561" i="1"/>
  <c r="BS561" i="1"/>
  <c r="BR561" i="1"/>
  <c r="BQ561" i="1"/>
  <c r="BP561" i="1"/>
  <c r="BO561" i="1"/>
  <c r="BN561" i="1"/>
  <c r="BM561" i="1"/>
  <c r="BL561" i="1"/>
  <c r="BJ561" i="1"/>
  <c r="BI561" i="1"/>
  <c r="BH561" i="1"/>
  <c r="BG561" i="1"/>
  <c r="BE561" i="1"/>
  <c r="BD561" i="1"/>
  <c r="BX560" i="1"/>
  <c r="BV560" i="1"/>
  <c r="BU560" i="1"/>
  <c r="BT560" i="1"/>
  <c r="BS560" i="1"/>
  <c r="BR560" i="1"/>
  <c r="BQ560" i="1"/>
  <c r="BP560" i="1"/>
  <c r="BO560" i="1"/>
  <c r="BN560" i="1"/>
  <c r="BM560" i="1"/>
  <c r="BL560" i="1"/>
  <c r="BJ560" i="1"/>
  <c r="BI560" i="1"/>
  <c r="BH560" i="1"/>
  <c r="BG560" i="1"/>
  <c r="BE560" i="1"/>
  <c r="BD560" i="1"/>
  <c r="BX559" i="1"/>
  <c r="BV559" i="1"/>
  <c r="BU559" i="1"/>
  <c r="BT559" i="1"/>
  <c r="BS559" i="1"/>
  <c r="BR559" i="1"/>
  <c r="BQ559" i="1"/>
  <c r="BP559" i="1"/>
  <c r="BO559" i="1"/>
  <c r="BN559" i="1"/>
  <c r="BM559" i="1"/>
  <c r="BL559" i="1"/>
  <c r="BJ559" i="1"/>
  <c r="BI559" i="1"/>
  <c r="BH559" i="1"/>
  <c r="BG559" i="1"/>
  <c r="BE559" i="1"/>
  <c r="BD559" i="1"/>
  <c r="BX558" i="1"/>
  <c r="BV558" i="1"/>
  <c r="BU558" i="1"/>
  <c r="BT558" i="1"/>
  <c r="BS558" i="1"/>
  <c r="BR558" i="1"/>
  <c r="BQ558" i="1"/>
  <c r="BP558" i="1"/>
  <c r="BO558" i="1"/>
  <c r="BN558" i="1"/>
  <c r="BM558" i="1"/>
  <c r="BL558" i="1"/>
  <c r="BJ558" i="1"/>
  <c r="BI558" i="1"/>
  <c r="BH558" i="1"/>
  <c r="BG558" i="1"/>
  <c r="BE558" i="1"/>
  <c r="BD558" i="1"/>
  <c r="BX557" i="1"/>
  <c r="BV557" i="1"/>
  <c r="BU557" i="1"/>
  <c r="BT557" i="1"/>
  <c r="BS557" i="1"/>
  <c r="BR557" i="1"/>
  <c r="BQ557" i="1"/>
  <c r="BP557" i="1"/>
  <c r="BO557" i="1"/>
  <c r="BN557" i="1"/>
  <c r="BM557" i="1"/>
  <c r="BL557" i="1"/>
  <c r="BJ557" i="1"/>
  <c r="BI557" i="1"/>
  <c r="BH557" i="1"/>
  <c r="BG557" i="1"/>
  <c r="BE557" i="1"/>
  <c r="BD557" i="1"/>
  <c r="BF557" i="1" s="1"/>
  <c r="BX556" i="1"/>
  <c r="BV556" i="1"/>
  <c r="BU556" i="1"/>
  <c r="BT556" i="1"/>
  <c r="BS556" i="1"/>
  <c r="BR556" i="1"/>
  <c r="BQ556" i="1"/>
  <c r="BP556" i="1"/>
  <c r="BO556" i="1"/>
  <c r="BN556" i="1"/>
  <c r="BM556" i="1"/>
  <c r="BL556" i="1"/>
  <c r="BJ556" i="1"/>
  <c r="BI556" i="1"/>
  <c r="BH556" i="1"/>
  <c r="BG556" i="1"/>
  <c r="BE556" i="1"/>
  <c r="BD556" i="1"/>
  <c r="BF556" i="1" s="1"/>
  <c r="BX555" i="1"/>
  <c r="BV555" i="1"/>
  <c r="BU555" i="1"/>
  <c r="BT555" i="1"/>
  <c r="BS555" i="1"/>
  <c r="BR555" i="1"/>
  <c r="BQ555" i="1"/>
  <c r="BP555" i="1"/>
  <c r="BO555" i="1"/>
  <c r="BN555" i="1"/>
  <c r="BM555" i="1"/>
  <c r="BL555" i="1"/>
  <c r="BJ555" i="1"/>
  <c r="BI555" i="1"/>
  <c r="BH555" i="1"/>
  <c r="BG555" i="1"/>
  <c r="BE555" i="1"/>
  <c r="BD555" i="1"/>
  <c r="BX554" i="1"/>
  <c r="BV554" i="1"/>
  <c r="BU554" i="1"/>
  <c r="BT554" i="1"/>
  <c r="BS554" i="1"/>
  <c r="BR554" i="1"/>
  <c r="BQ554" i="1"/>
  <c r="BP554" i="1"/>
  <c r="BO554" i="1"/>
  <c r="BN554" i="1"/>
  <c r="BM554" i="1"/>
  <c r="BL554" i="1"/>
  <c r="BJ554" i="1"/>
  <c r="BI554" i="1"/>
  <c r="BH554" i="1"/>
  <c r="BK554" i="1" s="1"/>
  <c r="BG554" i="1"/>
  <c r="BE554" i="1"/>
  <c r="BD554" i="1"/>
  <c r="BX553" i="1"/>
  <c r="BV553" i="1"/>
  <c r="BU553" i="1"/>
  <c r="BT553" i="1"/>
  <c r="BS553" i="1"/>
  <c r="BR553" i="1"/>
  <c r="BQ553" i="1"/>
  <c r="BP553" i="1"/>
  <c r="BO553" i="1"/>
  <c r="BN553" i="1"/>
  <c r="BM553" i="1"/>
  <c r="BL553" i="1"/>
  <c r="BJ553" i="1"/>
  <c r="BI553" i="1"/>
  <c r="BH553" i="1"/>
  <c r="BG553" i="1"/>
  <c r="BE553" i="1"/>
  <c r="BD553" i="1"/>
  <c r="BX552" i="1"/>
  <c r="BV552" i="1"/>
  <c r="BU552" i="1"/>
  <c r="BT552" i="1"/>
  <c r="BS552" i="1"/>
  <c r="BR552" i="1"/>
  <c r="BQ552" i="1"/>
  <c r="BP552" i="1"/>
  <c r="BO552" i="1"/>
  <c r="BN552" i="1"/>
  <c r="BM552" i="1"/>
  <c r="BL552" i="1"/>
  <c r="BJ552" i="1"/>
  <c r="BI552" i="1"/>
  <c r="BH552" i="1"/>
  <c r="BG552" i="1"/>
  <c r="BW552" i="1" s="1"/>
  <c r="BE552" i="1"/>
  <c r="BD552" i="1"/>
  <c r="BX551" i="1"/>
  <c r="BV551" i="1"/>
  <c r="BU551" i="1"/>
  <c r="BT551" i="1"/>
  <c r="BS551" i="1"/>
  <c r="BR551" i="1"/>
  <c r="BQ551" i="1"/>
  <c r="BP551" i="1"/>
  <c r="BO551" i="1"/>
  <c r="BN551" i="1"/>
  <c r="BM551" i="1"/>
  <c r="BL551" i="1"/>
  <c r="BJ551" i="1"/>
  <c r="BI551" i="1"/>
  <c r="BH551" i="1"/>
  <c r="BG551" i="1"/>
  <c r="BW551" i="1" s="1"/>
  <c r="BE551" i="1"/>
  <c r="BD551" i="1"/>
  <c r="BF551" i="1" s="1"/>
  <c r="BX550" i="1"/>
  <c r="BV550" i="1"/>
  <c r="BU550" i="1"/>
  <c r="BT550" i="1"/>
  <c r="BS550" i="1"/>
  <c r="BR550" i="1"/>
  <c r="BQ550" i="1"/>
  <c r="BP550" i="1"/>
  <c r="BO550" i="1"/>
  <c r="BN550" i="1"/>
  <c r="BM550" i="1"/>
  <c r="BL550" i="1"/>
  <c r="BJ550" i="1"/>
  <c r="BI550" i="1"/>
  <c r="BH550" i="1"/>
  <c r="BG550" i="1"/>
  <c r="BE550" i="1"/>
  <c r="BD550" i="1"/>
  <c r="BF550" i="1" s="1"/>
  <c r="BX549" i="1"/>
  <c r="BV549" i="1"/>
  <c r="BU549" i="1"/>
  <c r="BT549" i="1"/>
  <c r="BS549" i="1"/>
  <c r="BR549" i="1"/>
  <c r="BQ549" i="1"/>
  <c r="BP549" i="1"/>
  <c r="BO549" i="1"/>
  <c r="BN549" i="1"/>
  <c r="BM549" i="1"/>
  <c r="BL549" i="1"/>
  <c r="BJ549" i="1"/>
  <c r="BI549" i="1"/>
  <c r="BH549" i="1"/>
  <c r="BG549" i="1"/>
  <c r="BE549" i="1"/>
  <c r="BD549" i="1"/>
  <c r="BX548" i="1"/>
  <c r="BV548" i="1"/>
  <c r="BU548" i="1"/>
  <c r="BT548" i="1"/>
  <c r="BS548" i="1"/>
  <c r="BR548" i="1"/>
  <c r="BQ548" i="1"/>
  <c r="BP548" i="1"/>
  <c r="BO548" i="1"/>
  <c r="BN548" i="1"/>
  <c r="BM548" i="1"/>
  <c r="BL548" i="1"/>
  <c r="BJ548" i="1"/>
  <c r="BW548" i="1" s="1"/>
  <c r="BI548" i="1"/>
  <c r="BH548" i="1"/>
  <c r="BG548" i="1"/>
  <c r="BE548" i="1"/>
  <c r="BD548" i="1"/>
  <c r="BX547" i="1"/>
  <c r="BV547" i="1"/>
  <c r="BU547" i="1"/>
  <c r="BT547" i="1"/>
  <c r="BS547" i="1"/>
  <c r="BR547" i="1"/>
  <c r="BQ547" i="1"/>
  <c r="BP547" i="1"/>
  <c r="BO547" i="1"/>
  <c r="BN547" i="1"/>
  <c r="BM547" i="1"/>
  <c r="BL547" i="1"/>
  <c r="BJ547" i="1"/>
  <c r="BI547" i="1"/>
  <c r="BH547" i="1"/>
  <c r="BG547" i="1"/>
  <c r="BE547" i="1"/>
  <c r="BD547" i="1"/>
  <c r="BF547" i="1" s="1"/>
  <c r="BX546" i="1"/>
  <c r="BV546" i="1"/>
  <c r="BU546" i="1"/>
  <c r="BT546" i="1"/>
  <c r="BS546" i="1"/>
  <c r="BR546" i="1"/>
  <c r="BQ546" i="1"/>
  <c r="BP546" i="1"/>
  <c r="BO546" i="1"/>
  <c r="BN546" i="1"/>
  <c r="BM546" i="1"/>
  <c r="BL546" i="1"/>
  <c r="BJ546" i="1"/>
  <c r="BI546" i="1"/>
  <c r="BH546" i="1"/>
  <c r="BG546" i="1"/>
  <c r="BK546" i="1" s="1"/>
  <c r="BE546" i="1"/>
  <c r="BD546" i="1"/>
  <c r="BF546" i="1" s="1"/>
  <c r="BX545" i="1"/>
  <c r="BV545" i="1"/>
  <c r="BU545" i="1"/>
  <c r="BT545" i="1"/>
  <c r="BS545" i="1"/>
  <c r="BR545" i="1"/>
  <c r="BQ545" i="1"/>
  <c r="BP545" i="1"/>
  <c r="BO545" i="1"/>
  <c r="BN545" i="1"/>
  <c r="BM545" i="1"/>
  <c r="BL545" i="1"/>
  <c r="BJ545" i="1"/>
  <c r="BI545" i="1"/>
  <c r="BH545" i="1"/>
  <c r="BG545" i="1"/>
  <c r="BE545" i="1"/>
  <c r="BD545" i="1"/>
  <c r="BX544" i="1"/>
  <c r="BV544" i="1"/>
  <c r="BU544" i="1"/>
  <c r="BT544" i="1"/>
  <c r="BS544" i="1"/>
  <c r="BR544" i="1"/>
  <c r="BQ544" i="1"/>
  <c r="BP544" i="1"/>
  <c r="BO544" i="1"/>
  <c r="BN544" i="1"/>
  <c r="BM544" i="1"/>
  <c r="BL544" i="1"/>
  <c r="BJ544" i="1"/>
  <c r="BI544" i="1"/>
  <c r="BH544" i="1"/>
  <c r="BG544" i="1"/>
  <c r="BK544" i="1" s="1"/>
  <c r="BE544" i="1"/>
  <c r="BD544" i="1"/>
  <c r="BX543" i="1"/>
  <c r="BV543" i="1"/>
  <c r="BU543" i="1"/>
  <c r="BT543" i="1"/>
  <c r="BS543" i="1"/>
  <c r="BR543" i="1"/>
  <c r="BQ543" i="1"/>
  <c r="BP543" i="1"/>
  <c r="BO543" i="1"/>
  <c r="BN543" i="1"/>
  <c r="BM543" i="1"/>
  <c r="BL543" i="1"/>
  <c r="BJ543" i="1"/>
  <c r="BI543" i="1"/>
  <c r="BH543" i="1"/>
  <c r="BG543" i="1"/>
  <c r="BE543" i="1"/>
  <c r="BD543" i="1"/>
  <c r="BF543" i="1" s="1"/>
  <c r="BX542" i="1"/>
  <c r="BV542" i="1"/>
  <c r="BU542" i="1"/>
  <c r="BT542" i="1"/>
  <c r="BS542" i="1"/>
  <c r="BR542" i="1"/>
  <c r="BQ542" i="1"/>
  <c r="BP542" i="1"/>
  <c r="BO542" i="1"/>
  <c r="BN542" i="1"/>
  <c r="BM542" i="1"/>
  <c r="BL542" i="1"/>
  <c r="BJ542" i="1"/>
  <c r="BI542" i="1"/>
  <c r="BH542" i="1"/>
  <c r="BG542" i="1"/>
  <c r="BK542" i="1" s="1"/>
  <c r="BE542" i="1"/>
  <c r="BD542" i="1"/>
  <c r="BX541" i="1"/>
  <c r="BV541" i="1"/>
  <c r="BU541" i="1"/>
  <c r="BT541" i="1"/>
  <c r="BS541" i="1"/>
  <c r="BR541" i="1"/>
  <c r="BQ541" i="1"/>
  <c r="BP541" i="1"/>
  <c r="BO541" i="1"/>
  <c r="BN541" i="1"/>
  <c r="BM541" i="1"/>
  <c r="BL541" i="1"/>
  <c r="BJ541" i="1"/>
  <c r="BI541" i="1"/>
  <c r="BH541" i="1"/>
  <c r="BG541" i="1"/>
  <c r="BE541" i="1"/>
  <c r="BD541" i="1"/>
  <c r="BF541" i="1" s="1"/>
  <c r="BX540" i="1"/>
  <c r="BV540" i="1"/>
  <c r="BU540" i="1"/>
  <c r="BT540" i="1"/>
  <c r="BS540" i="1"/>
  <c r="BR540" i="1"/>
  <c r="BQ540" i="1"/>
  <c r="BP540" i="1"/>
  <c r="BO540" i="1"/>
  <c r="BN540" i="1"/>
  <c r="BM540" i="1"/>
  <c r="BL540" i="1"/>
  <c r="BJ540" i="1"/>
  <c r="BW540" i="1" s="1"/>
  <c r="BI540" i="1"/>
  <c r="BH540" i="1"/>
  <c r="BK540" i="1" s="1"/>
  <c r="BG540" i="1"/>
  <c r="BE540" i="1"/>
  <c r="BD540" i="1"/>
  <c r="BX539" i="1"/>
  <c r="BV539" i="1"/>
  <c r="BU539" i="1"/>
  <c r="BT539" i="1"/>
  <c r="BS539" i="1"/>
  <c r="BR539" i="1"/>
  <c r="BQ539" i="1"/>
  <c r="BP539" i="1"/>
  <c r="BO539" i="1"/>
  <c r="BN539" i="1"/>
  <c r="BM539" i="1"/>
  <c r="BL539" i="1"/>
  <c r="BJ539" i="1"/>
  <c r="BI539" i="1"/>
  <c r="BH539" i="1"/>
  <c r="BG539" i="1"/>
  <c r="BW539" i="1" s="1"/>
  <c r="BF539" i="1"/>
  <c r="BE539" i="1"/>
  <c r="BD539" i="1"/>
  <c r="BX538" i="1"/>
  <c r="BV538" i="1"/>
  <c r="BU538" i="1"/>
  <c r="BT538" i="1"/>
  <c r="BS538" i="1"/>
  <c r="BR538" i="1"/>
  <c r="BQ538" i="1"/>
  <c r="BP538" i="1"/>
  <c r="BO538" i="1"/>
  <c r="BN538" i="1"/>
  <c r="BM538" i="1"/>
  <c r="BL538" i="1"/>
  <c r="BJ538" i="1"/>
  <c r="BI538" i="1"/>
  <c r="BH538" i="1"/>
  <c r="BG538" i="1"/>
  <c r="BE538" i="1"/>
  <c r="BD538" i="1"/>
  <c r="BF538" i="1" s="1"/>
  <c r="BX537" i="1"/>
  <c r="BV537" i="1"/>
  <c r="BU537" i="1"/>
  <c r="BT537" i="1"/>
  <c r="BS537" i="1"/>
  <c r="BR537" i="1"/>
  <c r="BQ537" i="1"/>
  <c r="BP537" i="1"/>
  <c r="BO537" i="1"/>
  <c r="BN537" i="1"/>
  <c r="BM537" i="1"/>
  <c r="BL537" i="1"/>
  <c r="BJ537" i="1"/>
  <c r="BI537" i="1"/>
  <c r="BH537" i="1"/>
  <c r="BK537" i="1" s="1"/>
  <c r="BG537" i="1"/>
  <c r="BE537" i="1"/>
  <c r="BD537" i="1"/>
  <c r="BX536" i="1"/>
  <c r="BV536" i="1"/>
  <c r="BU536" i="1"/>
  <c r="BT536" i="1"/>
  <c r="BS536" i="1"/>
  <c r="BR536" i="1"/>
  <c r="BQ536" i="1"/>
  <c r="BP536" i="1"/>
  <c r="BO536" i="1"/>
  <c r="BN536" i="1"/>
  <c r="BM536" i="1"/>
  <c r="BL536" i="1"/>
  <c r="BJ536" i="1"/>
  <c r="BI536" i="1"/>
  <c r="BH536" i="1"/>
  <c r="BG536" i="1"/>
  <c r="BE536" i="1"/>
  <c r="BD536" i="1"/>
  <c r="BX535" i="1"/>
  <c r="BV535" i="1"/>
  <c r="BU535" i="1"/>
  <c r="BT535" i="1"/>
  <c r="BS535" i="1"/>
  <c r="BR535" i="1"/>
  <c r="BQ535" i="1"/>
  <c r="BP535" i="1"/>
  <c r="BO535" i="1"/>
  <c r="BN535" i="1"/>
  <c r="BM535" i="1"/>
  <c r="BL535" i="1"/>
  <c r="BJ535" i="1"/>
  <c r="BI535" i="1"/>
  <c r="BH535" i="1"/>
  <c r="BG535" i="1"/>
  <c r="BK535" i="1" s="1"/>
  <c r="BE535" i="1"/>
  <c r="BD535" i="1"/>
  <c r="BF535" i="1" s="1"/>
  <c r="BX534" i="1"/>
  <c r="BV534" i="1"/>
  <c r="BU534" i="1"/>
  <c r="BT534" i="1"/>
  <c r="BS534" i="1"/>
  <c r="BR534" i="1"/>
  <c r="BQ534" i="1"/>
  <c r="BP534" i="1"/>
  <c r="BO534" i="1"/>
  <c r="BN534" i="1"/>
  <c r="BM534" i="1"/>
  <c r="BL534" i="1"/>
  <c r="BJ534" i="1"/>
  <c r="BI534" i="1"/>
  <c r="BH534" i="1"/>
  <c r="BG534" i="1"/>
  <c r="BE534" i="1"/>
  <c r="BD534" i="1"/>
  <c r="BF534" i="1" s="1"/>
  <c r="BX533" i="1"/>
  <c r="BV533" i="1"/>
  <c r="BU533" i="1"/>
  <c r="BT533" i="1"/>
  <c r="BS533" i="1"/>
  <c r="BR533" i="1"/>
  <c r="BQ533" i="1"/>
  <c r="BP533" i="1"/>
  <c r="BO533" i="1"/>
  <c r="BN533" i="1"/>
  <c r="BM533" i="1"/>
  <c r="BL533" i="1"/>
  <c r="BJ533" i="1"/>
  <c r="BI533" i="1"/>
  <c r="BH533" i="1"/>
  <c r="BG533" i="1"/>
  <c r="BE533" i="1"/>
  <c r="BD533" i="1"/>
  <c r="BX532" i="1"/>
  <c r="BV532" i="1"/>
  <c r="BU532" i="1"/>
  <c r="BT532" i="1"/>
  <c r="BS532" i="1"/>
  <c r="BR532" i="1"/>
  <c r="BQ532" i="1"/>
  <c r="BP532" i="1"/>
  <c r="BO532" i="1"/>
  <c r="BN532" i="1"/>
  <c r="BM532" i="1"/>
  <c r="BL532" i="1"/>
  <c r="BJ532" i="1"/>
  <c r="BI532" i="1"/>
  <c r="BH532" i="1"/>
  <c r="BG532" i="1"/>
  <c r="BF532" i="1"/>
  <c r="BE532" i="1"/>
  <c r="BD532" i="1"/>
  <c r="BX531" i="1"/>
  <c r="BV531" i="1"/>
  <c r="BU531" i="1"/>
  <c r="BT531" i="1"/>
  <c r="BS531" i="1"/>
  <c r="BR531" i="1"/>
  <c r="BQ531" i="1"/>
  <c r="BP531" i="1"/>
  <c r="BO531" i="1"/>
  <c r="BN531" i="1"/>
  <c r="BM531" i="1"/>
  <c r="BL531" i="1"/>
  <c r="BJ531" i="1"/>
  <c r="BI531" i="1"/>
  <c r="BH531" i="1"/>
  <c r="BG531" i="1"/>
  <c r="BE531" i="1"/>
  <c r="BD531" i="1"/>
  <c r="BF531" i="1" s="1"/>
  <c r="BX530" i="1"/>
  <c r="BV530" i="1"/>
  <c r="BU530" i="1"/>
  <c r="BT530" i="1"/>
  <c r="BS530" i="1"/>
  <c r="BR530" i="1"/>
  <c r="BQ530" i="1"/>
  <c r="BP530" i="1"/>
  <c r="BO530" i="1"/>
  <c r="BN530" i="1"/>
  <c r="BM530" i="1"/>
  <c r="BL530" i="1"/>
  <c r="BJ530" i="1"/>
  <c r="BI530" i="1"/>
  <c r="BH530" i="1"/>
  <c r="BG530" i="1"/>
  <c r="BW530" i="1" s="1"/>
  <c r="BE530" i="1"/>
  <c r="BD530" i="1"/>
  <c r="BX529" i="1"/>
  <c r="BV529" i="1"/>
  <c r="BU529" i="1"/>
  <c r="BT529" i="1"/>
  <c r="BS529" i="1"/>
  <c r="BR529" i="1"/>
  <c r="BQ529" i="1"/>
  <c r="BP529" i="1"/>
  <c r="BO529" i="1"/>
  <c r="BN529" i="1"/>
  <c r="BM529" i="1"/>
  <c r="BL529" i="1"/>
  <c r="BJ529" i="1"/>
  <c r="BI529" i="1"/>
  <c r="BH529" i="1"/>
  <c r="BG529" i="1"/>
  <c r="BE529" i="1"/>
  <c r="BD529" i="1"/>
  <c r="BF529" i="1" s="1"/>
  <c r="BX528" i="1"/>
  <c r="BV528" i="1"/>
  <c r="BU528" i="1"/>
  <c r="BT528" i="1"/>
  <c r="BS528" i="1"/>
  <c r="BR528" i="1"/>
  <c r="BQ528" i="1"/>
  <c r="BP528" i="1"/>
  <c r="BO528" i="1"/>
  <c r="BN528" i="1"/>
  <c r="BM528" i="1"/>
  <c r="BL528" i="1"/>
  <c r="BJ528" i="1"/>
  <c r="BI528" i="1"/>
  <c r="BH528" i="1"/>
  <c r="BG528" i="1"/>
  <c r="BE528" i="1"/>
  <c r="BD528" i="1"/>
  <c r="BX527" i="1"/>
  <c r="BV527" i="1"/>
  <c r="BU527" i="1"/>
  <c r="BT527" i="1"/>
  <c r="BS527" i="1"/>
  <c r="BR527" i="1"/>
  <c r="BQ527" i="1"/>
  <c r="BP527" i="1"/>
  <c r="BO527" i="1"/>
  <c r="BN527" i="1"/>
  <c r="BM527" i="1"/>
  <c r="BL527" i="1"/>
  <c r="BJ527" i="1"/>
  <c r="BI527" i="1"/>
  <c r="BH527" i="1"/>
  <c r="BG527" i="1"/>
  <c r="BE527" i="1"/>
  <c r="BD527" i="1"/>
  <c r="BX526" i="1"/>
  <c r="BV526" i="1"/>
  <c r="BU526" i="1"/>
  <c r="BT526" i="1"/>
  <c r="BS526" i="1"/>
  <c r="BR526" i="1"/>
  <c r="BQ526" i="1"/>
  <c r="BP526" i="1"/>
  <c r="BO526" i="1"/>
  <c r="BN526" i="1"/>
  <c r="BM526" i="1"/>
  <c r="BL526" i="1"/>
  <c r="BJ526" i="1"/>
  <c r="BI526" i="1"/>
  <c r="BH526" i="1"/>
  <c r="BG526" i="1"/>
  <c r="BW526" i="1" s="1"/>
  <c r="BE526" i="1"/>
  <c r="BD526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J525" i="1"/>
  <c r="BI525" i="1"/>
  <c r="BH525" i="1"/>
  <c r="BG525" i="1"/>
  <c r="BE525" i="1"/>
  <c r="BF525" i="1" s="1"/>
  <c r="BD525" i="1"/>
  <c r="BX524" i="1"/>
  <c r="BV524" i="1"/>
  <c r="BU524" i="1"/>
  <c r="BT524" i="1"/>
  <c r="BS524" i="1"/>
  <c r="BR524" i="1"/>
  <c r="BQ524" i="1"/>
  <c r="BP524" i="1"/>
  <c r="BO524" i="1"/>
  <c r="BN524" i="1"/>
  <c r="BM524" i="1"/>
  <c r="BL524" i="1"/>
  <c r="BJ524" i="1"/>
  <c r="BI524" i="1"/>
  <c r="BH524" i="1"/>
  <c r="BG524" i="1"/>
  <c r="BE524" i="1"/>
  <c r="BD524" i="1"/>
  <c r="BX523" i="1"/>
  <c r="BV523" i="1"/>
  <c r="BU523" i="1"/>
  <c r="BT523" i="1"/>
  <c r="BS523" i="1"/>
  <c r="BR523" i="1"/>
  <c r="BQ523" i="1"/>
  <c r="BP523" i="1"/>
  <c r="BO523" i="1"/>
  <c r="BN523" i="1"/>
  <c r="BM523" i="1"/>
  <c r="BL523" i="1"/>
  <c r="BJ523" i="1"/>
  <c r="BI523" i="1"/>
  <c r="BH523" i="1"/>
  <c r="BG523" i="1"/>
  <c r="BE523" i="1"/>
  <c r="BD523" i="1"/>
  <c r="BX522" i="1"/>
  <c r="BV522" i="1"/>
  <c r="BU522" i="1"/>
  <c r="BT522" i="1"/>
  <c r="BS522" i="1"/>
  <c r="BR522" i="1"/>
  <c r="BQ522" i="1"/>
  <c r="BP522" i="1"/>
  <c r="BO522" i="1"/>
  <c r="BN522" i="1"/>
  <c r="BM522" i="1"/>
  <c r="BL522" i="1"/>
  <c r="BJ522" i="1"/>
  <c r="BI522" i="1"/>
  <c r="BH522" i="1"/>
  <c r="BG522" i="1"/>
  <c r="BE522" i="1"/>
  <c r="BD522" i="1"/>
  <c r="BF522" i="1" s="1"/>
  <c r="BX521" i="1"/>
  <c r="BV521" i="1"/>
  <c r="BU521" i="1"/>
  <c r="BT521" i="1"/>
  <c r="BS521" i="1"/>
  <c r="BR521" i="1"/>
  <c r="BQ521" i="1"/>
  <c r="BP521" i="1"/>
  <c r="BO521" i="1"/>
  <c r="BN521" i="1"/>
  <c r="BM521" i="1"/>
  <c r="BL521" i="1"/>
  <c r="BJ521" i="1"/>
  <c r="BI521" i="1"/>
  <c r="BH521" i="1"/>
  <c r="BG521" i="1"/>
  <c r="BE521" i="1"/>
  <c r="BD521" i="1"/>
  <c r="BX520" i="1"/>
  <c r="BV520" i="1"/>
  <c r="BU520" i="1"/>
  <c r="BT520" i="1"/>
  <c r="BS520" i="1"/>
  <c r="BR520" i="1"/>
  <c r="BQ520" i="1"/>
  <c r="BP520" i="1"/>
  <c r="BO520" i="1"/>
  <c r="BN520" i="1"/>
  <c r="BM520" i="1"/>
  <c r="BL520" i="1"/>
  <c r="BJ520" i="1"/>
  <c r="BI520" i="1"/>
  <c r="BH520" i="1"/>
  <c r="BG520" i="1"/>
  <c r="BK520" i="1" s="1"/>
  <c r="BE520" i="1"/>
  <c r="BD520" i="1"/>
  <c r="BX519" i="1"/>
  <c r="BV519" i="1"/>
  <c r="BU519" i="1"/>
  <c r="BT519" i="1"/>
  <c r="BS519" i="1"/>
  <c r="BR519" i="1"/>
  <c r="BQ519" i="1"/>
  <c r="BP519" i="1"/>
  <c r="BO519" i="1"/>
  <c r="BN519" i="1"/>
  <c r="BM519" i="1"/>
  <c r="BL519" i="1"/>
  <c r="BJ519" i="1"/>
  <c r="BI519" i="1"/>
  <c r="BH519" i="1"/>
  <c r="BG519" i="1"/>
  <c r="BE519" i="1"/>
  <c r="BD519" i="1"/>
  <c r="BF519" i="1" s="1"/>
  <c r="BX518" i="1"/>
  <c r="BV518" i="1"/>
  <c r="BU518" i="1"/>
  <c r="BT518" i="1"/>
  <c r="BS518" i="1"/>
  <c r="BR518" i="1"/>
  <c r="BQ518" i="1"/>
  <c r="BP518" i="1"/>
  <c r="BO518" i="1"/>
  <c r="BN518" i="1"/>
  <c r="BM518" i="1"/>
  <c r="BL518" i="1"/>
  <c r="BJ518" i="1"/>
  <c r="BI518" i="1"/>
  <c r="BH518" i="1"/>
  <c r="BG518" i="1"/>
  <c r="BE518" i="1"/>
  <c r="BD518" i="1"/>
  <c r="BX517" i="1"/>
  <c r="BV517" i="1"/>
  <c r="BU517" i="1"/>
  <c r="BT517" i="1"/>
  <c r="BS517" i="1"/>
  <c r="BR517" i="1"/>
  <c r="BQ517" i="1"/>
  <c r="BP517" i="1"/>
  <c r="BO517" i="1"/>
  <c r="BN517" i="1"/>
  <c r="BM517" i="1"/>
  <c r="BL517" i="1"/>
  <c r="BJ517" i="1"/>
  <c r="BI517" i="1"/>
  <c r="BH517" i="1"/>
  <c r="BG517" i="1"/>
  <c r="BK517" i="1" s="1"/>
  <c r="BE517" i="1"/>
  <c r="BD517" i="1"/>
  <c r="BX516" i="1"/>
  <c r="BV516" i="1"/>
  <c r="BU516" i="1"/>
  <c r="BT516" i="1"/>
  <c r="BS516" i="1"/>
  <c r="BR516" i="1"/>
  <c r="BQ516" i="1"/>
  <c r="BP516" i="1"/>
  <c r="BO516" i="1"/>
  <c r="BN516" i="1"/>
  <c r="BM516" i="1"/>
  <c r="BL516" i="1"/>
  <c r="BJ516" i="1"/>
  <c r="BI516" i="1"/>
  <c r="BH516" i="1"/>
  <c r="BG516" i="1"/>
  <c r="BE516" i="1"/>
  <c r="BD516" i="1"/>
  <c r="BX515" i="1"/>
  <c r="BV515" i="1"/>
  <c r="BU515" i="1"/>
  <c r="BT515" i="1"/>
  <c r="BS515" i="1"/>
  <c r="BR515" i="1"/>
  <c r="BQ515" i="1"/>
  <c r="BP515" i="1"/>
  <c r="BO515" i="1"/>
  <c r="BN515" i="1"/>
  <c r="BM515" i="1"/>
  <c r="BL515" i="1"/>
  <c r="BJ515" i="1"/>
  <c r="BI515" i="1"/>
  <c r="BH515" i="1"/>
  <c r="BG515" i="1"/>
  <c r="BE515" i="1"/>
  <c r="BD515" i="1"/>
  <c r="BF515" i="1" s="1"/>
  <c r="BX514" i="1"/>
  <c r="BV514" i="1"/>
  <c r="BU514" i="1"/>
  <c r="BT514" i="1"/>
  <c r="BS514" i="1"/>
  <c r="BR514" i="1"/>
  <c r="BQ514" i="1"/>
  <c r="BP514" i="1"/>
  <c r="BO514" i="1"/>
  <c r="BN514" i="1"/>
  <c r="BM514" i="1"/>
  <c r="BL514" i="1"/>
  <c r="BJ514" i="1"/>
  <c r="BI514" i="1"/>
  <c r="BH514" i="1"/>
  <c r="BG514" i="1"/>
  <c r="BE514" i="1"/>
  <c r="BD514" i="1"/>
  <c r="BX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E513" i="1"/>
  <c r="BD513" i="1"/>
  <c r="BX512" i="1"/>
  <c r="BV512" i="1"/>
  <c r="BU512" i="1"/>
  <c r="BT512" i="1"/>
  <c r="BS512" i="1"/>
  <c r="BR512" i="1"/>
  <c r="BQ512" i="1"/>
  <c r="BP512" i="1"/>
  <c r="BO512" i="1"/>
  <c r="BN512" i="1"/>
  <c r="BM512" i="1"/>
  <c r="BL512" i="1"/>
  <c r="BJ512" i="1"/>
  <c r="BI512" i="1"/>
  <c r="BH512" i="1"/>
  <c r="BK512" i="1" s="1"/>
  <c r="BG512" i="1"/>
  <c r="BW512" i="1" s="1"/>
  <c r="BE512" i="1"/>
  <c r="BD512" i="1"/>
  <c r="BX511" i="1"/>
  <c r="BV511" i="1"/>
  <c r="BU511" i="1"/>
  <c r="BT511" i="1"/>
  <c r="BS511" i="1"/>
  <c r="BR511" i="1"/>
  <c r="BQ511" i="1"/>
  <c r="BP511" i="1"/>
  <c r="BO511" i="1"/>
  <c r="BN511" i="1"/>
  <c r="BM511" i="1"/>
  <c r="BL511" i="1"/>
  <c r="BJ511" i="1"/>
  <c r="BI511" i="1"/>
  <c r="BH511" i="1"/>
  <c r="BG511" i="1"/>
  <c r="BE511" i="1"/>
  <c r="BD511" i="1"/>
  <c r="BF511" i="1" s="1"/>
  <c r="BX510" i="1"/>
  <c r="BV510" i="1"/>
  <c r="BU510" i="1"/>
  <c r="BT510" i="1"/>
  <c r="BS510" i="1"/>
  <c r="BR510" i="1"/>
  <c r="BQ510" i="1"/>
  <c r="BP510" i="1"/>
  <c r="BO510" i="1"/>
  <c r="BN510" i="1"/>
  <c r="BM510" i="1"/>
  <c r="BL510" i="1"/>
  <c r="BJ510" i="1"/>
  <c r="BI510" i="1"/>
  <c r="BH510" i="1"/>
  <c r="BK510" i="1" s="1"/>
  <c r="BG510" i="1"/>
  <c r="BE510" i="1"/>
  <c r="BD510" i="1"/>
  <c r="BF510" i="1" s="1"/>
  <c r="BX509" i="1"/>
  <c r="BV509" i="1"/>
  <c r="BU509" i="1"/>
  <c r="BT509" i="1"/>
  <c r="BS509" i="1"/>
  <c r="BR509" i="1"/>
  <c r="BQ509" i="1"/>
  <c r="BP509" i="1"/>
  <c r="BO509" i="1"/>
  <c r="BN509" i="1"/>
  <c r="BM509" i="1"/>
  <c r="BL509" i="1"/>
  <c r="BJ509" i="1"/>
  <c r="BI509" i="1"/>
  <c r="BH509" i="1"/>
  <c r="BG509" i="1"/>
  <c r="BW509" i="1" s="1"/>
  <c r="BE509" i="1"/>
  <c r="BF509" i="1" s="1"/>
  <c r="BD509" i="1"/>
  <c r="BX508" i="1"/>
  <c r="BV508" i="1"/>
  <c r="BU508" i="1"/>
  <c r="BT508" i="1"/>
  <c r="BS508" i="1"/>
  <c r="BR508" i="1"/>
  <c r="BQ508" i="1"/>
  <c r="BP508" i="1"/>
  <c r="BO508" i="1"/>
  <c r="BN508" i="1"/>
  <c r="BM508" i="1"/>
  <c r="BL508" i="1"/>
  <c r="BJ508" i="1"/>
  <c r="BI508" i="1"/>
  <c r="BH508" i="1"/>
  <c r="BG508" i="1"/>
  <c r="BE508" i="1"/>
  <c r="BD508" i="1"/>
  <c r="BF508" i="1" s="1"/>
  <c r="BX507" i="1"/>
  <c r="BV507" i="1"/>
  <c r="BU507" i="1"/>
  <c r="BT507" i="1"/>
  <c r="BS507" i="1"/>
  <c r="BR507" i="1"/>
  <c r="BQ507" i="1"/>
  <c r="BP507" i="1"/>
  <c r="BO507" i="1"/>
  <c r="BN507" i="1"/>
  <c r="BM507" i="1"/>
  <c r="BL507" i="1"/>
  <c r="BJ507" i="1"/>
  <c r="BI507" i="1"/>
  <c r="BH507" i="1"/>
  <c r="BG507" i="1"/>
  <c r="BE507" i="1"/>
  <c r="BF507" i="1" s="1"/>
  <c r="BD507" i="1"/>
  <c r="BX506" i="1"/>
  <c r="BV506" i="1"/>
  <c r="BU506" i="1"/>
  <c r="BT506" i="1"/>
  <c r="BS506" i="1"/>
  <c r="BR506" i="1"/>
  <c r="BQ506" i="1"/>
  <c r="BP506" i="1"/>
  <c r="BO506" i="1"/>
  <c r="BN506" i="1"/>
  <c r="BM506" i="1"/>
  <c r="BL506" i="1"/>
  <c r="BJ506" i="1"/>
  <c r="BI506" i="1"/>
  <c r="BH506" i="1"/>
  <c r="BK506" i="1" s="1"/>
  <c r="BG506" i="1"/>
  <c r="BE506" i="1"/>
  <c r="BF506" i="1" s="1"/>
  <c r="BD506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J505" i="1"/>
  <c r="BI505" i="1"/>
  <c r="BH505" i="1"/>
  <c r="BG505" i="1"/>
  <c r="BE505" i="1"/>
  <c r="BD505" i="1"/>
  <c r="BX504" i="1"/>
  <c r="BV504" i="1"/>
  <c r="BU504" i="1"/>
  <c r="BT504" i="1"/>
  <c r="BS504" i="1"/>
  <c r="BR504" i="1"/>
  <c r="BQ504" i="1"/>
  <c r="BP504" i="1"/>
  <c r="BO504" i="1"/>
  <c r="BN504" i="1"/>
  <c r="BM504" i="1"/>
  <c r="BL504" i="1"/>
  <c r="BJ504" i="1"/>
  <c r="BI504" i="1"/>
  <c r="BH504" i="1"/>
  <c r="BG504" i="1"/>
  <c r="BE504" i="1"/>
  <c r="BD504" i="1"/>
  <c r="BF504" i="1" s="1"/>
  <c r="BX503" i="1"/>
  <c r="BV503" i="1"/>
  <c r="BU503" i="1"/>
  <c r="BT503" i="1"/>
  <c r="BS503" i="1"/>
  <c r="BR503" i="1"/>
  <c r="BQ503" i="1"/>
  <c r="BP503" i="1"/>
  <c r="BO503" i="1"/>
  <c r="BN503" i="1"/>
  <c r="BM503" i="1"/>
  <c r="BL503" i="1"/>
  <c r="BJ503" i="1"/>
  <c r="BI503" i="1"/>
  <c r="BH503" i="1"/>
  <c r="BG503" i="1"/>
  <c r="BE503" i="1"/>
  <c r="BD503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J502" i="1"/>
  <c r="BI502" i="1"/>
  <c r="BH502" i="1"/>
  <c r="BG502" i="1"/>
  <c r="BE502" i="1"/>
  <c r="BD502" i="1"/>
  <c r="BF502" i="1" s="1"/>
  <c r="BX501" i="1"/>
  <c r="BV501" i="1"/>
  <c r="BU501" i="1"/>
  <c r="BT501" i="1"/>
  <c r="BS501" i="1"/>
  <c r="BR501" i="1"/>
  <c r="BQ501" i="1"/>
  <c r="BP501" i="1"/>
  <c r="BO501" i="1"/>
  <c r="BN501" i="1"/>
  <c r="BM501" i="1"/>
  <c r="BL501" i="1"/>
  <c r="BJ501" i="1"/>
  <c r="BI501" i="1"/>
  <c r="BH501" i="1"/>
  <c r="BG501" i="1"/>
  <c r="BE501" i="1"/>
  <c r="BD501" i="1"/>
  <c r="BX500" i="1"/>
  <c r="BV500" i="1"/>
  <c r="BU500" i="1"/>
  <c r="BT500" i="1"/>
  <c r="BS500" i="1"/>
  <c r="BR500" i="1"/>
  <c r="BQ500" i="1"/>
  <c r="BP500" i="1"/>
  <c r="BO500" i="1"/>
  <c r="BN500" i="1"/>
  <c r="BM500" i="1"/>
  <c r="BL500" i="1"/>
  <c r="BJ500" i="1"/>
  <c r="BI500" i="1"/>
  <c r="BH500" i="1"/>
  <c r="BG500" i="1"/>
  <c r="BE500" i="1"/>
  <c r="BD500" i="1"/>
  <c r="BF500" i="1" s="1"/>
  <c r="BX499" i="1"/>
  <c r="BV499" i="1"/>
  <c r="BU499" i="1"/>
  <c r="BT499" i="1"/>
  <c r="BS499" i="1"/>
  <c r="BR499" i="1"/>
  <c r="BQ499" i="1"/>
  <c r="BP499" i="1"/>
  <c r="BO499" i="1"/>
  <c r="BN499" i="1"/>
  <c r="BM499" i="1"/>
  <c r="BL499" i="1"/>
  <c r="BJ499" i="1"/>
  <c r="BI499" i="1"/>
  <c r="BH499" i="1"/>
  <c r="BG499" i="1"/>
  <c r="BE499" i="1"/>
  <c r="BD499" i="1"/>
  <c r="BX498" i="1"/>
  <c r="BV498" i="1"/>
  <c r="BU498" i="1"/>
  <c r="BT498" i="1"/>
  <c r="BS498" i="1"/>
  <c r="BR498" i="1"/>
  <c r="BQ498" i="1"/>
  <c r="BP498" i="1"/>
  <c r="BO498" i="1"/>
  <c r="BN498" i="1"/>
  <c r="BM498" i="1"/>
  <c r="BL498" i="1"/>
  <c r="BJ498" i="1"/>
  <c r="BI498" i="1"/>
  <c r="BH498" i="1"/>
  <c r="BG498" i="1"/>
  <c r="BE498" i="1"/>
  <c r="BD498" i="1"/>
  <c r="BX497" i="1"/>
  <c r="BV497" i="1"/>
  <c r="BU497" i="1"/>
  <c r="BT497" i="1"/>
  <c r="BS497" i="1"/>
  <c r="BR497" i="1"/>
  <c r="BQ497" i="1"/>
  <c r="BP497" i="1"/>
  <c r="BO497" i="1"/>
  <c r="BN497" i="1"/>
  <c r="BM497" i="1"/>
  <c r="BL497" i="1"/>
  <c r="BJ497" i="1"/>
  <c r="BI497" i="1"/>
  <c r="BH497" i="1"/>
  <c r="BG497" i="1"/>
  <c r="BE497" i="1"/>
  <c r="BD497" i="1"/>
  <c r="BX496" i="1"/>
  <c r="BV496" i="1"/>
  <c r="BU496" i="1"/>
  <c r="BT496" i="1"/>
  <c r="BS496" i="1"/>
  <c r="BR496" i="1"/>
  <c r="BQ496" i="1"/>
  <c r="BP496" i="1"/>
  <c r="BO496" i="1"/>
  <c r="BN496" i="1"/>
  <c r="BM496" i="1"/>
  <c r="BL496" i="1"/>
  <c r="BJ496" i="1"/>
  <c r="BI496" i="1"/>
  <c r="BH496" i="1"/>
  <c r="BG496" i="1"/>
  <c r="BE496" i="1"/>
  <c r="BD496" i="1"/>
  <c r="BF496" i="1" s="1"/>
  <c r="BX495" i="1"/>
  <c r="BV495" i="1"/>
  <c r="BU495" i="1"/>
  <c r="BT495" i="1"/>
  <c r="BS495" i="1"/>
  <c r="BR495" i="1"/>
  <c r="BQ495" i="1"/>
  <c r="BP495" i="1"/>
  <c r="BO495" i="1"/>
  <c r="BN495" i="1"/>
  <c r="BM495" i="1"/>
  <c r="BL495" i="1"/>
  <c r="BJ495" i="1"/>
  <c r="BI495" i="1"/>
  <c r="BH495" i="1"/>
  <c r="BK495" i="1" s="1"/>
  <c r="BG495" i="1"/>
  <c r="BF495" i="1"/>
  <c r="BE495" i="1"/>
  <c r="BD495" i="1"/>
  <c r="BX494" i="1"/>
  <c r="BV494" i="1"/>
  <c r="BU494" i="1"/>
  <c r="BT494" i="1"/>
  <c r="BS494" i="1"/>
  <c r="BR494" i="1"/>
  <c r="BQ494" i="1"/>
  <c r="BP494" i="1"/>
  <c r="BO494" i="1"/>
  <c r="BN494" i="1"/>
  <c r="BM494" i="1"/>
  <c r="BL494" i="1"/>
  <c r="BJ494" i="1"/>
  <c r="BI494" i="1"/>
  <c r="BH494" i="1"/>
  <c r="BG494" i="1"/>
  <c r="BK494" i="1" s="1"/>
  <c r="BE494" i="1"/>
  <c r="BD494" i="1"/>
  <c r="BX493" i="1"/>
  <c r="BV493" i="1"/>
  <c r="BU493" i="1"/>
  <c r="BT493" i="1"/>
  <c r="BS493" i="1"/>
  <c r="BR493" i="1"/>
  <c r="BQ493" i="1"/>
  <c r="BP493" i="1"/>
  <c r="BO493" i="1"/>
  <c r="BN493" i="1"/>
  <c r="BM493" i="1"/>
  <c r="BL493" i="1"/>
  <c r="BJ493" i="1"/>
  <c r="BW493" i="1" s="1"/>
  <c r="BI493" i="1"/>
  <c r="BH493" i="1"/>
  <c r="BK493" i="1" s="1"/>
  <c r="BG493" i="1"/>
  <c r="BE493" i="1"/>
  <c r="BD493" i="1"/>
  <c r="BX492" i="1"/>
  <c r="BV492" i="1"/>
  <c r="BU492" i="1"/>
  <c r="BT492" i="1"/>
  <c r="BS492" i="1"/>
  <c r="BR492" i="1"/>
  <c r="BQ492" i="1"/>
  <c r="BP492" i="1"/>
  <c r="BO492" i="1"/>
  <c r="BN492" i="1"/>
  <c r="BM492" i="1"/>
  <c r="BL492" i="1"/>
  <c r="BJ492" i="1"/>
  <c r="BI492" i="1"/>
  <c r="BH492" i="1"/>
  <c r="BG492" i="1"/>
  <c r="BE492" i="1"/>
  <c r="BD492" i="1"/>
  <c r="BX491" i="1"/>
  <c r="BV491" i="1"/>
  <c r="BU491" i="1"/>
  <c r="BT491" i="1"/>
  <c r="BS491" i="1"/>
  <c r="BR491" i="1"/>
  <c r="BQ491" i="1"/>
  <c r="BP491" i="1"/>
  <c r="BO491" i="1"/>
  <c r="BN491" i="1"/>
  <c r="BM491" i="1"/>
  <c r="BL491" i="1"/>
  <c r="BJ491" i="1"/>
  <c r="BI491" i="1"/>
  <c r="BH491" i="1"/>
  <c r="BG491" i="1"/>
  <c r="BE491" i="1"/>
  <c r="BD491" i="1"/>
  <c r="BX490" i="1"/>
  <c r="BV490" i="1"/>
  <c r="BU490" i="1"/>
  <c r="BT490" i="1"/>
  <c r="BS490" i="1"/>
  <c r="BR490" i="1"/>
  <c r="BQ490" i="1"/>
  <c r="BP490" i="1"/>
  <c r="BO490" i="1"/>
  <c r="BN490" i="1"/>
  <c r="BM490" i="1"/>
  <c r="BL490" i="1"/>
  <c r="BJ490" i="1"/>
  <c r="BI490" i="1"/>
  <c r="BH490" i="1"/>
  <c r="BG490" i="1"/>
  <c r="BE490" i="1"/>
  <c r="BD490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J489" i="1"/>
  <c r="BI489" i="1"/>
  <c r="BH489" i="1"/>
  <c r="BG489" i="1"/>
  <c r="BE489" i="1"/>
  <c r="BD489" i="1"/>
  <c r="BX488" i="1"/>
  <c r="BV488" i="1"/>
  <c r="BU488" i="1"/>
  <c r="BT488" i="1"/>
  <c r="BS488" i="1"/>
  <c r="BR488" i="1"/>
  <c r="BQ488" i="1"/>
  <c r="BP488" i="1"/>
  <c r="BO488" i="1"/>
  <c r="BN488" i="1"/>
  <c r="BM488" i="1"/>
  <c r="BL488" i="1"/>
  <c r="BJ488" i="1"/>
  <c r="BW488" i="1" s="1"/>
  <c r="BI488" i="1"/>
  <c r="BH488" i="1"/>
  <c r="BK488" i="1" s="1"/>
  <c r="BG488" i="1"/>
  <c r="BE488" i="1"/>
  <c r="BD488" i="1"/>
  <c r="BF488" i="1" s="1"/>
  <c r="BX487" i="1"/>
  <c r="BV487" i="1"/>
  <c r="BU487" i="1"/>
  <c r="BT487" i="1"/>
  <c r="BS487" i="1"/>
  <c r="BR487" i="1"/>
  <c r="BQ487" i="1"/>
  <c r="BP487" i="1"/>
  <c r="BO487" i="1"/>
  <c r="BN487" i="1"/>
  <c r="BM487" i="1"/>
  <c r="BL487" i="1"/>
  <c r="BJ487" i="1"/>
  <c r="BI487" i="1"/>
  <c r="BH487" i="1"/>
  <c r="BG487" i="1"/>
  <c r="BE487" i="1"/>
  <c r="BF487" i="1" s="1"/>
  <c r="BD487" i="1"/>
  <c r="BX486" i="1"/>
  <c r="BV486" i="1"/>
  <c r="BU486" i="1"/>
  <c r="BT486" i="1"/>
  <c r="BS486" i="1"/>
  <c r="BR486" i="1"/>
  <c r="BQ486" i="1"/>
  <c r="BP486" i="1"/>
  <c r="BO486" i="1"/>
  <c r="BN486" i="1"/>
  <c r="BM486" i="1"/>
  <c r="BL486" i="1"/>
  <c r="BJ486" i="1"/>
  <c r="BW486" i="1" s="1"/>
  <c r="BI486" i="1"/>
  <c r="BH486" i="1"/>
  <c r="BG486" i="1"/>
  <c r="BE486" i="1"/>
  <c r="BD486" i="1"/>
  <c r="BX485" i="1"/>
  <c r="BV485" i="1"/>
  <c r="BU485" i="1"/>
  <c r="BT485" i="1"/>
  <c r="BS485" i="1"/>
  <c r="BR485" i="1"/>
  <c r="BQ485" i="1"/>
  <c r="BP485" i="1"/>
  <c r="BO485" i="1"/>
  <c r="BN485" i="1"/>
  <c r="BM485" i="1"/>
  <c r="BL485" i="1"/>
  <c r="BJ485" i="1"/>
  <c r="BI485" i="1"/>
  <c r="BH485" i="1"/>
  <c r="BG485" i="1"/>
  <c r="BE485" i="1"/>
  <c r="BD485" i="1"/>
  <c r="BX484" i="1"/>
  <c r="BV484" i="1"/>
  <c r="BU484" i="1"/>
  <c r="BT484" i="1"/>
  <c r="BS484" i="1"/>
  <c r="BR484" i="1"/>
  <c r="BQ484" i="1"/>
  <c r="BP484" i="1"/>
  <c r="BO484" i="1"/>
  <c r="BN484" i="1"/>
  <c r="BM484" i="1"/>
  <c r="BL484" i="1"/>
  <c r="BJ484" i="1"/>
  <c r="BI484" i="1"/>
  <c r="BH484" i="1"/>
  <c r="BG484" i="1"/>
  <c r="BE484" i="1"/>
  <c r="BD484" i="1"/>
  <c r="BX483" i="1"/>
  <c r="BV483" i="1"/>
  <c r="BU483" i="1"/>
  <c r="BT483" i="1"/>
  <c r="BS483" i="1"/>
  <c r="BR483" i="1"/>
  <c r="BQ483" i="1"/>
  <c r="BP483" i="1"/>
  <c r="BO483" i="1"/>
  <c r="BN483" i="1"/>
  <c r="BM483" i="1"/>
  <c r="BL483" i="1"/>
  <c r="BJ483" i="1"/>
  <c r="BI483" i="1"/>
  <c r="BH483" i="1"/>
  <c r="BG483" i="1"/>
  <c r="BE483" i="1"/>
  <c r="BD483" i="1"/>
  <c r="BF483" i="1" s="1"/>
  <c r="BX482" i="1"/>
  <c r="BV482" i="1"/>
  <c r="BU482" i="1"/>
  <c r="BT482" i="1"/>
  <c r="BS482" i="1"/>
  <c r="BR482" i="1"/>
  <c r="BQ482" i="1"/>
  <c r="BP482" i="1"/>
  <c r="BO482" i="1"/>
  <c r="BN482" i="1"/>
  <c r="BM482" i="1"/>
  <c r="BL482" i="1"/>
  <c r="BJ482" i="1"/>
  <c r="BI482" i="1"/>
  <c r="BH482" i="1"/>
  <c r="BG482" i="1"/>
  <c r="BW482" i="1" s="1"/>
  <c r="BE482" i="1"/>
  <c r="BD482" i="1"/>
  <c r="BX481" i="1"/>
  <c r="BV481" i="1"/>
  <c r="BU481" i="1"/>
  <c r="BT481" i="1"/>
  <c r="BS481" i="1"/>
  <c r="BR481" i="1"/>
  <c r="BQ481" i="1"/>
  <c r="BP481" i="1"/>
  <c r="BO481" i="1"/>
  <c r="BN481" i="1"/>
  <c r="BM481" i="1"/>
  <c r="BL481" i="1"/>
  <c r="BJ481" i="1"/>
  <c r="BW481" i="1" s="1"/>
  <c r="BI481" i="1"/>
  <c r="BH481" i="1"/>
  <c r="BG481" i="1"/>
  <c r="BE481" i="1"/>
  <c r="BD481" i="1"/>
  <c r="BX480" i="1"/>
  <c r="BV480" i="1"/>
  <c r="BU480" i="1"/>
  <c r="BT480" i="1"/>
  <c r="BS480" i="1"/>
  <c r="BR480" i="1"/>
  <c r="BQ480" i="1"/>
  <c r="BP480" i="1"/>
  <c r="BO480" i="1"/>
  <c r="BN480" i="1"/>
  <c r="BM480" i="1"/>
  <c r="BL480" i="1"/>
  <c r="BJ480" i="1"/>
  <c r="BI480" i="1"/>
  <c r="BH480" i="1"/>
  <c r="BG480" i="1"/>
  <c r="BE480" i="1"/>
  <c r="BD480" i="1"/>
  <c r="BF480" i="1" s="1"/>
  <c r="BX479" i="1"/>
  <c r="BV479" i="1"/>
  <c r="BU479" i="1"/>
  <c r="BT479" i="1"/>
  <c r="BS479" i="1"/>
  <c r="BR479" i="1"/>
  <c r="BQ479" i="1"/>
  <c r="BP479" i="1"/>
  <c r="BO479" i="1"/>
  <c r="BN479" i="1"/>
  <c r="BM479" i="1"/>
  <c r="BL479" i="1"/>
  <c r="BJ479" i="1"/>
  <c r="BI479" i="1"/>
  <c r="BH479" i="1"/>
  <c r="BG479" i="1"/>
  <c r="BK479" i="1" s="1"/>
  <c r="BE479" i="1"/>
  <c r="BD479" i="1"/>
  <c r="BF479" i="1" s="1"/>
  <c r="BX478" i="1"/>
  <c r="BV478" i="1"/>
  <c r="BU478" i="1"/>
  <c r="BT478" i="1"/>
  <c r="BS478" i="1"/>
  <c r="BR478" i="1"/>
  <c r="BQ478" i="1"/>
  <c r="BP478" i="1"/>
  <c r="BO478" i="1"/>
  <c r="BN478" i="1"/>
  <c r="BM478" i="1"/>
  <c r="BL478" i="1"/>
  <c r="BJ478" i="1"/>
  <c r="BW478" i="1" s="1"/>
  <c r="BI478" i="1"/>
  <c r="BH478" i="1"/>
  <c r="BG478" i="1"/>
  <c r="BE478" i="1"/>
  <c r="BD478" i="1"/>
  <c r="BX477" i="1"/>
  <c r="BV477" i="1"/>
  <c r="BU477" i="1"/>
  <c r="BT477" i="1"/>
  <c r="BS477" i="1"/>
  <c r="BR477" i="1"/>
  <c r="BQ477" i="1"/>
  <c r="BP477" i="1"/>
  <c r="BO477" i="1"/>
  <c r="BN477" i="1"/>
  <c r="BM477" i="1"/>
  <c r="BL477" i="1"/>
  <c r="BJ477" i="1"/>
  <c r="BW477" i="1" s="1"/>
  <c r="BI477" i="1"/>
  <c r="BH477" i="1"/>
  <c r="BG477" i="1"/>
  <c r="BE477" i="1"/>
  <c r="BD477" i="1"/>
  <c r="BX476" i="1"/>
  <c r="BV476" i="1"/>
  <c r="BU476" i="1"/>
  <c r="BT476" i="1"/>
  <c r="BS476" i="1"/>
  <c r="BR476" i="1"/>
  <c r="BQ476" i="1"/>
  <c r="BP476" i="1"/>
  <c r="BO476" i="1"/>
  <c r="BN476" i="1"/>
  <c r="BM476" i="1"/>
  <c r="BL476" i="1"/>
  <c r="BJ476" i="1"/>
  <c r="BI476" i="1"/>
  <c r="BH476" i="1"/>
  <c r="BG476" i="1"/>
  <c r="BE476" i="1"/>
  <c r="BD476" i="1"/>
  <c r="BX475" i="1"/>
  <c r="BV475" i="1"/>
  <c r="BU475" i="1"/>
  <c r="BT475" i="1"/>
  <c r="BS475" i="1"/>
  <c r="BR475" i="1"/>
  <c r="BQ475" i="1"/>
  <c r="BP475" i="1"/>
  <c r="BO475" i="1"/>
  <c r="BN475" i="1"/>
  <c r="BM475" i="1"/>
  <c r="BL475" i="1"/>
  <c r="BJ475" i="1"/>
  <c r="BI475" i="1"/>
  <c r="BH475" i="1"/>
  <c r="BG475" i="1"/>
  <c r="BW475" i="1" s="1"/>
  <c r="BE475" i="1"/>
  <c r="BD475" i="1"/>
  <c r="BF475" i="1" s="1"/>
  <c r="BX474" i="1"/>
  <c r="BV474" i="1"/>
  <c r="BU474" i="1"/>
  <c r="BT474" i="1"/>
  <c r="BS474" i="1"/>
  <c r="BR474" i="1"/>
  <c r="BQ474" i="1"/>
  <c r="BP474" i="1"/>
  <c r="BO474" i="1"/>
  <c r="BN474" i="1"/>
  <c r="BM474" i="1"/>
  <c r="BL474" i="1"/>
  <c r="BJ474" i="1"/>
  <c r="BI474" i="1"/>
  <c r="BH474" i="1"/>
  <c r="BG474" i="1"/>
  <c r="BE474" i="1"/>
  <c r="BD474" i="1"/>
  <c r="BX473" i="1"/>
  <c r="BV473" i="1"/>
  <c r="BU473" i="1"/>
  <c r="BT473" i="1"/>
  <c r="BS473" i="1"/>
  <c r="BR473" i="1"/>
  <c r="BQ473" i="1"/>
  <c r="BP473" i="1"/>
  <c r="BO473" i="1"/>
  <c r="BN473" i="1"/>
  <c r="BM473" i="1"/>
  <c r="BL473" i="1"/>
  <c r="BJ473" i="1"/>
  <c r="BI473" i="1"/>
  <c r="BH473" i="1"/>
  <c r="BG473" i="1"/>
  <c r="BE473" i="1"/>
  <c r="BF473" i="1" s="1"/>
  <c r="BD473" i="1"/>
  <c r="BX472" i="1"/>
  <c r="BV472" i="1"/>
  <c r="BU472" i="1"/>
  <c r="BT472" i="1"/>
  <c r="BS472" i="1"/>
  <c r="BR472" i="1"/>
  <c r="BQ472" i="1"/>
  <c r="BP472" i="1"/>
  <c r="BO472" i="1"/>
  <c r="BN472" i="1"/>
  <c r="BM472" i="1"/>
  <c r="BL472" i="1"/>
  <c r="BJ472" i="1"/>
  <c r="BI472" i="1"/>
  <c r="BH472" i="1"/>
  <c r="BG472" i="1"/>
  <c r="BE472" i="1"/>
  <c r="BF472" i="1" s="1"/>
  <c r="BD472" i="1"/>
  <c r="BX471" i="1"/>
  <c r="BV471" i="1"/>
  <c r="BU471" i="1"/>
  <c r="BT471" i="1"/>
  <c r="BS471" i="1"/>
  <c r="BR471" i="1"/>
  <c r="BQ471" i="1"/>
  <c r="BP471" i="1"/>
  <c r="BO471" i="1"/>
  <c r="BN471" i="1"/>
  <c r="BM471" i="1"/>
  <c r="BL471" i="1"/>
  <c r="BJ471" i="1"/>
  <c r="BI471" i="1"/>
  <c r="BH471" i="1"/>
  <c r="BG471" i="1"/>
  <c r="BK471" i="1" s="1"/>
  <c r="BE471" i="1"/>
  <c r="BD471" i="1"/>
  <c r="BF471" i="1" s="1"/>
  <c r="BX470" i="1"/>
  <c r="BV470" i="1"/>
  <c r="BU470" i="1"/>
  <c r="BT470" i="1"/>
  <c r="BS470" i="1"/>
  <c r="BR470" i="1"/>
  <c r="BQ470" i="1"/>
  <c r="BP470" i="1"/>
  <c r="BO470" i="1"/>
  <c r="BN470" i="1"/>
  <c r="BM470" i="1"/>
  <c r="BL470" i="1"/>
  <c r="BJ470" i="1"/>
  <c r="BI470" i="1"/>
  <c r="BH470" i="1"/>
  <c r="BG470" i="1"/>
  <c r="BE470" i="1"/>
  <c r="BD470" i="1"/>
  <c r="BF470" i="1" s="1"/>
  <c r="BX469" i="1"/>
  <c r="BV469" i="1"/>
  <c r="BU469" i="1"/>
  <c r="BT469" i="1"/>
  <c r="BS469" i="1"/>
  <c r="BR469" i="1"/>
  <c r="BQ469" i="1"/>
  <c r="BP469" i="1"/>
  <c r="BO469" i="1"/>
  <c r="BN469" i="1"/>
  <c r="BM469" i="1"/>
  <c r="BL469" i="1"/>
  <c r="BJ469" i="1"/>
  <c r="BI469" i="1"/>
  <c r="BH469" i="1"/>
  <c r="BK469" i="1" s="1"/>
  <c r="BG469" i="1"/>
  <c r="BE469" i="1"/>
  <c r="BD469" i="1"/>
  <c r="BX468" i="1"/>
  <c r="BV468" i="1"/>
  <c r="BU468" i="1"/>
  <c r="BT468" i="1"/>
  <c r="BS468" i="1"/>
  <c r="BR468" i="1"/>
  <c r="BQ468" i="1"/>
  <c r="BP468" i="1"/>
  <c r="BO468" i="1"/>
  <c r="BN468" i="1"/>
  <c r="BM468" i="1"/>
  <c r="BL468" i="1"/>
  <c r="BJ468" i="1"/>
  <c r="BI468" i="1"/>
  <c r="BH468" i="1"/>
  <c r="BG468" i="1"/>
  <c r="BE468" i="1"/>
  <c r="BD468" i="1"/>
  <c r="BX467" i="1"/>
  <c r="BV467" i="1"/>
  <c r="BU467" i="1"/>
  <c r="BT467" i="1"/>
  <c r="BS467" i="1"/>
  <c r="BR467" i="1"/>
  <c r="BQ467" i="1"/>
  <c r="BP467" i="1"/>
  <c r="BO467" i="1"/>
  <c r="BN467" i="1"/>
  <c r="BM467" i="1"/>
  <c r="BL467" i="1"/>
  <c r="BJ467" i="1"/>
  <c r="BI467" i="1"/>
  <c r="BH467" i="1"/>
  <c r="BG467" i="1"/>
  <c r="BE467" i="1"/>
  <c r="BD467" i="1"/>
  <c r="BX466" i="1"/>
  <c r="BV466" i="1"/>
  <c r="BU466" i="1"/>
  <c r="BT466" i="1"/>
  <c r="BS466" i="1"/>
  <c r="BR466" i="1"/>
  <c r="BQ466" i="1"/>
  <c r="BP466" i="1"/>
  <c r="BO466" i="1"/>
  <c r="BN466" i="1"/>
  <c r="BM466" i="1"/>
  <c r="BL466" i="1"/>
  <c r="BJ466" i="1"/>
  <c r="BI466" i="1"/>
  <c r="BH466" i="1"/>
  <c r="BG466" i="1"/>
  <c r="BE466" i="1"/>
  <c r="BD466" i="1"/>
  <c r="BX465" i="1"/>
  <c r="BV465" i="1"/>
  <c r="BU465" i="1"/>
  <c r="BT465" i="1"/>
  <c r="BS465" i="1"/>
  <c r="BR465" i="1"/>
  <c r="BQ465" i="1"/>
  <c r="BP465" i="1"/>
  <c r="BO465" i="1"/>
  <c r="BN465" i="1"/>
  <c r="BM465" i="1"/>
  <c r="BL465" i="1"/>
  <c r="BJ465" i="1"/>
  <c r="BI465" i="1"/>
  <c r="BH465" i="1"/>
  <c r="BG465" i="1"/>
  <c r="BE465" i="1"/>
  <c r="BF465" i="1" s="1"/>
  <c r="BD465" i="1"/>
  <c r="BX464" i="1"/>
  <c r="BV464" i="1"/>
  <c r="BU464" i="1"/>
  <c r="BT464" i="1"/>
  <c r="BS464" i="1"/>
  <c r="BR464" i="1"/>
  <c r="BQ464" i="1"/>
  <c r="BP464" i="1"/>
  <c r="BO464" i="1"/>
  <c r="BN464" i="1"/>
  <c r="BM464" i="1"/>
  <c r="BL464" i="1"/>
  <c r="BJ464" i="1"/>
  <c r="BI464" i="1"/>
  <c r="BH464" i="1"/>
  <c r="BG464" i="1"/>
  <c r="BE464" i="1"/>
  <c r="BD464" i="1"/>
  <c r="BX463" i="1"/>
  <c r="BV463" i="1"/>
  <c r="BU463" i="1"/>
  <c r="BT463" i="1"/>
  <c r="BS463" i="1"/>
  <c r="BR463" i="1"/>
  <c r="BQ463" i="1"/>
  <c r="BP463" i="1"/>
  <c r="BO463" i="1"/>
  <c r="BN463" i="1"/>
  <c r="BM463" i="1"/>
  <c r="BL463" i="1"/>
  <c r="BJ463" i="1"/>
  <c r="BI463" i="1"/>
  <c r="BH463" i="1"/>
  <c r="BG463" i="1"/>
  <c r="BE463" i="1"/>
  <c r="BD463" i="1"/>
  <c r="BF463" i="1" s="1"/>
  <c r="BX462" i="1"/>
  <c r="BV462" i="1"/>
  <c r="BU462" i="1"/>
  <c r="BT462" i="1"/>
  <c r="BS462" i="1"/>
  <c r="BR462" i="1"/>
  <c r="BQ462" i="1"/>
  <c r="BP462" i="1"/>
  <c r="BO462" i="1"/>
  <c r="BN462" i="1"/>
  <c r="BM462" i="1"/>
  <c r="BL462" i="1"/>
  <c r="BJ462" i="1"/>
  <c r="BI462" i="1"/>
  <c r="BH462" i="1"/>
  <c r="BG462" i="1"/>
  <c r="BE462" i="1"/>
  <c r="BD462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J461" i="1"/>
  <c r="BI461" i="1"/>
  <c r="BH461" i="1"/>
  <c r="BG461" i="1"/>
  <c r="BK461" i="1" s="1"/>
  <c r="BE461" i="1"/>
  <c r="BD461" i="1"/>
  <c r="BX460" i="1"/>
  <c r="BV460" i="1"/>
  <c r="BU460" i="1"/>
  <c r="BT460" i="1"/>
  <c r="BS460" i="1"/>
  <c r="BR460" i="1"/>
  <c r="BQ460" i="1"/>
  <c r="BP460" i="1"/>
  <c r="BO460" i="1"/>
  <c r="BN460" i="1"/>
  <c r="BM460" i="1"/>
  <c r="BL460" i="1"/>
  <c r="BJ460" i="1"/>
  <c r="BI460" i="1"/>
  <c r="BH460" i="1"/>
  <c r="BG460" i="1"/>
  <c r="BE460" i="1"/>
  <c r="BD460" i="1"/>
  <c r="BX459" i="1"/>
  <c r="BV459" i="1"/>
  <c r="BU459" i="1"/>
  <c r="BT459" i="1"/>
  <c r="BS459" i="1"/>
  <c r="BR459" i="1"/>
  <c r="BQ459" i="1"/>
  <c r="BP459" i="1"/>
  <c r="BO459" i="1"/>
  <c r="BN459" i="1"/>
  <c r="BM459" i="1"/>
  <c r="BL459" i="1"/>
  <c r="BJ459" i="1"/>
  <c r="BI459" i="1"/>
  <c r="BH459" i="1"/>
  <c r="BG459" i="1"/>
  <c r="BF459" i="1"/>
  <c r="BE459" i="1"/>
  <c r="BD459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J458" i="1"/>
  <c r="BI458" i="1"/>
  <c r="BH458" i="1"/>
  <c r="BG458" i="1"/>
  <c r="BE458" i="1"/>
  <c r="BD458" i="1"/>
  <c r="BX457" i="1"/>
  <c r="BV457" i="1"/>
  <c r="BU457" i="1"/>
  <c r="BT457" i="1"/>
  <c r="BS457" i="1"/>
  <c r="BR457" i="1"/>
  <c r="BQ457" i="1"/>
  <c r="BP457" i="1"/>
  <c r="BO457" i="1"/>
  <c r="BN457" i="1"/>
  <c r="BM457" i="1"/>
  <c r="BL457" i="1"/>
  <c r="BJ457" i="1"/>
  <c r="BI457" i="1"/>
  <c r="BH457" i="1"/>
  <c r="BG457" i="1"/>
  <c r="BE457" i="1"/>
  <c r="BD457" i="1"/>
  <c r="BX456" i="1"/>
  <c r="BV456" i="1"/>
  <c r="BU456" i="1"/>
  <c r="BT456" i="1"/>
  <c r="BS456" i="1"/>
  <c r="BR456" i="1"/>
  <c r="BQ456" i="1"/>
  <c r="BP456" i="1"/>
  <c r="BO456" i="1"/>
  <c r="BN456" i="1"/>
  <c r="BM456" i="1"/>
  <c r="BL456" i="1"/>
  <c r="BJ456" i="1"/>
  <c r="BI456" i="1"/>
  <c r="BH456" i="1"/>
  <c r="BG456" i="1"/>
  <c r="BF456" i="1"/>
  <c r="BE456" i="1"/>
  <c r="BD456" i="1"/>
  <c r="BX455" i="1"/>
  <c r="BV455" i="1"/>
  <c r="BU455" i="1"/>
  <c r="BT455" i="1"/>
  <c r="BS455" i="1"/>
  <c r="BR455" i="1"/>
  <c r="BQ455" i="1"/>
  <c r="BP455" i="1"/>
  <c r="BO455" i="1"/>
  <c r="BN455" i="1"/>
  <c r="BM455" i="1"/>
  <c r="BL455" i="1"/>
  <c r="BJ455" i="1"/>
  <c r="BI455" i="1"/>
  <c r="BH455" i="1"/>
  <c r="BG455" i="1"/>
  <c r="BE455" i="1"/>
  <c r="BD455" i="1"/>
  <c r="BF455" i="1" s="1"/>
  <c r="BX454" i="1"/>
  <c r="BV454" i="1"/>
  <c r="BU454" i="1"/>
  <c r="BT454" i="1"/>
  <c r="BS454" i="1"/>
  <c r="BR454" i="1"/>
  <c r="BQ454" i="1"/>
  <c r="BP454" i="1"/>
  <c r="BO454" i="1"/>
  <c r="BN454" i="1"/>
  <c r="BM454" i="1"/>
  <c r="BL454" i="1"/>
  <c r="BJ454" i="1"/>
  <c r="BI454" i="1"/>
  <c r="BH454" i="1"/>
  <c r="BG454" i="1"/>
  <c r="BE454" i="1"/>
  <c r="BD454" i="1"/>
  <c r="BF454" i="1" s="1"/>
  <c r="BX453" i="1"/>
  <c r="BV453" i="1"/>
  <c r="BU453" i="1"/>
  <c r="BT453" i="1"/>
  <c r="BS453" i="1"/>
  <c r="BR453" i="1"/>
  <c r="BQ453" i="1"/>
  <c r="BP453" i="1"/>
  <c r="BO453" i="1"/>
  <c r="BN453" i="1"/>
  <c r="BM453" i="1"/>
  <c r="BL453" i="1"/>
  <c r="BJ453" i="1"/>
  <c r="BI453" i="1"/>
  <c r="BH453" i="1"/>
  <c r="BG453" i="1"/>
  <c r="BE453" i="1"/>
  <c r="BD453" i="1"/>
  <c r="BX452" i="1"/>
  <c r="BV452" i="1"/>
  <c r="BU452" i="1"/>
  <c r="BT452" i="1"/>
  <c r="BS452" i="1"/>
  <c r="BR452" i="1"/>
  <c r="BQ452" i="1"/>
  <c r="BP452" i="1"/>
  <c r="BO452" i="1"/>
  <c r="BN452" i="1"/>
  <c r="BM452" i="1"/>
  <c r="BL452" i="1"/>
  <c r="BJ452" i="1"/>
  <c r="BI452" i="1"/>
  <c r="BH452" i="1"/>
  <c r="BG452" i="1"/>
  <c r="BE452" i="1"/>
  <c r="BD452" i="1"/>
  <c r="BX451" i="1"/>
  <c r="BV451" i="1"/>
  <c r="BU451" i="1"/>
  <c r="BT451" i="1"/>
  <c r="BS451" i="1"/>
  <c r="BR451" i="1"/>
  <c r="BQ451" i="1"/>
  <c r="BP451" i="1"/>
  <c r="BO451" i="1"/>
  <c r="BN451" i="1"/>
  <c r="BM451" i="1"/>
  <c r="BL451" i="1"/>
  <c r="BJ451" i="1"/>
  <c r="BI451" i="1"/>
  <c r="BH451" i="1"/>
  <c r="BG451" i="1"/>
  <c r="BE451" i="1"/>
  <c r="BD451" i="1"/>
  <c r="BX450" i="1"/>
  <c r="BV450" i="1"/>
  <c r="BU450" i="1"/>
  <c r="BT450" i="1"/>
  <c r="BS450" i="1"/>
  <c r="BR450" i="1"/>
  <c r="BQ450" i="1"/>
  <c r="BP450" i="1"/>
  <c r="BO450" i="1"/>
  <c r="BN450" i="1"/>
  <c r="BM450" i="1"/>
  <c r="BL450" i="1"/>
  <c r="BJ450" i="1"/>
  <c r="BI450" i="1"/>
  <c r="BH450" i="1"/>
  <c r="BG450" i="1"/>
  <c r="BE450" i="1"/>
  <c r="BD450" i="1"/>
  <c r="BF450" i="1" s="1"/>
  <c r="BX449" i="1"/>
  <c r="BV449" i="1"/>
  <c r="BU449" i="1"/>
  <c r="BT449" i="1"/>
  <c r="BS449" i="1"/>
  <c r="BR449" i="1"/>
  <c r="BQ449" i="1"/>
  <c r="BP449" i="1"/>
  <c r="BO449" i="1"/>
  <c r="BN449" i="1"/>
  <c r="BM449" i="1"/>
  <c r="BL449" i="1"/>
  <c r="BJ449" i="1"/>
  <c r="BI449" i="1"/>
  <c r="BH449" i="1"/>
  <c r="BG449" i="1"/>
  <c r="BE449" i="1"/>
  <c r="BD449" i="1"/>
  <c r="BX448" i="1"/>
  <c r="BV448" i="1"/>
  <c r="BU448" i="1"/>
  <c r="BT448" i="1"/>
  <c r="BS448" i="1"/>
  <c r="BR448" i="1"/>
  <c r="BQ448" i="1"/>
  <c r="BP448" i="1"/>
  <c r="BO448" i="1"/>
  <c r="BN448" i="1"/>
  <c r="BM448" i="1"/>
  <c r="BL448" i="1"/>
  <c r="BJ448" i="1"/>
  <c r="BI448" i="1"/>
  <c r="BH448" i="1"/>
  <c r="BG448" i="1"/>
  <c r="BW448" i="1" s="1"/>
  <c r="BE448" i="1"/>
  <c r="BD448" i="1"/>
  <c r="BX447" i="1"/>
  <c r="BV447" i="1"/>
  <c r="BU447" i="1"/>
  <c r="BT447" i="1"/>
  <c r="BS447" i="1"/>
  <c r="BR447" i="1"/>
  <c r="BQ447" i="1"/>
  <c r="BP447" i="1"/>
  <c r="BO447" i="1"/>
  <c r="BN447" i="1"/>
  <c r="BM447" i="1"/>
  <c r="BL447" i="1"/>
  <c r="BJ447" i="1"/>
  <c r="BI447" i="1"/>
  <c r="BH447" i="1"/>
  <c r="BG447" i="1"/>
  <c r="BE447" i="1"/>
  <c r="BD447" i="1"/>
  <c r="BX446" i="1"/>
  <c r="BV446" i="1"/>
  <c r="BU446" i="1"/>
  <c r="BT446" i="1"/>
  <c r="BS446" i="1"/>
  <c r="BR446" i="1"/>
  <c r="BQ446" i="1"/>
  <c r="BP446" i="1"/>
  <c r="BO446" i="1"/>
  <c r="BN446" i="1"/>
  <c r="BM446" i="1"/>
  <c r="BL446" i="1"/>
  <c r="BJ446" i="1"/>
  <c r="BI446" i="1"/>
  <c r="BH446" i="1"/>
  <c r="BG446" i="1"/>
  <c r="BW446" i="1" s="1"/>
  <c r="BE446" i="1"/>
  <c r="BD446" i="1"/>
  <c r="BX445" i="1"/>
  <c r="BV445" i="1"/>
  <c r="BU445" i="1"/>
  <c r="BT445" i="1"/>
  <c r="BS445" i="1"/>
  <c r="BR445" i="1"/>
  <c r="BQ445" i="1"/>
  <c r="BP445" i="1"/>
  <c r="BO445" i="1"/>
  <c r="BN445" i="1"/>
  <c r="BM445" i="1"/>
  <c r="BL445" i="1"/>
  <c r="BJ445" i="1"/>
  <c r="BI445" i="1"/>
  <c r="BH445" i="1"/>
  <c r="BG445" i="1"/>
  <c r="BW445" i="1" s="1"/>
  <c r="BE445" i="1"/>
  <c r="BD445" i="1"/>
  <c r="BX444" i="1"/>
  <c r="BV444" i="1"/>
  <c r="BU444" i="1"/>
  <c r="BT444" i="1"/>
  <c r="BS444" i="1"/>
  <c r="BR444" i="1"/>
  <c r="BQ444" i="1"/>
  <c r="BP444" i="1"/>
  <c r="BO444" i="1"/>
  <c r="BN444" i="1"/>
  <c r="BM444" i="1"/>
  <c r="BL444" i="1"/>
  <c r="BJ444" i="1"/>
  <c r="BI444" i="1"/>
  <c r="BH444" i="1"/>
  <c r="BG444" i="1"/>
  <c r="BE444" i="1"/>
  <c r="BF444" i="1" s="1"/>
  <c r="BD444" i="1"/>
  <c r="BX443" i="1"/>
  <c r="BV443" i="1"/>
  <c r="BU443" i="1"/>
  <c r="BT443" i="1"/>
  <c r="BS443" i="1"/>
  <c r="BR443" i="1"/>
  <c r="BQ443" i="1"/>
  <c r="BP443" i="1"/>
  <c r="BO443" i="1"/>
  <c r="BN443" i="1"/>
  <c r="BM443" i="1"/>
  <c r="BL443" i="1"/>
  <c r="BJ443" i="1"/>
  <c r="BI443" i="1"/>
  <c r="BH443" i="1"/>
  <c r="BG443" i="1"/>
  <c r="BE443" i="1"/>
  <c r="BD443" i="1"/>
  <c r="BF443" i="1" s="1"/>
  <c r="BX442" i="1"/>
  <c r="BV442" i="1"/>
  <c r="BU442" i="1"/>
  <c r="BT442" i="1"/>
  <c r="BS442" i="1"/>
  <c r="BR442" i="1"/>
  <c r="BQ442" i="1"/>
  <c r="BP442" i="1"/>
  <c r="BO442" i="1"/>
  <c r="BN442" i="1"/>
  <c r="BM442" i="1"/>
  <c r="BL442" i="1"/>
  <c r="BJ442" i="1"/>
  <c r="BI442" i="1"/>
  <c r="BH442" i="1"/>
  <c r="BG442" i="1"/>
  <c r="BE442" i="1"/>
  <c r="BD442" i="1"/>
  <c r="BF442" i="1" s="1"/>
  <c r="BX441" i="1"/>
  <c r="BV441" i="1"/>
  <c r="BU441" i="1"/>
  <c r="BT441" i="1"/>
  <c r="BS441" i="1"/>
  <c r="BR441" i="1"/>
  <c r="BQ441" i="1"/>
  <c r="BP441" i="1"/>
  <c r="BO441" i="1"/>
  <c r="BN441" i="1"/>
  <c r="BM441" i="1"/>
  <c r="BL441" i="1"/>
  <c r="BJ441" i="1"/>
  <c r="BI441" i="1"/>
  <c r="BH441" i="1"/>
  <c r="BG441" i="1"/>
  <c r="BE441" i="1"/>
  <c r="BD441" i="1"/>
  <c r="BF441" i="1" s="1"/>
  <c r="BX440" i="1"/>
  <c r="BV440" i="1"/>
  <c r="BU440" i="1"/>
  <c r="BT440" i="1"/>
  <c r="BS440" i="1"/>
  <c r="BR440" i="1"/>
  <c r="BQ440" i="1"/>
  <c r="BP440" i="1"/>
  <c r="BO440" i="1"/>
  <c r="BN440" i="1"/>
  <c r="BM440" i="1"/>
  <c r="BL440" i="1"/>
  <c r="BJ440" i="1"/>
  <c r="BI440" i="1"/>
  <c r="BH440" i="1"/>
  <c r="BG440" i="1"/>
  <c r="BE440" i="1"/>
  <c r="BD440" i="1"/>
  <c r="BF440" i="1" s="1"/>
  <c r="BX439" i="1"/>
  <c r="BV439" i="1"/>
  <c r="BU439" i="1"/>
  <c r="BT439" i="1"/>
  <c r="BS439" i="1"/>
  <c r="BR439" i="1"/>
  <c r="BQ439" i="1"/>
  <c r="BP439" i="1"/>
  <c r="BO439" i="1"/>
  <c r="BN439" i="1"/>
  <c r="BM439" i="1"/>
  <c r="BL439" i="1"/>
  <c r="BJ439" i="1"/>
  <c r="BI439" i="1"/>
  <c r="BH439" i="1"/>
  <c r="BG439" i="1"/>
  <c r="BE439" i="1"/>
  <c r="BD439" i="1"/>
  <c r="BX438" i="1"/>
  <c r="BV438" i="1"/>
  <c r="BU438" i="1"/>
  <c r="BT438" i="1"/>
  <c r="BS438" i="1"/>
  <c r="BR438" i="1"/>
  <c r="BQ438" i="1"/>
  <c r="BP438" i="1"/>
  <c r="BO438" i="1"/>
  <c r="BN438" i="1"/>
  <c r="BM438" i="1"/>
  <c r="BL438" i="1"/>
  <c r="BJ438" i="1"/>
  <c r="BI438" i="1"/>
  <c r="BH438" i="1"/>
  <c r="BG438" i="1"/>
  <c r="BE438" i="1"/>
  <c r="BD438" i="1"/>
  <c r="BX437" i="1"/>
  <c r="BV437" i="1"/>
  <c r="BU437" i="1"/>
  <c r="BT437" i="1"/>
  <c r="BS437" i="1"/>
  <c r="BR437" i="1"/>
  <c r="BQ437" i="1"/>
  <c r="BP437" i="1"/>
  <c r="BO437" i="1"/>
  <c r="BN437" i="1"/>
  <c r="BM437" i="1"/>
  <c r="BL437" i="1"/>
  <c r="BJ437" i="1"/>
  <c r="BI437" i="1"/>
  <c r="BH437" i="1"/>
  <c r="BG437" i="1"/>
  <c r="BE437" i="1"/>
  <c r="BD437" i="1"/>
  <c r="BX436" i="1"/>
  <c r="BV436" i="1"/>
  <c r="BU436" i="1"/>
  <c r="BT436" i="1"/>
  <c r="BS436" i="1"/>
  <c r="BR436" i="1"/>
  <c r="BQ436" i="1"/>
  <c r="BP436" i="1"/>
  <c r="BO436" i="1"/>
  <c r="BN436" i="1"/>
  <c r="BM436" i="1"/>
  <c r="BL436" i="1"/>
  <c r="BJ436" i="1"/>
  <c r="BI436" i="1"/>
  <c r="BH436" i="1"/>
  <c r="BG436" i="1"/>
  <c r="BE436" i="1"/>
  <c r="BD436" i="1"/>
  <c r="BX435" i="1"/>
  <c r="BV435" i="1"/>
  <c r="BU435" i="1"/>
  <c r="BT435" i="1"/>
  <c r="BS435" i="1"/>
  <c r="BR435" i="1"/>
  <c r="BQ435" i="1"/>
  <c r="BP435" i="1"/>
  <c r="BO435" i="1"/>
  <c r="BN435" i="1"/>
  <c r="BM435" i="1"/>
  <c r="BL435" i="1"/>
  <c r="BJ435" i="1"/>
  <c r="BI435" i="1"/>
  <c r="BH435" i="1"/>
  <c r="BG435" i="1"/>
  <c r="BE435" i="1"/>
  <c r="BD435" i="1"/>
  <c r="BX434" i="1"/>
  <c r="BV434" i="1"/>
  <c r="BU434" i="1"/>
  <c r="BT434" i="1"/>
  <c r="BS434" i="1"/>
  <c r="BR434" i="1"/>
  <c r="BQ434" i="1"/>
  <c r="BP434" i="1"/>
  <c r="BO434" i="1"/>
  <c r="BN434" i="1"/>
  <c r="BM434" i="1"/>
  <c r="BL434" i="1"/>
  <c r="BJ434" i="1"/>
  <c r="BI434" i="1"/>
  <c r="BH434" i="1"/>
  <c r="BG434" i="1"/>
  <c r="BE434" i="1"/>
  <c r="BD434" i="1"/>
  <c r="BX433" i="1"/>
  <c r="BV433" i="1"/>
  <c r="BU433" i="1"/>
  <c r="BT433" i="1"/>
  <c r="BS433" i="1"/>
  <c r="BR433" i="1"/>
  <c r="BQ433" i="1"/>
  <c r="BP433" i="1"/>
  <c r="BO433" i="1"/>
  <c r="BN433" i="1"/>
  <c r="BM433" i="1"/>
  <c r="BL433" i="1"/>
  <c r="BJ433" i="1"/>
  <c r="BI433" i="1"/>
  <c r="BH433" i="1"/>
  <c r="BG433" i="1"/>
  <c r="BE433" i="1"/>
  <c r="BD433" i="1"/>
  <c r="BX432" i="1"/>
  <c r="BV432" i="1"/>
  <c r="BU432" i="1"/>
  <c r="BT432" i="1"/>
  <c r="BS432" i="1"/>
  <c r="BR432" i="1"/>
  <c r="BQ432" i="1"/>
  <c r="BP432" i="1"/>
  <c r="BO432" i="1"/>
  <c r="BN432" i="1"/>
  <c r="BM432" i="1"/>
  <c r="BL432" i="1"/>
  <c r="BJ432" i="1"/>
  <c r="BI432" i="1"/>
  <c r="BH432" i="1"/>
  <c r="BG432" i="1"/>
  <c r="BE432" i="1"/>
  <c r="BD432" i="1"/>
  <c r="BX431" i="1"/>
  <c r="BV431" i="1"/>
  <c r="BU431" i="1"/>
  <c r="BT431" i="1"/>
  <c r="BS431" i="1"/>
  <c r="BR431" i="1"/>
  <c r="BQ431" i="1"/>
  <c r="BP431" i="1"/>
  <c r="BO431" i="1"/>
  <c r="BN431" i="1"/>
  <c r="BM431" i="1"/>
  <c r="BL431" i="1"/>
  <c r="BJ431" i="1"/>
  <c r="BI431" i="1"/>
  <c r="BH431" i="1"/>
  <c r="BK431" i="1" s="1"/>
  <c r="BG431" i="1"/>
  <c r="BW431" i="1" s="1"/>
  <c r="BE431" i="1"/>
  <c r="BD431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J430" i="1"/>
  <c r="BI430" i="1"/>
  <c r="BH430" i="1"/>
  <c r="BK430" i="1" s="1"/>
  <c r="BG430" i="1"/>
  <c r="BE430" i="1"/>
  <c r="BD430" i="1"/>
  <c r="BX429" i="1"/>
  <c r="BV429" i="1"/>
  <c r="BU429" i="1"/>
  <c r="BT429" i="1"/>
  <c r="BS429" i="1"/>
  <c r="BR429" i="1"/>
  <c r="BQ429" i="1"/>
  <c r="BP429" i="1"/>
  <c r="BO429" i="1"/>
  <c r="BN429" i="1"/>
  <c r="BM429" i="1"/>
  <c r="BL429" i="1"/>
  <c r="BJ429" i="1"/>
  <c r="BI429" i="1"/>
  <c r="BH429" i="1"/>
  <c r="BK429" i="1" s="1"/>
  <c r="BG429" i="1"/>
  <c r="BE429" i="1"/>
  <c r="BD429" i="1"/>
  <c r="BF429" i="1" s="1"/>
  <c r="BX428" i="1"/>
  <c r="BV428" i="1"/>
  <c r="BU428" i="1"/>
  <c r="BT428" i="1"/>
  <c r="BS428" i="1"/>
  <c r="BR428" i="1"/>
  <c r="BQ428" i="1"/>
  <c r="BP428" i="1"/>
  <c r="BO428" i="1"/>
  <c r="BN428" i="1"/>
  <c r="BM428" i="1"/>
  <c r="BL428" i="1"/>
  <c r="BJ428" i="1"/>
  <c r="BI428" i="1"/>
  <c r="BH428" i="1"/>
  <c r="BG428" i="1"/>
  <c r="BE428" i="1"/>
  <c r="BD428" i="1"/>
  <c r="BX427" i="1"/>
  <c r="BV427" i="1"/>
  <c r="BU427" i="1"/>
  <c r="BT427" i="1"/>
  <c r="BS427" i="1"/>
  <c r="BR427" i="1"/>
  <c r="BQ427" i="1"/>
  <c r="BP427" i="1"/>
  <c r="BO427" i="1"/>
  <c r="BN427" i="1"/>
  <c r="BM427" i="1"/>
  <c r="BL427" i="1"/>
  <c r="BJ427" i="1"/>
  <c r="BI427" i="1"/>
  <c r="BH427" i="1"/>
  <c r="BG427" i="1"/>
  <c r="BE427" i="1"/>
  <c r="BD427" i="1"/>
  <c r="BX426" i="1"/>
  <c r="BV426" i="1"/>
  <c r="BU426" i="1"/>
  <c r="BT426" i="1"/>
  <c r="BS426" i="1"/>
  <c r="BR426" i="1"/>
  <c r="BQ426" i="1"/>
  <c r="BP426" i="1"/>
  <c r="BO426" i="1"/>
  <c r="BN426" i="1"/>
  <c r="BM426" i="1"/>
  <c r="BL426" i="1"/>
  <c r="BJ426" i="1"/>
  <c r="BW426" i="1" s="1"/>
  <c r="BI426" i="1"/>
  <c r="BH426" i="1"/>
  <c r="BG426" i="1"/>
  <c r="BE426" i="1"/>
  <c r="BF426" i="1" s="1"/>
  <c r="BD426" i="1"/>
  <c r="BX425" i="1"/>
  <c r="BV425" i="1"/>
  <c r="BU425" i="1"/>
  <c r="BT425" i="1"/>
  <c r="BS425" i="1"/>
  <c r="BR425" i="1"/>
  <c r="BQ425" i="1"/>
  <c r="BP425" i="1"/>
  <c r="BO425" i="1"/>
  <c r="BN425" i="1"/>
  <c r="BM425" i="1"/>
  <c r="BL425" i="1"/>
  <c r="BJ425" i="1"/>
  <c r="BI425" i="1"/>
  <c r="BH425" i="1"/>
  <c r="BG425" i="1"/>
  <c r="BE425" i="1"/>
  <c r="BD425" i="1"/>
  <c r="BX424" i="1"/>
  <c r="BV424" i="1"/>
  <c r="BU424" i="1"/>
  <c r="BT424" i="1"/>
  <c r="BS424" i="1"/>
  <c r="BR424" i="1"/>
  <c r="BQ424" i="1"/>
  <c r="BP424" i="1"/>
  <c r="BO424" i="1"/>
  <c r="BN424" i="1"/>
  <c r="BM424" i="1"/>
  <c r="BL424" i="1"/>
  <c r="BJ424" i="1"/>
  <c r="BI424" i="1"/>
  <c r="BH424" i="1"/>
  <c r="BG424" i="1"/>
  <c r="BE424" i="1"/>
  <c r="BD424" i="1"/>
  <c r="BX423" i="1"/>
  <c r="BV423" i="1"/>
  <c r="BU423" i="1"/>
  <c r="BT423" i="1"/>
  <c r="BS423" i="1"/>
  <c r="BR423" i="1"/>
  <c r="BQ423" i="1"/>
  <c r="BP423" i="1"/>
  <c r="BO423" i="1"/>
  <c r="BN423" i="1"/>
  <c r="BM423" i="1"/>
  <c r="BL423" i="1"/>
  <c r="BJ423" i="1"/>
  <c r="BI423" i="1"/>
  <c r="BH423" i="1"/>
  <c r="BK423" i="1" s="1"/>
  <c r="BG423" i="1"/>
  <c r="BW423" i="1" s="1"/>
  <c r="BE423" i="1"/>
  <c r="BD423" i="1"/>
  <c r="BX422" i="1"/>
  <c r="BV422" i="1"/>
  <c r="BU422" i="1"/>
  <c r="BT422" i="1"/>
  <c r="BS422" i="1"/>
  <c r="BR422" i="1"/>
  <c r="BQ422" i="1"/>
  <c r="BP422" i="1"/>
  <c r="BO422" i="1"/>
  <c r="BN422" i="1"/>
  <c r="BM422" i="1"/>
  <c r="BL422" i="1"/>
  <c r="BJ422" i="1"/>
  <c r="BI422" i="1"/>
  <c r="BH422" i="1"/>
  <c r="BG422" i="1"/>
  <c r="BE422" i="1"/>
  <c r="BF422" i="1" s="1"/>
  <c r="BD422" i="1"/>
  <c r="BX421" i="1"/>
  <c r="BV421" i="1"/>
  <c r="BU421" i="1"/>
  <c r="BT421" i="1"/>
  <c r="BS421" i="1"/>
  <c r="BR421" i="1"/>
  <c r="BQ421" i="1"/>
  <c r="BP421" i="1"/>
  <c r="BO421" i="1"/>
  <c r="BN421" i="1"/>
  <c r="BM421" i="1"/>
  <c r="BL421" i="1"/>
  <c r="BJ421" i="1"/>
  <c r="BI421" i="1"/>
  <c r="BH421" i="1"/>
  <c r="BG421" i="1"/>
  <c r="BE421" i="1"/>
  <c r="BD421" i="1"/>
  <c r="BX420" i="1"/>
  <c r="BV420" i="1"/>
  <c r="BU420" i="1"/>
  <c r="BT420" i="1"/>
  <c r="BS420" i="1"/>
  <c r="BR420" i="1"/>
  <c r="BQ420" i="1"/>
  <c r="BP420" i="1"/>
  <c r="BO420" i="1"/>
  <c r="BN420" i="1"/>
  <c r="BM420" i="1"/>
  <c r="BL420" i="1"/>
  <c r="BJ420" i="1"/>
  <c r="BI420" i="1"/>
  <c r="BH420" i="1"/>
  <c r="BG420" i="1"/>
  <c r="BE420" i="1"/>
  <c r="BD420" i="1"/>
  <c r="BX419" i="1"/>
  <c r="BV419" i="1"/>
  <c r="BU419" i="1"/>
  <c r="BT419" i="1"/>
  <c r="BS419" i="1"/>
  <c r="BR419" i="1"/>
  <c r="BQ419" i="1"/>
  <c r="BP419" i="1"/>
  <c r="BO419" i="1"/>
  <c r="BN419" i="1"/>
  <c r="BM419" i="1"/>
  <c r="BL419" i="1"/>
  <c r="BJ419" i="1"/>
  <c r="BI419" i="1"/>
  <c r="BH419" i="1"/>
  <c r="BG419" i="1"/>
  <c r="BE419" i="1"/>
  <c r="BD419" i="1"/>
  <c r="BF419" i="1" s="1"/>
  <c r="BX418" i="1"/>
  <c r="BV418" i="1"/>
  <c r="BU418" i="1"/>
  <c r="BT418" i="1"/>
  <c r="BS418" i="1"/>
  <c r="BR418" i="1"/>
  <c r="BQ418" i="1"/>
  <c r="BP418" i="1"/>
  <c r="BO418" i="1"/>
  <c r="BN418" i="1"/>
  <c r="BM418" i="1"/>
  <c r="BL418" i="1"/>
  <c r="BJ418" i="1"/>
  <c r="BI418" i="1"/>
  <c r="BH418" i="1"/>
  <c r="BG418" i="1"/>
  <c r="BE418" i="1"/>
  <c r="BD418" i="1"/>
  <c r="BF418" i="1" s="1"/>
  <c r="BX417" i="1"/>
  <c r="BV417" i="1"/>
  <c r="BU417" i="1"/>
  <c r="BT417" i="1"/>
  <c r="BS417" i="1"/>
  <c r="BR417" i="1"/>
  <c r="BQ417" i="1"/>
  <c r="BP417" i="1"/>
  <c r="BO417" i="1"/>
  <c r="BN417" i="1"/>
  <c r="BM417" i="1"/>
  <c r="BL417" i="1"/>
  <c r="BJ417" i="1"/>
  <c r="BI417" i="1"/>
  <c r="BH417" i="1"/>
  <c r="BG417" i="1"/>
  <c r="BE417" i="1"/>
  <c r="BD417" i="1"/>
  <c r="BX416" i="1"/>
  <c r="BV416" i="1"/>
  <c r="BU416" i="1"/>
  <c r="BT416" i="1"/>
  <c r="BS416" i="1"/>
  <c r="BR416" i="1"/>
  <c r="BQ416" i="1"/>
  <c r="BP416" i="1"/>
  <c r="BO416" i="1"/>
  <c r="BN416" i="1"/>
  <c r="BM416" i="1"/>
  <c r="BL416" i="1"/>
  <c r="BJ416" i="1"/>
  <c r="BI416" i="1"/>
  <c r="BH416" i="1"/>
  <c r="BG416" i="1"/>
  <c r="BE416" i="1"/>
  <c r="BD416" i="1"/>
  <c r="BF416" i="1" s="1"/>
  <c r="BX415" i="1"/>
  <c r="BV415" i="1"/>
  <c r="BU415" i="1"/>
  <c r="BT415" i="1"/>
  <c r="BS415" i="1"/>
  <c r="BR415" i="1"/>
  <c r="BQ415" i="1"/>
  <c r="BP415" i="1"/>
  <c r="BO415" i="1"/>
  <c r="BN415" i="1"/>
  <c r="BM415" i="1"/>
  <c r="BL415" i="1"/>
  <c r="BJ415" i="1"/>
  <c r="BI415" i="1"/>
  <c r="BH415" i="1"/>
  <c r="BG415" i="1"/>
  <c r="BE415" i="1"/>
  <c r="BD415" i="1"/>
  <c r="BX414" i="1"/>
  <c r="BV414" i="1"/>
  <c r="BU414" i="1"/>
  <c r="BT414" i="1"/>
  <c r="BS414" i="1"/>
  <c r="BR414" i="1"/>
  <c r="BQ414" i="1"/>
  <c r="BP414" i="1"/>
  <c r="BO414" i="1"/>
  <c r="BN414" i="1"/>
  <c r="BM414" i="1"/>
  <c r="BL414" i="1"/>
  <c r="BJ414" i="1"/>
  <c r="BI414" i="1"/>
  <c r="BH414" i="1"/>
  <c r="BG414" i="1"/>
  <c r="BK414" i="1" s="1"/>
  <c r="BE414" i="1"/>
  <c r="BD414" i="1"/>
  <c r="BX413" i="1"/>
  <c r="BV413" i="1"/>
  <c r="BU413" i="1"/>
  <c r="BT413" i="1"/>
  <c r="BS413" i="1"/>
  <c r="BR413" i="1"/>
  <c r="BQ413" i="1"/>
  <c r="BP413" i="1"/>
  <c r="BO413" i="1"/>
  <c r="BN413" i="1"/>
  <c r="BM413" i="1"/>
  <c r="BL413" i="1"/>
  <c r="BJ413" i="1"/>
  <c r="BI413" i="1"/>
  <c r="BH413" i="1"/>
  <c r="BG413" i="1"/>
  <c r="BE413" i="1"/>
  <c r="BD413" i="1"/>
  <c r="BF413" i="1" s="1"/>
  <c r="BX412" i="1"/>
  <c r="BV412" i="1"/>
  <c r="BU412" i="1"/>
  <c r="BT412" i="1"/>
  <c r="BS412" i="1"/>
  <c r="BR412" i="1"/>
  <c r="BQ412" i="1"/>
  <c r="BP412" i="1"/>
  <c r="BO412" i="1"/>
  <c r="BN412" i="1"/>
  <c r="BM412" i="1"/>
  <c r="BL412" i="1"/>
  <c r="BJ412" i="1"/>
  <c r="BI412" i="1"/>
  <c r="BH412" i="1"/>
  <c r="BG412" i="1"/>
  <c r="BK412" i="1" s="1"/>
  <c r="BE412" i="1"/>
  <c r="BD412" i="1"/>
  <c r="BX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W411" i="1" s="1"/>
  <c r="BE411" i="1"/>
  <c r="BD411" i="1"/>
  <c r="BX410" i="1"/>
  <c r="BV410" i="1"/>
  <c r="BU410" i="1"/>
  <c r="BT410" i="1"/>
  <c r="BS410" i="1"/>
  <c r="BR410" i="1"/>
  <c r="BQ410" i="1"/>
  <c r="BP410" i="1"/>
  <c r="BO410" i="1"/>
  <c r="BN410" i="1"/>
  <c r="BM410" i="1"/>
  <c r="BL410" i="1"/>
  <c r="BJ410" i="1"/>
  <c r="BI410" i="1"/>
  <c r="BH410" i="1"/>
  <c r="BG410" i="1"/>
  <c r="BE410" i="1"/>
  <c r="BD410" i="1"/>
  <c r="BX409" i="1"/>
  <c r="BV409" i="1"/>
  <c r="BU409" i="1"/>
  <c r="BT409" i="1"/>
  <c r="BS409" i="1"/>
  <c r="BR409" i="1"/>
  <c r="BQ409" i="1"/>
  <c r="BP409" i="1"/>
  <c r="BO409" i="1"/>
  <c r="BN409" i="1"/>
  <c r="BM409" i="1"/>
  <c r="BL409" i="1"/>
  <c r="BJ409" i="1"/>
  <c r="BI409" i="1"/>
  <c r="BH409" i="1"/>
  <c r="BG409" i="1"/>
  <c r="BK409" i="1" s="1"/>
  <c r="BE409" i="1"/>
  <c r="BD409" i="1"/>
  <c r="BF409" i="1" s="1"/>
  <c r="BX408" i="1"/>
  <c r="BV408" i="1"/>
  <c r="BU408" i="1"/>
  <c r="BT408" i="1"/>
  <c r="BS408" i="1"/>
  <c r="BR408" i="1"/>
  <c r="BQ408" i="1"/>
  <c r="BP408" i="1"/>
  <c r="BO408" i="1"/>
  <c r="BN408" i="1"/>
  <c r="BM408" i="1"/>
  <c r="BL408" i="1"/>
  <c r="BJ408" i="1"/>
  <c r="BI408" i="1"/>
  <c r="BH408" i="1"/>
  <c r="BG408" i="1"/>
  <c r="BE408" i="1"/>
  <c r="BD408" i="1"/>
  <c r="BF408" i="1" s="1"/>
  <c r="BX407" i="1"/>
  <c r="BV407" i="1"/>
  <c r="BU407" i="1"/>
  <c r="BT407" i="1"/>
  <c r="BS407" i="1"/>
  <c r="BR407" i="1"/>
  <c r="BQ407" i="1"/>
  <c r="BP407" i="1"/>
  <c r="BO407" i="1"/>
  <c r="BN407" i="1"/>
  <c r="BM407" i="1"/>
  <c r="BL407" i="1"/>
  <c r="BJ407" i="1"/>
  <c r="BI407" i="1"/>
  <c r="BH407" i="1"/>
  <c r="BG407" i="1"/>
  <c r="BE407" i="1"/>
  <c r="BD407" i="1"/>
  <c r="BX406" i="1"/>
  <c r="BV406" i="1"/>
  <c r="BU406" i="1"/>
  <c r="BT406" i="1"/>
  <c r="BS406" i="1"/>
  <c r="BR406" i="1"/>
  <c r="BQ406" i="1"/>
  <c r="BP406" i="1"/>
  <c r="BO406" i="1"/>
  <c r="BN406" i="1"/>
  <c r="BM406" i="1"/>
  <c r="BL406" i="1"/>
  <c r="BJ406" i="1"/>
  <c r="BI406" i="1"/>
  <c r="BH406" i="1"/>
  <c r="BG406" i="1"/>
  <c r="BE406" i="1"/>
  <c r="BD406" i="1"/>
  <c r="BX405" i="1"/>
  <c r="BV405" i="1"/>
  <c r="BU405" i="1"/>
  <c r="BT405" i="1"/>
  <c r="BS405" i="1"/>
  <c r="BR405" i="1"/>
  <c r="BQ405" i="1"/>
  <c r="BP405" i="1"/>
  <c r="BO405" i="1"/>
  <c r="BN405" i="1"/>
  <c r="BM405" i="1"/>
  <c r="BL405" i="1"/>
  <c r="BJ405" i="1"/>
  <c r="BI405" i="1"/>
  <c r="BH405" i="1"/>
  <c r="BG405" i="1"/>
  <c r="BE405" i="1"/>
  <c r="BD405" i="1"/>
  <c r="BX404" i="1"/>
  <c r="BV404" i="1"/>
  <c r="BU404" i="1"/>
  <c r="BT404" i="1"/>
  <c r="BS404" i="1"/>
  <c r="BR404" i="1"/>
  <c r="BQ404" i="1"/>
  <c r="BP404" i="1"/>
  <c r="BO404" i="1"/>
  <c r="BN404" i="1"/>
  <c r="BM404" i="1"/>
  <c r="BL404" i="1"/>
  <c r="BJ404" i="1"/>
  <c r="BI404" i="1"/>
  <c r="BH404" i="1"/>
  <c r="BK404" i="1" s="1"/>
  <c r="BG404" i="1"/>
  <c r="BE404" i="1"/>
  <c r="BD404" i="1"/>
  <c r="BX403" i="1"/>
  <c r="BV403" i="1"/>
  <c r="BU403" i="1"/>
  <c r="BT403" i="1"/>
  <c r="BS403" i="1"/>
  <c r="BR403" i="1"/>
  <c r="BQ403" i="1"/>
  <c r="BP403" i="1"/>
  <c r="BO403" i="1"/>
  <c r="BN403" i="1"/>
  <c r="BM403" i="1"/>
  <c r="BL403" i="1"/>
  <c r="BJ403" i="1"/>
  <c r="BI403" i="1"/>
  <c r="BH403" i="1"/>
  <c r="BG403" i="1"/>
  <c r="BE403" i="1"/>
  <c r="BD403" i="1"/>
  <c r="BX402" i="1"/>
  <c r="BV402" i="1"/>
  <c r="BU402" i="1"/>
  <c r="BT402" i="1"/>
  <c r="BS402" i="1"/>
  <c r="BR402" i="1"/>
  <c r="BQ402" i="1"/>
  <c r="BP402" i="1"/>
  <c r="BO402" i="1"/>
  <c r="BN402" i="1"/>
  <c r="BM402" i="1"/>
  <c r="BL402" i="1"/>
  <c r="BJ402" i="1"/>
  <c r="BI402" i="1"/>
  <c r="BH402" i="1"/>
  <c r="BG402" i="1"/>
  <c r="BE402" i="1"/>
  <c r="BD402" i="1"/>
  <c r="BX401" i="1"/>
  <c r="BV401" i="1"/>
  <c r="BU401" i="1"/>
  <c r="BT401" i="1"/>
  <c r="BS401" i="1"/>
  <c r="BR401" i="1"/>
  <c r="BQ401" i="1"/>
  <c r="BP401" i="1"/>
  <c r="BO401" i="1"/>
  <c r="BN401" i="1"/>
  <c r="BM401" i="1"/>
  <c r="BL401" i="1"/>
  <c r="BJ401" i="1"/>
  <c r="BI401" i="1"/>
  <c r="BH401" i="1"/>
  <c r="BG401" i="1"/>
  <c r="BE401" i="1"/>
  <c r="BD401" i="1"/>
  <c r="BX400" i="1"/>
  <c r="BV400" i="1"/>
  <c r="BU400" i="1"/>
  <c r="BT400" i="1"/>
  <c r="BS400" i="1"/>
  <c r="BR400" i="1"/>
  <c r="BQ400" i="1"/>
  <c r="BP400" i="1"/>
  <c r="BO400" i="1"/>
  <c r="BN400" i="1"/>
  <c r="BM400" i="1"/>
  <c r="BL400" i="1"/>
  <c r="BJ400" i="1"/>
  <c r="BI400" i="1"/>
  <c r="BH400" i="1"/>
  <c r="BG400" i="1"/>
  <c r="BE400" i="1"/>
  <c r="BD400" i="1"/>
  <c r="BF400" i="1" s="1"/>
  <c r="BX399" i="1"/>
  <c r="BV399" i="1"/>
  <c r="BU399" i="1"/>
  <c r="BT399" i="1"/>
  <c r="BS399" i="1"/>
  <c r="BR399" i="1"/>
  <c r="BQ399" i="1"/>
  <c r="BP399" i="1"/>
  <c r="BO399" i="1"/>
  <c r="BN399" i="1"/>
  <c r="BM399" i="1"/>
  <c r="BL399" i="1"/>
  <c r="BJ399" i="1"/>
  <c r="BI399" i="1"/>
  <c r="BH399" i="1"/>
  <c r="BG399" i="1"/>
  <c r="BE399" i="1"/>
  <c r="BD399" i="1"/>
  <c r="BF399" i="1" s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J398" i="1"/>
  <c r="BI398" i="1"/>
  <c r="BH398" i="1"/>
  <c r="BG398" i="1"/>
  <c r="BE398" i="1"/>
  <c r="BD398" i="1"/>
  <c r="BX397" i="1"/>
  <c r="BV397" i="1"/>
  <c r="BU397" i="1"/>
  <c r="BT397" i="1"/>
  <c r="BS397" i="1"/>
  <c r="BR397" i="1"/>
  <c r="BQ397" i="1"/>
  <c r="BP397" i="1"/>
  <c r="BO397" i="1"/>
  <c r="BN397" i="1"/>
  <c r="BM397" i="1"/>
  <c r="BL397" i="1"/>
  <c r="BJ397" i="1"/>
  <c r="BI397" i="1"/>
  <c r="BH397" i="1"/>
  <c r="BG397" i="1"/>
  <c r="BE397" i="1"/>
  <c r="BD397" i="1"/>
  <c r="BX396" i="1"/>
  <c r="BV396" i="1"/>
  <c r="BU396" i="1"/>
  <c r="BT396" i="1"/>
  <c r="BS396" i="1"/>
  <c r="BR396" i="1"/>
  <c r="BQ396" i="1"/>
  <c r="BP396" i="1"/>
  <c r="BO396" i="1"/>
  <c r="BN396" i="1"/>
  <c r="BM396" i="1"/>
  <c r="BL396" i="1"/>
  <c r="BJ396" i="1"/>
  <c r="BI396" i="1"/>
  <c r="BH396" i="1"/>
  <c r="BG396" i="1"/>
  <c r="BK396" i="1" s="1"/>
  <c r="BE396" i="1"/>
  <c r="BD396" i="1"/>
  <c r="BF396" i="1" s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J395" i="1"/>
  <c r="BI395" i="1"/>
  <c r="BH395" i="1"/>
  <c r="BG395" i="1"/>
  <c r="BE395" i="1"/>
  <c r="BD395" i="1"/>
  <c r="BF395" i="1" s="1"/>
  <c r="BX394" i="1"/>
  <c r="BV394" i="1"/>
  <c r="BU394" i="1"/>
  <c r="BT394" i="1"/>
  <c r="BS394" i="1"/>
  <c r="BR394" i="1"/>
  <c r="BQ394" i="1"/>
  <c r="BP394" i="1"/>
  <c r="BO394" i="1"/>
  <c r="BN394" i="1"/>
  <c r="BM394" i="1"/>
  <c r="BL394" i="1"/>
  <c r="BJ394" i="1"/>
  <c r="BI394" i="1"/>
  <c r="BH394" i="1"/>
  <c r="BG394" i="1"/>
  <c r="BE394" i="1"/>
  <c r="BD394" i="1"/>
  <c r="BF394" i="1" s="1"/>
  <c r="BX393" i="1"/>
  <c r="BV393" i="1"/>
  <c r="BU393" i="1"/>
  <c r="BT393" i="1"/>
  <c r="BS393" i="1"/>
  <c r="BR393" i="1"/>
  <c r="BQ393" i="1"/>
  <c r="BP393" i="1"/>
  <c r="BO393" i="1"/>
  <c r="BN393" i="1"/>
  <c r="BM393" i="1"/>
  <c r="BL393" i="1"/>
  <c r="BJ393" i="1"/>
  <c r="BI393" i="1"/>
  <c r="BH393" i="1"/>
  <c r="BG393" i="1"/>
  <c r="BE393" i="1"/>
  <c r="BD393" i="1"/>
  <c r="BX392" i="1"/>
  <c r="BV392" i="1"/>
  <c r="BU392" i="1"/>
  <c r="BT392" i="1"/>
  <c r="BS392" i="1"/>
  <c r="BR392" i="1"/>
  <c r="BQ392" i="1"/>
  <c r="BP392" i="1"/>
  <c r="BO392" i="1"/>
  <c r="BN392" i="1"/>
  <c r="BM392" i="1"/>
  <c r="BL392" i="1"/>
  <c r="BJ392" i="1"/>
  <c r="BI392" i="1"/>
  <c r="BH392" i="1"/>
  <c r="BG392" i="1"/>
  <c r="BE392" i="1"/>
  <c r="BD392" i="1"/>
  <c r="BF392" i="1" s="1"/>
  <c r="BX391" i="1"/>
  <c r="BV391" i="1"/>
  <c r="BU391" i="1"/>
  <c r="BT391" i="1"/>
  <c r="BS391" i="1"/>
  <c r="BR391" i="1"/>
  <c r="BQ391" i="1"/>
  <c r="BP391" i="1"/>
  <c r="BO391" i="1"/>
  <c r="BN391" i="1"/>
  <c r="BM391" i="1"/>
  <c r="BL391" i="1"/>
  <c r="BJ391" i="1"/>
  <c r="BI391" i="1"/>
  <c r="BH391" i="1"/>
  <c r="BG391" i="1"/>
  <c r="BE391" i="1"/>
  <c r="BD391" i="1"/>
  <c r="BX390" i="1"/>
  <c r="BV390" i="1"/>
  <c r="BU390" i="1"/>
  <c r="BT390" i="1"/>
  <c r="BS390" i="1"/>
  <c r="BR390" i="1"/>
  <c r="BQ390" i="1"/>
  <c r="BP390" i="1"/>
  <c r="BO390" i="1"/>
  <c r="BN390" i="1"/>
  <c r="BM390" i="1"/>
  <c r="BL390" i="1"/>
  <c r="BJ390" i="1"/>
  <c r="BI390" i="1"/>
  <c r="BH390" i="1"/>
  <c r="BG390" i="1"/>
  <c r="BE390" i="1"/>
  <c r="BD390" i="1"/>
  <c r="BF390" i="1" s="1"/>
  <c r="BX389" i="1"/>
  <c r="BV389" i="1"/>
  <c r="BU389" i="1"/>
  <c r="BT389" i="1"/>
  <c r="BS389" i="1"/>
  <c r="BR389" i="1"/>
  <c r="BQ389" i="1"/>
  <c r="BP389" i="1"/>
  <c r="BO389" i="1"/>
  <c r="BN389" i="1"/>
  <c r="BM389" i="1"/>
  <c r="BL389" i="1"/>
  <c r="BJ389" i="1"/>
  <c r="BI389" i="1"/>
  <c r="BH389" i="1"/>
  <c r="BG389" i="1"/>
  <c r="BE389" i="1"/>
  <c r="BD389" i="1"/>
  <c r="BX388" i="1"/>
  <c r="BV388" i="1"/>
  <c r="BU388" i="1"/>
  <c r="BT388" i="1"/>
  <c r="BS388" i="1"/>
  <c r="BR388" i="1"/>
  <c r="BQ388" i="1"/>
  <c r="BP388" i="1"/>
  <c r="BO388" i="1"/>
  <c r="BN388" i="1"/>
  <c r="BM388" i="1"/>
  <c r="BL388" i="1"/>
  <c r="BJ388" i="1"/>
  <c r="BI388" i="1"/>
  <c r="BH388" i="1"/>
  <c r="BG388" i="1"/>
  <c r="BE388" i="1"/>
  <c r="BD388" i="1"/>
  <c r="BX387" i="1"/>
  <c r="BV387" i="1"/>
  <c r="BU387" i="1"/>
  <c r="BT387" i="1"/>
  <c r="BS387" i="1"/>
  <c r="BR387" i="1"/>
  <c r="BQ387" i="1"/>
  <c r="BP387" i="1"/>
  <c r="BO387" i="1"/>
  <c r="BN387" i="1"/>
  <c r="BM387" i="1"/>
  <c r="BL387" i="1"/>
  <c r="BJ387" i="1"/>
  <c r="BW387" i="1" s="1"/>
  <c r="BI387" i="1"/>
  <c r="BH387" i="1"/>
  <c r="BG387" i="1"/>
  <c r="BE387" i="1"/>
  <c r="BD387" i="1"/>
  <c r="BX386" i="1"/>
  <c r="BV386" i="1"/>
  <c r="BU386" i="1"/>
  <c r="BT386" i="1"/>
  <c r="BS386" i="1"/>
  <c r="BR386" i="1"/>
  <c r="BQ386" i="1"/>
  <c r="BP386" i="1"/>
  <c r="BO386" i="1"/>
  <c r="BN386" i="1"/>
  <c r="BM386" i="1"/>
  <c r="BL386" i="1"/>
  <c r="BJ386" i="1"/>
  <c r="BI386" i="1"/>
  <c r="BH386" i="1"/>
  <c r="BG386" i="1"/>
  <c r="BK386" i="1" s="1"/>
  <c r="BE386" i="1"/>
  <c r="BD386" i="1"/>
  <c r="BX385" i="1"/>
  <c r="BV385" i="1"/>
  <c r="BU385" i="1"/>
  <c r="BT385" i="1"/>
  <c r="BS385" i="1"/>
  <c r="BR385" i="1"/>
  <c r="BQ385" i="1"/>
  <c r="BP385" i="1"/>
  <c r="BO385" i="1"/>
  <c r="BN385" i="1"/>
  <c r="BM385" i="1"/>
  <c r="BL385" i="1"/>
  <c r="BJ385" i="1"/>
  <c r="BI385" i="1"/>
  <c r="BH385" i="1"/>
  <c r="BG385" i="1"/>
  <c r="BE385" i="1"/>
  <c r="BD385" i="1"/>
  <c r="BX384" i="1"/>
  <c r="BV384" i="1"/>
  <c r="BU384" i="1"/>
  <c r="BT384" i="1"/>
  <c r="BS384" i="1"/>
  <c r="BR384" i="1"/>
  <c r="BQ384" i="1"/>
  <c r="BP384" i="1"/>
  <c r="BO384" i="1"/>
  <c r="BN384" i="1"/>
  <c r="BM384" i="1"/>
  <c r="BL384" i="1"/>
  <c r="BJ384" i="1"/>
  <c r="BI384" i="1"/>
  <c r="BH384" i="1"/>
  <c r="BG384" i="1"/>
  <c r="BE384" i="1"/>
  <c r="BD384" i="1"/>
  <c r="BX383" i="1"/>
  <c r="BV383" i="1"/>
  <c r="BU383" i="1"/>
  <c r="BT383" i="1"/>
  <c r="BS383" i="1"/>
  <c r="BR383" i="1"/>
  <c r="BQ383" i="1"/>
  <c r="BP383" i="1"/>
  <c r="BO383" i="1"/>
  <c r="BN383" i="1"/>
  <c r="BM383" i="1"/>
  <c r="BL383" i="1"/>
  <c r="BJ383" i="1"/>
  <c r="BI383" i="1"/>
  <c r="BH383" i="1"/>
  <c r="BG383" i="1"/>
  <c r="BE383" i="1"/>
  <c r="BD383" i="1"/>
  <c r="BX382" i="1"/>
  <c r="BV382" i="1"/>
  <c r="BU382" i="1"/>
  <c r="BT382" i="1"/>
  <c r="BS382" i="1"/>
  <c r="BR382" i="1"/>
  <c r="BQ382" i="1"/>
  <c r="BP382" i="1"/>
  <c r="BO382" i="1"/>
  <c r="BN382" i="1"/>
  <c r="BM382" i="1"/>
  <c r="BL382" i="1"/>
  <c r="BJ382" i="1"/>
  <c r="BI382" i="1"/>
  <c r="BH382" i="1"/>
  <c r="BG382" i="1"/>
  <c r="BE382" i="1"/>
  <c r="BD382" i="1"/>
  <c r="BX381" i="1"/>
  <c r="BV381" i="1"/>
  <c r="BU381" i="1"/>
  <c r="BT381" i="1"/>
  <c r="BS381" i="1"/>
  <c r="BR381" i="1"/>
  <c r="BQ381" i="1"/>
  <c r="BP381" i="1"/>
  <c r="BO381" i="1"/>
  <c r="BN381" i="1"/>
  <c r="BM381" i="1"/>
  <c r="BL381" i="1"/>
  <c r="BJ381" i="1"/>
  <c r="BI381" i="1"/>
  <c r="BH381" i="1"/>
  <c r="BG381" i="1"/>
  <c r="BE381" i="1"/>
  <c r="BD381" i="1"/>
  <c r="BX380" i="1"/>
  <c r="BV380" i="1"/>
  <c r="BU380" i="1"/>
  <c r="BT380" i="1"/>
  <c r="BS380" i="1"/>
  <c r="BR380" i="1"/>
  <c r="BQ380" i="1"/>
  <c r="BP380" i="1"/>
  <c r="BO380" i="1"/>
  <c r="BN380" i="1"/>
  <c r="BM380" i="1"/>
  <c r="BL380" i="1"/>
  <c r="BJ380" i="1"/>
  <c r="BI380" i="1"/>
  <c r="BH380" i="1"/>
  <c r="BG380" i="1"/>
  <c r="BE380" i="1"/>
  <c r="BD380" i="1"/>
  <c r="BF380" i="1" s="1"/>
  <c r="BX379" i="1"/>
  <c r="BV379" i="1"/>
  <c r="BU379" i="1"/>
  <c r="BT379" i="1"/>
  <c r="BS379" i="1"/>
  <c r="BR379" i="1"/>
  <c r="BQ379" i="1"/>
  <c r="BP379" i="1"/>
  <c r="BO379" i="1"/>
  <c r="BN379" i="1"/>
  <c r="BM379" i="1"/>
  <c r="BL379" i="1"/>
  <c r="BJ379" i="1"/>
  <c r="BI379" i="1"/>
  <c r="BH379" i="1"/>
  <c r="BG379" i="1"/>
  <c r="BK379" i="1" s="1"/>
  <c r="BE379" i="1"/>
  <c r="BD379" i="1"/>
  <c r="BF379" i="1" s="1"/>
  <c r="BX378" i="1"/>
  <c r="BV378" i="1"/>
  <c r="BU378" i="1"/>
  <c r="BT378" i="1"/>
  <c r="BS378" i="1"/>
  <c r="BR378" i="1"/>
  <c r="BQ378" i="1"/>
  <c r="BP378" i="1"/>
  <c r="BO378" i="1"/>
  <c r="BN378" i="1"/>
  <c r="BM378" i="1"/>
  <c r="BL378" i="1"/>
  <c r="BJ378" i="1"/>
  <c r="BI378" i="1"/>
  <c r="BH378" i="1"/>
  <c r="BG378" i="1"/>
  <c r="BE378" i="1"/>
  <c r="BD378" i="1"/>
  <c r="BX377" i="1"/>
  <c r="BV377" i="1"/>
  <c r="BU377" i="1"/>
  <c r="BT377" i="1"/>
  <c r="BS377" i="1"/>
  <c r="BR377" i="1"/>
  <c r="BQ377" i="1"/>
  <c r="BP377" i="1"/>
  <c r="BO377" i="1"/>
  <c r="BN377" i="1"/>
  <c r="BM377" i="1"/>
  <c r="BL377" i="1"/>
  <c r="BJ377" i="1"/>
  <c r="BI377" i="1"/>
  <c r="BH377" i="1"/>
  <c r="BG377" i="1"/>
  <c r="BE377" i="1"/>
  <c r="BD377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J376" i="1"/>
  <c r="BI376" i="1"/>
  <c r="BH376" i="1"/>
  <c r="BG376" i="1"/>
  <c r="BE376" i="1"/>
  <c r="BD376" i="1"/>
  <c r="BX375" i="1"/>
  <c r="BV375" i="1"/>
  <c r="BU375" i="1"/>
  <c r="BT375" i="1"/>
  <c r="BS375" i="1"/>
  <c r="BR375" i="1"/>
  <c r="BQ375" i="1"/>
  <c r="BP375" i="1"/>
  <c r="BO375" i="1"/>
  <c r="BN375" i="1"/>
  <c r="BM375" i="1"/>
  <c r="BL375" i="1"/>
  <c r="BJ375" i="1"/>
  <c r="BI375" i="1"/>
  <c r="BH375" i="1"/>
  <c r="BG375" i="1"/>
  <c r="BE375" i="1"/>
  <c r="BD375" i="1"/>
  <c r="BX374" i="1"/>
  <c r="BV374" i="1"/>
  <c r="BU374" i="1"/>
  <c r="BT374" i="1"/>
  <c r="BS374" i="1"/>
  <c r="BR374" i="1"/>
  <c r="BQ374" i="1"/>
  <c r="BP374" i="1"/>
  <c r="BO374" i="1"/>
  <c r="BN374" i="1"/>
  <c r="BM374" i="1"/>
  <c r="BL374" i="1"/>
  <c r="BJ374" i="1"/>
  <c r="BI374" i="1"/>
  <c r="BH374" i="1"/>
  <c r="BG374" i="1"/>
  <c r="BE374" i="1"/>
  <c r="BD374" i="1"/>
  <c r="BX373" i="1"/>
  <c r="BV373" i="1"/>
  <c r="BU373" i="1"/>
  <c r="BT373" i="1"/>
  <c r="BS373" i="1"/>
  <c r="BR373" i="1"/>
  <c r="BQ373" i="1"/>
  <c r="BP373" i="1"/>
  <c r="BO373" i="1"/>
  <c r="BN373" i="1"/>
  <c r="BM373" i="1"/>
  <c r="BL373" i="1"/>
  <c r="BJ373" i="1"/>
  <c r="BI373" i="1"/>
  <c r="BH373" i="1"/>
  <c r="BK373" i="1" s="1"/>
  <c r="BG373" i="1"/>
  <c r="BE373" i="1"/>
  <c r="BD373" i="1"/>
  <c r="BX372" i="1"/>
  <c r="BV372" i="1"/>
  <c r="BU372" i="1"/>
  <c r="BT372" i="1"/>
  <c r="BS372" i="1"/>
  <c r="BR372" i="1"/>
  <c r="BQ372" i="1"/>
  <c r="BP372" i="1"/>
  <c r="BO372" i="1"/>
  <c r="BN372" i="1"/>
  <c r="BM372" i="1"/>
  <c r="BL372" i="1"/>
  <c r="BJ372" i="1"/>
  <c r="BI372" i="1"/>
  <c r="BH372" i="1"/>
  <c r="BG372" i="1"/>
  <c r="BE372" i="1"/>
  <c r="BD372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J371" i="1"/>
  <c r="BI371" i="1"/>
  <c r="BH371" i="1"/>
  <c r="BG371" i="1"/>
  <c r="BE371" i="1"/>
  <c r="BD371" i="1"/>
  <c r="BF371" i="1" s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J370" i="1"/>
  <c r="BI370" i="1"/>
  <c r="BH370" i="1"/>
  <c r="BG370" i="1"/>
  <c r="BE370" i="1"/>
  <c r="BD370" i="1"/>
  <c r="BX369" i="1"/>
  <c r="BV369" i="1"/>
  <c r="BU369" i="1"/>
  <c r="BT369" i="1"/>
  <c r="BS369" i="1"/>
  <c r="BR369" i="1"/>
  <c r="BQ369" i="1"/>
  <c r="BP369" i="1"/>
  <c r="BO369" i="1"/>
  <c r="BN369" i="1"/>
  <c r="BM369" i="1"/>
  <c r="BL369" i="1"/>
  <c r="BJ369" i="1"/>
  <c r="BI369" i="1"/>
  <c r="BH369" i="1"/>
  <c r="BK369" i="1" s="1"/>
  <c r="BG369" i="1"/>
  <c r="BE369" i="1"/>
  <c r="BD369" i="1"/>
  <c r="BX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E368" i="1"/>
  <c r="BD368" i="1"/>
  <c r="BX367" i="1"/>
  <c r="BV367" i="1"/>
  <c r="BU367" i="1"/>
  <c r="BT367" i="1"/>
  <c r="BS367" i="1"/>
  <c r="BR367" i="1"/>
  <c r="BQ367" i="1"/>
  <c r="BP367" i="1"/>
  <c r="BO367" i="1"/>
  <c r="BN367" i="1"/>
  <c r="BM367" i="1"/>
  <c r="BL367" i="1"/>
  <c r="BJ367" i="1"/>
  <c r="BI367" i="1"/>
  <c r="BH367" i="1"/>
  <c r="BG367" i="1"/>
  <c r="BE367" i="1"/>
  <c r="BD367" i="1"/>
  <c r="BF367" i="1" s="1"/>
  <c r="BX366" i="1"/>
  <c r="BV366" i="1"/>
  <c r="BU366" i="1"/>
  <c r="BT366" i="1"/>
  <c r="BS366" i="1"/>
  <c r="BR366" i="1"/>
  <c r="BQ366" i="1"/>
  <c r="BP366" i="1"/>
  <c r="BO366" i="1"/>
  <c r="BN366" i="1"/>
  <c r="BM366" i="1"/>
  <c r="BL366" i="1"/>
  <c r="BJ366" i="1"/>
  <c r="BI366" i="1"/>
  <c r="BH366" i="1"/>
  <c r="BG366" i="1"/>
  <c r="BE366" i="1"/>
  <c r="BD366" i="1"/>
  <c r="BF366" i="1" s="1"/>
  <c r="BX365" i="1"/>
  <c r="BV365" i="1"/>
  <c r="BU365" i="1"/>
  <c r="BT365" i="1"/>
  <c r="BS365" i="1"/>
  <c r="BR365" i="1"/>
  <c r="BQ365" i="1"/>
  <c r="BP365" i="1"/>
  <c r="BO365" i="1"/>
  <c r="BN365" i="1"/>
  <c r="BM365" i="1"/>
  <c r="BL365" i="1"/>
  <c r="BJ365" i="1"/>
  <c r="BI365" i="1"/>
  <c r="BH365" i="1"/>
  <c r="BG365" i="1"/>
  <c r="BE365" i="1"/>
  <c r="BD365" i="1"/>
  <c r="BX364" i="1"/>
  <c r="BV364" i="1"/>
  <c r="BU364" i="1"/>
  <c r="BT364" i="1"/>
  <c r="BS364" i="1"/>
  <c r="BR364" i="1"/>
  <c r="BQ364" i="1"/>
  <c r="BP364" i="1"/>
  <c r="BO364" i="1"/>
  <c r="BN364" i="1"/>
  <c r="BM364" i="1"/>
  <c r="BL364" i="1"/>
  <c r="BJ364" i="1"/>
  <c r="BI364" i="1"/>
  <c r="BH364" i="1"/>
  <c r="BG364" i="1"/>
  <c r="BE364" i="1"/>
  <c r="BF364" i="1" s="1"/>
  <c r="BD364" i="1"/>
  <c r="BX363" i="1"/>
  <c r="BV363" i="1"/>
  <c r="BU363" i="1"/>
  <c r="BT363" i="1"/>
  <c r="BS363" i="1"/>
  <c r="BR363" i="1"/>
  <c r="BQ363" i="1"/>
  <c r="BP363" i="1"/>
  <c r="BO363" i="1"/>
  <c r="BN363" i="1"/>
  <c r="BM363" i="1"/>
  <c r="BL363" i="1"/>
  <c r="BJ363" i="1"/>
  <c r="BI363" i="1"/>
  <c r="BH363" i="1"/>
  <c r="BG363" i="1"/>
  <c r="BE363" i="1"/>
  <c r="BD363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J362" i="1"/>
  <c r="BI362" i="1"/>
  <c r="BH362" i="1"/>
  <c r="BG362" i="1"/>
  <c r="BE362" i="1"/>
  <c r="BD362" i="1"/>
  <c r="BX361" i="1"/>
  <c r="BV361" i="1"/>
  <c r="BU361" i="1"/>
  <c r="BT361" i="1"/>
  <c r="BS361" i="1"/>
  <c r="BR361" i="1"/>
  <c r="BQ361" i="1"/>
  <c r="BP361" i="1"/>
  <c r="BO361" i="1"/>
  <c r="BN361" i="1"/>
  <c r="BM361" i="1"/>
  <c r="BL361" i="1"/>
  <c r="BJ361" i="1"/>
  <c r="BI361" i="1"/>
  <c r="BH361" i="1"/>
  <c r="BG361" i="1"/>
  <c r="BE361" i="1"/>
  <c r="BD361" i="1"/>
  <c r="BX360" i="1"/>
  <c r="BV360" i="1"/>
  <c r="BU360" i="1"/>
  <c r="BT360" i="1"/>
  <c r="BS360" i="1"/>
  <c r="BR360" i="1"/>
  <c r="BQ360" i="1"/>
  <c r="BP360" i="1"/>
  <c r="BO360" i="1"/>
  <c r="BN360" i="1"/>
  <c r="BM360" i="1"/>
  <c r="BL360" i="1"/>
  <c r="BJ360" i="1"/>
  <c r="BI360" i="1"/>
  <c r="BH360" i="1"/>
  <c r="BG360" i="1"/>
  <c r="BE360" i="1"/>
  <c r="BD360" i="1"/>
  <c r="BX359" i="1"/>
  <c r="BV359" i="1"/>
  <c r="BU359" i="1"/>
  <c r="BT359" i="1"/>
  <c r="BS359" i="1"/>
  <c r="BR359" i="1"/>
  <c r="BQ359" i="1"/>
  <c r="BP359" i="1"/>
  <c r="BO359" i="1"/>
  <c r="BN359" i="1"/>
  <c r="BM359" i="1"/>
  <c r="BL359" i="1"/>
  <c r="BJ359" i="1"/>
  <c r="BI359" i="1"/>
  <c r="BH359" i="1"/>
  <c r="BG359" i="1"/>
  <c r="BE359" i="1"/>
  <c r="BD359" i="1"/>
  <c r="BF359" i="1" s="1"/>
  <c r="BX358" i="1"/>
  <c r="BV358" i="1"/>
  <c r="BU358" i="1"/>
  <c r="BT358" i="1"/>
  <c r="BS358" i="1"/>
  <c r="BR358" i="1"/>
  <c r="BQ358" i="1"/>
  <c r="BP358" i="1"/>
  <c r="BO358" i="1"/>
  <c r="BN358" i="1"/>
  <c r="BM358" i="1"/>
  <c r="BL358" i="1"/>
  <c r="BJ358" i="1"/>
  <c r="BI358" i="1"/>
  <c r="BH358" i="1"/>
  <c r="BG358" i="1"/>
  <c r="BE358" i="1"/>
  <c r="BD358" i="1"/>
  <c r="BF358" i="1" s="1"/>
  <c r="BX357" i="1"/>
  <c r="BV357" i="1"/>
  <c r="BU357" i="1"/>
  <c r="BT357" i="1"/>
  <c r="BS357" i="1"/>
  <c r="BR357" i="1"/>
  <c r="BQ357" i="1"/>
  <c r="BP357" i="1"/>
  <c r="BO357" i="1"/>
  <c r="BN357" i="1"/>
  <c r="BM357" i="1"/>
  <c r="BL357" i="1"/>
  <c r="BJ357" i="1"/>
  <c r="BI357" i="1"/>
  <c r="BH357" i="1"/>
  <c r="BG357" i="1"/>
  <c r="BE357" i="1"/>
  <c r="BD357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J356" i="1"/>
  <c r="BI356" i="1"/>
  <c r="BH356" i="1"/>
  <c r="BG356" i="1"/>
  <c r="BE356" i="1"/>
  <c r="BD356" i="1"/>
  <c r="BX355" i="1"/>
  <c r="BV355" i="1"/>
  <c r="BU355" i="1"/>
  <c r="BT355" i="1"/>
  <c r="BS355" i="1"/>
  <c r="BR355" i="1"/>
  <c r="BQ355" i="1"/>
  <c r="BP355" i="1"/>
  <c r="BO355" i="1"/>
  <c r="BN355" i="1"/>
  <c r="BM355" i="1"/>
  <c r="BL355" i="1"/>
  <c r="BJ355" i="1"/>
  <c r="BI355" i="1"/>
  <c r="BH355" i="1"/>
  <c r="BG355" i="1"/>
  <c r="BE355" i="1"/>
  <c r="BD355" i="1"/>
  <c r="BX354" i="1"/>
  <c r="BV354" i="1"/>
  <c r="BU354" i="1"/>
  <c r="BT354" i="1"/>
  <c r="BS354" i="1"/>
  <c r="BR354" i="1"/>
  <c r="BQ354" i="1"/>
  <c r="BP354" i="1"/>
  <c r="BO354" i="1"/>
  <c r="BN354" i="1"/>
  <c r="BM354" i="1"/>
  <c r="BL354" i="1"/>
  <c r="BJ354" i="1"/>
  <c r="BI354" i="1"/>
  <c r="BH354" i="1"/>
  <c r="BG354" i="1"/>
  <c r="BE354" i="1"/>
  <c r="BD354" i="1"/>
  <c r="BX353" i="1"/>
  <c r="BV353" i="1"/>
  <c r="BU353" i="1"/>
  <c r="BT353" i="1"/>
  <c r="BS353" i="1"/>
  <c r="BR353" i="1"/>
  <c r="BQ353" i="1"/>
  <c r="BP353" i="1"/>
  <c r="BO353" i="1"/>
  <c r="BN353" i="1"/>
  <c r="BM353" i="1"/>
  <c r="BL353" i="1"/>
  <c r="BJ353" i="1"/>
  <c r="BI353" i="1"/>
  <c r="BH353" i="1"/>
  <c r="BG353" i="1"/>
  <c r="BE353" i="1"/>
  <c r="BD353" i="1"/>
  <c r="BX352" i="1"/>
  <c r="BV352" i="1"/>
  <c r="BU352" i="1"/>
  <c r="BT352" i="1"/>
  <c r="BS352" i="1"/>
  <c r="BR352" i="1"/>
  <c r="BQ352" i="1"/>
  <c r="BP352" i="1"/>
  <c r="BO352" i="1"/>
  <c r="BN352" i="1"/>
  <c r="BM352" i="1"/>
  <c r="BL352" i="1"/>
  <c r="BJ352" i="1"/>
  <c r="BI352" i="1"/>
  <c r="BH352" i="1"/>
  <c r="BG352" i="1"/>
  <c r="BE352" i="1"/>
  <c r="BD352" i="1"/>
  <c r="BF352" i="1" s="1"/>
  <c r="BX351" i="1"/>
  <c r="BV351" i="1"/>
  <c r="BU351" i="1"/>
  <c r="BT351" i="1"/>
  <c r="BS351" i="1"/>
  <c r="BR351" i="1"/>
  <c r="BQ351" i="1"/>
  <c r="BP351" i="1"/>
  <c r="BO351" i="1"/>
  <c r="BN351" i="1"/>
  <c r="BM351" i="1"/>
  <c r="BL351" i="1"/>
  <c r="BJ351" i="1"/>
  <c r="BI351" i="1"/>
  <c r="BH351" i="1"/>
  <c r="BG351" i="1"/>
  <c r="BW351" i="1" s="1"/>
  <c r="BE351" i="1"/>
  <c r="BD351" i="1"/>
  <c r="BX350" i="1"/>
  <c r="BV350" i="1"/>
  <c r="BU350" i="1"/>
  <c r="BT350" i="1"/>
  <c r="BS350" i="1"/>
  <c r="BR350" i="1"/>
  <c r="BQ350" i="1"/>
  <c r="BP350" i="1"/>
  <c r="BO350" i="1"/>
  <c r="BN350" i="1"/>
  <c r="BM350" i="1"/>
  <c r="BL350" i="1"/>
  <c r="BJ350" i="1"/>
  <c r="BI350" i="1"/>
  <c r="BH350" i="1"/>
  <c r="BG350" i="1"/>
  <c r="BE350" i="1"/>
  <c r="BD350" i="1"/>
  <c r="BF350" i="1" s="1"/>
  <c r="BX349" i="1"/>
  <c r="BV349" i="1"/>
  <c r="BU349" i="1"/>
  <c r="BT349" i="1"/>
  <c r="BS349" i="1"/>
  <c r="BR349" i="1"/>
  <c r="BQ349" i="1"/>
  <c r="BP349" i="1"/>
  <c r="BO349" i="1"/>
  <c r="BN349" i="1"/>
  <c r="BM349" i="1"/>
  <c r="BL349" i="1"/>
  <c r="BJ349" i="1"/>
  <c r="BI349" i="1"/>
  <c r="BH349" i="1"/>
  <c r="BG349" i="1"/>
  <c r="BE349" i="1"/>
  <c r="BD349" i="1"/>
  <c r="BX348" i="1"/>
  <c r="BV348" i="1"/>
  <c r="BU348" i="1"/>
  <c r="BT348" i="1"/>
  <c r="BS348" i="1"/>
  <c r="BR348" i="1"/>
  <c r="BQ348" i="1"/>
  <c r="BP348" i="1"/>
  <c r="BO348" i="1"/>
  <c r="BN348" i="1"/>
  <c r="BM348" i="1"/>
  <c r="BL348" i="1"/>
  <c r="BJ348" i="1"/>
  <c r="BI348" i="1"/>
  <c r="BH348" i="1"/>
  <c r="BG348" i="1"/>
  <c r="BE348" i="1"/>
  <c r="BD348" i="1"/>
  <c r="BF348" i="1" s="1"/>
  <c r="BX347" i="1"/>
  <c r="BV347" i="1"/>
  <c r="BU347" i="1"/>
  <c r="BT347" i="1"/>
  <c r="BS347" i="1"/>
  <c r="BR347" i="1"/>
  <c r="BQ347" i="1"/>
  <c r="BP347" i="1"/>
  <c r="BO347" i="1"/>
  <c r="BN347" i="1"/>
  <c r="BM347" i="1"/>
  <c r="BL347" i="1"/>
  <c r="BJ347" i="1"/>
  <c r="BI347" i="1"/>
  <c r="BH347" i="1"/>
  <c r="BG347" i="1"/>
  <c r="BW347" i="1" s="1"/>
  <c r="BE347" i="1"/>
  <c r="BD347" i="1"/>
  <c r="BX346" i="1"/>
  <c r="BV346" i="1"/>
  <c r="BU346" i="1"/>
  <c r="BT346" i="1"/>
  <c r="BS346" i="1"/>
  <c r="BR346" i="1"/>
  <c r="BQ346" i="1"/>
  <c r="BP346" i="1"/>
  <c r="BO346" i="1"/>
  <c r="BN346" i="1"/>
  <c r="BM346" i="1"/>
  <c r="BL346" i="1"/>
  <c r="BJ346" i="1"/>
  <c r="BI346" i="1"/>
  <c r="BH346" i="1"/>
  <c r="BG346" i="1"/>
  <c r="BE346" i="1"/>
  <c r="BD346" i="1"/>
  <c r="BX345" i="1"/>
  <c r="BV345" i="1"/>
  <c r="BU345" i="1"/>
  <c r="BT345" i="1"/>
  <c r="BS345" i="1"/>
  <c r="BR345" i="1"/>
  <c r="BQ345" i="1"/>
  <c r="BP345" i="1"/>
  <c r="BO345" i="1"/>
  <c r="BN345" i="1"/>
  <c r="BM345" i="1"/>
  <c r="BL345" i="1"/>
  <c r="BJ345" i="1"/>
  <c r="BI345" i="1"/>
  <c r="BH345" i="1"/>
  <c r="BG345" i="1"/>
  <c r="BE345" i="1"/>
  <c r="BD345" i="1"/>
  <c r="BF345" i="1" s="1"/>
  <c r="BX344" i="1"/>
  <c r="BV344" i="1"/>
  <c r="BU344" i="1"/>
  <c r="BT344" i="1"/>
  <c r="BS344" i="1"/>
  <c r="BR344" i="1"/>
  <c r="BQ344" i="1"/>
  <c r="BP344" i="1"/>
  <c r="BO344" i="1"/>
  <c r="BN344" i="1"/>
  <c r="BM344" i="1"/>
  <c r="BL344" i="1"/>
  <c r="BJ344" i="1"/>
  <c r="BI344" i="1"/>
  <c r="BH344" i="1"/>
  <c r="BG344" i="1"/>
  <c r="BE344" i="1"/>
  <c r="BD344" i="1"/>
  <c r="BF344" i="1" s="1"/>
  <c r="BX343" i="1"/>
  <c r="BV343" i="1"/>
  <c r="BU343" i="1"/>
  <c r="BT343" i="1"/>
  <c r="BS343" i="1"/>
  <c r="BR343" i="1"/>
  <c r="BQ343" i="1"/>
  <c r="BP343" i="1"/>
  <c r="BO343" i="1"/>
  <c r="BN343" i="1"/>
  <c r="BM343" i="1"/>
  <c r="BL343" i="1"/>
  <c r="BJ343" i="1"/>
  <c r="BI343" i="1"/>
  <c r="BH343" i="1"/>
  <c r="BG343" i="1"/>
  <c r="BE343" i="1"/>
  <c r="BD343" i="1"/>
  <c r="BX342" i="1"/>
  <c r="BV342" i="1"/>
  <c r="BU342" i="1"/>
  <c r="BT342" i="1"/>
  <c r="BS342" i="1"/>
  <c r="BR342" i="1"/>
  <c r="BQ342" i="1"/>
  <c r="BP342" i="1"/>
  <c r="BO342" i="1"/>
  <c r="BN342" i="1"/>
  <c r="BM342" i="1"/>
  <c r="BL342" i="1"/>
  <c r="BJ342" i="1"/>
  <c r="BI342" i="1"/>
  <c r="BH342" i="1"/>
  <c r="BG342" i="1"/>
  <c r="BE342" i="1"/>
  <c r="BD342" i="1"/>
  <c r="BF342" i="1" s="1"/>
  <c r="BX341" i="1"/>
  <c r="BV341" i="1"/>
  <c r="BU341" i="1"/>
  <c r="BT341" i="1"/>
  <c r="BS341" i="1"/>
  <c r="BR341" i="1"/>
  <c r="BQ341" i="1"/>
  <c r="BP341" i="1"/>
  <c r="BO341" i="1"/>
  <c r="BN341" i="1"/>
  <c r="BM341" i="1"/>
  <c r="BL341" i="1"/>
  <c r="BJ341" i="1"/>
  <c r="BI341" i="1"/>
  <c r="BH341" i="1"/>
  <c r="BG341" i="1"/>
  <c r="BE341" i="1"/>
  <c r="BD341" i="1"/>
  <c r="BX340" i="1"/>
  <c r="BV340" i="1"/>
  <c r="BU340" i="1"/>
  <c r="BT340" i="1"/>
  <c r="BS340" i="1"/>
  <c r="BR340" i="1"/>
  <c r="BQ340" i="1"/>
  <c r="BP340" i="1"/>
  <c r="BO340" i="1"/>
  <c r="BN340" i="1"/>
  <c r="BM340" i="1"/>
  <c r="BL340" i="1"/>
  <c r="BJ340" i="1"/>
  <c r="BW340" i="1" s="1"/>
  <c r="BI340" i="1"/>
  <c r="BH340" i="1"/>
  <c r="BG340" i="1"/>
  <c r="BE340" i="1"/>
  <c r="BD340" i="1"/>
  <c r="BX339" i="1"/>
  <c r="BV339" i="1"/>
  <c r="BU339" i="1"/>
  <c r="BT339" i="1"/>
  <c r="BS339" i="1"/>
  <c r="BR339" i="1"/>
  <c r="BQ339" i="1"/>
  <c r="BP339" i="1"/>
  <c r="BO339" i="1"/>
  <c r="BN339" i="1"/>
  <c r="BM339" i="1"/>
  <c r="BL339" i="1"/>
  <c r="BJ339" i="1"/>
  <c r="BW339" i="1" s="1"/>
  <c r="BI339" i="1"/>
  <c r="BH339" i="1"/>
  <c r="BG339" i="1"/>
  <c r="BE339" i="1"/>
  <c r="BD339" i="1"/>
  <c r="BF339" i="1" s="1"/>
  <c r="BX338" i="1"/>
  <c r="BV338" i="1"/>
  <c r="BU338" i="1"/>
  <c r="BT338" i="1"/>
  <c r="BS338" i="1"/>
  <c r="BR338" i="1"/>
  <c r="BQ338" i="1"/>
  <c r="BP338" i="1"/>
  <c r="BO338" i="1"/>
  <c r="BN338" i="1"/>
  <c r="BM338" i="1"/>
  <c r="BL338" i="1"/>
  <c r="BJ338" i="1"/>
  <c r="BI338" i="1"/>
  <c r="BH338" i="1"/>
  <c r="BG338" i="1"/>
  <c r="BE338" i="1"/>
  <c r="BD338" i="1"/>
  <c r="BX337" i="1"/>
  <c r="BV337" i="1"/>
  <c r="BU337" i="1"/>
  <c r="BT337" i="1"/>
  <c r="BS337" i="1"/>
  <c r="BR337" i="1"/>
  <c r="BQ337" i="1"/>
  <c r="BP337" i="1"/>
  <c r="BO337" i="1"/>
  <c r="BN337" i="1"/>
  <c r="BM337" i="1"/>
  <c r="BL337" i="1"/>
  <c r="BJ337" i="1"/>
  <c r="BI337" i="1"/>
  <c r="BH337" i="1"/>
  <c r="BG337" i="1"/>
  <c r="BE337" i="1"/>
  <c r="BD337" i="1"/>
  <c r="BX336" i="1"/>
  <c r="BV336" i="1"/>
  <c r="BU336" i="1"/>
  <c r="BT336" i="1"/>
  <c r="BS336" i="1"/>
  <c r="BR336" i="1"/>
  <c r="BQ336" i="1"/>
  <c r="BP336" i="1"/>
  <c r="BO336" i="1"/>
  <c r="BN336" i="1"/>
  <c r="BM336" i="1"/>
  <c r="BL336" i="1"/>
  <c r="BJ336" i="1"/>
  <c r="BI336" i="1"/>
  <c r="BH336" i="1"/>
  <c r="BG336" i="1"/>
  <c r="BE336" i="1"/>
  <c r="BD336" i="1"/>
  <c r="BX335" i="1"/>
  <c r="BV335" i="1"/>
  <c r="BU335" i="1"/>
  <c r="BT335" i="1"/>
  <c r="BS335" i="1"/>
  <c r="BR335" i="1"/>
  <c r="BQ335" i="1"/>
  <c r="BP335" i="1"/>
  <c r="BO335" i="1"/>
  <c r="BN335" i="1"/>
  <c r="BM335" i="1"/>
  <c r="BL335" i="1"/>
  <c r="BJ335" i="1"/>
  <c r="BI335" i="1"/>
  <c r="BH335" i="1"/>
  <c r="BG335" i="1"/>
  <c r="BE335" i="1"/>
  <c r="BD335" i="1"/>
  <c r="BX334" i="1"/>
  <c r="BV334" i="1"/>
  <c r="BU334" i="1"/>
  <c r="BT334" i="1"/>
  <c r="BS334" i="1"/>
  <c r="BR334" i="1"/>
  <c r="BQ334" i="1"/>
  <c r="BP334" i="1"/>
  <c r="BO334" i="1"/>
  <c r="BN334" i="1"/>
  <c r="BM334" i="1"/>
  <c r="BL334" i="1"/>
  <c r="BJ334" i="1"/>
  <c r="BI334" i="1"/>
  <c r="BH334" i="1"/>
  <c r="BG334" i="1"/>
  <c r="BE334" i="1"/>
  <c r="BD334" i="1"/>
  <c r="BX333" i="1"/>
  <c r="BV333" i="1"/>
  <c r="BU333" i="1"/>
  <c r="BT333" i="1"/>
  <c r="BS333" i="1"/>
  <c r="BR333" i="1"/>
  <c r="BQ333" i="1"/>
  <c r="BP333" i="1"/>
  <c r="BO333" i="1"/>
  <c r="BN333" i="1"/>
  <c r="BM333" i="1"/>
  <c r="BL333" i="1"/>
  <c r="BJ333" i="1"/>
  <c r="BI333" i="1"/>
  <c r="BH333" i="1"/>
  <c r="BG333" i="1"/>
  <c r="BE333" i="1"/>
  <c r="BD333" i="1"/>
  <c r="BX332" i="1"/>
  <c r="BV332" i="1"/>
  <c r="BU332" i="1"/>
  <c r="BT332" i="1"/>
  <c r="BS332" i="1"/>
  <c r="BR332" i="1"/>
  <c r="BQ332" i="1"/>
  <c r="BP332" i="1"/>
  <c r="BO332" i="1"/>
  <c r="BN332" i="1"/>
  <c r="BM332" i="1"/>
  <c r="BL332" i="1"/>
  <c r="BJ332" i="1"/>
  <c r="BI332" i="1"/>
  <c r="BH332" i="1"/>
  <c r="BG332" i="1"/>
  <c r="BE332" i="1"/>
  <c r="BD332" i="1"/>
  <c r="BX331" i="1"/>
  <c r="BV331" i="1"/>
  <c r="BU331" i="1"/>
  <c r="BT331" i="1"/>
  <c r="BS331" i="1"/>
  <c r="BR331" i="1"/>
  <c r="BQ331" i="1"/>
  <c r="BP331" i="1"/>
  <c r="BO331" i="1"/>
  <c r="BN331" i="1"/>
  <c r="BM331" i="1"/>
  <c r="BL331" i="1"/>
  <c r="BJ331" i="1"/>
  <c r="BI331" i="1"/>
  <c r="BH331" i="1"/>
  <c r="BG331" i="1"/>
  <c r="BE331" i="1"/>
  <c r="BD331" i="1"/>
  <c r="BF331" i="1" s="1"/>
  <c r="BX330" i="1"/>
  <c r="BV330" i="1"/>
  <c r="BU330" i="1"/>
  <c r="BT330" i="1"/>
  <c r="BS330" i="1"/>
  <c r="BR330" i="1"/>
  <c r="BQ330" i="1"/>
  <c r="BP330" i="1"/>
  <c r="BO330" i="1"/>
  <c r="BN330" i="1"/>
  <c r="BM330" i="1"/>
  <c r="BL330" i="1"/>
  <c r="BJ330" i="1"/>
  <c r="BI330" i="1"/>
  <c r="BH330" i="1"/>
  <c r="BG330" i="1"/>
  <c r="BE330" i="1"/>
  <c r="BD330" i="1"/>
  <c r="BX329" i="1"/>
  <c r="BV329" i="1"/>
  <c r="BU329" i="1"/>
  <c r="BT329" i="1"/>
  <c r="BS329" i="1"/>
  <c r="BR329" i="1"/>
  <c r="BQ329" i="1"/>
  <c r="BP329" i="1"/>
  <c r="BO329" i="1"/>
  <c r="BN329" i="1"/>
  <c r="BM329" i="1"/>
  <c r="BL329" i="1"/>
  <c r="BJ329" i="1"/>
  <c r="BI329" i="1"/>
  <c r="BH329" i="1"/>
  <c r="BG329" i="1"/>
  <c r="BE329" i="1"/>
  <c r="BD329" i="1"/>
  <c r="BF329" i="1" s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E328" i="1"/>
  <c r="BD328" i="1"/>
  <c r="BF328" i="1" s="1"/>
  <c r="BX327" i="1"/>
  <c r="BV327" i="1"/>
  <c r="BU327" i="1"/>
  <c r="BT327" i="1"/>
  <c r="BS327" i="1"/>
  <c r="BR327" i="1"/>
  <c r="BQ327" i="1"/>
  <c r="BP327" i="1"/>
  <c r="BO327" i="1"/>
  <c r="BN327" i="1"/>
  <c r="BM327" i="1"/>
  <c r="BL327" i="1"/>
  <c r="BJ327" i="1"/>
  <c r="BI327" i="1"/>
  <c r="BH327" i="1"/>
  <c r="BG327" i="1"/>
  <c r="BE327" i="1"/>
  <c r="BD327" i="1"/>
  <c r="BX326" i="1"/>
  <c r="BV326" i="1"/>
  <c r="BU326" i="1"/>
  <c r="BT326" i="1"/>
  <c r="BS326" i="1"/>
  <c r="BR326" i="1"/>
  <c r="BQ326" i="1"/>
  <c r="BP326" i="1"/>
  <c r="BO326" i="1"/>
  <c r="BN326" i="1"/>
  <c r="BM326" i="1"/>
  <c r="BL326" i="1"/>
  <c r="BJ326" i="1"/>
  <c r="BI326" i="1"/>
  <c r="BH326" i="1"/>
  <c r="BG326" i="1"/>
  <c r="BE326" i="1"/>
  <c r="BD326" i="1"/>
  <c r="BX325" i="1"/>
  <c r="BV325" i="1"/>
  <c r="BU325" i="1"/>
  <c r="BT325" i="1"/>
  <c r="BS325" i="1"/>
  <c r="BR325" i="1"/>
  <c r="BQ325" i="1"/>
  <c r="BP325" i="1"/>
  <c r="BO325" i="1"/>
  <c r="BN325" i="1"/>
  <c r="BM325" i="1"/>
  <c r="BL325" i="1"/>
  <c r="BJ325" i="1"/>
  <c r="BW325" i="1" s="1"/>
  <c r="BI325" i="1"/>
  <c r="BH325" i="1"/>
  <c r="BG325" i="1"/>
  <c r="BE325" i="1"/>
  <c r="BD325" i="1"/>
  <c r="BX324" i="1"/>
  <c r="BV324" i="1"/>
  <c r="BU324" i="1"/>
  <c r="BT324" i="1"/>
  <c r="BS324" i="1"/>
  <c r="BR324" i="1"/>
  <c r="BQ324" i="1"/>
  <c r="BP324" i="1"/>
  <c r="BO324" i="1"/>
  <c r="BN324" i="1"/>
  <c r="BM324" i="1"/>
  <c r="BL324" i="1"/>
  <c r="BJ324" i="1"/>
  <c r="BI324" i="1"/>
  <c r="BH324" i="1"/>
  <c r="BG324" i="1"/>
  <c r="BE324" i="1"/>
  <c r="BD324" i="1"/>
  <c r="BF324" i="1" s="1"/>
  <c r="BX323" i="1"/>
  <c r="BV323" i="1"/>
  <c r="BU323" i="1"/>
  <c r="BT323" i="1"/>
  <c r="BS323" i="1"/>
  <c r="BR323" i="1"/>
  <c r="BQ323" i="1"/>
  <c r="BP323" i="1"/>
  <c r="BO323" i="1"/>
  <c r="BN323" i="1"/>
  <c r="BM323" i="1"/>
  <c r="BL323" i="1"/>
  <c r="BJ323" i="1"/>
  <c r="BI323" i="1"/>
  <c r="BH323" i="1"/>
  <c r="BG323" i="1"/>
  <c r="BK323" i="1" s="1"/>
  <c r="BE323" i="1"/>
  <c r="BD323" i="1"/>
  <c r="BX322" i="1"/>
  <c r="BV322" i="1"/>
  <c r="BU322" i="1"/>
  <c r="BT322" i="1"/>
  <c r="BS322" i="1"/>
  <c r="BR322" i="1"/>
  <c r="BQ322" i="1"/>
  <c r="BP322" i="1"/>
  <c r="BO322" i="1"/>
  <c r="BN322" i="1"/>
  <c r="BM322" i="1"/>
  <c r="BL322" i="1"/>
  <c r="BJ322" i="1"/>
  <c r="BI322" i="1"/>
  <c r="BH322" i="1"/>
  <c r="BG322" i="1"/>
  <c r="BE322" i="1"/>
  <c r="BD322" i="1"/>
  <c r="BX321" i="1"/>
  <c r="BV321" i="1"/>
  <c r="BU321" i="1"/>
  <c r="BT321" i="1"/>
  <c r="BS321" i="1"/>
  <c r="BR321" i="1"/>
  <c r="BQ321" i="1"/>
  <c r="BP321" i="1"/>
  <c r="BO321" i="1"/>
  <c r="BN321" i="1"/>
  <c r="BM321" i="1"/>
  <c r="BL321" i="1"/>
  <c r="BJ321" i="1"/>
  <c r="BI321" i="1"/>
  <c r="BH321" i="1"/>
  <c r="BG321" i="1"/>
  <c r="BE321" i="1"/>
  <c r="BF321" i="1" s="1"/>
  <c r="BD321" i="1"/>
  <c r="BX320" i="1"/>
  <c r="BV320" i="1"/>
  <c r="BU320" i="1"/>
  <c r="BT320" i="1"/>
  <c r="BS320" i="1"/>
  <c r="BR320" i="1"/>
  <c r="BQ320" i="1"/>
  <c r="BP320" i="1"/>
  <c r="BO320" i="1"/>
  <c r="BN320" i="1"/>
  <c r="BM320" i="1"/>
  <c r="BL320" i="1"/>
  <c r="BJ320" i="1"/>
  <c r="BI320" i="1"/>
  <c r="BH320" i="1"/>
  <c r="BG320" i="1"/>
  <c r="BK320" i="1" s="1"/>
  <c r="BE320" i="1"/>
  <c r="BF320" i="1" s="1"/>
  <c r="BD320" i="1"/>
  <c r="BX319" i="1"/>
  <c r="BV319" i="1"/>
  <c r="BU319" i="1"/>
  <c r="BT319" i="1"/>
  <c r="BS319" i="1"/>
  <c r="BR319" i="1"/>
  <c r="BQ319" i="1"/>
  <c r="BP319" i="1"/>
  <c r="BO319" i="1"/>
  <c r="BN319" i="1"/>
  <c r="BM319" i="1"/>
  <c r="BL319" i="1"/>
  <c r="BJ319" i="1"/>
  <c r="BI319" i="1"/>
  <c r="BH319" i="1"/>
  <c r="BG319" i="1"/>
  <c r="BE319" i="1"/>
  <c r="BD319" i="1"/>
  <c r="BX318" i="1"/>
  <c r="BV318" i="1"/>
  <c r="BU318" i="1"/>
  <c r="BT318" i="1"/>
  <c r="BS318" i="1"/>
  <c r="BR318" i="1"/>
  <c r="BQ318" i="1"/>
  <c r="BP318" i="1"/>
  <c r="BO318" i="1"/>
  <c r="BN318" i="1"/>
  <c r="BM318" i="1"/>
  <c r="BL318" i="1"/>
  <c r="BJ318" i="1"/>
  <c r="BI318" i="1"/>
  <c r="BH318" i="1"/>
  <c r="BG318" i="1"/>
  <c r="BE318" i="1"/>
  <c r="BD318" i="1"/>
  <c r="BX317" i="1"/>
  <c r="BV317" i="1"/>
  <c r="BU317" i="1"/>
  <c r="BT317" i="1"/>
  <c r="BS317" i="1"/>
  <c r="BR317" i="1"/>
  <c r="BQ317" i="1"/>
  <c r="BP317" i="1"/>
  <c r="BO317" i="1"/>
  <c r="BN317" i="1"/>
  <c r="BM317" i="1"/>
  <c r="BL317" i="1"/>
  <c r="BJ317" i="1"/>
  <c r="BI317" i="1"/>
  <c r="BH317" i="1"/>
  <c r="BG317" i="1"/>
  <c r="BK317" i="1" s="1"/>
  <c r="BE317" i="1"/>
  <c r="BD317" i="1"/>
  <c r="BX316" i="1"/>
  <c r="BV316" i="1"/>
  <c r="BU316" i="1"/>
  <c r="BT316" i="1"/>
  <c r="BS316" i="1"/>
  <c r="BR316" i="1"/>
  <c r="BQ316" i="1"/>
  <c r="BP316" i="1"/>
  <c r="BO316" i="1"/>
  <c r="BN316" i="1"/>
  <c r="BM316" i="1"/>
  <c r="BL316" i="1"/>
  <c r="BJ316" i="1"/>
  <c r="BI316" i="1"/>
  <c r="BH316" i="1"/>
  <c r="BG316" i="1"/>
  <c r="BE316" i="1"/>
  <c r="BD316" i="1"/>
  <c r="BX315" i="1"/>
  <c r="BV315" i="1"/>
  <c r="BU315" i="1"/>
  <c r="BT315" i="1"/>
  <c r="BS315" i="1"/>
  <c r="BR315" i="1"/>
  <c r="BQ315" i="1"/>
  <c r="BP315" i="1"/>
  <c r="BO315" i="1"/>
  <c r="BN315" i="1"/>
  <c r="BM315" i="1"/>
  <c r="BL315" i="1"/>
  <c r="BJ315" i="1"/>
  <c r="BI315" i="1"/>
  <c r="BH315" i="1"/>
  <c r="BG315" i="1"/>
  <c r="BK315" i="1" s="1"/>
  <c r="BE315" i="1"/>
  <c r="BD315" i="1"/>
  <c r="BX314" i="1"/>
  <c r="BV314" i="1"/>
  <c r="BU314" i="1"/>
  <c r="BT314" i="1"/>
  <c r="BS314" i="1"/>
  <c r="BR314" i="1"/>
  <c r="BQ314" i="1"/>
  <c r="BP314" i="1"/>
  <c r="BO314" i="1"/>
  <c r="BN314" i="1"/>
  <c r="BM314" i="1"/>
  <c r="BL314" i="1"/>
  <c r="BJ314" i="1"/>
  <c r="BI314" i="1"/>
  <c r="BH314" i="1"/>
  <c r="BG314" i="1"/>
  <c r="BE314" i="1"/>
  <c r="BD314" i="1"/>
  <c r="BX313" i="1"/>
  <c r="BV313" i="1"/>
  <c r="BU313" i="1"/>
  <c r="BT313" i="1"/>
  <c r="BS313" i="1"/>
  <c r="BR313" i="1"/>
  <c r="BQ313" i="1"/>
  <c r="BP313" i="1"/>
  <c r="BO313" i="1"/>
  <c r="BN313" i="1"/>
  <c r="BM313" i="1"/>
  <c r="BL313" i="1"/>
  <c r="BJ313" i="1"/>
  <c r="BI313" i="1"/>
  <c r="BH313" i="1"/>
  <c r="BG313" i="1"/>
  <c r="BE313" i="1"/>
  <c r="BD313" i="1"/>
  <c r="BF313" i="1" s="1"/>
  <c r="BX312" i="1"/>
  <c r="BV312" i="1"/>
  <c r="BU312" i="1"/>
  <c r="BT312" i="1"/>
  <c r="BS312" i="1"/>
  <c r="BR312" i="1"/>
  <c r="BQ312" i="1"/>
  <c r="BP312" i="1"/>
  <c r="BO312" i="1"/>
  <c r="BN312" i="1"/>
  <c r="BM312" i="1"/>
  <c r="BL312" i="1"/>
  <c r="BJ312" i="1"/>
  <c r="BI312" i="1"/>
  <c r="BH312" i="1"/>
  <c r="BG312" i="1"/>
  <c r="BE312" i="1"/>
  <c r="BD312" i="1"/>
  <c r="BX311" i="1"/>
  <c r="BV311" i="1"/>
  <c r="BU311" i="1"/>
  <c r="BT311" i="1"/>
  <c r="BS311" i="1"/>
  <c r="BR311" i="1"/>
  <c r="BQ311" i="1"/>
  <c r="BP311" i="1"/>
  <c r="BO311" i="1"/>
  <c r="BN311" i="1"/>
  <c r="BM311" i="1"/>
  <c r="BL311" i="1"/>
  <c r="BJ311" i="1"/>
  <c r="BW311" i="1" s="1"/>
  <c r="BI311" i="1"/>
  <c r="BH311" i="1"/>
  <c r="BG311" i="1"/>
  <c r="BE311" i="1"/>
  <c r="BD311" i="1"/>
  <c r="BX310" i="1"/>
  <c r="BV310" i="1"/>
  <c r="BU310" i="1"/>
  <c r="BT310" i="1"/>
  <c r="BS310" i="1"/>
  <c r="BR310" i="1"/>
  <c r="BQ310" i="1"/>
  <c r="BP310" i="1"/>
  <c r="BO310" i="1"/>
  <c r="BN310" i="1"/>
  <c r="BM310" i="1"/>
  <c r="BL310" i="1"/>
  <c r="BJ310" i="1"/>
  <c r="BI310" i="1"/>
  <c r="BH310" i="1"/>
  <c r="BG310" i="1"/>
  <c r="BE310" i="1"/>
  <c r="BD310" i="1"/>
  <c r="BX309" i="1"/>
  <c r="BV309" i="1"/>
  <c r="BU309" i="1"/>
  <c r="BT309" i="1"/>
  <c r="BS309" i="1"/>
  <c r="BR309" i="1"/>
  <c r="BQ309" i="1"/>
  <c r="BP309" i="1"/>
  <c r="BO309" i="1"/>
  <c r="BN309" i="1"/>
  <c r="BM309" i="1"/>
  <c r="BL309" i="1"/>
  <c r="BJ309" i="1"/>
  <c r="BI309" i="1"/>
  <c r="BH309" i="1"/>
  <c r="BG309" i="1"/>
  <c r="BE309" i="1"/>
  <c r="BD309" i="1"/>
  <c r="BF309" i="1" s="1"/>
  <c r="BX308" i="1"/>
  <c r="BV308" i="1"/>
  <c r="BU308" i="1"/>
  <c r="BT308" i="1"/>
  <c r="BS308" i="1"/>
  <c r="BR308" i="1"/>
  <c r="BQ308" i="1"/>
  <c r="BP308" i="1"/>
  <c r="BO308" i="1"/>
  <c r="BN308" i="1"/>
  <c r="BM308" i="1"/>
  <c r="BL308" i="1"/>
  <c r="BJ308" i="1"/>
  <c r="BI308" i="1"/>
  <c r="BH308" i="1"/>
  <c r="BG308" i="1"/>
  <c r="BE308" i="1"/>
  <c r="BD308" i="1"/>
  <c r="BX307" i="1"/>
  <c r="BV307" i="1"/>
  <c r="BU307" i="1"/>
  <c r="BT307" i="1"/>
  <c r="BS307" i="1"/>
  <c r="BR307" i="1"/>
  <c r="BQ307" i="1"/>
  <c r="BP307" i="1"/>
  <c r="BO307" i="1"/>
  <c r="BN307" i="1"/>
  <c r="BM307" i="1"/>
  <c r="BL307" i="1"/>
  <c r="BJ307" i="1"/>
  <c r="BI307" i="1"/>
  <c r="BH307" i="1"/>
  <c r="BG307" i="1"/>
  <c r="BE307" i="1"/>
  <c r="BD307" i="1"/>
  <c r="BX306" i="1"/>
  <c r="BV306" i="1"/>
  <c r="BU306" i="1"/>
  <c r="BT306" i="1"/>
  <c r="BS306" i="1"/>
  <c r="BR306" i="1"/>
  <c r="BQ306" i="1"/>
  <c r="BP306" i="1"/>
  <c r="BO306" i="1"/>
  <c r="BN306" i="1"/>
  <c r="BM306" i="1"/>
  <c r="BL306" i="1"/>
  <c r="BJ306" i="1"/>
  <c r="BI306" i="1"/>
  <c r="BH306" i="1"/>
  <c r="BG306" i="1"/>
  <c r="BE306" i="1"/>
  <c r="BD306" i="1"/>
  <c r="BX305" i="1"/>
  <c r="BV305" i="1"/>
  <c r="BU305" i="1"/>
  <c r="BT305" i="1"/>
  <c r="BS305" i="1"/>
  <c r="BR305" i="1"/>
  <c r="BQ305" i="1"/>
  <c r="BP305" i="1"/>
  <c r="BO305" i="1"/>
  <c r="BN305" i="1"/>
  <c r="BM305" i="1"/>
  <c r="BL305" i="1"/>
  <c r="BJ305" i="1"/>
  <c r="BI305" i="1"/>
  <c r="BH305" i="1"/>
  <c r="BG305" i="1"/>
  <c r="BE305" i="1"/>
  <c r="BD305" i="1"/>
  <c r="BX304" i="1"/>
  <c r="BV304" i="1"/>
  <c r="BU304" i="1"/>
  <c r="BT304" i="1"/>
  <c r="BS304" i="1"/>
  <c r="BR304" i="1"/>
  <c r="BQ304" i="1"/>
  <c r="BP304" i="1"/>
  <c r="BO304" i="1"/>
  <c r="BN304" i="1"/>
  <c r="BM304" i="1"/>
  <c r="BL304" i="1"/>
  <c r="BJ304" i="1"/>
  <c r="BI304" i="1"/>
  <c r="BH304" i="1"/>
  <c r="BG304" i="1"/>
  <c r="BE304" i="1"/>
  <c r="BD304" i="1"/>
  <c r="BF304" i="1" s="1"/>
  <c r="BX303" i="1"/>
  <c r="BV303" i="1"/>
  <c r="BU303" i="1"/>
  <c r="BT303" i="1"/>
  <c r="BS303" i="1"/>
  <c r="BR303" i="1"/>
  <c r="BQ303" i="1"/>
  <c r="BP303" i="1"/>
  <c r="BO303" i="1"/>
  <c r="BN303" i="1"/>
  <c r="BM303" i="1"/>
  <c r="BL303" i="1"/>
  <c r="BJ303" i="1"/>
  <c r="BI303" i="1"/>
  <c r="BH303" i="1"/>
  <c r="BG303" i="1"/>
  <c r="BE303" i="1"/>
  <c r="BD303" i="1"/>
  <c r="BF303" i="1" s="1"/>
  <c r="BX302" i="1"/>
  <c r="BV302" i="1"/>
  <c r="BU302" i="1"/>
  <c r="BT302" i="1"/>
  <c r="BS302" i="1"/>
  <c r="BR302" i="1"/>
  <c r="BQ302" i="1"/>
  <c r="BP302" i="1"/>
  <c r="BO302" i="1"/>
  <c r="BN302" i="1"/>
  <c r="BM302" i="1"/>
  <c r="BL302" i="1"/>
  <c r="BJ302" i="1"/>
  <c r="BI302" i="1"/>
  <c r="BH302" i="1"/>
  <c r="BG302" i="1"/>
  <c r="BE302" i="1"/>
  <c r="BD302" i="1"/>
  <c r="BX301" i="1"/>
  <c r="BV301" i="1"/>
  <c r="BU301" i="1"/>
  <c r="BT301" i="1"/>
  <c r="BS301" i="1"/>
  <c r="BR301" i="1"/>
  <c r="BQ301" i="1"/>
  <c r="BP301" i="1"/>
  <c r="BO301" i="1"/>
  <c r="BN301" i="1"/>
  <c r="BM301" i="1"/>
  <c r="BL301" i="1"/>
  <c r="BJ301" i="1"/>
  <c r="BI301" i="1"/>
  <c r="BH301" i="1"/>
  <c r="BG301" i="1"/>
  <c r="BE301" i="1"/>
  <c r="BD301" i="1"/>
  <c r="BF301" i="1" s="1"/>
  <c r="BX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W300" i="1" s="1"/>
  <c r="BI300" i="1"/>
  <c r="BH300" i="1"/>
  <c r="BG300" i="1"/>
  <c r="BE300" i="1"/>
  <c r="BD300" i="1"/>
  <c r="BX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E299" i="1"/>
  <c r="BD299" i="1"/>
  <c r="BX298" i="1"/>
  <c r="BV298" i="1"/>
  <c r="BU298" i="1"/>
  <c r="BT298" i="1"/>
  <c r="BS298" i="1"/>
  <c r="BR298" i="1"/>
  <c r="BQ298" i="1"/>
  <c r="BP298" i="1"/>
  <c r="BO298" i="1"/>
  <c r="BN298" i="1"/>
  <c r="BM298" i="1"/>
  <c r="BL298" i="1"/>
  <c r="BJ298" i="1"/>
  <c r="BI298" i="1"/>
  <c r="BH298" i="1"/>
  <c r="BG298" i="1"/>
  <c r="BE298" i="1"/>
  <c r="BD298" i="1"/>
  <c r="BF298" i="1" s="1"/>
  <c r="BX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E297" i="1"/>
  <c r="BD297" i="1"/>
  <c r="BX296" i="1"/>
  <c r="BV296" i="1"/>
  <c r="BU296" i="1"/>
  <c r="BT296" i="1"/>
  <c r="BS296" i="1"/>
  <c r="BR296" i="1"/>
  <c r="BQ296" i="1"/>
  <c r="BP296" i="1"/>
  <c r="BO296" i="1"/>
  <c r="BN296" i="1"/>
  <c r="BM296" i="1"/>
  <c r="BL296" i="1"/>
  <c r="BJ296" i="1"/>
  <c r="BI296" i="1"/>
  <c r="BH296" i="1"/>
  <c r="BG296" i="1"/>
  <c r="BE296" i="1"/>
  <c r="BD296" i="1"/>
  <c r="BX295" i="1"/>
  <c r="BV295" i="1"/>
  <c r="BU295" i="1"/>
  <c r="BT295" i="1"/>
  <c r="BS295" i="1"/>
  <c r="BR295" i="1"/>
  <c r="BQ295" i="1"/>
  <c r="BP295" i="1"/>
  <c r="BO295" i="1"/>
  <c r="BN295" i="1"/>
  <c r="BM295" i="1"/>
  <c r="BL295" i="1"/>
  <c r="BJ295" i="1"/>
  <c r="BI295" i="1"/>
  <c r="BH295" i="1"/>
  <c r="BG295" i="1"/>
  <c r="BE295" i="1"/>
  <c r="BD295" i="1"/>
  <c r="BX294" i="1"/>
  <c r="BV294" i="1"/>
  <c r="BU294" i="1"/>
  <c r="BT294" i="1"/>
  <c r="BS294" i="1"/>
  <c r="BR294" i="1"/>
  <c r="BQ294" i="1"/>
  <c r="BP294" i="1"/>
  <c r="BO294" i="1"/>
  <c r="BN294" i="1"/>
  <c r="BM294" i="1"/>
  <c r="BL294" i="1"/>
  <c r="BJ294" i="1"/>
  <c r="BI294" i="1"/>
  <c r="BH294" i="1"/>
  <c r="BG294" i="1"/>
  <c r="BE294" i="1"/>
  <c r="BD294" i="1"/>
  <c r="BX293" i="1"/>
  <c r="BV293" i="1"/>
  <c r="BU293" i="1"/>
  <c r="BT293" i="1"/>
  <c r="BS293" i="1"/>
  <c r="BR293" i="1"/>
  <c r="BQ293" i="1"/>
  <c r="BP293" i="1"/>
  <c r="BO293" i="1"/>
  <c r="BN293" i="1"/>
  <c r="BM293" i="1"/>
  <c r="BL293" i="1"/>
  <c r="BJ293" i="1"/>
  <c r="BI293" i="1"/>
  <c r="BH293" i="1"/>
  <c r="BG293" i="1"/>
  <c r="BE293" i="1"/>
  <c r="BD293" i="1"/>
  <c r="BF293" i="1" s="1"/>
  <c r="BX292" i="1"/>
  <c r="BV292" i="1"/>
  <c r="BU292" i="1"/>
  <c r="BT292" i="1"/>
  <c r="BS292" i="1"/>
  <c r="BR292" i="1"/>
  <c r="BQ292" i="1"/>
  <c r="BP292" i="1"/>
  <c r="BO292" i="1"/>
  <c r="BN292" i="1"/>
  <c r="BM292" i="1"/>
  <c r="BL292" i="1"/>
  <c r="BJ292" i="1"/>
  <c r="BI292" i="1"/>
  <c r="BH292" i="1"/>
  <c r="BG292" i="1"/>
  <c r="BK292" i="1" s="1"/>
  <c r="BE292" i="1"/>
  <c r="BD292" i="1"/>
  <c r="BF292" i="1" s="1"/>
  <c r="BX291" i="1"/>
  <c r="BV291" i="1"/>
  <c r="BU291" i="1"/>
  <c r="BT291" i="1"/>
  <c r="BS291" i="1"/>
  <c r="BR291" i="1"/>
  <c r="BQ291" i="1"/>
  <c r="BP291" i="1"/>
  <c r="BO291" i="1"/>
  <c r="BN291" i="1"/>
  <c r="BM291" i="1"/>
  <c r="BL291" i="1"/>
  <c r="BJ291" i="1"/>
  <c r="BI291" i="1"/>
  <c r="BH291" i="1"/>
  <c r="BG291" i="1"/>
  <c r="BW291" i="1" s="1"/>
  <c r="BE291" i="1"/>
  <c r="BD291" i="1"/>
  <c r="BF291" i="1" s="1"/>
  <c r="BX290" i="1"/>
  <c r="BV290" i="1"/>
  <c r="BU290" i="1"/>
  <c r="BT290" i="1"/>
  <c r="BS290" i="1"/>
  <c r="BR290" i="1"/>
  <c r="BQ290" i="1"/>
  <c r="BP290" i="1"/>
  <c r="BO290" i="1"/>
  <c r="BN290" i="1"/>
  <c r="BM290" i="1"/>
  <c r="BL290" i="1"/>
  <c r="BJ290" i="1"/>
  <c r="BI290" i="1"/>
  <c r="BH290" i="1"/>
  <c r="BG290" i="1"/>
  <c r="BK290" i="1" s="1"/>
  <c r="BE290" i="1"/>
  <c r="BD290" i="1"/>
  <c r="BX289" i="1"/>
  <c r="BV289" i="1"/>
  <c r="BU289" i="1"/>
  <c r="BT289" i="1"/>
  <c r="BS289" i="1"/>
  <c r="BR289" i="1"/>
  <c r="BQ289" i="1"/>
  <c r="BP289" i="1"/>
  <c r="BO289" i="1"/>
  <c r="BN289" i="1"/>
  <c r="BM289" i="1"/>
  <c r="BL289" i="1"/>
  <c r="BJ289" i="1"/>
  <c r="BI289" i="1"/>
  <c r="BH289" i="1"/>
  <c r="BG289" i="1"/>
  <c r="BE289" i="1"/>
  <c r="BD289" i="1"/>
  <c r="BX288" i="1"/>
  <c r="BV288" i="1"/>
  <c r="BU288" i="1"/>
  <c r="BT288" i="1"/>
  <c r="BS288" i="1"/>
  <c r="BR288" i="1"/>
  <c r="BQ288" i="1"/>
  <c r="BP288" i="1"/>
  <c r="BO288" i="1"/>
  <c r="BN288" i="1"/>
  <c r="BM288" i="1"/>
  <c r="BL288" i="1"/>
  <c r="BJ288" i="1"/>
  <c r="BI288" i="1"/>
  <c r="BH288" i="1"/>
  <c r="BG288" i="1"/>
  <c r="BE288" i="1"/>
  <c r="BD288" i="1"/>
  <c r="BX287" i="1"/>
  <c r="BV287" i="1"/>
  <c r="BU287" i="1"/>
  <c r="BT287" i="1"/>
  <c r="BS287" i="1"/>
  <c r="BR287" i="1"/>
  <c r="BQ287" i="1"/>
  <c r="BP287" i="1"/>
  <c r="BO287" i="1"/>
  <c r="BN287" i="1"/>
  <c r="BM287" i="1"/>
  <c r="BL287" i="1"/>
  <c r="BJ287" i="1"/>
  <c r="BI287" i="1"/>
  <c r="BH287" i="1"/>
  <c r="BG287" i="1"/>
  <c r="BE287" i="1"/>
  <c r="BD287" i="1"/>
  <c r="BX286" i="1"/>
  <c r="BV286" i="1"/>
  <c r="BU286" i="1"/>
  <c r="BT286" i="1"/>
  <c r="BS286" i="1"/>
  <c r="BR286" i="1"/>
  <c r="BQ286" i="1"/>
  <c r="BP286" i="1"/>
  <c r="BO286" i="1"/>
  <c r="BN286" i="1"/>
  <c r="BM286" i="1"/>
  <c r="BL286" i="1"/>
  <c r="BJ286" i="1"/>
  <c r="BI286" i="1"/>
  <c r="BH286" i="1"/>
  <c r="BG286" i="1"/>
  <c r="BE286" i="1"/>
  <c r="BD286" i="1"/>
  <c r="BX285" i="1"/>
  <c r="BV285" i="1"/>
  <c r="BU285" i="1"/>
  <c r="BT285" i="1"/>
  <c r="BS285" i="1"/>
  <c r="BR285" i="1"/>
  <c r="BQ285" i="1"/>
  <c r="BP285" i="1"/>
  <c r="BO285" i="1"/>
  <c r="BN285" i="1"/>
  <c r="BM285" i="1"/>
  <c r="BL285" i="1"/>
  <c r="BJ285" i="1"/>
  <c r="BI285" i="1"/>
  <c r="BH285" i="1"/>
  <c r="BG285" i="1"/>
  <c r="BW285" i="1" s="1"/>
  <c r="BE285" i="1"/>
  <c r="BD285" i="1"/>
  <c r="BF285" i="1" s="1"/>
  <c r="BX284" i="1"/>
  <c r="BV284" i="1"/>
  <c r="BU284" i="1"/>
  <c r="BT284" i="1"/>
  <c r="BS284" i="1"/>
  <c r="BR284" i="1"/>
  <c r="BQ284" i="1"/>
  <c r="BP284" i="1"/>
  <c r="BO284" i="1"/>
  <c r="BN284" i="1"/>
  <c r="BM284" i="1"/>
  <c r="BL284" i="1"/>
  <c r="BJ284" i="1"/>
  <c r="BI284" i="1"/>
  <c r="BH284" i="1"/>
  <c r="BG284" i="1"/>
  <c r="BE284" i="1"/>
  <c r="BD284" i="1"/>
  <c r="BF284" i="1" s="1"/>
  <c r="BX283" i="1"/>
  <c r="BV283" i="1"/>
  <c r="BU283" i="1"/>
  <c r="BT283" i="1"/>
  <c r="BS283" i="1"/>
  <c r="BR283" i="1"/>
  <c r="BQ283" i="1"/>
  <c r="BP283" i="1"/>
  <c r="BO283" i="1"/>
  <c r="BN283" i="1"/>
  <c r="BM283" i="1"/>
  <c r="BL283" i="1"/>
  <c r="BJ283" i="1"/>
  <c r="BI283" i="1"/>
  <c r="BH283" i="1"/>
  <c r="BG283" i="1"/>
  <c r="BE283" i="1"/>
  <c r="BD283" i="1"/>
  <c r="BX282" i="1"/>
  <c r="BV282" i="1"/>
  <c r="BU282" i="1"/>
  <c r="BT282" i="1"/>
  <c r="BS282" i="1"/>
  <c r="BR282" i="1"/>
  <c r="BQ282" i="1"/>
  <c r="BP282" i="1"/>
  <c r="BO282" i="1"/>
  <c r="BN282" i="1"/>
  <c r="BM282" i="1"/>
  <c r="BL282" i="1"/>
  <c r="BJ282" i="1"/>
  <c r="BI282" i="1"/>
  <c r="BH282" i="1"/>
  <c r="BG282" i="1"/>
  <c r="BE282" i="1"/>
  <c r="BD282" i="1"/>
  <c r="BX281" i="1"/>
  <c r="BV281" i="1"/>
  <c r="BU281" i="1"/>
  <c r="BT281" i="1"/>
  <c r="BS281" i="1"/>
  <c r="BR281" i="1"/>
  <c r="BQ281" i="1"/>
  <c r="BP281" i="1"/>
  <c r="BO281" i="1"/>
  <c r="BN281" i="1"/>
  <c r="BM281" i="1"/>
  <c r="BL281" i="1"/>
  <c r="BJ281" i="1"/>
  <c r="BI281" i="1"/>
  <c r="BH281" i="1"/>
  <c r="BG281" i="1"/>
  <c r="BE281" i="1"/>
  <c r="BD281" i="1"/>
  <c r="BX280" i="1"/>
  <c r="BV280" i="1"/>
  <c r="BU280" i="1"/>
  <c r="BT280" i="1"/>
  <c r="BS280" i="1"/>
  <c r="BR280" i="1"/>
  <c r="BQ280" i="1"/>
  <c r="BP280" i="1"/>
  <c r="BO280" i="1"/>
  <c r="BN280" i="1"/>
  <c r="BM280" i="1"/>
  <c r="BL280" i="1"/>
  <c r="BJ280" i="1"/>
  <c r="BI280" i="1"/>
  <c r="BH280" i="1"/>
  <c r="BG280" i="1"/>
  <c r="BE280" i="1"/>
  <c r="BD280" i="1"/>
  <c r="BX279" i="1"/>
  <c r="BV279" i="1"/>
  <c r="BU279" i="1"/>
  <c r="BT279" i="1"/>
  <c r="BS279" i="1"/>
  <c r="BR279" i="1"/>
  <c r="BQ279" i="1"/>
  <c r="BP279" i="1"/>
  <c r="BO279" i="1"/>
  <c r="BN279" i="1"/>
  <c r="BM279" i="1"/>
  <c r="BL279" i="1"/>
  <c r="BJ279" i="1"/>
  <c r="BI279" i="1"/>
  <c r="BH279" i="1"/>
  <c r="BG279" i="1"/>
  <c r="BE279" i="1"/>
  <c r="BD279" i="1"/>
  <c r="BX278" i="1"/>
  <c r="BV278" i="1"/>
  <c r="BU278" i="1"/>
  <c r="BT278" i="1"/>
  <c r="BS278" i="1"/>
  <c r="BR278" i="1"/>
  <c r="BQ278" i="1"/>
  <c r="BP278" i="1"/>
  <c r="BO278" i="1"/>
  <c r="BN278" i="1"/>
  <c r="BM278" i="1"/>
  <c r="BL278" i="1"/>
  <c r="BJ278" i="1"/>
  <c r="BI278" i="1"/>
  <c r="BH278" i="1"/>
  <c r="BG278" i="1"/>
  <c r="BE278" i="1"/>
  <c r="BD278" i="1"/>
  <c r="BF278" i="1" s="1"/>
  <c r="BX277" i="1"/>
  <c r="BV277" i="1"/>
  <c r="BU277" i="1"/>
  <c r="BT277" i="1"/>
  <c r="BS277" i="1"/>
  <c r="BR277" i="1"/>
  <c r="BQ277" i="1"/>
  <c r="BP277" i="1"/>
  <c r="BO277" i="1"/>
  <c r="BN277" i="1"/>
  <c r="BM277" i="1"/>
  <c r="BL277" i="1"/>
  <c r="BJ277" i="1"/>
  <c r="BI277" i="1"/>
  <c r="BH277" i="1"/>
  <c r="BG277" i="1"/>
  <c r="BE277" i="1"/>
  <c r="BD277" i="1"/>
  <c r="BX276" i="1"/>
  <c r="BV276" i="1"/>
  <c r="BU276" i="1"/>
  <c r="BT276" i="1"/>
  <c r="BS276" i="1"/>
  <c r="BR276" i="1"/>
  <c r="BQ276" i="1"/>
  <c r="BP276" i="1"/>
  <c r="BO276" i="1"/>
  <c r="BN276" i="1"/>
  <c r="BM276" i="1"/>
  <c r="BL276" i="1"/>
  <c r="BJ276" i="1"/>
  <c r="BI276" i="1"/>
  <c r="BH276" i="1"/>
  <c r="BG276" i="1"/>
  <c r="BW276" i="1" s="1"/>
  <c r="BE276" i="1"/>
  <c r="BD276" i="1"/>
  <c r="BX275" i="1"/>
  <c r="BV275" i="1"/>
  <c r="BU275" i="1"/>
  <c r="BT275" i="1"/>
  <c r="BS275" i="1"/>
  <c r="BR275" i="1"/>
  <c r="BQ275" i="1"/>
  <c r="BP275" i="1"/>
  <c r="BO275" i="1"/>
  <c r="BN275" i="1"/>
  <c r="BM275" i="1"/>
  <c r="BL275" i="1"/>
  <c r="BJ275" i="1"/>
  <c r="BI275" i="1"/>
  <c r="BH275" i="1"/>
  <c r="BG275" i="1"/>
  <c r="BE275" i="1"/>
  <c r="BD275" i="1"/>
  <c r="BF275" i="1" s="1"/>
  <c r="BX274" i="1"/>
  <c r="BV274" i="1"/>
  <c r="BU274" i="1"/>
  <c r="BT274" i="1"/>
  <c r="BS274" i="1"/>
  <c r="BR274" i="1"/>
  <c r="BQ274" i="1"/>
  <c r="BP274" i="1"/>
  <c r="BO274" i="1"/>
  <c r="BN274" i="1"/>
  <c r="BM274" i="1"/>
  <c r="BL274" i="1"/>
  <c r="BJ274" i="1"/>
  <c r="BI274" i="1"/>
  <c r="BH274" i="1"/>
  <c r="BG274" i="1"/>
  <c r="BF274" i="1"/>
  <c r="BE274" i="1"/>
  <c r="BD274" i="1"/>
  <c r="BX273" i="1"/>
  <c r="BV273" i="1"/>
  <c r="BU273" i="1"/>
  <c r="BT273" i="1"/>
  <c r="BS273" i="1"/>
  <c r="BR273" i="1"/>
  <c r="BQ273" i="1"/>
  <c r="BP273" i="1"/>
  <c r="BO273" i="1"/>
  <c r="BN273" i="1"/>
  <c r="BM273" i="1"/>
  <c r="BL273" i="1"/>
  <c r="BJ273" i="1"/>
  <c r="BI273" i="1"/>
  <c r="BH273" i="1"/>
  <c r="BG273" i="1"/>
  <c r="BE273" i="1"/>
  <c r="BD273" i="1"/>
  <c r="BF273" i="1" s="1"/>
  <c r="BX272" i="1"/>
  <c r="BV272" i="1"/>
  <c r="BU272" i="1"/>
  <c r="BT272" i="1"/>
  <c r="BS272" i="1"/>
  <c r="BR272" i="1"/>
  <c r="BQ272" i="1"/>
  <c r="BP272" i="1"/>
  <c r="BO272" i="1"/>
  <c r="BN272" i="1"/>
  <c r="BM272" i="1"/>
  <c r="BL272" i="1"/>
  <c r="BJ272" i="1"/>
  <c r="BW272" i="1" s="1"/>
  <c r="BI272" i="1"/>
  <c r="BH272" i="1"/>
  <c r="BK272" i="1" s="1"/>
  <c r="BG272" i="1"/>
  <c r="BE272" i="1"/>
  <c r="BD272" i="1"/>
  <c r="BF272" i="1" s="1"/>
  <c r="BX271" i="1"/>
  <c r="BV271" i="1"/>
  <c r="BU271" i="1"/>
  <c r="BT271" i="1"/>
  <c r="BS271" i="1"/>
  <c r="BR271" i="1"/>
  <c r="BQ271" i="1"/>
  <c r="BP271" i="1"/>
  <c r="BO271" i="1"/>
  <c r="BN271" i="1"/>
  <c r="BM271" i="1"/>
  <c r="BL271" i="1"/>
  <c r="BJ271" i="1"/>
  <c r="BI271" i="1"/>
  <c r="BH271" i="1"/>
  <c r="BG271" i="1"/>
  <c r="BE271" i="1"/>
  <c r="BD271" i="1"/>
  <c r="BX270" i="1"/>
  <c r="BV270" i="1"/>
  <c r="BU270" i="1"/>
  <c r="BT270" i="1"/>
  <c r="BS270" i="1"/>
  <c r="BR270" i="1"/>
  <c r="BQ270" i="1"/>
  <c r="BP270" i="1"/>
  <c r="BO270" i="1"/>
  <c r="BN270" i="1"/>
  <c r="BM270" i="1"/>
  <c r="BL270" i="1"/>
  <c r="BJ270" i="1"/>
  <c r="BI270" i="1"/>
  <c r="BH270" i="1"/>
  <c r="BG270" i="1"/>
  <c r="BE270" i="1"/>
  <c r="BD270" i="1"/>
  <c r="BX269" i="1"/>
  <c r="BV269" i="1"/>
  <c r="BU269" i="1"/>
  <c r="BT269" i="1"/>
  <c r="BS269" i="1"/>
  <c r="BR269" i="1"/>
  <c r="BQ269" i="1"/>
  <c r="BP269" i="1"/>
  <c r="BO269" i="1"/>
  <c r="BN269" i="1"/>
  <c r="BM269" i="1"/>
  <c r="BL269" i="1"/>
  <c r="BJ269" i="1"/>
  <c r="BI269" i="1"/>
  <c r="BH269" i="1"/>
  <c r="BG269" i="1"/>
  <c r="BE269" i="1"/>
  <c r="BD269" i="1"/>
  <c r="BX268" i="1"/>
  <c r="BV268" i="1"/>
  <c r="BU268" i="1"/>
  <c r="BT268" i="1"/>
  <c r="BS268" i="1"/>
  <c r="BR268" i="1"/>
  <c r="BQ268" i="1"/>
  <c r="BP268" i="1"/>
  <c r="BO268" i="1"/>
  <c r="BN268" i="1"/>
  <c r="BM268" i="1"/>
  <c r="BL268" i="1"/>
  <c r="BJ268" i="1"/>
  <c r="BI268" i="1"/>
  <c r="BH268" i="1"/>
  <c r="BG268" i="1"/>
  <c r="BK268" i="1" s="1"/>
  <c r="BE268" i="1"/>
  <c r="BD268" i="1"/>
  <c r="BX267" i="1"/>
  <c r="BV267" i="1"/>
  <c r="BU267" i="1"/>
  <c r="BT267" i="1"/>
  <c r="BS267" i="1"/>
  <c r="BR267" i="1"/>
  <c r="BQ267" i="1"/>
  <c r="BP267" i="1"/>
  <c r="BO267" i="1"/>
  <c r="BN267" i="1"/>
  <c r="BM267" i="1"/>
  <c r="BL267" i="1"/>
  <c r="BJ267" i="1"/>
  <c r="BI267" i="1"/>
  <c r="BH267" i="1"/>
  <c r="BG267" i="1"/>
  <c r="BE267" i="1"/>
  <c r="BD267" i="1"/>
  <c r="BF267" i="1" s="1"/>
  <c r="BX266" i="1"/>
  <c r="BV266" i="1"/>
  <c r="BU266" i="1"/>
  <c r="BT266" i="1"/>
  <c r="BS266" i="1"/>
  <c r="BR266" i="1"/>
  <c r="BQ266" i="1"/>
  <c r="BP266" i="1"/>
  <c r="BO266" i="1"/>
  <c r="BN266" i="1"/>
  <c r="BM266" i="1"/>
  <c r="BL266" i="1"/>
  <c r="BJ266" i="1"/>
  <c r="BI266" i="1"/>
  <c r="BH266" i="1"/>
  <c r="BG266" i="1"/>
  <c r="BF266" i="1"/>
  <c r="BE266" i="1"/>
  <c r="BD266" i="1"/>
  <c r="BX265" i="1"/>
  <c r="BV265" i="1"/>
  <c r="BU265" i="1"/>
  <c r="BT265" i="1"/>
  <c r="BS265" i="1"/>
  <c r="BR265" i="1"/>
  <c r="BQ265" i="1"/>
  <c r="BP265" i="1"/>
  <c r="BO265" i="1"/>
  <c r="BN265" i="1"/>
  <c r="BM265" i="1"/>
  <c r="BL265" i="1"/>
  <c r="BJ265" i="1"/>
  <c r="BW265" i="1" s="1"/>
  <c r="BI265" i="1"/>
  <c r="BH265" i="1"/>
  <c r="BK265" i="1" s="1"/>
  <c r="BG265" i="1"/>
  <c r="BE265" i="1"/>
  <c r="BD265" i="1"/>
  <c r="BF265" i="1" s="1"/>
  <c r="BX264" i="1"/>
  <c r="BV264" i="1"/>
  <c r="BU264" i="1"/>
  <c r="BT264" i="1"/>
  <c r="BS264" i="1"/>
  <c r="BR264" i="1"/>
  <c r="BQ264" i="1"/>
  <c r="BP264" i="1"/>
  <c r="BO264" i="1"/>
  <c r="BN264" i="1"/>
  <c r="BM264" i="1"/>
  <c r="BL264" i="1"/>
  <c r="BJ264" i="1"/>
  <c r="BW264" i="1" s="1"/>
  <c r="BI264" i="1"/>
  <c r="BH264" i="1"/>
  <c r="BG264" i="1"/>
  <c r="BE264" i="1"/>
  <c r="BD264" i="1"/>
  <c r="BX263" i="1"/>
  <c r="BV263" i="1"/>
  <c r="BU263" i="1"/>
  <c r="BT263" i="1"/>
  <c r="BS263" i="1"/>
  <c r="BR263" i="1"/>
  <c r="BQ263" i="1"/>
  <c r="BP263" i="1"/>
  <c r="BO263" i="1"/>
  <c r="BN263" i="1"/>
  <c r="BM263" i="1"/>
  <c r="BL263" i="1"/>
  <c r="BJ263" i="1"/>
  <c r="BI263" i="1"/>
  <c r="BH263" i="1"/>
  <c r="BG263" i="1"/>
  <c r="BE263" i="1"/>
  <c r="BD263" i="1"/>
  <c r="BX262" i="1"/>
  <c r="BV262" i="1"/>
  <c r="BU262" i="1"/>
  <c r="BT262" i="1"/>
  <c r="BS262" i="1"/>
  <c r="BR262" i="1"/>
  <c r="BQ262" i="1"/>
  <c r="BP262" i="1"/>
  <c r="BO262" i="1"/>
  <c r="BN262" i="1"/>
  <c r="BM262" i="1"/>
  <c r="BL262" i="1"/>
  <c r="BJ262" i="1"/>
  <c r="BI262" i="1"/>
  <c r="BH262" i="1"/>
  <c r="BG262" i="1"/>
  <c r="BE262" i="1"/>
  <c r="BD262" i="1"/>
  <c r="BX261" i="1"/>
  <c r="BV261" i="1"/>
  <c r="BU261" i="1"/>
  <c r="BT261" i="1"/>
  <c r="BS261" i="1"/>
  <c r="BR261" i="1"/>
  <c r="BQ261" i="1"/>
  <c r="BP261" i="1"/>
  <c r="BO261" i="1"/>
  <c r="BN261" i="1"/>
  <c r="BM261" i="1"/>
  <c r="BL261" i="1"/>
  <c r="BJ261" i="1"/>
  <c r="BI261" i="1"/>
  <c r="BH261" i="1"/>
  <c r="BG261" i="1"/>
  <c r="BE261" i="1"/>
  <c r="BD261" i="1"/>
  <c r="BX260" i="1"/>
  <c r="BV260" i="1"/>
  <c r="BU260" i="1"/>
  <c r="BT260" i="1"/>
  <c r="BS260" i="1"/>
  <c r="BR260" i="1"/>
  <c r="BQ260" i="1"/>
  <c r="BP260" i="1"/>
  <c r="BO260" i="1"/>
  <c r="BN260" i="1"/>
  <c r="BM260" i="1"/>
  <c r="BL260" i="1"/>
  <c r="BJ260" i="1"/>
  <c r="BI260" i="1"/>
  <c r="BH260" i="1"/>
  <c r="BG260" i="1"/>
  <c r="BE260" i="1"/>
  <c r="BD260" i="1"/>
  <c r="BF260" i="1" s="1"/>
  <c r="BX259" i="1"/>
  <c r="BV259" i="1"/>
  <c r="BU259" i="1"/>
  <c r="BT259" i="1"/>
  <c r="BS259" i="1"/>
  <c r="BR259" i="1"/>
  <c r="BQ259" i="1"/>
  <c r="BP259" i="1"/>
  <c r="BO259" i="1"/>
  <c r="BN259" i="1"/>
  <c r="BM259" i="1"/>
  <c r="BL259" i="1"/>
  <c r="BJ259" i="1"/>
  <c r="BI259" i="1"/>
  <c r="BH259" i="1"/>
  <c r="BG259" i="1"/>
  <c r="BE259" i="1"/>
  <c r="BD259" i="1"/>
  <c r="BX258" i="1"/>
  <c r="BV258" i="1"/>
  <c r="BU258" i="1"/>
  <c r="BT258" i="1"/>
  <c r="BS258" i="1"/>
  <c r="BR258" i="1"/>
  <c r="BQ258" i="1"/>
  <c r="BP258" i="1"/>
  <c r="BO258" i="1"/>
  <c r="BN258" i="1"/>
  <c r="BM258" i="1"/>
  <c r="BL258" i="1"/>
  <c r="BJ258" i="1"/>
  <c r="BI258" i="1"/>
  <c r="BH258" i="1"/>
  <c r="BG258" i="1"/>
  <c r="BE258" i="1"/>
  <c r="BD258" i="1"/>
  <c r="BF258" i="1" s="1"/>
  <c r="BX257" i="1"/>
  <c r="BV257" i="1"/>
  <c r="BU257" i="1"/>
  <c r="BT257" i="1"/>
  <c r="BS257" i="1"/>
  <c r="BR257" i="1"/>
  <c r="BQ257" i="1"/>
  <c r="BP257" i="1"/>
  <c r="BO257" i="1"/>
  <c r="BN257" i="1"/>
  <c r="BM257" i="1"/>
  <c r="BL257" i="1"/>
  <c r="BJ257" i="1"/>
  <c r="BI257" i="1"/>
  <c r="BH257" i="1"/>
  <c r="BG257" i="1"/>
  <c r="BE257" i="1"/>
  <c r="BD257" i="1"/>
  <c r="BX256" i="1"/>
  <c r="BV256" i="1"/>
  <c r="BU256" i="1"/>
  <c r="BT256" i="1"/>
  <c r="BS256" i="1"/>
  <c r="BR256" i="1"/>
  <c r="BQ256" i="1"/>
  <c r="BP256" i="1"/>
  <c r="BO256" i="1"/>
  <c r="BN256" i="1"/>
  <c r="BM256" i="1"/>
  <c r="BL256" i="1"/>
  <c r="BJ256" i="1"/>
  <c r="BI256" i="1"/>
  <c r="BH256" i="1"/>
  <c r="BG256" i="1"/>
  <c r="BK256" i="1" s="1"/>
  <c r="BE256" i="1"/>
  <c r="BD256" i="1"/>
  <c r="BF256" i="1" s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J255" i="1"/>
  <c r="BI255" i="1"/>
  <c r="BH255" i="1"/>
  <c r="BK255" i="1" s="1"/>
  <c r="BG255" i="1"/>
  <c r="BE255" i="1"/>
  <c r="BD255" i="1"/>
  <c r="BF255" i="1" s="1"/>
  <c r="BX254" i="1"/>
  <c r="BV254" i="1"/>
  <c r="BU254" i="1"/>
  <c r="BT254" i="1"/>
  <c r="BS254" i="1"/>
  <c r="BR254" i="1"/>
  <c r="BQ254" i="1"/>
  <c r="BP254" i="1"/>
  <c r="BO254" i="1"/>
  <c r="BN254" i="1"/>
  <c r="BM254" i="1"/>
  <c r="BL254" i="1"/>
  <c r="BJ254" i="1"/>
  <c r="BI254" i="1"/>
  <c r="BH254" i="1"/>
  <c r="BG254" i="1"/>
  <c r="BE254" i="1"/>
  <c r="BD254" i="1"/>
  <c r="BF254" i="1" s="1"/>
  <c r="BX253" i="1"/>
  <c r="BV253" i="1"/>
  <c r="BU253" i="1"/>
  <c r="BT253" i="1"/>
  <c r="BS253" i="1"/>
  <c r="BR253" i="1"/>
  <c r="BQ253" i="1"/>
  <c r="BP253" i="1"/>
  <c r="BO253" i="1"/>
  <c r="BN253" i="1"/>
  <c r="BM253" i="1"/>
  <c r="BL253" i="1"/>
  <c r="BJ253" i="1"/>
  <c r="BI253" i="1"/>
  <c r="BH253" i="1"/>
  <c r="BG253" i="1"/>
  <c r="BE253" i="1"/>
  <c r="BD253" i="1"/>
  <c r="BF253" i="1" s="1"/>
  <c r="BX252" i="1"/>
  <c r="BV252" i="1"/>
  <c r="BU252" i="1"/>
  <c r="BT252" i="1"/>
  <c r="BS252" i="1"/>
  <c r="BR252" i="1"/>
  <c r="BQ252" i="1"/>
  <c r="BP252" i="1"/>
  <c r="BO252" i="1"/>
  <c r="BN252" i="1"/>
  <c r="BM252" i="1"/>
  <c r="BL252" i="1"/>
  <c r="BJ252" i="1"/>
  <c r="BI252" i="1"/>
  <c r="BH252" i="1"/>
  <c r="BG252" i="1"/>
  <c r="BE252" i="1"/>
  <c r="BD252" i="1"/>
  <c r="BF252" i="1" s="1"/>
  <c r="BX251" i="1"/>
  <c r="BV251" i="1"/>
  <c r="BU251" i="1"/>
  <c r="BT251" i="1"/>
  <c r="BS251" i="1"/>
  <c r="BR251" i="1"/>
  <c r="BQ251" i="1"/>
  <c r="BP251" i="1"/>
  <c r="BO251" i="1"/>
  <c r="BN251" i="1"/>
  <c r="BM251" i="1"/>
  <c r="BL251" i="1"/>
  <c r="BJ251" i="1"/>
  <c r="BI251" i="1"/>
  <c r="BH251" i="1"/>
  <c r="BK251" i="1" s="1"/>
  <c r="BG251" i="1"/>
  <c r="BF251" i="1"/>
  <c r="BE251" i="1"/>
  <c r="BD251" i="1"/>
  <c r="BX250" i="1"/>
  <c r="BV250" i="1"/>
  <c r="BU250" i="1"/>
  <c r="BT250" i="1"/>
  <c r="BS250" i="1"/>
  <c r="BR250" i="1"/>
  <c r="BQ250" i="1"/>
  <c r="BP250" i="1"/>
  <c r="BO250" i="1"/>
  <c r="BN250" i="1"/>
  <c r="BM250" i="1"/>
  <c r="BL250" i="1"/>
  <c r="BJ250" i="1"/>
  <c r="BI250" i="1"/>
  <c r="BH250" i="1"/>
  <c r="BG250" i="1"/>
  <c r="BE250" i="1"/>
  <c r="BD250" i="1"/>
  <c r="BF250" i="1" s="1"/>
  <c r="BX249" i="1"/>
  <c r="BV249" i="1"/>
  <c r="BU249" i="1"/>
  <c r="BT249" i="1"/>
  <c r="BS249" i="1"/>
  <c r="BR249" i="1"/>
  <c r="BQ249" i="1"/>
  <c r="BP249" i="1"/>
  <c r="BO249" i="1"/>
  <c r="BN249" i="1"/>
  <c r="BM249" i="1"/>
  <c r="BL249" i="1"/>
  <c r="BJ249" i="1"/>
  <c r="BI249" i="1"/>
  <c r="BH249" i="1"/>
  <c r="BG249" i="1"/>
  <c r="BE249" i="1"/>
  <c r="BD249" i="1"/>
  <c r="BF249" i="1" s="1"/>
  <c r="BX248" i="1"/>
  <c r="BV248" i="1"/>
  <c r="BU248" i="1"/>
  <c r="BT248" i="1"/>
  <c r="BS248" i="1"/>
  <c r="BR248" i="1"/>
  <c r="BQ248" i="1"/>
  <c r="BP248" i="1"/>
  <c r="BO248" i="1"/>
  <c r="BN248" i="1"/>
  <c r="BM248" i="1"/>
  <c r="BL248" i="1"/>
  <c r="BJ248" i="1"/>
  <c r="BI248" i="1"/>
  <c r="BH248" i="1"/>
  <c r="BG248" i="1"/>
  <c r="BE248" i="1"/>
  <c r="BD248" i="1"/>
  <c r="BF248" i="1" s="1"/>
  <c r="BX247" i="1"/>
  <c r="BV247" i="1"/>
  <c r="BU247" i="1"/>
  <c r="BT247" i="1"/>
  <c r="BS247" i="1"/>
  <c r="BR247" i="1"/>
  <c r="BQ247" i="1"/>
  <c r="BP247" i="1"/>
  <c r="BO247" i="1"/>
  <c r="BN247" i="1"/>
  <c r="BM247" i="1"/>
  <c r="BL247" i="1"/>
  <c r="BJ247" i="1"/>
  <c r="BI247" i="1"/>
  <c r="BH247" i="1"/>
  <c r="BG247" i="1"/>
  <c r="BE247" i="1"/>
  <c r="BD247" i="1"/>
  <c r="BX246" i="1"/>
  <c r="BV246" i="1"/>
  <c r="BU246" i="1"/>
  <c r="BT246" i="1"/>
  <c r="BS246" i="1"/>
  <c r="BR246" i="1"/>
  <c r="BQ246" i="1"/>
  <c r="BP246" i="1"/>
  <c r="BO246" i="1"/>
  <c r="BN246" i="1"/>
  <c r="BM246" i="1"/>
  <c r="BL246" i="1"/>
  <c r="BJ246" i="1"/>
  <c r="BI246" i="1"/>
  <c r="BH246" i="1"/>
  <c r="BG246" i="1"/>
  <c r="BE246" i="1"/>
  <c r="BD246" i="1"/>
  <c r="BX245" i="1"/>
  <c r="BV245" i="1"/>
  <c r="BU245" i="1"/>
  <c r="BT245" i="1"/>
  <c r="BS245" i="1"/>
  <c r="BR245" i="1"/>
  <c r="BQ245" i="1"/>
  <c r="BP245" i="1"/>
  <c r="BO245" i="1"/>
  <c r="BN245" i="1"/>
  <c r="BM245" i="1"/>
  <c r="BL245" i="1"/>
  <c r="BJ245" i="1"/>
  <c r="BI245" i="1"/>
  <c r="BH245" i="1"/>
  <c r="BG245" i="1"/>
  <c r="BE245" i="1"/>
  <c r="BD245" i="1"/>
  <c r="BX244" i="1"/>
  <c r="BV244" i="1"/>
  <c r="BU244" i="1"/>
  <c r="BT244" i="1"/>
  <c r="BS244" i="1"/>
  <c r="BR244" i="1"/>
  <c r="BQ244" i="1"/>
  <c r="BP244" i="1"/>
  <c r="BO244" i="1"/>
  <c r="BN244" i="1"/>
  <c r="BM244" i="1"/>
  <c r="BL244" i="1"/>
  <c r="BJ244" i="1"/>
  <c r="BI244" i="1"/>
  <c r="BH244" i="1"/>
  <c r="BG244" i="1"/>
  <c r="BE244" i="1"/>
  <c r="BD244" i="1"/>
  <c r="BX243" i="1"/>
  <c r="BV243" i="1"/>
  <c r="BU243" i="1"/>
  <c r="BT243" i="1"/>
  <c r="BS243" i="1"/>
  <c r="BR243" i="1"/>
  <c r="BQ243" i="1"/>
  <c r="BP243" i="1"/>
  <c r="BO243" i="1"/>
  <c r="BN243" i="1"/>
  <c r="BM243" i="1"/>
  <c r="BL243" i="1"/>
  <c r="BJ243" i="1"/>
  <c r="BI243" i="1"/>
  <c r="BH243" i="1"/>
  <c r="BG243" i="1"/>
  <c r="BE243" i="1"/>
  <c r="BD243" i="1"/>
  <c r="BX242" i="1"/>
  <c r="BV242" i="1"/>
  <c r="BU242" i="1"/>
  <c r="BT242" i="1"/>
  <c r="BS242" i="1"/>
  <c r="BR242" i="1"/>
  <c r="BQ242" i="1"/>
  <c r="BP242" i="1"/>
  <c r="BO242" i="1"/>
  <c r="BN242" i="1"/>
  <c r="BM242" i="1"/>
  <c r="BL242" i="1"/>
  <c r="BJ242" i="1"/>
  <c r="BI242" i="1"/>
  <c r="BH242" i="1"/>
  <c r="BG242" i="1"/>
  <c r="BE242" i="1"/>
  <c r="BD242" i="1"/>
  <c r="BX241" i="1"/>
  <c r="BV241" i="1"/>
  <c r="BU241" i="1"/>
  <c r="BT241" i="1"/>
  <c r="BS241" i="1"/>
  <c r="BR241" i="1"/>
  <c r="BQ241" i="1"/>
  <c r="BP241" i="1"/>
  <c r="BO241" i="1"/>
  <c r="BN241" i="1"/>
  <c r="BM241" i="1"/>
  <c r="BL241" i="1"/>
  <c r="BJ241" i="1"/>
  <c r="BI241" i="1"/>
  <c r="BH241" i="1"/>
  <c r="BG241" i="1"/>
  <c r="BE241" i="1"/>
  <c r="BD241" i="1"/>
  <c r="BF241" i="1" s="1"/>
  <c r="BX240" i="1"/>
  <c r="BV240" i="1"/>
  <c r="BU240" i="1"/>
  <c r="BT240" i="1"/>
  <c r="BS240" i="1"/>
  <c r="BR240" i="1"/>
  <c r="BQ240" i="1"/>
  <c r="BP240" i="1"/>
  <c r="BO240" i="1"/>
  <c r="BN240" i="1"/>
  <c r="BM240" i="1"/>
  <c r="BL240" i="1"/>
  <c r="BJ240" i="1"/>
  <c r="BI240" i="1"/>
  <c r="BH240" i="1"/>
  <c r="BG240" i="1"/>
  <c r="BE240" i="1"/>
  <c r="BF240" i="1" s="1"/>
  <c r="BD240" i="1"/>
  <c r="BX239" i="1"/>
  <c r="BV239" i="1"/>
  <c r="BU239" i="1"/>
  <c r="BT239" i="1"/>
  <c r="BS239" i="1"/>
  <c r="BR239" i="1"/>
  <c r="BQ239" i="1"/>
  <c r="BP239" i="1"/>
  <c r="BO239" i="1"/>
  <c r="BN239" i="1"/>
  <c r="BM239" i="1"/>
  <c r="BL239" i="1"/>
  <c r="BJ239" i="1"/>
  <c r="BI239" i="1"/>
  <c r="BH239" i="1"/>
  <c r="BG239" i="1"/>
  <c r="BE239" i="1"/>
  <c r="BD239" i="1"/>
  <c r="BX238" i="1"/>
  <c r="BV238" i="1"/>
  <c r="BU238" i="1"/>
  <c r="BT238" i="1"/>
  <c r="BS238" i="1"/>
  <c r="BR238" i="1"/>
  <c r="BQ238" i="1"/>
  <c r="BP238" i="1"/>
  <c r="BO238" i="1"/>
  <c r="BN238" i="1"/>
  <c r="BM238" i="1"/>
  <c r="BL238" i="1"/>
  <c r="BJ238" i="1"/>
  <c r="BI238" i="1"/>
  <c r="BH238" i="1"/>
  <c r="BG238" i="1"/>
  <c r="BE238" i="1"/>
  <c r="BD238" i="1"/>
  <c r="BX237" i="1"/>
  <c r="BV237" i="1"/>
  <c r="BU237" i="1"/>
  <c r="BT237" i="1"/>
  <c r="BS237" i="1"/>
  <c r="BR237" i="1"/>
  <c r="BQ237" i="1"/>
  <c r="BP237" i="1"/>
  <c r="BO237" i="1"/>
  <c r="BN237" i="1"/>
  <c r="BM237" i="1"/>
  <c r="BL237" i="1"/>
  <c r="BJ237" i="1"/>
  <c r="BI237" i="1"/>
  <c r="BH237" i="1"/>
  <c r="BG237" i="1"/>
  <c r="BW237" i="1" s="1"/>
  <c r="BE237" i="1"/>
  <c r="BD237" i="1"/>
  <c r="BX236" i="1"/>
  <c r="BV236" i="1"/>
  <c r="BU236" i="1"/>
  <c r="BT236" i="1"/>
  <c r="BS236" i="1"/>
  <c r="BR236" i="1"/>
  <c r="BQ236" i="1"/>
  <c r="BP236" i="1"/>
  <c r="BO236" i="1"/>
  <c r="BN236" i="1"/>
  <c r="BM236" i="1"/>
  <c r="BL236" i="1"/>
  <c r="BJ236" i="1"/>
  <c r="BI236" i="1"/>
  <c r="BH236" i="1"/>
  <c r="BG236" i="1"/>
  <c r="BE236" i="1"/>
  <c r="BD236" i="1"/>
  <c r="BX235" i="1"/>
  <c r="BV235" i="1"/>
  <c r="BU235" i="1"/>
  <c r="BT235" i="1"/>
  <c r="BS235" i="1"/>
  <c r="BR235" i="1"/>
  <c r="BQ235" i="1"/>
  <c r="BP235" i="1"/>
  <c r="BO235" i="1"/>
  <c r="BN235" i="1"/>
  <c r="BM235" i="1"/>
  <c r="BL235" i="1"/>
  <c r="BJ235" i="1"/>
  <c r="BI235" i="1"/>
  <c r="BH235" i="1"/>
  <c r="BG235" i="1"/>
  <c r="BE235" i="1"/>
  <c r="BD235" i="1"/>
  <c r="BF235" i="1" s="1"/>
  <c r="BX234" i="1"/>
  <c r="BV234" i="1"/>
  <c r="BU234" i="1"/>
  <c r="BT234" i="1"/>
  <c r="BS234" i="1"/>
  <c r="BR234" i="1"/>
  <c r="BQ234" i="1"/>
  <c r="BP234" i="1"/>
  <c r="BO234" i="1"/>
  <c r="BN234" i="1"/>
  <c r="BM234" i="1"/>
  <c r="BL234" i="1"/>
  <c r="BJ234" i="1"/>
  <c r="BI234" i="1"/>
  <c r="BH234" i="1"/>
  <c r="BG234" i="1"/>
  <c r="BF234" i="1"/>
  <c r="BE234" i="1"/>
  <c r="BD234" i="1"/>
  <c r="BX233" i="1"/>
  <c r="BV233" i="1"/>
  <c r="BU233" i="1"/>
  <c r="BT233" i="1"/>
  <c r="BS233" i="1"/>
  <c r="BR233" i="1"/>
  <c r="BQ233" i="1"/>
  <c r="BP233" i="1"/>
  <c r="BO233" i="1"/>
  <c r="BN233" i="1"/>
  <c r="BM233" i="1"/>
  <c r="BL233" i="1"/>
  <c r="BJ233" i="1"/>
  <c r="BI233" i="1"/>
  <c r="BH233" i="1"/>
  <c r="BG233" i="1"/>
  <c r="BE233" i="1"/>
  <c r="BF233" i="1" s="1"/>
  <c r="BD233" i="1"/>
  <c r="BX232" i="1"/>
  <c r="BV232" i="1"/>
  <c r="BU232" i="1"/>
  <c r="BT232" i="1"/>
  <c r="BS232" i="1"/>
  <c r="BR232" i="1"/>
  <c r="BQ232" i="1"/>
  <c r="BP232" i="1"/>
  <c r="BO232" i="1"/>
  <c r="BN232" i="1"/>
  <c r="BM232" i="1"/>
  <c r="BL232" i="1"/>
  <c r="BJ232" i="1"/>
  <c r="BI232" i="1"/>
  <c r="BH232" i="1"/>
  <c r="BG232" i="1"/>
  <c r="BE232" i="1"/>
  <c r="BD232" i="1"/>
  <c r="BX231" i="1"/>
  <c r="BV231" i="1"/>
  <c r="BU231" i="1"/>
  <c r="BT231" i="1"/>
  <c r="BS231" i="1"/>
  <c r="BR231" i="1"/>
  <c r="BQ231" i="1"/>
  <c r="BP231" i="1"/>
  <c r="BO231" i="1"/>
  <c r="BN231" i="1"/>
  <c r="BM231" i="1"/>
  <c r="BL231" i="1"/>
  <c r="BJ231" i="1"/>
  <c r="BI231" i="1"/>
  <c r="BH231" i="1"/>
  <c r="BG231" i="1"/>
  <c r="BE231" i="1"/>
  <c r="BD231" i="1"/>
  <c r="BX230" i="1"/>
  <c r="BV230" i="1"/>
  <c r="BU230" i="1"/>
  <c r="BT230" i="1"/>
  <c r="BS230" i="1"/>
  <c r="BR230" i="1"/>
  <c r="BQ230" i="1"/>
  <c r="BP230" i="1"/>
  <c r="BO230" i="1"/>
  <c r="BN230" i="1"/>
  <c r="BM230" i="1"/>
  <c r="BL230" i="1"/>
  <c r="BJ230" i="1"/>
  <c r="BI230" i="1"/>
  <c r="BH230" i="1"/>
  <c r="BG230" i="1"/>
  <c r="BE230" i="1"/>
  <c r="BD230" i="1"/>
  <c r="BX229" i="1"/>
  <c r="BV229" i="1"/>
  <c r="BU229" i="1"/>
  <c r="BT229" i="1"/>
  <c r="BS229" i="1"/>
  <c r="BR229" i="1"/>
  <c r="BQ229" i="1"/>
  <c r="BP229" i="1"/>
  <c r="BO229" i="1"/>
  <c r="BN229" i="1"/>
  <c r="BM229" i="1"/>
  <c r="BL229" i="1"/>
  <c r="BJ229" i="1"/>
  <c r="BI229" i="1"/>
  <c r="BH229" i="1"/>
  <c r="BG229" i="1"/>
  <c r="BF229" i="1"/>
  <c r="BE229" i="1"/>
  <c r="BD229" i="1"/>
  <c r="BX228" i="1"/>
  <c r="BV228" i="1"/>
  <c r="BU228" i="1"/>
  <c r="BT228" i="1"/>
  <c r="BS228" i="1"/>
  <c r="BR228" i="1"/>
  <c r="BQ228" i="1"/>
  <c r="BP228" i="1"/>
  <c r="BO228" i="1"/>
  <c r="BN228" i="1"/>
  <c r="BM228" i="1"/>
  <c r="BL228" i="1"/>
  <c r="BJ228" i="1"/>
  <c r="BI228" i="1"/>
  <c r="BH228" i="1"/>
  <c r="BG228" i="1"/>
  <c r="BE228" i="1"/>
  <c r="BF228" i="1" s="1"/>
  <c r="BD228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J227" i="1"/>
  <c r="BI227" i="1"/>
  <c r="BH227" i="1"/>
  <c r="BG227" i="1"/>
  <c r="BK227" i="1" s="1"/>
  <c r="BE227" i="1"/>
  <c r="BD227" i="1"/>
  <c r="BF227" i="1" s="1"/>
  <c r="BX226" i="1"/>
  <c r="BV226" i="1"/>
  <c r="BU226" i="1"/>
  <c r="BT226" i="1"/>
  <c r="BS226" i="1"/>
  <c r="BR226" i="1"/>
  <c r="BQ226" i="1"/>
  <c r="BP226" i="1"/>
  <c r="BO226" i="1"/>
  <c r="BN226" i="1"/>
  <c r="BM226" i="1"/>
  <c r="BL226" i="1"/>
  <c r="BJ226" i="1"/>
  <c r="BI226" i="1"/>
  <c r="BH226" i="1"/>
  <c r="BG226" i="1"/>
  <c r="BK226" i="1" s="1"/>
  <c r="BE226" i="1"/>
  <c r="BD226" i="1"/>
  <c r="BX225" i="1"/>
  <c r="BV225" i="1"/>
  <c r="BU225" i="1"/>
  <c r="BT225" i="1"/>
  <c r="BS225" i="1"/>
  <c r="BR225" i="1"/>
  <c r="BQ225" i="1"/>
  <c r="BP225" i="1"/>
  <c r="BO225" i="1"/>
  <c r="BN225" i="1"/>
  <c r="BM225" i="1"/>
  <c r="BL225" i="1"/>
  <c r="BJ225" i="1"/>
  <c r="BI225" i="1"/>
  <c r="BH225" i="1"/>
  <c r="BG225" i="1"/>
  <c r="BE225" i="1"/>
  <c r="BD225" i="1"/>
  <c r="BX224" i="1"/>
  <c r="BV224" i="1"/>
  <c r="BU224" i="1"/>
  <c r="BT224" i="1"/>
  <c r="BS224" i="1"/>
  <c r="BR224" i="1"/>
  <c r="BQ224" i="1"/>
  <c r="BP224" i="1"/>
  <c r="BO224" i="1"/>
  <c r="BN224" i="1"/>
  <c r="BM224" i="1"/>
  <c r="BL224" i="1"/>
  <c r="BJ224" i="1"/>
  <c r="BI224" i="1"/>
  <c r="BH224" i="1"/>
  <c r="BG224" i="1"/>
  <c r="BK224" i="1" s="1"/>
  <c r="BE224" i="1"/>
  <c r="BD224" i="1"/>
  <c r="BX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W223" i="1" s="1"/>
  <c r="BI223" i="1"/>
  <c r="BH223" i="1"/>
  <c r="BG223" i="1"/>
  <c r="BE223" i="1"/>
  <c r="BD223" i="1"/>
  <c r="BX222" i="1"/>
  <c r="BV222" i="1"/>
  <c r="BU222" i="1"/>
  <c r="BT222" i="1"/>
  <c r="BS222" i="1"/>
  <c r="BR222" i="1"/>
  <c r="BQ222" i="1"/>
  <c r="BP222" i="1"/>
  <c r="BO222" i="1"/>
  <c r="BN222" i="1"/>
  <c r="BM222" i="1"/>
  <c r="BL222" i="1"/>
  <c r="BJ222" i="1"/>
  <c r="BI222" i="1"/>
  <c r="BH222" i="1"/>
  <c r="BG222" i="1"/>
  <c r="BE222" i="1"/>
  <c r="BD222" i="1"/>
  <c r="BX221" i="1"/>
  <c r="BV221" i="1"/>
  <c r="BU221" i="1"/>
  <c r="BT221" i="1"/>
  <c r="BS221" i="1"/>
  <c r="BR221" i="1"/>
  <c r="BQ221" i="1"/>
  <c r="BP221" i="1"/>
  <c r="BO221" i="1"/>
  <c r="BN221" i="1"/>
  <c r="BM221" i="1"/>
  <c r="BL221" i="1"/>
  <c r="BJ221" i="1"/>
  <c r="BI221" i="1"/>
  <c r="BH221" i="1"/>
  <c r="BG221" i="1"/>
  <c r="BE221" i="1"/>
  <c r="BD221" i="1"/>
  <c r="BX220" i="1"/>
  <c r="BV220" i="1"/>
  <c r="BU220" i="1"/>
  <c r="BT220" i="1"/>
  <c r="BS220" i="1"/>
  <c r="BR220" i="1"/>
  <c r="BQ220" i="1"/>
  <c r="BP220" i="1"/>
  <c r="BO220" i="1"/>
  <c r="BN220" i="1"/>
  <c r="BM220" i="1"/>
  <c r="BL220" i="1"/>
  <c r="BJ220" i="1"/>
  <c r="BI220" i="1"/>
  <c r="BH220" i="1"/>
  <c r="BG220" i="1"/>
  <c r="BE220" i="1"/>
  <c r="BD220" i="1"/>
  <c r="BF220" i="1" s="1"/>
  <c r="BX219" i="1"/>
  <c r="BV219" i="1"/>
  <c r="BU219" i="1"/>
  <c r="BT219" i="1"/>
  <c r="BS219" i="1"/>
  <c r="BR219" i="1"/>
  <c r="BQ219" i="1"/>
  <c r="BP219" i="1"/>
  <c r="BO219" i="1"/>
  <c r="BN219" i="1"/>
  <c r="BM219" i="1"/>
  <c r="BL219" i="1"/>
  <c r="BJ219" i="1"/>
  <c r="BI219" i="1"/>
  <c r="BH219" i="1"/>
  <c r="BK219" i="1" s="1"/>
  <c r="BG219" i="1"/>
  <c r="BE219" i="1"/>
  <c r="BD219" i="1"/>
  <c r="BX218" i="1"/>
  <c r="BV218" i="1"/>
  <c r="BU218" i="1"/>
  <c r="BT218" i="1"/>
  <c r="BS218" i="1"/>
  <c r="BR218" i="1"/>
  <c r="BQ218" i="1"/>
  <c r="BP218" i="1"/>
  <c r="BO218" i="1"/>
  <c r="BN218" i="1"/>
  <c r="BM218" i="1"/>
  <c r="BL218" i="1"/>
  <c r="BJ218" i="1"/>
  <c r="BI218" i="1"/>
  <c r="BH218" i="1"/>
  <c r="BG218" i="1"/>
  <c r="BE218" i="1"/>
  <c r="BD218" i="1"/>
  <c r="BX217" i="1"/>
  <c r="BV217" i="1"/>
  <c r="BU217" i="1"/>
  <c r="BT217" i="1"/>
  <c r="BS217" i="1"/>
  <c r="BR217" i="1"/>
  <c r="BQ217" i="1"/>
  <c r="BP217" i="1"/>
  <c r="BO217" i="1"/>
  <c r="BN217" i="1"/>
  <c r="BM217" i="1"/>
  <c r="BL217" i="1"/>
  <c r="BJ217" i="1"/>
  <c r="BI217" i="1"/>
  <c r="BH217" i="1"/>
  <c r="BG217" i="1"/>
  <c r="BW217" i="1" s="1"/>
  <c r="BE217" i="1"/>
  <c r="BD217" i="1"/>
  <c r="BX216" i="1"/>
  <c r="BV216" i="1"/>
  <c r="BU216" i="1"/>
  <c r="BT216" i="1"/>
  <c r="BS216" i="1"/>
  <c r="BR216" i="1"/>
  <c r="BQ216" i="1"/>
  <c r="BP216" i="1"/>
  <c r="BO216" i="1"/>
  <c r="BN216" i="1"/>
  <c r="BM216" i="1"/>
  <c r="BL216" i="1"/>
  <c r="BJ216" i="1"/>
  <c r="BI216" i="1"/>
  <c r="BH216" i="1"/>
  <c r="BG216" i="1"/>
  <c r="BE216" i="1"/>
  <c r="BD216" i="1"/>
  <c r="BX215" i="1"/>
  <c r="BV215" i="1"/>
  <c r="BU215" i="1"/>
  <c r="BT215" i="1"/>
  <c r="BS215" i="1"/>
  <c r="BR215" i="1"/>
  <c r="BQ215" i="1"/>
  <c r="BP215" i="1"/>
  <c r="BO215" i="1"/>
  <c r="BN215" i="1"/>
  <c r="BM215" i="1"/>
  <c r="BL215" i="1"/>
  <c r="BJ215" i="1"/>
  <c r="BI215" i="1"/>
  <c r="BH215" i="1"/>
  <c r="BG215" i="1"/>
  <c r="BE215" i="1"/>
  <c r="BD215" i="1"/>
  <c r="BX214" i="1"/>
  <c r="BV214" i="1"/>
  <c r="BU214" i="1"/>
  <c r="BT214" i="1"/>
  <c r="BS214" i="1"/>
  <c r="BR214" i="1"/>
  <c r="BQ214" i="1"/>
  <c r="BP214" i="1"/>
  <c r="BO214" i="1"/>
  <c r="BN214" i="1"/>
  <c r="BM214" i="1"/>
  <c r="BL214" i="1"/>
  <c r="BJ214" i="1"/>
  <c r="BI214" i="1"/>
  <c r="BH214" i="1"/>
  <c r="BG214" i="1"/>
  <c r="BE214" i="1"/>
  <c r="BD214" i="1"/>
  <c r="BX213" i="1"/>
  <c r="BV213" i="1"/>
  <c r="BU213" i="1"/>
  <c r="BT213" i="1"/>
  <c r="BS213" i="1"/>
  <c r="BR213" i="1"/>
  <c r="BQ213" i="1"/>
  <c r="BP213" i="1"/>
  <c r="BO213" i="1"/>
  <c r="BN213" i="1"/>
  <c r="BM213" i="1"/>
  <c r="BL213" i="1"/>
  <c r="BJ213" i="1"/>
  <c r="BI213" i="1"/>
  <c r="BH213" i="1"/>
  <c r="BG213" i="1"/>
  <c r="BE213" i="1"/>
  <c r="BD213" i="1"/>
  <c r="BX212" i="1"/>
  <c r="BV212" i="1"/>
  <c r="BU212" i="1"/>
  <c r="BT212" i="1"/>
  <c r="BS212" i="1"/>
  <c r="BR212" i="1"/>
  <c r="BQ212" i="1"/>
  <c r="BP212" i="1"/>
  <c r="BO212" i="1"/>
  <c r="BN212" i="1"/>
  <c r="BM212" i="1"/>
  <c r="BL212" i="1"/>
  <c r="BJ212" i="1"/>
  <c r="BI212" i="1"/>
  <c r="BH212" i="1"/>
  <c r="BG212" i="1"/>
  <c r="BE212" i="1"/>
  <c r="BD212" i="1"/>
  <c r="BF212" i="1" s="1"/>
  <c r="BX211" i="1"/>
  <c r="BV211" i="1"/>
  <c r="BU211" i="1"/>
  <c r="BT211" i="1"/>
  <c r="BS211" i="1"/>
  <c r="BR211" i="1"/>
  <c r="BQ211" i="1"/>
  <c r="BP211" i="1"/>
  <c r="BO211" i="1"/>
  <c r="BN211" i="1"/>
  <c r="BM211" i="1"/>
  <c r="BL211" i="1"/>
  <c r="BJ211" i="1"/>
  <c r="BI211" i="1"/>
  <c r="BH211" i="1"/>
  <c r="BG211" i="1"/>
  <c r="BE211" i="1"/>
  <c r="BD211" i="1"/>
  <c r="BF211" i="1" s="1"/>
  <c r="BX210" i="1"/>
  <c r="BV210" i="1"/>
  <c r="BU210" i="1"/>
  <c r="BT210" i="1"/>
  <c r="BS210" i="1"/>
  <c r="BR210" i="1"/>
  <c r="BQ210" i="1"/>
  <c r="BP210" i="1"/>
  <c r="BO210" i="1"/>
  <c r="BN210" i="1"/>
  <c r="BM210" i="1"/>
  <c r="BL210" i="1"/>
  <c r="BJ210" i="1"/>
  <c r="BI210" i="1"/>
  <c r="BH210" i="1"/>
  <c r="BG210" i="1"/>
  <c r="BE210" i="1"/>
  <c r="BD210" i="1"/>
  <c r="BF210" i="1" s="1"/>
  <c r="BX209" i="1"/>
  <c r="BV209" i="1"/>
  <c r="BU209" i="1"/>
  <c r="BT209" i="1"/>
  <c r="BS209" i="1"/>
  <c r="BR209" i="1"/>
  <c r="BQ209" i="1"/>
  <c r="BP209" i="1"/>
  <c r="BO209" i="1"/>
  <c r="BN209" i="1"/>
  <c r="BM209" i="1"/>
  <c r="BL209" i="1"/>
  <c r="BJ209" i="1"/>
  <c r="BI209" i="1"/>
  <c r="BH209" i="1"/>
  <c r="BG209" i="1"/>
  <c r="BE209" i="1"/>
  <c r="BD209" i="1"/>
  <c r="BX208" i="1"/>
  <c r="BV208" i="1"/>
  <c r="BU208" i="1"/>
  <c r="BT208" i="1"/>
  <c r="BS208" i="1"/>
  <c r="BR208" i="1"/>
  <c r="BQ208" i="1"/>
  <c r="BP208" i="1"/>
  <c r="BO208" i="1"/>
  <c r="BN208" i="1"/>
  <c r="BM208" i="1"/>
  <c r="BL208" i="1"/>
  <c r="BJ208" i="1"/>
  <c r="BI208" i="1"/>
  <c r="BH208" i="1"/>
  <c r="BG208" i="1"/>
  <c r="BE208" i="1"/>
  <c r="BD208" i="1"/>
  <c r="BX207" i="1"/>
  <c r="BV207" i="1"/>
  <c r="BU207" i="1"/>
  <c r="BT207" i="1"/>
  <c r="BS207" i="1"/>
  <c r="BR207" i="1"/>
  <c r="BQ207" i="1"/>
  <c r="BP207" i="1"/>
  <c r="BO207" i="1"/>
  <c r="BN207" i="1"/>
  <c r="BM207" i="1"/>
  <c r="BL207" i="1"/>
  <c r="BJ207" i="1"/>
  <c r="BI207" i="1"/>
  <c r="BH207" i="1"/>
  <c r="BG207" i="1"/>
  <c r="BE207" i="1"/>
  <c r="BD207" i="1"/>
  <c r="BX206" i="1"/>
  <c r="BV206" i="1"/>
  <c r="BU206" i="1"/>
  <c r="BT206" i="1"/>
  <c r="BS206" i="1"/>
  <c r="BR206" i="1"/>
  <c r="BQ206" i="1"/>
  <c r="BP206" i="1"/>
  <c r="BO206" i="1"/>
  <c r="BN206" i="1"/>
  <c r="BM206" i="1"/>
  <c r="BL206" i="1"/>
  <c r="BJ206" i="1"/>
  <c r="BI206" i="1"/>
  <c r="BH206" i="1"/>
  <c r="BG206" i="1"/>
  <c r="BE206" i="1"/>
  <c r="BD206" i="1"/>
  <c r="BF206" i="1" s="1"/>
  <c r="BX205" i="1"/>
  <c r="BV205" i="1"/>
  <c r="BU205" i="1"/>
  <c r="BT205" i="1"/>
  <c r="BS205" i="1"/>
  <c r="BR205" i="1"/>
  <c r="BQ205" i="1"/>
  <c r="BP205" i="1"/>
  <c r="BO205" i="1"/>
  <c r="BN205" i="1"/>
  <c r="BM205" i="1"/>
  <c r="BL205" i="1"/>
  <c r="BJ205" i="1"/>
  <c r="BI205" i="1"/>
  <c r="BH205" i="1"/>
  <c r="BK205" i="1" s="1"/>
  <c r="BG205" i="1"/>
  <c r="BE205" i="1"/>
  <c r="BD205" i="1"/>
  <c r="BX204" i="1"/>
  <c r="BV204" i="1"/>
  <c r="BU204" i="1"/>
  <c r="BT204" i="1"/>
  <c r="BS204" i="1"/>
  <c r="BR204" i="1"/>
  <c r="BQ204" i="1"/>
  <c r="BP204" i="1"/>
  <c r="BO204" i="1"/>
  <c r="BN204" i="1"/>
  <c r="BM204" i="1"/>
  <c r="BL204" i="1"/>
  <c r="BJ204" i="1"/>
  <c r="BI204" i="1"/>
  <c r="BH204" i="1"/>
  <c r="BG204" i="1"/>
  <c r="BE204" i="1"/>
  <c r="BD204" i="1"/>
  <c r="BX203" i="1"/>
  <c r="BV203" i="1"/>
  <c r="BU203" i="1"/>
  <c r="BT203" i="1"/>
  <c r="BS203" i="1"/>
  <c r="BR203" i="1"/>
  <c r="BQ203" i="1"/>
  <c r="BP203" i="1"/>
  <c r="BO203" i="1"/>
  <c r="BN203" i="1"/>
  <c r="BM203" i="1"/>
  <c r="BL203" i="1"/>
  <c r="BJ203" i="1"/>
  <c r="BI203" i="1"/>
  <c r="BH203" i="1"/>
  <c r="BG203" i="1"/>
  <c r="BE203" i="1"/>
  <c r="BD203" i="1"/>
  <c r="BX202" i="1"/>
  <c r="BV202" i="1"/>
  <c r="BU202" i="1"/>
  <c r="BT202" i="1"/>
  <c r="BS202" i="1"/>
  <c r="BR202" i="1"/>
  <c r="BQ202" i="1"/>
  <c r="BP202" i="1"/>
  <c r="BO202" i="1"/>
  <c r="BN202" i="1"/>
  <c r="BM202" i="1"/>
  <c r="BL202" i="1"/>
  <c r="BJ202" i="1"/>
  <c r="BI202" i="1"/>
  <c r="BH202" i="1"/>
  <c r="BG202" i="1"/>
  <c r="BE202" i="1"/>
  <c r="BD202" i="1"/>
  <c r="BX201" i="1"/>
  <c r="BV201" i="1"/>
  <c r="BU201" i="1"/>
  <c r="BT201" i="1"/>
  <c r="BS201" i="1"/>
  <c r="BR201" i="1"/>
  <c r="BQ201" i="1"/>
  <c r="BP201" i="1"/>
  <c r="BO201" i="1"/>
  <c r="BN201" i="1"/>
  <c r="BM201" i="1"/>
  <c r="BL201" i="1"/>
  <c r="BJ201" i="1"/>
  <c r="BI201" i="1"/>
  <c r="BH201" i="1"/>
  <c r="BG201" i="1"/>
  <c r="BE201" i="1"/>
  <c r="BD201" i="1"/>
  <c r="BX200" i="1"/>
  <c r="BV200" i="1"/>
  <c r="BU200" i="1"/>
  <c r="BT200" i="1"/>
  <c r="BS200" i="1"/>
  <c r="BR200" i="1"/>
  <c r="BQ200" i="1"/>
  <c r="BP200" i="1"/>
  <c r="BO200" i="1"/>
  <c r="BN200" i="1"/>
  <c r="BM200" i="1"/>
  <c r="BL200" i="1"/>
  <c r="BJ200" i="1"/>
  <c r="BI200" i="1"/>
  <c r="BH200" i="1"/>
  <c r="BG200" i="1"/>
  <c r="BF200" i="1"/>
  <c r="BE200" i="1"/>
  <c r="BD200" i="1"/>
  <c r="BX199" i="1"/>
  <c r="BV199" i="1"/>
  <c r="BU199" i="1"/>
  <c r="BT199" i="1"/>
  <c r="BS199" i="1"/>
  <c r="BR199" i="1"/>
  <c r="BQ199" i="1"/>
  <c r="BP199" i="1"/>
  <c r="BO199" i="1"/>
  <c r="BN199" i="1"/>
  <c r="BM199" i="1"/>
  <c r="BL199" i="1"/>
  <c r="BJ199" i="1"/>
  <c r="BI199" i="1"/>
  <c r="BH199" i="1"/>
  <c r="BG199" i="1"/>
  <c r="BE199" i="1"/>
  <c r="BD199" i="1"/>
  <c r="BX198" i="1"/>
  <c r="BV198" i="1"/>
  <c r="BU198" i="1"/>
  <c r="BT198" i="1"/>
  <c r="BS198" i="1"/>
  <c r="BR198" i="1"/>
  <c r="BQ198" i="1"/>
  <c r="BP198" i="1"/>
  <c r="BO198" i="1"/>
  <c r="BN198" i="1"/>
  <c r="BM198" i="1"/>
  <c r="BL198" i="1"/>
  <c r="BJ198" i="1"/>
  <c r="BI198" i="1"/>
  <c r="BH198" i="1"/>
  <c r="BG198" i="1"/>
  <c r="BE198" i="1"/>
  <c r="BD198" i="1"/>
  <c r="BX197" i="1"/>
  <c r="BV197" i="1"/>
  <c r="BU197" i="1"/>
  <c r="BT197" i="1"/>
  <c r="BS197" i="1"/>
  <c r="BR197" i="1"/>
  <c r="BQ197" i="1"/>
  <c r="BP197" i="1"/>
  <c r="BO197" i="1"/>
  <c r="BN197" i="1"/>
  <c r="BM197" i="1"/>
  <c r="BL197" i="1"/>
  <c r="BJ197" i="1"/>
  <c r="BI197" i="1"/>
  <c r="BH197" i="1"/>
  <c r="BG197" i="1"/>
  <c r="BE197" i="1"/>
  <c r="BD197" i="1"/>
  <c r="BX196" i="1"/>
  <c r="BV196" i="1"/>
  <c r="BU196" i="1"/>
  <c r="BT196" i="1"/>
  <c r="BS196" i="1"/>
  <c r="BR196" i="1"/>
  <c r="BQ196" i="1"/>
  <c r="BP196" i="1"/>
  <c r="BO196" i="1"/>
  <c r="BN196" i="1"/>
  <c r="BM196" i="1"/>
  <c r="BL196" i="1"/>
  <c r="BJ196" i="1"/>
  <c r="BI196" i="1"/>
  <c r="BH196" i="1"/>
  <c r="BG196" i="1"/>
  <c r="BE196" i="1"/>
  <c r="BD196" i="1"/>
  <c r="BF196" i="1" s="1"/>
  <c r="BX195" i="1"/>
  <c r="BV195" i="1"/>
  <c r="BU195" i="1"/>
  <c r="BT195" i="1"/>
  <c r="BS195" i="1"/>
  <c r="BR195" i="1"/>
  <c r="BQ195" i="1"/>
  <c r="BP195" i="1"/>
  <c r="BO195" i="1"/>
  <c r="BN195" i="1"/>
  <c r="BM195" i="1"/>
  <c r="BL195" i="1"/>
  <c r="BJ195" i="1"/>
  <c r="BI195" i="1"/>
  <c r="BH195" i="1"/>
  <c r="BG195" i="1"/>
  <c r="BW195" i="1" s="1"/>
  <c r="BE195" i="1"/>
  <c r="BD195" i="1"/>
  <c r="BX194" i="1"/>
  <c r="BV194" i="1"/>
  <c r="BU194" i="1"/>
  <c r="BT194" i="1"/>
  <c r="BS194" i="1"/>
  <c r="BR194" i="1"/>
  <c r="BQ194" i="1"/>
  <c r="BP194" i="1"/>
  <c r="BO194" i="1"/>
  <c r="BN194" i="1"/>
  <c r="BM194" i="1"/>
  <c r="BL194" i="1"/>
  <c r="BJ194" i="1"/>
  <c r="BI194" i="1"/>
  <c r="BH194" i="1"/>
  <c r="BG194" i="1"/>
  <c r="BE194" i="1"/>
  <c r="BD194" i="1"/>
  <c r="BX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E193" i="1"/>
  <c r="BD193" i="1"/>
  <c r="BF193" i="1" s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J192" i="1"/>
  <c r="BI192" i="1"/>
  <c r="BH192" i="1"/>
  <c r="BG192" i="1"/>
  <c r="BE192" i="1"/>
  <c r="BD192" i="1"/>
  <c r="BX191" i="1"/>
  <c r="BV191" i="1"/>
  <c r="BU191" i="1"/>
  <c r="BT191" i="1"/>
  <c r="BS191" i="1"/>
  <c r="BR191" i="1"/>
  <c r="BQ191" i="1"/>
  <c r="BP191" i="1"/>
  <c r="BO191" i="1"/>
  <c r="BN191" i="1"/>
  <c r="BM191" i="1"/>
  <c r="BL191" i="1"/>
  <c r="BJ191" i="1"/>
  <c r="BW191" i="1" s="1"/>
  <c r="BI191" i="1"/>
  <c r="BH191" i="1"/>
  <c r="BK191" i="1" s="1"/>
  <c r="BG191" i="1"/>
  <c r="BE191" i="1"/>
  <c r="BD191" i="1"/>
  <c r="BX190" i="1"/>
  <c r="BV190" i="1"/>
  <c r="BU190" i="1"/>
  <c r="BT190" i="1"/>
  <c r="BS190" i="1"/>
  <c r="BR190" i="1"/>
  <c r="BQ190" i="1"/>
  <c r="BP190" i="1"/>
  <c r="BO190" i="1"/>
  <c r="BN190" i="1"/>
  <c r="BM190" i="1"/>
  <c r="BL190" i="1"/>
  <c r="BJ190" i="1"/>
  <c r="BI190" i="1"/>
  <c r="BH190" i="1"/>
  <c r="BG190" i="1"/>
  <c r="BE190" i="1"/>
  <c r="BD190" i="1"/>
  <c r="BX189" i="1"/>
  <c r="BV189" i="1"/>
  <c r="BU189" i="1"/>
  <c r="BT189" i="1"/>
  <c r="BS189" i="1"/>
  <c r="BR189" i="1"/>
  <c r="BQ189" i="1"/>
  <c r="BP189" i="1"/>
  <c r="BO189" i="1"/>
  <c r="BN189" i="1"/>
  <c r="BM189" i="1"/>
  <c r="BL189" i="1"/>
  <c r="BJ189" i="1"/>
  <c r="BI189" i="1"/>
  <c r="BH189" i="1"/>
  <c r="BG189" i="1"/>
  <c r="BE189" i="1"/>
  <c r="BD189" i="1"/>
  <c r="BF189" i="1" s="1"/>
  <c r="BX188" i="1"/>
  <c r="BV188" i="1"/>
  <c r="BU188" i="1"/>
  <c r="BT188" i="1"/>
  <c r="BS188" i="1"/>
  <c r="BR188" i="1"/>
  <c r="BQ188" i="1"/>
  <c r="BP188" i="1"/>
  <c r="BO188" i="1"/>
  <c r="BN188" i="1"/>
  <c r="BM188" i="1"/>
  <c r="BL188" i="1"/>
  <c r="BJ188" i="1"/>
  <c r="BI188" i="1"/>
  <c r="BH188" i="1"/>
  <c r="BG188" i="1"/>
  <c r="BE188" i="1"/>
  <c r="BD188" i="1"/>
  <c r="BF188" i="1" s="1"/>
  <c r="BX187" i="1"/>
  <c r="BV187" i="1"/>
  <c r="BU187" i="1"/>
  <c r="BT187" i="1"/>
  <c r="BS187" i="1"/>
  <c r="BR187" i="1"/>
  <c r="BQ187" i="1"/>
  <c r="BP187" i="1"/>
  <c r="BO187" i="1"/>
  <c r="BN187" i="1"/>
  <c r="BM187" i="1"/>
  <c r="BL187" i="1"/>
  <c r="BJ187" i="1"/>
  <c r="BI187" i="1"/>
  <c r="BH187" i="1"/>
  <c r="BG187" i="1"/>
  <c r="BW187" i="1" s="1"/>
  <c r="BE187" i="1"/>
  <c r="BD187" i="1"/>
  <c r="BX186" i="1"/>
  <c r="BV186" i="1"/>
  <c r="BU186" i="1"/>
  <c r="BT186" i="1"/>
  <c r="BS186" i="1"/>
  <c r="BR186" i="1"/>
  <c r="BQ186" i="1"/>
  <c r="BP186" i="1"/>
  <c r="BO186" i="1"/>
  <c r="BN186" i="1"/>
  <c r="BM186" i="1"/>
  <c r="BL186" i="1"/>
  <c r="BJ186" i="1"/>
  <c r="BI186" i="1"/>
  <c r="BH186" i="1"/>
  <c r="BG186" i="1"/>
  <c r="BE186" i="1"/>
  <c r="BD186" i="1"/>
  <c r="BF186" i="1" s="1"/>
  <c r="BX185" i="1"/>
  <c r="BV185" i="1"/>
  <c r="BU185" i="1"/>
  <c r="BT185" i="1"/>
  <c r="BS185" i="1"/>
  <c r="BR185" i="1"/>
  <c r="BQ185" i="1"/>
  <c r="BP185" i="1"/>
  <c r="BO185" i="1"/>
  <c r="BN185" i="1"/>
  <c r="BM185" i="1"/>
  <c r="BL185" i="1"/>
  <c r="BJ185" i="1"/>
  <c r="BI185" i="1"/>
  <c r="BH185" i="1"/>
  <c r="BG185" i="1"/>
  <c r="BE185" i="1"/>
  <c r="BD185" i="1"/>
  <c r="BX184" i="1"/>
  <c r="BV184" i="1"/>
  <c r="BU184" i="1"/>
  <c r="BT184" i="1"/>
  <c r="BS184" i="1"/>
  <c r="BR184" i="1"/>
  <c r="BQ184" i="1"/>
  <c r="BP184" i="1"/>
  <c r="BO184" i="1"/>
  <c r="BN184" i="1"/>
  <c r="BM184" i="1"/>
  <c r="BL184" i="1"/>
  <c r="BJ184" i="1"/>
  <c r="BI184" i="1"/>
  <c r="BH184" i="1"/>
  <c r="BG184" i="1"/>
  <c r="BE184" i="1"/>
  <c r="BD184" i="1"/>
  <c r="BF184" i="1" s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J183" i="1"/>
  <c r="BI183" i="1"/>
  <c r="BH183" i="1"/>
  <c r="BG183" i="1"/>
  <c r="BE183" i="1"/>
  <c r="BD183" i="1"/>
  <c r="BX182" i="1"/>
  <c r="BV182" i="1"/>
  <c r="BU182" i="1"/>
  <c r="BT182" i="1"/>
  <c r="BS182" i="1"/>
  <c r="BR182" i="1"/>
  <c r="BQ182" i="1"/>
  <c r="BP182" i="1"/>
  <c r="BO182" i="1"/>
  <c r="BN182" i="1"/>
  <c r="BM182" i="1"/>
  <c r="BL182" i="1"/>
  <c r="BJ182" i="1"/>
  <c r="BI182" i="1"/>
  <c r="BH182" i="1"/>
  <c r="BG182" i="1"/>
  <c r="BE182" i="1"/>
  <c r="BD182" i="1"/>
  <c r="BF182" i="1" s="1"/>
  <c r="BX181" i="1"/>
  <c r="BV181" i="1"/>
  <c r="BU181" i="1"/>
  <c r="BT181" i="1"/>
  <c r="BS181" i="1"/>
  <c r="BR181" i="1"/>
  <c r="BQ181" i="1"/>
  <c r="BP181" i="1"/>
  <c r="BO181" i="1"/>
  <c r="BN181" i="1"/>
  <c r="BM181" i="1"/>
  <c r="BL181" i="1"/>
  <c r="BJ181" i="1"/>
  <c r="BI181" i="1"/>
  <c r="BH181" i="1"/>
  <c r="BG181" i="1"/>
  <c r="BE181" i="1"/>
  <c r="BD181" i="1"/>
  <c r="BX180" i="1"/>
  <c r="BV180" i="1"/>
  <c r="BU180" i="1"/>
  <c r="BT180" i="1"/>
  <c r="BS180" i="1"/>
  <c r="BR180" i="1"/>
  <c r="BQ180" i="1"/>
  <c r="BP180" i="1"/>
  <c r="BO180" i="1"/>
  <c r="BN180" i="1"/>
  <c r="BM180" i="1"/>
  <c r="BL180" i="1"/>
  <c r="BJ180" i="1"/>
  <c r="BW180" i="1" s="1"/>
  <c r="BI180" i="1"/>
  <c r="BH180" i="1"/>
  <c r="BG180" i="1"/>
  <c r="BE180" i="1"/>
  <c r="BD180" i="1"/>
  <c r="BX179" i="1"/>
  <c r="BV179" i="1"/>
  <c r="BU179" i="1"/>
  <c r="BT179" i="1"/>
  <c r="BS179" i="1"/>
  <c r="BR179" i="1"/>
  <c r="BQ179" i="1"/>
  <c r="BP179" i="1"/>
  <c r="BO179" i="1"/>
  <c r="BN179" i="1"/>
  <c r="BM179" i="1"/>
  <c r="BL179" i="1"/>
  <c r="BJ179" i="1"/>
  <c r="BI179" i="1"/>
  <c r="BH179" i="1"/>
  <c r="BG179" i="1"/>
  <c r="BE179" i="1"/>
  <c r="BD179" i="1"/>
  <c r="BF179" i="1" s="1"/>
  <c r="BX178" i="1"/>
  <c r="BV178" i="1"/>
  <c r="BU178" i="1"/>
  <c r="BT178" i="1"/>
  <c r="BS178" i="1"/>
  <c r="BR178" i="1"/>
  <c r="BQ178" i="1"/>
  <c r="BP178" i="1"/>
  <c r="BO178" i="1"/>
  <c r="BN178" i="1"/>
  <c r="BM178" i="1"/>
  <c r="BL178" i="1"/>
  <c r="BJ178" i="1"/>
  <c r="BI178" i="1"/>
  <c r="BH178" i="1"/>
  <c r="BG178" i="1"/>
  <c r="BE178" i="1"/>
  <c r="BD178" i="1"/>
  <c r="BX177" i="1"/>
  <c r="BV177" i="1"/>
  <c r="BU177" i="1"/>
  <c r="BT177" i="1"/>
  <c r="BS177" i="1"/>
  <c r="BR177" i="1"/>
  <c r="BQ177" i="1"/>
  <c r="BP177" i="1"/>
  <c r="BO177" i="1"/>
  <c r="BN177" i="1"/>
  <c r="BM177" i="1"/>
  <c r="BL177" i="1"/>
  <c r="BJ177" i="1"/>
  <c r="BI177" i="1"/>
  <c r="BH177" i="1"/>
  <c r="BG177" i="1"/>
  <c r="BE177" i="1"/>
  <c r="BD177" i="1"/>
  <c r="BX176" i="1"/>
  <c r="BV176" i="1"/>
  <c r="BU176" i="1"/>
  <c r="BT176" i="1"/>
  <c r="BS176" i="1"/>
  <c r="BR176" i="1"/>
  <c r="BQ176" i="1"/>
  <c r="BP176" i="1"/>
  <c r="BO176" i="1"/>
  <c r="BN176" i="1"/>
  <c r="BM176" i="1"/>
  <c r="BL176" i="1"/>
  <c r="BJ176" i="1"/>
  <c r="BI176" i="1"/>
  <c r="BH176" i="1"/>
  <c r="BG176" i="1"/>
  <c r="BE176" i="1"/>
  <c r="BD176" i="1"/>
  <c r="BX175" i="1"/>
  <c r="BV175" i="1"/>
  <c r="BU175" i="1"/>
  <c r="BT175" i="1"/>
  <c r="BS175" i="1"/>
  <c r="BR175" i="1"/>
  <c r="BQ175" i="1"/>
  <c r="BP175" i="1"/>
  <c r="BO175" i="1"/>
  <c r="BN175" i="1"/>
  <c r="BM175" i="1"/>
  <c r="BL175" i="1"/>
  <c r="BJ175" i="1"/>
  <c r="BW175" i="1" s="1"/>
  <c r="BI175" i="1"/>
  <c r="BH175" i="1"/>
  <c r="BK175" i="1" s="1"/>
  <c r="BG175" i="1"/>
  <c r="BE175" i="1"/>
  <c r="BD175" i="1"/>
  <c r="BX174" i="1"/>
  <c r="BV174" i="1"/>
  <c r="BU174" i="1"/>
  <c r="BT174" i="1"/>
  <c r="BS174" i="1"/>
  <c r="BR174" i="1"/>
  <c r="BQ174" i="1"/>
  <c r="BP174" i="1"/>
  <c r="BO174" i="1"/>
  <c r="BN174" i="1"/>
  <c r="BM174" i="1"/>
  <c r="BL174" i="1"/>
  <c r="BJ174" i="1"/>
  <c r="BI174" i="1"/>
  <c r="BH174" i="1"/>
  <c r="BG174" i="1"/>
  <c r="BE174" i="1"/>
  <c r="BD174" i="1"/>
  <c r="BX173" i="1"/>
  <c r="BV173" i="1"/>
  <c r="BU173" i="1"/>
  <c r="BT173" i="1"/>
  <c r="BS173" i="1"/>
  <c r="BR173" i="1"/>
  <c r="BQ173" i="1"/>
  <c r="BP173" i="1"/>
  <c r="BO173" i="1"/>
  <c r="BN173" i="1"/>
  <c r="BM173" i="1"/>
  <c r="BL173" i="1"/>
  <c r="BJ173" i="1"/>
  <c r="BI173" i="1"/>
  <c r="BH173" i="1"/>
  <c r="BG173" i="1"/>
  <c r="BE173" i="1"/>
  <c r="BD173" i="1"/>
  <c r="BX172" i="1"/>
  <c r="BV172" i="1"/>
  <c r="BU172" i="1"/>
  <c r="BT172" i="1"/>
  <c r="BS172" i="1"/>
  <c r="BR172" i="1"/>
  <c r="BQ172" i="1"/>
  <c r="BP172" i="1"/>
  <c r="BO172" i="1"/>
  <c r="BN172" i="1"/>
  <c r="BM172" i="1"/>
  <c r="BL172" i="1"/>
  <c r="BJ172" i="1"/>
  <c r="BI172" i="1"/>
  <c r="BH172" i="1"/>
  <c r="BG172" i="1"/>
  <c r="BE172" i="1"/>
  <c r="BF172" i="1" s="1"/>
  <c r="BD172" i="1"/>
  <c r="BX171" i="1"/>
  <c r="BV171" i="1"/>
  <c r="BU171" i="1"/>
  <c r="BT171" i="1"/>
  <c r="BS171" i="1"/>
  <c r="BR171" i="1"/>
  <c r="BQ171" i="1"/>
  <c r="BP171" i="1"/>
  <c r="BO171" i="1"/>
  <c r="BN171" i="1"/>
  <c r="BM171" i="1"/>
  <c r="BL171" i="1"/>
  <c r="BJ171" i="1"/>
  <c r="BI171" i="1"/>
  <c r="BH171" i="1"/>
  <c r="BG171" i="1"/>
  <c r="BE171" i="1"/>
  <c r="BD171" i="1"/>
  <c r="BF171" i="1" s="1"/>
  <c r="BX170" i="1"/>
  <c r="BV170" i="1"/>
  <c r="BU170" i="1"/>
  <c r="BT170" i="1"/>
  <c r="BS170" i="1"/>
  <c r="BR170" i="1"/>
  <c r="BQ170" i="1"/>
  <c r="BP170" i="1"/>
  <c r="BO170" i="1"/>
  <c r="BN170" i="1"/>
  <c r="BM170" i="1"/>
  <c r="BL170" i="1"/>
  <c r="BJ170" i="1"/>
  <c r="BW170" i="1" s="1"/>
  <c r="BI170" i="1"/>
  <c r="BH170" i="1"/>
  <c r="BG170" i="1"/>
  <c r="BK170" i="1" s="1"/>
  <c r="BE170" i="1"/>
  <c r="BD170" i="1"/>
  <c r="BF170" i="1" s="1"/>
  <c r="BX169" i="1"/>
  <c r="BV169" i="1"/>
  <c r="BU169" i="1"/>
  <c r="BT169" i="1"/>
  <c r="BS169" i="1"/>
  <c r="BR169" i="1"/>
  <c r="BQ169" i="1"/>
  <c r="BP169" i="1"/>
  <c r="BO169" i="1"/>
  <c r="BN169" i="1"/>
  <c r="BM169" i="1"/>
  <c r="BL169" i="1"/>
  <c r="BJ169" i="1"/>
  <c r="BI169" i="1"/>
  <c r="BH169" i="1"/>
  <c r="BG169" i="1"/>
  <c r="BE169" i="1"/>
  <c r="BD169" i="1"/>
  <c r="BF169" i="1" s="1"/>
  <c r="BX168" i="1"/>
  <c r="BV168" i="1"/>
  <c r="BU168" i="1"/>
  <c r="BT168" i="1"/>
  <c r="BS168" i="1"/>
  <c r="BR168" i="1"/>
  <c r="BQ168" i="1"/>
  <c r="BP168" i="1"/>
  <c r="BO168" i="1"/>
  <c r="BN168" i="1"/>
  <c r="BM168" i="1"/>
  <c r="BL168" i="1"/>
  <c r="BJ168" i="1"/>
  <c r="BI168" i="1"/>
  <c r="BH168" i="1"/>
  <c r="BG168" i="1"/>
  <c r="BE168" i="1"/>
  <c r="BD168" i="1"/>
  <c r="BX167" i="1"/>
  <c r="BV167" i="1"/>
  <c r="BU167" i="1"/>
  <c r="BT167" i="1"/>
  <c r="BS167" i="1"/>
  <c r="BR167" i="1"/>
  <c r="BQ167" i="1"/>
  <c r="BP167" i="1"/>
  <c r="BO167" i="1"/>
  <c r="BN167" i="1"/>
  <c r="BM167" i="1"/>
  <c r="BL167" i="1"/>
  <c r="BJ167" i="1"/>
  <c r="BI167" i="1"/>
  <c r="BH167" i="1"/>
  <c r="BG167" i="1"/>
  <c r="BE167" i="1"/>
  <c r="BD167" i="1"/>
  <c r="BX166" i="1"/>
  <c r="BV166" i="1"/>
  <c r="BU166" i="1"/>
  <c r="BT166" i="1"/>
  <c r="BS166" i="1"/>
  <c r="BR166" i="1"/>
  <c r="BQ166" i="1"/>
  <c r="BP166" i="1"/>
  <c r="BO166" i="1"/>
  <c r="BN166" i="1"/>
  <c r="BM166" i="1"/>
  <c r="BL166" i="1"/>
  <c r="BJ166" i="1"/>
  <c r="BI166" i="1"/>
  <c r="BH166" i="1"/>
  <c r="BG166" i="1"/>
  <c r="BK166" i="1" s="1"/>
  <c r="BE166" i="1"/>
  <c r="BD166" i="1"/>
  <c r="BF166" i="1" s="1"/>
  <c r="BX165" i="1"/>
  <c r="BV165" i="1"/>
  <c r="BU165" i="1"/>
  <c r="BT165" i="1"/>
  <c r="BS165" i="1"/>
  <c r="BR165" i="1"/>
  <c r="BQ165" i="1"/>
  <c r="BP165" i="1"/>
  <c r="BO165" i="1"/>
  <c r="BN165" i="1"/>
  <c r="BM165" i="1"/>
  <c r="BL165" i="1"/>
  <c r="BJ165" i="1"/>
  <c r="BI165" i="1"/>
  <c r="BH165" i="1"/>
  <c r="BG165" i="1"/>
  <c r="BE165" i="1"/>
  <c r="BD165" i="1"/>
  <c r="BX164" i="1"/>
  <c r="BV164" i="1"/>
  <c r="BU164" i="1"/>
  <c r="BT164" i="1"/>
  <c r="BS164" i="1"/>
  <c r="BR164" i="1"/>
  <c r="BQ164" i="1"/>
  <c r="BP164" i="1"/>
  <c r="BO164" i="1"/>
  <c r="BN164" i="1"/>
  <c r="BM164" i="1"/>
  <c r="BL164" i="1"/>
  <c r="BJ164" i="1"/>
  <c r="BI164" i="1"/>
  <c r="BH164" i="1"/>
  <c r="BG164" i="1"/>
  <c r="BE164" i="1"/>
  <c r="BD164" i="1"/>
  <c r="BF164" i="1" s="1"/>
  <c r="BX163" i="1"/>
  <c r="BV163" i="1"/>
  <c r="BU163" i="1"/>
  <c r="BT163" i="1"/>
  <c r="BS163" i="1"/>
  <c r="BR163" i="1"/>
  <c r="BQ163" i="1"/>
  <c r="BP163" i="1"/>
  <c r="BO163" i="1"/>
  <c r="BN163" i="1"/>
  <c r="BM163" i="1"/>
  <c r="BL163" i="1"/>
  <c r="BJ163" i="1"/>
  <c r="BI163" i="1"/>
  <c r="BH163" i="1"/>
  <c r="BG163" i="1"/>
  <c r="BE163" i="1"/>
  <c r="BD163" i="1"/>
  <c r="BX162" i="1"/>
  <c r="BV162" i="1"/>
  <c r="BU162" i="1"/>
  <c r="BT162" i="1"/>
  <c r="BS162" i="1"/>
  <c r="BR162" i="1"/>
  <c r="BQ162" i="1"/>
  <c r="BP162" i="1"/>
  <c r="BO162" i="1"/>
  <c r="BN162" i="1"/>
  <c r="BM162" i="1"/>
  <c r="BL162" i="1"/>
  <c r="BJ162" i="1"/>
  <c r="BI162" i="1"/>
  <c r="BH162" i="1"/>
  <c r="BG162" i="1"/>
  <c r="BF162" i="1"/>
  <c r="BE162" i="1"/>
  <c r="BD162" i="1"/>
  <c r="BX161" i="1"/>
  <c r="BV161" i="1"/>
  <c r="BU161" i="1"/>
  <c r="BT161" i="1"/>
  <c r="BS161" i="1"/>
  <c r="BR161" i="1"/>
  <c r="BQ161" i="1"/>
  <c r="BP161" i="1"/>
  <c r="BO161" i="1"/>
  <c r="BN161" i="1"/>
  <c r="BM161" i="1"/>
  <c r="BL161" i="1"/>
  <c r="BJ161" i="1"/>
  <c r="BI161" i="1"/>
  <c r="BH161" i="1"/>
  <c r="BG161" i="1"/>
  <c r="BE161" i="1"/>
  <c r="BF161" i="1" s="1"/>
  <c r="BD161" i="1"/>
  <c r="BX160" i="1"/>
  <c r="BV160" i="1"/>
  <c r="BU160" i="1"/>
  <c r="BT160" i="1"/>
  <c r="BS160" i="1"/>
  <c r="BR160" i="1"/>
  <c r="BQ160" i="1"/>
  <c r="BP160" i="1"/>
  <c r="BO160" i="1"/>
  <c r="BN160" i="1"/>
  <c r="BM160" i="1"/>
  <c r="BL160" i="1"/>
  <c r="BJ160" i="1"/>
  <c r="BI160" i="1"/>
  <c r="BH160" i="1"/>
  <c r="BG160" i="1"/>
  <c r="BE160" i="1"/>
  <c r="BD160" i="1"/>
  <c r="BF160" i="1" s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J159" i="1"/>
  <c r="BI159" i="1"/>
  <c r="BH159" i="1"/>
  <c r="BG159" i="1"/>
  <c r="BE159" i="1"/>
  <c r="BD159" i="1"/>
  <c r="BF159" i="1" s="1"/>
  <c r="BX158" i="1"/>
  <c r="BV158" i="1"/>
  <c r="BU158" i="1"/>
  <c r="BT158" i="1"/>
  <c r="BS158" i="1"/>
  <c r="BR158" i="1"/>
  <c r="BQ158" i="1"/>
  <c r="BP158" i="1"/>
  <c r="BO158" i="1"/>
  <c r="BN158" i="1"/>
  <c r="BM158" i="1"/>
  <c r="BL158" i="1"/>
  <c r="BJ158" i="1"/>
  <c r="BI158" i="1"/>
  <c r="BH158" i="1"/>
  <c r="BG158" i="1"/>
  <c r="BE158" i="1"/>
  <c r="BD158" i="1"/>
  <c r="BX157" i="1"/>
  <c r="BV157" i="1"/>
  <c r="BU157" i="1"/>
  <c r="BT157" i="1"/>
  <c r="BS157" i="1"/>
  <c r="BR157" i="1"/>
  <c r="BQ157" i="1"/>
  <c r="BP157" i="1"/>
  <c r="BO157" i="1"/>
  <c r="BN157" i="1"/>
  <c r="BM157" i="1"/>
  <c r="BL157" i="1"/>
  <c r="BJ157" i="1"/>
  <c r="BI157" i="1"/>
  <c r="BH157" i="1"/>
  <c r="BG157" i="1"/>
  <c r="BE157" i="1"/>
  <c r="BD157" i="1"/>
  <c r="BF157" i="1" s="1"/>
  <c r="BX156" i="1"/>
  <c r="BV156" i="1"/>
  <c r="BU156" i="1"/>
  <c r="BT156" i="1"/>
  <c r="BS156" i="1"/>
  <c r="BR156" i="1"/>
  <c r="BQ156" i="1"/>
  <c r="BP156" i="1"/>
  <c r="BO156" i="1"/>
  <c r="BN156" i="1"/>
  <c r="BM156" i="1"/>
  <c r="BL156" i="1"/>
  <c r="BJ156" i="1"/>
  <c r="BI156" i="1"/>
  <c r="BH156" i="1"/>
  <c r="BG156" i="1"/>
  <c r="BE156" i="1"/>
  <c r="BD156" i="1"/>
  <c r="BF156" i="1" s="1"/>
  <c r="BX155" i="1"/>
  <c r="BV155" i="1"/>
  <c r="BU155" i="1"/>
  <c r="BT155" i="1"/>
  <c r="BS155" i="1"/>
  <c r="BR155" i="1"/>
  <c r="BQ155" i="1"/>
  <c r="BP155" i="1"/>
  <c r="BO155" i="1"/>
  <c r="BN155" i="1"/>
  <c r="BM155" i="1"/>
  <c r="BL155" i="1"/>
  <c r="BJ155" i="1"/>
  <c r="BI155" i="1"/>
  <c r="BH155" i="1"/>
  <c r="BG155" i="1"/>
  <c r="BK155" i="1" s="1"/>
  <c r="BE155" i="1"/>
  <c r="BD155" i="1"/>
  <c r="BX154" i="1"/>
  <c r="BV154" i="1"/>
  <c r="BU154" i="1"/>
  <c r="BT154" i="1"/>
  <c r="BS154" i="1"/>
  <c r="BR154" i="1"/>
  <c r="BQ154" i="1"/>
  <c r="BP154" i="1"/>
  <c r="BO154" i="1"/>
  <c r="BN154" i="1"/>
  <c r="BM154" i="1"/>
  <c r="BL154" i="1"/>
  <c r="BJ154" i="1"/>
  <c r="BI154" i="1"/>
  <c r="BH154" i="1"/>
  <c r="BG154" i="1"/>
  <c r="BE154" i="1"/>
  <c r="BD154" i="1"/>
  <c r="BX153" i="1"/>
  <c r="BV153" i="1"/>
  <c r="BU153" i="1"/>
  <c r="BT153" i="1"/>
  <c r="BS153" i="1"/>
  <c r="BR153" i="1"/>
  <c r="BQ153" i="1"/>
  <c r="BP153" i="1"/>
  <c r="BO153" i="1"/>
  <c r="BN153" i="1"/>
  <c r="BM153" i="1"/>
  <c r="BL153" i="1"/>
  <c r="BJ153" i="1"/>
  <c r="BI153" i="1"/>
  <c r="BH153" i="1"/>
  <c r="BG153" i="1"/>
  <c r="BE153" i="1"/>
  <c r="BF153" i="1" s="1"/>
  <c r="BD153" i="1"/>
  <c r="BX152" i="1"/>
  <c r="BV152" i="1"/>
  <c r="BU152" i="1"/>
  <c r="BT152" i="1"/>
  <c r="BS152" i="1"/>
  <c r="BR152" i="1"/>
  <c r="BQ152" i="1"/>
  <c r="BP152" i="1"/>
  <c r="BO152" i="1"/>
  <c r="BN152" i="1"/>
  <c r="BM152" i="1"/>
  <c r="BL152" i="1"/>
  <c r="BJ152" i="1"/>
  <c r="BI152" i="1"/>
  <c r="BH152" i="1"/>
  <c r="BG152" i="1"/>
  <c r="BE152" i="1"/>
  <c r="BD152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J151" i="1"/>
  <c r="BI151" i="1"/>
  <c r="BH151" i="1"/>
  <c r="BG151" i="1"/>
  <c r="BE151" i="1"/>
  <c r="BD151" i="1"/>
  <c r="BX150" i="1"/>
  <c r="BV150" i="1"/>
  <c r="BU150" i="1"/>
  <c r="BT150" i="1"/>
  <c r="BS150" i="1"/>
  <c r="BR150" i="1"/>
  <c r="BQ150" i="1"/>
  <c r="BP150" i="1"/>
  <c r="BO150" i="1"/>
  <c r="BN150" i="1"/>
  <c r="BM150" i="1"/>
  <c r="BL150" i="1"/>
  <c r="BJ150" i="1"/>
  <c r="BI150" i="1"/>
  <c r="BH150" i="1"/>
  <c r="BG150" i="1"/>
  <c r="BE150" i="1"/>
  <c r="BD150" i="1"/>
  <c r="BF150" i="1" s="1"/>
  <c r="BX149" i="1"/>
  <c r="BV149" i="1"/>
  <c r="BU149" i="1"/>
  <c r="BT149" i="1"/>
  <c r="BS149" i="1"/>
  <c r="BR149" i="1"/>
  <c r="BQ149" i="1"/>
  <c r="BP149" i="1"/>
  <c r="BO149" i="1"/>
  <c r="BN149" i="1"/>
  <c r="BM149" i="1"/>
  <c r="BL149" i="1"/>
  <c r="BJ149" i="1"/>
  <c r="BI149" i="1"/>
  <c r="BH149" i="1"/>
  <c r="BG149" i="1"/>
  <c r="BE149" i="1"/>
  <c r="BD149" i="1"/>
  <c r="BX148" i="1"/>
  <c r="BV148" i="1"/>
  <c r="BU148" i="1"/>
  <c r="BT148" i="1"/>
  <c r="BS148" i="1"/>
  <c r="BR148" i="1"/>
  <c r="BQ148" i="1"/>
  <c r="BP148" i="1"/>
  <c r="BO148" i="1"/>
  <c r="BN148" i="1"/>
  <c r="BM148" i="1"/>
  <c r="BL148" i="1"/>
  <c r="BJ148" i="1"/>
  <c r="BI148" i="1"/>
  <c r="BH148" i="1"/>
  <c r="BG148" i="1"/>
  <c r="BE148" i="1"/>
  <c r="BD148" i="1"/>
  <c r="BF148" i="1" s="1"/>
  <c r="BX147" i="1"/>
  <c r="BV147" i="1"/>
  <c r="BU147" i="1"/>
  <c r="BT147" i="1"/>
  <c r="BS147" i="1"/>
  <c r="BR147" i="1"/>
  <c r="BQ147" i="1"/>
  <c r="BP147" i="1"/>
  <c r="BO147" i="1"/>
  <c r="BN147" i="1"/>
  <c r="BM147" i="1"/>
  <c r="BL147" i="1"/>
  <c r="BJ147" i="1"/>
  <c r="BI147" i="1"/>
  <c r="BH147" i="1"/>
  <c r="BG147" i="1"/>
  <c r="BE147" i="1"/>
  <c r="BD147" i="1"/>
  <c r="BF147" i="1" s="1"/>
  <c r="BX146" i="1"/>
  <c r="BV146" i="1"/>
  <c r="BU146" i="1"/>
  <c r="BT146" i="1"/>
  <c r="BS146" i="1"/>
  <c r="BR146" i="1"/>
  <c r="BQ146" i="1"/>
  <c r="BP146" i="1"/>
  <c r="BO146" i="1"/>
  <c r="BN146" i="1"/>
  <c r="BM146" i="1"/>
  <c r="BL146" i="1"/>
  <c r="BJ146" i="1"/>
  <c r="BI146" i="1"/>
  <c r="BH146" i="1"/>
  <c r="BG146" i="1"/>
  <c r="BE146" i="1"/>
  <c r="BF146" i="1" s="1"/>
  <c r="BD146" i="1"/>
  <c r="BX145" i="1"/>
  <c r="BV145" i="1"/>
  <c r="BU145" i="1"/>
  <c r="BT145" i="1"/>
  <c r="BS145" i="1"/>
  <c r="BR145" i="1"/>
  <c r="BQ145" i="1"/>
  <c r="BP145" i="1"/>
  <c r="BO145" i="1"/>
  <c r="BN145" i="1"/>
  <c r="BM145" i="1"/>
  <c r="BL145" i="1"/>
  <c r="BJ145" i="1"/>
  <c r="BI145" i="1"/>
  <c r="BH145" i="1"/>
  <c r="BG145" i="1"/>
  <c r="BE145" i="1"/>
  <c r="BD145" i="1"/>
  <c r="BX144" i="1"/>
  <c r="BV144" i="1"/>
  <c r="BU144" i="1"/>
  <c r="BT144" i="1"/>
  <c r="BS144" i="1"/>
  <c r="BR144" i="1"/>
  <c r="BQ144" i="1"/>
  <c r="BP144" i="1"/>
  <c r="BO144" i="1"/>
  <c r="BN144" i="1"/>
  <c r="BM144" i="1"/>
  <c r="BL144" i="1"/>
  <c r="BJ144" i="1"/>
  <c r="BI144" i="1"/>
  <c r="BH144" i="1"/>
  <c r="BG144" i="1"/>
  <c r="BE144" i="1"/>
  <c r="BD144" i="1"/>
  <c r="BX143" i="1"/>
  <c r="BV143" i="1"/>
  <c r="BU143" i="1"/>
  <c r="BT143" i="1"/>
  <c r="BS143" i="1"/>
  <c r="BR143" i="1"/>
  <c r="BQ143" i="1"/>
  <c r="BP143" i="1"/>
  <c r="BO143" i="1"/>
  <c r="BN143" i="1"/>
  <c r="BM143" i="1"/>
  <c r="BL143" i="1"/>
  <c r="BJ143" i="1"/>
  <c r="BW143" i="1" s="1"/>
  <c r="BI143" i="1"/>
  <c r="BH143" i="1"/>
  <c r="BG143" i="1"/>
  <c r="BE143" i="1"/>
  <c r="BD143" i="1"/>
  <c r="BX142" i="1"/>
  <c r="BV142" i="1"/>
  <c r="BU142" i="1"/>
  <c r="BT142" i="1"/>
  <c r="BS142" i="1"/>
  <c r="BR142" i="1"/>
  <c r="BQ142" i="1"/>
  <c r="BP142" i="1"/>
  <c r="BO142" i="1"/>
  <c r="BN142" i="1"/>
  <c r="BM142" i="1"/>
  <c r="BL142" i="1"/>
  <c r="BJ142" i="1"/>
  <c r="BI142" i="1"/>
  <c r="BH142" i="1"/>
  <c r="BG142" i="1"/>
  <c r="BE142" i="1"/>
  <c r="BD142" i="1"/>
  <c r="BX141" i="1"/>
  <c r="BV141" i="1"/>
  <c r="BU141" i="1"/>
  <c r="BT141" i="1"/>
  <c r="BS141" i="1"/>
  <c r="BR141" i="1"/>
  <c r="BQ141" i="1"/>
  <c r="BP141" i="1"/>
  <c r="BO141" i="1"/>
  <c r="BN141" i="1"/>
  <c r="BM141" i="1"/>
  <c r="BL141" i="1"/>
  <c r="BJ141" i="1"/>
  <c r="BI141" i="1"/>
  <c r="BH141" i="1"/>
  <c r="BG141" i="1"/>
  <c r="BE141" i="1"/>
  <c r="BD141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J140" i="1"/>
  <c r="BI140" i="1"/>
  <c r="BH140" i="1"/>
  <c r="BG140" i="1"/>
  <c r="BE140" i="1"/>
  <c r="BD140" i="1"/>
  <c r="BX139" i="1"/>
  <c r="BV139" i="1"/>
  <c r="BU139" i="1"/>
  <c r="BT139" i="1"/>
  <c r="BS139" i="1"/>
  <c r="BR139" i="1"/>
  <c r="BQ139" i="1"/>
  <c r="BP139" i="1"/>
  <c r="BO139" i="1"/>
  <c r="BN139" i="1"/>
  <c r="BM139" i="1"/>
  <c r="BL139" i="1"/>
  <c r="BJ139" i="1"/>
  <c r="BI139" i="1"/>
  <c r="BH139" i="1"/>
  <c r="BK139" i="1" s="1"/>
  <c r="BG139" i="1"/>
  <c r="BE139" i="1"/>
  <c r="BD139" i="1"/>
  <c r="BF139" i="1" s="1"/>
  <c r="BX138" i="1"/>
  <c r="BV138" i="1"/>
  <c r="BU138" i="1"/>
  <c r="BT138" i="1"/>
  <c r="BS138" i="1"/>
  <c r="BR138" i="1"/>
  <c r="BQ138" i="1"/>
  <c r="BP138" i="1"/>
  <c r="BO138" i="1"/>
  <c r="BN138" i="1"/>
  <c r="BM138" i="1"/>
  <c r="BL138" i="1"/>
  <c r="BJ138" i="1"/>
  <c r="BI138" i="1"/>
  <c r="BH138" i="1"/>
  <c r="BG138" i="1"/>
  <c r="BE138" i="1"/>
  <c r="BD138" i="1"/>
  <c r="BX137" i="1"/>
  <c r="BV137" i="1"/>
  <c r="BU137" i="1"/>
  <c r="BT137" i="1"/>
  <c r="BS137" i="1"/>
  <c r="BR137" i="1"/>
  <c r="BQ137" i="1"/>
  <c r="BP137" i="1"/>
  <c r="BO137" i="1"/>
  <c r="BN137" i="1"/>
  <c r="BM137" i="1"/>
  <c r="BL137" i="1"/>
  <c r="BJ137" i="1"/>
  <c r="BI137" i="1"/>
  <c r="BH137" i="1"/>
  <c r="BG137" i="1"/>
  <c r="BE137" i="1"/>
  <c r="BD137" i="1"/>
  <c r="BX136" i="1"/>
  <c r="BV136" i="1"/>
  <c r="BU136" i="1"/>
  <c r="BT136" i="1"/>
  <c r="BS136" i="1"/>
  <c r="BR136" i="1"/>
  <c r="BQ136" i="1"/>
  <c r="BP136" i="1"/>
  <c r="BO136" i="1"/>
  <c r="BN136" i="1"/>
  <c r="BM136" i="1"/>
  <c r="BL136" i="1"/>
  <c r="BJ136" i="1"/>
  <c r="BI136" i="1"/>
  <c r="BH136" i="1"/>
  <c r="BG136" i="1"/>
  <c r="BE136" i="1"/>
  <c r="BD136" i="1"/>
  <c r="BX135" i="1"/>
  <c r="BV135" i="1"/>
  <c r="BU135" i="1"/>
  <c r="BT135" i="1"/>
  <c r="BS135" i="1"/>
  <c r="BR135" i="1"/>
  <c r="BQ135" i="1"/>
  <c r="BP135" i="1"/>
  <c r="BO135" i="1"/>
  <c r="BN135" i="1"/>
  <c r="BM135" i="1"/>
  <c r="BL135" i="1"/>
  <c r="BJ135" i="1"/>
  <c r="BI135" i="1"/>
  <c r="BH135" i="1"/>
  <c r="BG135" i="1"/>
  <c r="BE135" i="1"/>
  <c r="BD135" i="1"/>
  <c r="BX134" i="1"/>
  <c r="BV134" i="1"/>
  <c r="BU134" i="1"/>
  <c r="BT134" i="1"/>
  <c r="BS134" i="1"/>
  <c r="BR134" i="1"/>
  <c r="BQ134" i="1"/>
  <c r="BP134" i="1"/>
  <c r="BO134" i="1"/>
  <c r="BN134" i="1"/>
  <c r="BM134" i="1"/>
  <c r="BL134" i="1"/>
  <c r="BJ134" i="1"/>
  <c r="BI134" i="1"/>
  <c r="BH134" i="1"/>
  <c r="BG134" i="1"/>
  <c r="BE134" i="1"/>
  <c r="BD134" i="1"/>
  <c r="BF134" i="1" s="1"/>
  <c r="BX133" i="1"/>
  <c r="BV133" i="1"/>
  <c r="BU133" i="1"/>
  <c r="BT133" i="1"/>
  <c r="BS133" i="1"/>
  <c r="BR133" i="1"/>
  <c r="BQ133" i="1"/>
  <c r="BP133" i="1"/>
  <c r="BO133" i="1"/>
  <c r="BN133" i="1"/>
  <c r="BM133" i="1"/>
  <c r="BL133" i="1"/>
  <c r="BJ133" i="1"/>
  <c r="BI133" i="1"/>
  <c r="BH133" i="1"/>
  <c r="BG133" i="1"/>
  <c r="BE133" i="1"/>
  <c r="BD133" i="1"/>
  <c r="BX132" i="1"/>
  <c r="BV132" i="1"/>
  <c r="BU132" i="1"/>
  <c r="BT132" i="1"/>
  <c r="BS132" i="1"/>
  <c r="BR132" i="1"/>
  <c r="BQ132" i="1"/>
  <c r="BP132" i="1"/>
  <c r="BO132" i="1"/>
  <c r="BN132" i="1"/>
  <c r="BM132" i="1"/>
  <c r="BL132" i="1"/>
  <c r="BJ132" i="1"/>
  <c r="BI132" i="1"/>
  <c r="BH132" i="1"/>
  <c r="BG132" i="1"/>
  <c r="BE132" i="1"/>
  <c r="BD132" i="1"/>
  <c r="BX131" i="1"/>
  <c r="BV131" i="1"/>
  <c r="BU131" i="1"/>
  <c r="BT131" i="1"/>
  <c r="BS131" i="1"/>
  <c r="BR131" i="1"/>
  <c r="BQ131" i="1"/>
  <c r="BP131" i="1"/>
  <c r="BO131" i="1"/>
  <c r="BN131" i="1"/>
  <c r="BM131" i="1"/>
  <c r="BL131" i="1"/>
  <c r="BJ131" i="1"/>
  <c r="BI131" i="1"/>
  <c r="BH131" i="1"/>
  <c r="BG131" i="1"/>
  <c r="BK131" i="1" s="1"/>
  <c r="BE131" i="1"/>
  <c r="BD131" i="1"/>
  <c r="BF131" i="1" s="1"/>
  <c r="BX130" i="1"/>
  <c r="BV130" i="1"/>
  <c r="BU130" i="1"/>
  <c r="BT130" i="1"/>
  <c r="BS130" i="1"/>
  <c r="BR130" i="1"/>
  <c r="BQ130" i="1"/>
  <c r="BP130" i="1"/>
  <c r="BO130" i="1"/>
  <c r="BN130" i="1"/>
  <c r="BM130" i="1"/>
  <c r="BL130" i="1"/>
  <c r="BJ130" i="1"/>
  <c r="BI130" i="1"/>
  <c r="BH130" i="1"/>
  <c r="BG130" i="1"/>
  <c r="BE130" i="1"/>
  <c r="BD130" i="1"/>
  <c r="BX129" i="1"/>
  <c r="BV129" i="1"/>
  <c r="BU129" i="1"/>
  <c r="BT129" i="1"/>
  <c r="BS129" i="1"/>
  <c r="BR129" i="1"/>
  <c r="BQ129" i="1"/>
  <c r="BP129" i="1"/>
  <c r="BO129" i="1"/>
  <c r="BN129" i="1"/>
  <c r="BM129" i="1"/>
  <c r="BL129" i="1"/>
  <c r="BJ129" i="1"/>
  <c r="BI129" i="1"/>
  <c r="BH129" i="1"/>
  <c r="BG129" i="1"/>
  <c r="BE129" i="1"/>
  <c r="BD129" i="1"/>
  <c r="BX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E128" i="1"/>
  <c r="BD128" i="1"/>
  <c r="BX127" i="1"/>
  <c r="BV127" i="1"/>
  <c r="BU127" i="1"/>
  <c r="BT127" i="1"/>
  <c r="BS127" i="1"/>
  <c r="BR127" i="1"/>
  <c r="BQ127" i="1"/>
  <c r="BP127" i="1"/>
  <c r="BO127" i="1"/>
  <c r="BN127" i="1"/>
  <c r="BM127" i="1"/>
  <c r="BL127" i="1"/>
  <c r="BJ127" i="1"/>
  <c r="BI127" i="1"/>
  <c r="BH127" i="1"/>
  <c r="BG127" i="1"/>
  <c r="BK127" i="1" s="1"/>
  <c r="BE127" i="1"/>
  <c r="BD127" i="1"/>
  <c r="BF127" i="1" s="1"/>
  <c r="BX126" i="1"/>
  <c r="BV126" i="1"/>
  <c r="BU126" i="1"/>
  <c r="BT126" i="1"/>
  <c r="BS126" i="1"/>
  <c r="BR126" i="1"/>
  <c r="BQ126" i="1"/>
  <c r="BP126" i="1"/>
  <c r="BO126" i="1"/>
  <c r="BN126" i="1"/>
  <c r="BM126" i="1"/>
  <c r="BL126" i="1"/>
  <c r="BJ126" i="1"/>
  <c r="BI126" i="1"/>
  <c r="BH126" i="1"/>
  <c r="BG126" i="1"/>
  <c r="BE126" i="1"/>
  <c r="BD126" i="1"/>
  <c r="BX125" i="1"/>
  <c r="BV125" i="1"/>
  <c r="BU125" i="1"/>
  <c r="BT125" i="1"/>
  <c r="BS125" i="1"/>
  <c r="BR125" i="1"/>
  <c r="BQ125" i="1"/>
  <c r="BP125" i="1"/>
  <c r="BO125" i="1"/>
  <c r="BN125" i="1"/>
  <c r="BM125" i="1"/>
  <c r="BL125" i="1"/>
  <c r="BJ125" i="1"/>
  <c r="BI125" i="1"/>
  <c r="BH125" i="1"/>
  <c r="BG125" i="1"/>
  <c r="BE125" i="1"/>
  <c r="BD125" i="1"/>
  <c r="BF125" i="1" s="1"/>
  <c r="BX124" i="1"/>
  <c r="BV124" i="1"/>
  <c r="BU124" i="1"/>
  <c r="BT124" i="1"/>
  <c r="BS124" i="1"/>
  <c r="BR124" i="1"/>
  <c r="BQ124" i="1"/>
  <c r="BP124" i="1"/>
  <c r="BO124" i="1"/>
  <c r="BN124" i="1"/>
  <c r="BM124" i="1"/>
  <c r="BL124" i="1"/>
  <c r="BJ124" i="1"/>
  <c r="BI124" i="1"/>
  <c r="BH124" i="1"/>
  <c r="BG124" i="1"/>
  <c r="BE124" i="1"/>
  <c r="BD124" i="1"/>
  <c r="BF124" i="1" s="1"/>
  <c r="BX123" i="1"/>
  <c r="BV123" i="1"/>
  <c r="BU123" i="1"/>
  <c r="BT123" i="1"/>
  <c r="BS123" i="1"/>
  <c r="BR123" i="1"/>
  <c r="BQ123" i="1"/>
  <c r="BP123" i="1"/>
  <c r="BO123" i="1"/>
  <c r="BN123" i="1"/>
  <c r="BM123" i="1"/>
  <c r="BL123" i="1"/>
  <c r="BJ123" i="1"/>
  <c r="BI123" i="1"/>
  <c r="BH123" i="1"/>
  <c r="BG123" i="1"/>
  <c r="BE123" i="1"/>
  <c r="BD123" i="1"/>
  <c r="BF123" i="1" s="1"/>
  <c r="BX122" i="1"/>
  <c r="BV122" i="1"/>
  <c r="BU122" i="1"/>
  <c r="BT122" i="1"/>
  <c r="BS122" i="1"/>
  <c r="BR122" i="1"/>
  <c r="BQ122" i="1"/>
  <c r="BP122" i="1"/>
  <c r="BO122" i="1"/>
  <c r="BN122" i="1"/>
  <c r="BM122" i="1"/>
  <c r="BL122" i="1"/>
  <c r="BJ122" i="1"/>
  <c r="BI122" i="1"/>
  <c r="BH122" i="1"/>
  <c r="BG122" i="1"/>
  <c r="BE122" i="1"/>
  <c r="BD122" i="1"/>
  <c r="BX121" i="1"/>
  <c r="BV121" i="1"/>
  <c r="BU121" i="1"/>
  <c r="BT121" i="1"/>
  <c r="BS121" i="1"/>
  <c r="BR121" i="1"/>
  <c r="BQ121" i="1"/>
  <c r="BP121" i="1"/>
  <c r="BO121" i="1"/>
  <c r="BN121" i="1"/>
  <c r="BM121" i="1"/>
  <c r="BL121" i="1"/>
  <c r="BJ121" i="1"/>
  <c r="BI121" i="1"/>
  <c r="BH121" i="1"/>
  <c r="BG121" i="1"/>
  <c r="BK121" i="1" s="1"/>
  <c r="BE121" i="1"/>
  <c r="BD121" i="1"/>
  <c r="BF121" i="1" s="1"/>
  <c r="BX120" i="1"/>
  <c r="BV120" i="1"/>
  <c r="BU120" i="1"/>
  <c r="BT120" i="1"/>
  <c r="BS120" i="1"/>
  <c r="BR120" i="1"/>
  <c r="BQ120" i="1"/>
  <c r="BP120" i="1"/>
  <c r="BO120" i="1"/>
  <c r="BN120" i="1"/>
  <c r="BM120" i="1"/>
  <c r="BL120" i="1"/>
  <c r="BJ120" i="1"/>
  <c r="BI120" i="1"/>
  <c r="BH120" i="1"/>
  <c r="BG120" i="1"/>
  <c r="BE120" i="1"/>
  <c r="BD120" i="1"/>
  <c r="BX119" i="1"/>
  <c r="BV119" i="1"/>
  <c r="BU119" i="1"/>
  <c r="BT119" i="1"/>
  <c r="BS119" i="1"/>
  <c r="BR119" i="1"/>
  <c r="BQ119" i="1"/>
  <c r="BP119" i="1"/>
  <c r="BO119" i="1"/>
  <c r="BN119" i="1"/>
  <c r="BM119" i="1"/>
  <c r="BL119" i="1"/>
  <c r="BJ119" i="1"/>
  <c r="BI119" i="1"/>
  <c r="BH119" i="1"/>
  <c r="BG119" i="1"/>
  <c r="BE119" i="1"/>
  <c r="BD119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J118" i="1"/>
  <c r="BI118" i="1"/>
  <c r="BH118" i="1"/>
  <c r="BG118" i="1"/>
  <c r="BE118" i="1"/>
  <c r="BD118" i="1"/>
  <c r="BX117" i="1"/>
  <c r="BV117" i="1"/>
  <c r="BU117" i="1"/>
  <c r="BT117" i="1"/>
  <c r="BS117" i="1"/>
  <c r="BR117" i="1"/>
  <c r="BQ117" i="1"/>
  <c r="BP117" i="1"/>
  <c r="BO117" i="1"/>
  <c r="BN117" i="1"/>
  <c r="BM117" i="1"/>
  <c r="BL117" i="1"/>
  <c r="BJ117" i="1"/>
  <c r="BI117" i="1"/>
  <c r="BH117" i="1"/>
  <c r="BG117" i="1"/>
  <c r="BE117" i="1"/>
  <c r="BD117" i="1"/>
  <c r="BF117" i="1" s="1"/>
  <c r="BX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E116" i="1"/>
  <c r="BD116" i="1"/>
  <c r="BF116" i="1" s="1"/>
  <c r="BX115" i="1"/>
  <c r="BV115" i="1"/>
  <c r="BU115" i="1"/>
  <c r="BT115" i="1"/>
  <c r="BS115" i="1"/>
  <c r="BR115" i="1"/>
  <c r="BQ115" i="1"/>
  <c r="BP115" i="1"/>
  <c r="BO115" i="1"/>
  <c r="BN115" i="1"/>
  <c r="BM115" i="1"/>
  <c r="BL115" i="1"/>
  <c r="BJ115" i="1"/>
  <c r="BI115" i="1"/>
  <c r="BH115" i="1"/>
  <c r="BG115" i="1"/>
  <c r="BE115" i="1"/>
  <c r="BD115" i="1"/>
  <c r="BX114" i="1"/>
  <c r="BV114" i="1"/>
  <c r="BU114" i="1"/>
  <c r="BT114" i="1"/>
  <c r="BS114" i="1"/>
  <c r="BR114" i="1"/>
  <c r="BQ114" i="1"/>
  <c r="BP114" i="1"/>
  <c r="BO114" i="1"/>
  <c r="BN114" i="1"/>
  <c r="BM114" i="1"/>
  <c r="BL114" i="1"/>
  <c r="BJ114" i="1"/>
  <c r="BI114" i="1"/>
  <c r="BH114" i="1"/>
  <c r="BG114" i="1"/>
  <c r="BE114" i="1"/>
  <c r="BD114" i="1"/>
  <c r="BX113" i="1"/>
  <c r="BV113" i="1"/>
  <c r="BU113" i="1"/>
  <c r="BT113" i="1"/>
  <c r="BS113" i="1"/>
  <c r="BR113" i="1"/>
  <c r="BQ113" i="1"/>
  <c r="BP113" i="1"/>
  <c r="BO113" i="1"/>
  <c r="BN113" i="1"/>
  <c r="BM113" i="1"/>
  <c r="BL113" i="1"/>
  <c r="BJ113" i="1"/>
  <c r="BI113" i="1"/>
  <c r="BH113" i="1"/>
  <c r="BG113" i="1"/>
  <c r="BE113" i="1"/>
  <c r="BD113" i="1"/>
  <c r="BF113" i="1" s="1"/>
  <c r="BX112" i="1"/>
  <c r="BV112" i="1"/>
  <c r="BU112" i="1"/>
  <c r="BT112" i="1"/>
  <c r="BS112" i="1"/>
  <c r="BR112" i="1"/>
  <c r="BQ112" i="1"/>
  <c r="BP112" i="1"/>
  <c r="BO112" i="1"/>
  <c r="BN112" i="1"/>
  <c r="BM112" i="1"/>
  <c r="BL112" i="1"/>
  <c r="BJ112" i="1"/>
  <c r="BI112" i="1"/>
  <c r="BH112" i="1"/>
  <c r="BG112" i="1"/>
  <c r="BE112" i="1"/>
  <c r="BD112" i="1"/>
  <c r="BF112" i="1" s="1"/>
  <c r="BX111" i="1"/>
  <c r="BV111" i="1"/>
  <c r="BU111" i="1"/>
  <c r="BT111" i="1"/>
  <c r="BS111" i="1"/>
  <c r="BR111" i="1"/>
  <c r="BQ111" i="1"/>
  <c r="BP111" i="1"/>
  <c r="BO111" i="1"/>
  <c r="BN111" i="1"/>
  <c r="BM111" i="1"/>
  <c r="BL111" i="1"/>
  <c r="BJ111" i="1"/>
  <c r="BI111" i="1"/>
  <c r="BH111" i="1"/>
  <c r="BG111" i="1"/>
  <c r="BE111" i="1"/>
  <c r="BD111" i="1"/>
  <c r="BX110" i="1"/>
  <c r="BV110" i="1"/>
  <c r="BU110" i="1"/>
  <c r="BT110" i="1"/>
  <c r="BS110" i="1"/>
  <c r="BR110" i="1"/>
  <c r="BQ110" i="1"/>
  <c r="BP110" i="1"/>
  <c r="BO110" i="1"/>
  <c r="BN110" i="1"/>
  <c r="BM110" i="1"/>
  <c r="BL110" i="1"/>
  <c r="BJ110" i="1"/>
  <c r="BI110" i="1"/>
  <c r="BH110" i="1"/>
  <c r="BG110" i="1"/>
  <c r="BE110" i="1"/>
  <c r="BD110" i="1"/>
  <c r="BF110" i="1" s="1"/>
  <c r="BX109" i="1"/>
  <c r="BV109" i="1"/>
  <c r="BU109" i="1"/>
  <c r="BT109" i="1"/>
  <c r="BS109" i="1"/>
  <c r="BR109" i="1"/>
  <c r="BQ109" i="1"/>
  <c r="BP109" i="1"/>
  <c r="BO109" i="1"/>
  <c r="BN109" i="1"/>
  <c r="BM109" i="1"/>
  <c r="BL109" i="1"/>
  <c r="BJ109" i="1"/>
  <c r="BI109" i="1"/>
  <c r="BH109" i="1"/>
  <c r="BG109" i="1"/>
  <c r="BE109" i="1"/>
  <c r="BD109" i="1"/>
  <c r="BF109" i="1" s="1"/>
  <c r="BX108" i="1"/>
  <c r="BV108" i="1"/>
  <c r="BU108" i="1"/>
  <c r="BT108" i="1"/>
  <c r="BS108" i="1"/>
  <c r="BR108" i="1"/>
  <c r="BQ108" i="1"/>
  <c r="BP108" i="1"/>
  <c r="BO108" i="1"/>
  <c r="BN108" i="1"/>
  <c r="BM108" i="1"/>
  <c r="BL108" i="1"/>
  <c r="BJ108" i="1"/>
  <c r="BI108" i="1"/>
  <c r="BH108" i="1"/>
  <c r="BG108" i="1"/>
  <c r="BE108" i="1"/>
  <c r="BD108" i="1"/>
  <c r="BX107" i="1"/>
  <c r="BV107" i="1"/>
  <c r="BU107" i="1"/>
  <c r="BT107" i="1"/>
  <c r="BS107" i="1"/>
  <c r="BR107" i="1"/>
  <c r="BQ107" i="1"/>
  <c r="BP107" i="1"/>
  <c r="BO107" i="1"/>
  <c r="BN107" i="1"/>
  <c r="BM107" i="1"/>
  <c r="BL107" i="1"/>
  <c r="BJ107" i="1"/>
  <c r="BI107" i="1"/>
  <c r="BH107" i="1"/>
  <c r="BG107" i="1"/>
  <c r="BE107" i="1"/>
  <c r="BD107" i="1"/>
  <c r="BF107" i="1" s="1"/>
  <c r="BX106" i="1"/>
  <c r="BV106" i="1"/>
  <c r="BU106" i="1"/>
  <c r="BT106" i="1"/>
  <c r="BS106" i="1"/>
  <c r="BR106" i="1"/>
  <c r="BQ106" i="1"/>
  <c r="BP106" i="1"/>
  <c r="BO106" i="1"/>
  <c r="BN106" i="1"/>
  <c r="BM106" i="1"/>
  <c r="BL106" i="1"/>
  <c r="BJ106" i="1"/>
  <c r="BI106" i="1"/>
  <c r="BH106" i="1"/>
  <c r="BG106" i="1"/>
  <c r="BE106" i="1"/>
  <c r="BD106" i="1"/>
  <c r="BX105" i="1"/>
  <c r="BV105" i="1"/>
  <c r="BU105" i="1"/>
  <c r="BT105" i="1"/>
  <c r="BS105" i="1"/>
  <c r="BR105" i="1"/>
  <c r="BQ105" i="1"/>
  <c r="BP105" i="1"/>
  <c r="BO105" i="1"/>
  <c r="BN105" i="1"/>
  <c r="BM105" i="1"/>
  <c r="BL105" i="1"/>
  <c r="BJ105" i="1"/>
  <c r="BI105" i="1"/>
  <c r="BH105" i="1"/>
  <c r="BK105" i="1" s="1"/>
  <c r="BG105" i="1"/>
  <c r="BE105" i="1"/>
  <c r="BD105" i="1"/>
  <c r="BF105" i="1" s="1"/>
  <c r="BX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W104" i="1" s="1"/>
  <c r="BI104" i="1"/>
  <c r="BH104" i="1"/>
  <c r="BG104" i="1"/>
  <c r="BE104" i="1"/>
  <c r="BD104" i="1"/>
  <c r="BX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E103" i="1"/>
  <c r="BD103" i="1"/>
  <c r="BX102" i="1"/>
  <c r="BV102" i="1"/>
  <c r="BU102" i="1"/>
  <c r="BT102" i="1"/>
  <c r="BS102" i="1"/>
  <c r="BR102" i="1"/>
  <c r="BQ102" i="1"/>
  <c r="BP102" i="1"/>
  <c r="BO102" i="1"/>
  <c r="BN102" i="1"/>
  <c r="BM102" i="1"/>
  <c r="BL102" i="1"/>
  <c r="BJ102" i="1"/>
  <c r="BI102" i="1"/>
  <c r="BH102" i="1"/>
  <c r="BG102" i="1"/>
  <c r="BE102" i="1"/>
  <c r="BD102" i="1"/>
  <c r="BX101" i="1"/>
  <c r="BV101" i="1"/>
  <c r="BU101" i="1"/>
  <c r="BT101" i="1"/>
  <c r="BS101" i="1"/>
  <c r="BR101" i="1"/>
  <c r="BQ101" i="1"/>
  <c r="BP101" i="1"/>
  <c r="BO101" i="1"/>
  <c r="BN101" i="1"/>
  <c r="BM101" i="1"/>
  <c r="BL101" i="1"/>
  <c r="BJ101" i="1"/>
  <c r="BI101" i="1"/>
  <c r="BH101" i="1"/>
  <c r="BG101" i="1"/>
  <c r="BE101" i="1"/>
  <c r="BD101" i="1"/>
  <c r="BX100" i="1"/>
  <c r="BV100" i="1"/>
  <c r="BU100" i="1"/>
  <c r="BT100" i="1"/>
  <c r="BS100" i="1"/>
  <c r="BR100" i="1"/>
  <c r="BQ100" i="1"/>
  <c r="BP100" i="1"/>
  <c r="BO100" i="1"/>
  <c r="BN100" i="1"/>
  <c r="BM100" i="1"/>
  <c r="BL100" i="1"/>
  <c r="BJ100" i="1"/>
  <c r="BI100" i="1"/>
  <c r="BH100" i="1"/>
  <c r="BG100" i="1"/>
  <c r="BE100" i="1"/>
  <c r="BD100" i="1"/>
  <c r="BX99" i="1"/>
  <c r="BV99" i="1"/>
  <c r="BU99" i="1"/>
  <c r="BT99" i="1"/>
  <c r="BS99" i="1"/>
  <c r="BR99" i="1"/>
  <c r="BQ99" i="1"/>
  <c r="BP99" i="1"/>
  <c r="BO99" i="1"/>
  <c r="BN99" i="1"/>
  <c r="BM99" i="1"/>
  <c r="BL99" i="1"/>
  <c r="BJ99" i="1"/>
  <c r="BI99" i="1"/>
  <c r="BH99" i="1"/>
  <c r="BG99" i="1"/>
  <c r="BE99" i="1"/>
  <c r="BD99" i="1"/>
  <c r="BX98" i="1"/>
  <c r="BV98" i="1"/>
  <c r="BU98" i="1"/>
  <c r="BT98" i="1"/>
  <c r="BS98" i="1"/>
  <c r="BR98" i="1"/>
  <c r="BQ98" i="1"/>
  <c r="BP98" i="1"/>
  <c r="BO98" i="1"/>
  <c r="BN98" i="1"/>
  <c r="BM98" i="1"/>
  <c r="BL98" i="1"/>
  <c r="BJ98" i="1"/>
  <c r="BI98" i="1"/>
  <c r="BH98" i="1"/>
  <c r="BG98" i="1"/>
  <c r="BE98" i="1"/>
  <c r="BD98" i="1"/>
  <c r="BX97" i="1"/>
  <c r="BV97" i="1"/>
  <c r="BU97" i="1"/>
  <c r="BT97" i="1"/>
  <c r="BS97" i="1"/>
  <c r="BR97" i="1"/>
  <c r="BQ97" i="1"/>
  <c r="BP97" i="1"/>
  <c r="BO97" i="1"/>
  <c r="BN97" i="1"/>
  <c r="BM97" i="1"/>
  <c r="BL97" i="1"/>
  <c r="BJ97" i="1"/>
  <c r="BI97" i="1"/>
  <c r="BH97" i="1"/>
  <c r="BG97" i="1"/>
  <c r="BE97" i="1"/>
  <c r="BD97" i="1"/>
  <c r="BF97" i="1" s="1"/>
  <c r="BX96" i="1"/>
  <c r="BV96" i="1"/>
  <c r="BU96" i="1"/>
  <c r="BT96" i="1"/>
  <c r="BS96" i="1"/>
  <c r="BR96" i="1"/>
  <c r="BQ96" i="1"/>
  <c r="BP96" i="1"/>
  <c r="BO96" i="1"/>
  <c r="BN96" i="1"/>
  <c r="BM96" i="1"/>
  <c r="BL96" i="1"/>
  <c r="BJ96" i="1"/>
  <c r="BI96" i="1"/>
  <c r="BH96" i="1"/>
  <c r="BG96" i="1"/>
  <c r="BK96" i="1" s="1"/>
  <c r="BE96" i="1"/>
  <c r="BD96" i="1"/>
  <c r="BX95" i="1"/>
  <c r="BV95" i="1"/>
  <c r="BU95" i="1"/>
  <c r="BT95" i="1"/>
  <c r="BS95" i="1"/>
  <c r="BR95" i="1"/>
  <c r="BQ95" i="1"/>
  <c r="BP95" i="1"/>
  <c r="BO95" i="1"/>
  <c r="BN95" i="1"/>
  <c r="BM95" i="1"/>
  <c r="BL95" i="1"/>
  <c r="BJ95" i="1"/>
  <c r="BI95" i="1"/>
  <c r="BH95" i="1"/>
  <c r="BG95" i="1"/>
  <c r="BK95" i="1" s="1"/>
  <c r="BE95" i="1"/>
  <c r="BD95" i="1"/>
  <c r="BX94" i="1"/>
  <c r="BV94" i="1"/>
  <c r="BU94" i="1"/>
  <c r="BT94" i="1"/>
  <c r="BS94" i="1"/>
  <c r="BR94" i="1"/>
  <c r="BQ94" i="1"/>
  <c r="BP94" i="1"/>
  <c r="BO94" i="1"/>
  <c r="BN94" i="1"/>
  <c r="BM94" i="1"/>
  <c r="BL94" i="1"/>
  <c r="BJ94" i="1"/>
  <c r="BI94" i="1"/>
  <c r="BH94" i="1"/>
  <c r="BG94" i="1"/>
  <c r="BW94" i="1" s="1"/>
  <c r="BE94" i="1"/>
  <c r="BD94" i="1"/>
  <c r="BX93" i="1"/>
  <c r="BV93" i="1"/>
  <c r="BU93" i="1"/>
  <c r="BT93" i="1"/>
  <c r="BS93" i="1"/>
  <c r="BR93" i="1"/>
  <c r="BQ93" i="1"/>
  <c r="BP93" i="1"/>
  <c r="BO93" i="1"/>
  <c r="BN93" i="1"/>
  <c r="BM93" i="1"/>
  <c r="BL93" i="1"/>
  <c r="BJ93" i="1"/>
  <c r="BI93" i="1"/>
  <c r="BH93" i="1"/>
  <c r="BG93" i="1"/>
  <c r="BE93" i="1"/>
  <c r="BD93" i="1"/>
  <c r="BF93" i="1" s="1"/>
  <c r="BX92" i="1"/>
  <c r="BV92" i="1"/>
  <c r="BU92" i="1"/>
  <c r="BT92" i="1"/>
  <c r="BS92" i="1"/>
  <c r="BR92" i="1"/>
  <c r="BQ92" i="1"/>
  <c r="BP92" i="1"/>
  <c r="BO92" i="1"/>
  <c r="BN92" i="1"/>
  <c r="BM92" i="1"/>
  <c r="BL92" i="1"/>
  <c r="BJ92" i="1"/>
  <c r="BI92" i="1"/>
  <c r="BH92" i="1"/>
  <c r="BG92" i="1"/>
  <c r="BE92" i="1"/>
  <c r="BD92" i="1"/>
  <c r="BX91" i="1"/>
  <c r="BV91" i="1"/>
  <c r="BU91" i="1"/>
  <c r="BT91" i="1"/>
  <c r="BS91" i="1"/>
  <c r="BR91" i="1"/>
  <c r="BQ91" i="1"/>
  <c r="BP91" i="1"/>
  <c r="BO91" i="1"/>
  <c r="BN91" i="1"/>
  <c r="BM91" i="1"/>
  <c r="BL91" i="1"/>
  <c r="BJ91" i="1"/>
  <c r="BW91" i="1" s="1"/>
  <c r="BI91" i="1"/>
  <c r="BH91" i="1"/>
  <c r="BG91" i="1"/>
  <c r="BK91" i="1" s="1"/>
  <c r="BE91" i="1"/>
  <c r="BD91" i="1"/>
  <c r="BX90" i="1"/>
  <c r="BV90" i="1"/>
  <c r="BU90" i="1"/>
  <c r="BT90" i="1"/>
  <c r="BS90" i="1"/>
  <c r="BR90" i="1"/>
  <c r="BQ90" i="1"/>
  <c r="BP90" i="1"/>
  <c r="BO90" i="1"/>
  <c r="BN90" i="1"/>
  <c r="BM90" i="1"/>
  <c r="BL90" i="1"/>
  <c r="BJ90" i="1"/>
  <c r="BI90" i="1"/>
  <c r="BH90" i="1"/>
  <c r="BG90" i="1"/>
  <c r="BE90" i="1"/>
  <c r="BD90" i="1"/>
  <c r="BX89" i="1"/>
  <c r="BV89" i="1"/>
  <c r="BU89" i="1"/>
  <c r="BT89" i="1"/>
  <c r="BS89" i="1"/>
  <c r="BR89" i="1"/>
  <c r="BQ89" i="1"/>
  <c r="BP89" i="1"/>
  <c r="BO89" i="1"/>
  <c r="BN89" i="1"/>
  <c r="BM89" i="1"/>
  <c r="BL89" i="1"/>
  <c r="BJ89" i="1"/>
  <c r="BI89" i="1"/>
  <c r="BH89" i="1"/>
  <c r="BG89" i="1"/>
  <c r="BE89" i="1"/>
  <c r="BD89" i="1"/>
  <c r="BF89" i="1" s="1"/>
  <c r="BX88" i="1"/>
  <c r="BV88" i="1"/>
  <c r="BU88" i="1"/>
  <c r="BT88" i="1"/>
  <c r="BS88" i="1"/>
  <c r="BR88" i="1"/>
  <c r="BQ88" i="1"/>
  <c r="BP88" i="1"/>
  <c r="BO88" i="1"/>
  <c r="BN88" i="1"/>
  <c r="BM88" i="1"/>
  <c r="BL88" i="1"/>
  <c r="BJ88" i="1"/>
  <c r="BI88" i="1"/>
  <c r="BH88" i="1"/>
  <c r="BG88" i="1"/>
  <c r="BW88" i="1" s="1"/>
  <c r="BE88" i="1"/>
  <c r="BD88" i="1"/>
  <c r="BX87" i="1"/>
  <c r="BV87" i="1"/>
  <c r="BT87" i="1"/>
  <c r="BS87" i="1"/>
  <c r="BR87" i="1"/>
  <c r="BQ87" i="1"/>
  <c r="BP87" i="1"/>
  <c r="BO87" i="1"/>
  <c r="BN87" i="1"/>
  <c r="BM87" i="1"/>
  <c r="BL87" i="1"/>
  <c r="BJ87" i="1"/>
  <c r="BI87" i="1"/>
  <c r="BH87" i="1"/>
  <c r="BG87" i="1"/>
  <c r="BE87" i="1"/>
  <c r="BD87" i="1"/>
  <c r="AB87" i="1"/>
  <c r="BU87" i="1" s="1"/>
  <c r="BX86" i="1"/>
  <c r="BV86" i="1"/>
  <c r="BT86" i="1"/>
  <c r="BS86" i="1"/>
  <c r="BR86" i="1"/>
  <c r="BQ86" i="1"/>
  <c r="BP86" i="1"/>
  <c r="BO86" i="1"/>
  <c r="BN86" i="1"/>
  <c r="BM86" i="1"/>
  <c r="BL86" i="1"/>
  <c r="BJ86" i="1"/>
  <c r="BI86" i="1"/>
  <c r="BH86" i="1"/>
  <c r="BG86" i="1"/>
  <c r="BE86" i="1"/>
  <c r="BD86" i="1"/>
  <c r="BF86" i="1" s="1"/>
  <c r="AB86" i="1"/>
  <c r="BU86" i="1" s="1"/>
  <c r="BX85" i="1"/>
  <c r="BV85" i="1"/>
  <c r="BT85" i="1"/>
  <c r="BS85" i="1"/>
  <c r="BR85" i="1"/>
  <c r="BQ85" i="1"/>
  <c r="BP85" i="1"/>
  <c r="BO85" i="1"/>
  <c r="BN85" i="1"/>
  <c r="BM85" i="1"/>
  <c r="BL85" i="1"/>
  <c r="BJ85" i="1"/>
  <c r="BI85" i="1"/>
  <c r="BH85" i="1"/>
  <c r="BG85" i="1"/>
  <c r="BE85" i="1"/>
  <c r="BD85" i="1"/>
  <c r="BF85" i="1" s="1"/>
  <c r="AB85" i="1"/>
  <c r="BU85" i="1" s="1"/>
  <c r="BX84" i="1"/>
  <c r="BV84" i="1"/>
  <c r="BT84" i="1"/>
  <c r="BS84" i="1"/>
  <c r="BR84" i="1"/>
  <c r="BQ84" i="1"/>
  <c r="BP84" i="1"/>
  <c r="BO84" i="1"/>
  <c r="BN84" i="1"/>
  <c r="BM84" i="1"/>
  <c r="BL84" i="1"/>
  <c r="BJ84" i="1"/>
  <c r="BI84" i="1"/>
  <c r="BH84" i="1"/>
  <c r="BG84" i="1"/>
  <c r="BE84" i="1"/>
  <c r="BD84" i="1"/>
  <c r="AB84" i="1"/>
  <c r="BU84" i="1" s="1"/>
  <c r="BX83" i="1"/>
  <c r="BV83" i="1"/>
  <c r="BT83" i="1"/>
  <c r="BS83" i="1"/>
  <c r="BR83" i="1"/>
  <c r="BQ83" i="1"/>
  <c r="BP83" i="1"/>
  <c r="BO83" i="1"/>
  <c r="BN83" i="1"/>
  <c r="BM83" i="1"/>
  <c r="BL83" i="1"/>
  <c r="BJ83" i="1"/>
  <c r="BI83" i="1"/>
  <c r="BH83" i="1"/>
  <c r="BG83" i="1"/>
  <c r="BE83" i="1"/>
  <c r="BD83" i="1"/>
  <c r="AB83" i="1"/>
  <c r="BU83" i="1" s="1"/>
  <c r="BX82" i="1"/>
  <c r="BV82" i="1"/>
  <c r="BT82" i="1"/>
  <c r="BS82" i="1"/>
  <c r="BR82" i="1"/>
  <c r="BQ82" i="1"/>
  <c r="BP82" i="1"/>
  <c r="BO82" i="1"/>
  <c r="BN82" i="1"/>
  <c r="BM82" i="1"/>
  <c r="BL82" i="1"/>
  <c r="BJ82" i="1"/>
  <c r="BI82" i="1"/>
  <c r="BH82" i="1"/>
  <c r="BG82" i="1"/>
  <c r="BE82" i="1"/>
  <c r="BD82" i="1"/>
  <c r="AB82" i="1"/>
  <c r="BU82" i="1" s="1"/>
  <c r="BX81" i="1"/>
  <c r="BV81" i="1"/>
  <c r="BT81" i="1"/>
  <c r="BS81" i="1"/>
  <c r="BR81" i="1"/>
  <c r="BQ81" i="1"/>
  <c r="BP81" i="1"/>
  <c r="BO81" i="1"/>
  <c r="BN81" i="1"/>
  <c r="BM81" i="1"/>
  <c r="BL81" i="1"/>
  <c r="BK81" i="1"/>
  <c r="BJ81" i="1"/>
  <c r="BW81" i="1" s="1"/>
  <c r="BI81" i="1"/>
  <c r="BH81" i="1"/>
  <c r="BG81" i="1"/>
  <c r="BE81" i="1"/>
  <c r="BD81" i="1"/>
  <c r="BF81" i="1" s="1"/>
  <c r="AB81" i="1"/>
  <c r="BU81" i="1" s="1"/>
  <c r="BX80" i="1"/>
  <c r="BW80" i="1"/>
  <c r="BV80" i="1"/>
  <c r="BT80" i="1"/>
  <c r="BS80" i="1"/>
  <c r="BR80" i="1"/>
  <c r="BQ80" i="1"/>
  <c r="BP80" i="1"/>
  <c r="BO80" i="1"/>
  <c r="BN80" i="1"/>
  <c r="BM80" i="1"/>
  <c r="BL80" i="1"/>
  <c r="BJ80" i="1"/>
  <c r="BI80" i="1"/>
  <c r="BH80" i="1"/>
  <c r="BG80" i="1"/>
  <c r="BE80" i="1"/>
  <c r="BD80" i="1"/>
  <c r="BF80" i="1" s="1"/>
  <c r="AB80" i="1"/>
  <c r="BU80" i="1" s="1"/>
  <c r="BX79" i="1"/>
  <c r="BV79" i="1"/>
  <c r="BU79" i="1"/>
  <c r="BT79" i="1"/>
  <c r="BS79" i="1"/>
  <c r="BR79" i="1"/>
  <c r="BQ79" i="1"/>
  <c r="BP79" i="1"/>
  <c r="BO79" i="1"/>
  <c r="BN79" i="1"/>
  <c r="BM79" i="1"/>
  <c r="BL79" i="1"/>
  <c r="BJ79" i="1"/>
  <c r="BI79" i="1"/>
  <c r="BH79" i="1"/>
  <c r="BG79" i="1"/>
  <c r="BE79" i="1"/>
  <c r="BD79" i="1"/>
  <c r="AB79" i="1"/>
  <c r="BX78" i="1"/>
  <c r="BV78" i="1"/>
  <c r="BT78" i="1"/>
  <c r="BS78" i="1"/>
  <c r="BR78" i="1"/>
  <c r="BQ78" i="1"/>
  <c r="BP78" i="1"/>
  <c r="BO78" i="1"/>
  <c r="BN78" i="1"/>
  <c r="BM78" i="1"/>
  <c r="BL78" i="1"/>
  <c r="BJ78" i="1"/>
  <c r="BW78" i="1" s="1"/>
  <c r="BI78" i="1"/>
  <c r="BH78" i="1"/>
  <c r="BK78" i="1" s="1"/>
  <c r="BG78" i="1"/>
  <c r="BE78" i="1"/>
  <c r="BD78" i="1"/>
  <c r="BF78" i="1" s="1"/>
  <c r="AB78" i="1"/>
  <c r="BU78" i="1" s="1"/>
  <c r="BX77" i="1"/>
  <c r="BW77" i="1"/>
  <c r="BV77" i="1"/>
  <c r="BT77" i="1"/>
  <c r="BS77" i="1"/>
  <c r="BR77" i="1"/>
  <c r="BQ77" i="1"/>
  <c r="BP77" i="1"/>
  <c r="BO77" i="1"/>
  <c r="BN77" i="1"/>
  <c r="BM77" i="1"/>
  <c r="BL77" i="1"/>
  <c r="BJ77" i="1"/>
  <c r="BI77" i="1"/>
  <c r="BH77" i="1"/>
  <c r="BG77" i="1"/>
  <c r="BE77" i="1"/>
  <c r="BD77" i="1"/>
  <c r="BF77" i="1" s="1"/>
  <c r="AB77" i="1"/>
  <c r="BU77" i="1" s="1"/>
  <c r="BX76" i="1"/>
  <c r="BV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E76" i="1"/>
  <c r="BD76" i="1"/>
  <c r="AB76" i="1"/>
  <c r="BU76" i="1" s="1"/>
  <c r="BX75" i="1"/>
  <c r="BV75" i="1"/>
  <c r="BT75" i="1"/>
  <c r="BS75" i="1"/>
  <c r="BR75" i="1"/>
  <c r="BQ75" i="1"/>
  <c r="BP75" i="1"/>
  <c r="BO75" i="1"/>
  <c r="BN75" i="1"/>
  <c r="BM75" i="1"/>
  <c r="BL75" i="1"/>
  <c r="BJ75" i="1"/>
  <c r="BI75" i="1"/>
  <c r="BH75" i="1"/>
  <c r="BG75" i="1"/>
  <c r="BE75" i="1"/>
  <c r="BD75" i="1"/>
  <c r="AB75" i="1"/>
  <c r="BU75" i="1" s="1"/>
  <c r="BX74" i="1"/>
  <c r="BV74" i="1"/>
  <c r="BU74" i="1"/>
  <c r="BT74" i="1"/>
  <c r="BS74" i="1"/>
  <c r="BR74" i="1"/>
  <c r="BQ74" i="1"/>
  <c r="BP74" i="1"/>
  <c r="BO74" i="1"/>
  <c r="BN74" i="1"/>
  <c r="BM74" i="1"/>
  <c r="BL74" i="1"/>
  <c r="BJ74" i="1"/>
  <c r="BI74" i="1"/>
  <c r="BH74" i="1"/>
  <c r="BG74" i="1"/>
  <c r="BE74" i="1"/>
  <c r="BD74" i="1"/>
  <c r="AB74" i="1"/>
  <c r="BX73" i="1"/>
  <c r="BV73" i="1"/>
  <c r="BT73" i="1"/>
  <c r="BS73" i="1"/>
  <c r="BR73" i="1"/>
  <c r="BQ73" i="1"/>
  <c r="BP73" i="1"/>
  <c r="BO73" i="1"/>
  <c r="BN73" i="1"/>
  <c r="BM73" i="1"/>
  <c r="BL73" i="1"/>
  <c r="BJ73" i="1"/>
  <c r="BI73" i="1"/>
  <c r="BH73" i="1"/>
  <c r="BG73" i="1"/>
  <c r="BF73" i="1"/>
  <c r="BE73" i="1"/>
  <c r="BD73" i="1"/>
  <c r="AB73" i="1"/>
  <c r="BU73" i="1" s="1"/>
  <c r="BX72" i="1"/>
  <c r="BV72" i="1"/>
  <c r="BT72" i="1"/>
  <c r="BS72" i="1"/>
  <c r="BR72" i="1"/>
  <c r="BQ72" i="1"/>
  <c r="BP72" i="1"/>
  <c r="BO72" i="1"/>
  <c r="BN72" i="1"/>
  <c r="BM72" i="1"/>
  <c r="BL72" i="1"/>
  <c r="BJ72" i="1"/>
  <c r="BI72" i="1"/>
  <c r="BH72" i="1"/>
  <c r="BG72" i="1"/>
  <c r="BE72" i="1"/>
  <c r="BD72" i="1"/>
  <c r="AB72" i="1"/>
  <c r="BU72" i="1" s="1"/>
  <c r="BX71" i="1"/>
  <c r="BV71" i="1"/>
  <c r="BT71" i="1"/>
  <c r="BS71" i="1"/>
  <c r="BR71" i="1"/>
  <c r="BQ71" i="1"/>
  <c r="BP71" i="1"/>
  <c r="BO71" i="1"/>
  <c r="BN71" i="1"/>
  <c r="BM71" i="1"/>
  <c r="BL71" i="1"/>
  <c r="BJ71" i="1"/>
  <c r="BI71" i="1"/>
  <c r="BH71" i="1"/>
  <c r="BG71" i="1"/>
  <c r="BE71" i="1"/>
  <c r="BD71" i="1"/>
  <c r="AB71" i="1"/>
  <c r="BU71" i="1" s="1"/>
  <c r="BX70" i="1"/>
  <c r="BV70" i="1"/>
  <c r="BT70" i="1"/>
  <c r="BS70" i="1"/>
  <c r="BR70" i="1"/>
  <c r="BQ70" i="1"/>
  <c r="BP70" i="1"/>
  <c r="BO70" i="1"/>
  <c r="BN70" i="1"/>
  <c r="BM70" i="1"/>
  <c r="BL70" i="1"/>
  <c r="BJ70" i="1"/>
  <c r="BI70" i="1"/>
  <c r="BH70" i="1"/>
  <c r="BG70" i="1"/>
  <c r="BE70" i="1"/>
  <c r="BD70" i="1"/>
  <c r="BF70" i="1" s="1"/>
  <c r="AB70" i="1"/>
  <c r="BU70" i="1" s="1"/>
  <c r="BX69" i="1"/>
  <c r="BV69" i="1"/>
  <c r="BT69" i="1"/>
  <c r="BS69" i="1"/>
  <c r="BR69" i="1"/>
  <c r="BQ69" i="1"/>
  <c r="BP69" i="1"/>
  <c r="BO69" i="1"/>
  <c r="BN69" i="1"/>
  <c r="BM69" i="1"/>
  <c r="BL69" i="1"/>
  <c r="BJ69" i="1"/>
  <c r="BI69" i="1"/>
  <c r="BH69" i="1"/>
  <c r="BG69" i="1"/>
  <c r="BE69" i="1"/>
  <c r="BD69" i="1"/>
  <c r="BF69" i="1" s="1"/>
  <c r="AB69" i="1"/>
  <c r="BU69" i="1" s="1"/>
  <c r="BX68" i="1"/>
  <c r="BW68" i="1"/>
  <c r="BV68" i="1"/>
  <c r="BT68" i="1"/>
  <c r="BS68" i="1"/>
  <c r="BR68" i="1"/>
  <c r="BQ68" i="1"/>
  <c r="BP68" i="1"/>
  <c r="BO68" i="1"/>
  <c r="BN68" i="1"/>
  <c r="BM68" i="1"/>
  <c r="BL68" i="1"/>
  <c r="BJ68" i="1"/>
  <c r="BI68" i="1"/>
  <c r="BH68" i="1"/>
  <c r="BG68" i="1"/>
  <c r="BE68" i="1"/>
  <c r="BD68" i="1"/>
  <c r="BF68" i="1" s="1"/>
  <c r="AB68" i="1"/>
  <c r="BU68" i="1" s="1"/>
  <c r="BX67" i="1"/>
  <c r="BV67" i="1"/>
  <c r="BU67" i="1"/>
  <c r="BT67" i="1"/>
  <c r="BS67" i="1"/>
  <c r="BR67" i="1"/>
  <c r="BQ67" i="1"/>
  <c r="BP67" i="1"/>
  <c r="BO67" i="1"/>
  <c r="BN67" i="1"/>
  <c r="BM67" i="1"/>
  <c r="BL67" i="1"/>
  <c r="BJ67" i="1"/>
  <c r="BI67" i="1"/>
  <c r="BH67" i="1"/>
  <c r="BG67" i="1"/>
  <c r="BK67" i="1" s="1"/>
  <c r="BF67" i="1"/>
  <c r="BE67" i="1"/>
  <c r="BD67" i="1"/>
  <c r="AB67" i="1"/>
  <c r="BX66" i="1"/>
  <c r="BV66" i="1"/>
  <c r="BT66" i="1"/>
  <c r="BS66" i="1"/>
  <c r="BR66" i="1"/>
  <c r="BQ66" i="1"/>
  <c r="BP66" i="1"/>
  <c r="BO66" i="1"/>
  <c r="BN66" i="1"/>
  <c r="BM66" i="1"/>
  <c r="BL66" i="1"/>
  <c r="BJ66" i="1"/>
  <c r="BI66" i="1"/>
  <c r="BH66" i="1"/>
  <c r="BK66" i="1" s="1"/>
  <c r="BG66" i="1"/>
  <c r="BE66" i="1"/>
  <c r="BD66" i="1"/>
  <c r="AB66" i="1"/>
  <c r="BU66" i="1" s="1"/>
  <c r="BX65" i="1"/>
  <c r="BV65" i="1"/>
  <c r="BU65" i="1"/>
  <c r="BT65" i="1"/>
  <c r="BS65" i="1"/>
  <c r="BR65" i="1"/>
  <c r="BQ65" i="1"/>
  <c r="BP65" i="1"/>
  <c r="BO65" i="1"/>
  <c r="BN65" i="1"/>
  <c r="BM65" i="1"/>
  <c r="BL65" i="1"/>
  <c r="BJ65" i="1"/>
  <c r="BI65" i="1"/>
  <c r="BH65" i="1"/>
  <c r="BG65" i="1"/>
  <c r="BE65" i="1"/>
  <c r="BD65" i="1"/>
  <c r="BX64" i="1"/>
  <c r="BV64" i="1"/>
  <c r="BU64" i="1"/>
  <c r="BT64" i="1"/>
  <c r="BS64" i="1"/>
  <c r="BR64" i="1"/>
  <c r="BQ64" i="1"/>
  <c r="BP64" i="1"/>
  <c r="BO64" i="1"/>
  <c r="BN64" i="1"/>
  <c r="BM64" i="1"/>
  <c r="BL64" i="1"/>
  <c r="BJ64" i="1"/>
  <c r="BI64" i="1"/>
  <c r="BH64" i="1"/>
  <c r="BG64" i="1"/>
  <c r="BE64" i="1"/>
  <c r="BD64" i="1"/>
  <c r="BF64" i="1" s="1"/>
  <c r="BX63" i="1"/>
  <c r="BV63" i="1"/>
  <c r="BU63" i="1"/>
  <c r="BT63" i="1"/>
  <c r="BS63" i="1"/>
  <c r="BR63" i="1"/>
  <c r="BQ63" i="1"/>
  <c r="BP63" i="1"/>
  <c r="BO63" i="1"/>
  <c r="BN63" i="1"/>
  <c r="BM63" i="1"/>
  <c r="BL63" i="1"/>
  <c r="BJ63" i="1"/>
  <c r="BI63" i="1"/>
  <c r="BH63" i="1"/>
  <c r="BG63" i="1"/>
  <c r="BF63" i="1"/>
  <c r="BE63" i="1"/>
  <c r="BD63" i="1"/>
  <c r="BX62" i="1"/>
  <c r="BV62" i="1"/>
  <c r="BU62" i="1"/>
  <c r="BT62" i="1"/>
  <c r="BS62" i="1"/>
  <c r="BR62" i="1"/>
  <c r="BQ62" i="1"/>
  <c r="BP62" i="1"/>
  <c r="BO62" i="1"/>
  <c r="BN62" i="1"/>
  <c r="BM62" i="1"/>
  <c r="BL62" i="1"/>
  <c r="BJ62" i="1"/>
  <c r="BI62" i="1"/>
  <c r="BH62" i="1"/>
  <c r="BG62" i="1"/>
  <c r="BE62" i="1"/>
  <c r="BD62" i="1"/>
  <c r="BX61" i="1"/>
  <c r="BV61" i="1"/>
  <c r="BU61" i="1"/>
  <c r="BT61" i="1"/>
  <c r="BS61" i="1"/>
  <c r="BR61" i="1"/>
  <c r="BQ61" i="1"/>
  <c r="BP61" i="1"/>
  <c r="BO61" i="1"/>
  <c r="BN61" i="1"/>
  <c r="BM61" i="1"/>
  <c r="BL61" i="1"/>
  <c r="BJ61" i="1"/>
  <c r="BI61" i="1"/>
  <c r="BH61" i="1"/>
  <c r="BG61" i="1"/>
  <c r="BK61" i="1" s="1"/>
  <c r="BE61" i="1"/>
  <c r="BD61" i="1"/>
  <c r="BF61" i="1" s="1"/>
  <c r="BX60" i="1"/>
  <c r="BV60" i="1"/>
  <c r="BU60" i="1"/>
  <c r="BT60" i="1"/>
  <c r="BS60" i="1"/>
  <c r="BR60" i="1"/>
  <c r="BQ60" i="1"/>
  <c r="BP60" i="1"/>
  <c r="BO60" i="1"/>
  <c r="BN60" i="1"/>
  <c r="BM60" i="1"/>
  <c r="BL60" i="1"/>
  <c r="BJ60" i="1"/>
  <c r="BI60" i="1"/>
  <c r="BH60" i="1"/>
  <c r="BG60" i="1"/>
  <c r="BF60" i="1"/>
  <c r="BE60" i="1"/>
  <c r="BD60" i="1"/>
  <c r="BX59" i="1"/>
  <c r="BV59" i="1"/>
  <c r="BU59" i="1"/>
  <c r="BT59" i="1"/>
  <c r="BS59" i="1"/>
  <c r="BR59" i="1"/>
  <c r="BQ59" i="1"/>
  <c r="BP59" i="1"/>
  <c r="BO59" i="1"/>
  <c r="BN59" i="1"/>
  <c r="BM59" i="1"/>
  <c r="BL59" i="1"/>
  <c r="BJ59" i="1"/>
  <c r="BI59" i="1"/>
  <c r="BH59" i="1"/>
  <c r="BG59" i="1"/>
  <c r="BE59" i="1"/>
  <c r="BD59" i="1"/>
  <c r="BX58" i="1"/>
  <c r="BV58" i="1"/>
  <c r="BU58" i="1"/>
  <c r="BT58" i="1"/>
  <c r="BS58" i="1"/>
  <c r="BR58" i="1"/>
  <c r="BQ58" i="1"/>
  <c r="BP58" i="1"/>
  <c r="BO58" i="1"/>
  <c r="BN58" i="1"/>
  <c r="BM58" i="1"/>
  <c r="BL58" i="1"/>
  <c r="BJ58" i="1"/>
  <c r="BI58" i="1"/>
  <c r="BH58" i="1"/>
  <c r="BG58" i="1"/>
  <c r="BE58" i="1"/>
  <c r="BD58" i="1"/>
  <c r="BF58" i="1" s="1"/>
  <c r="BX57" i="1"/>
  <c r="BV57" i="1"/>
  <c r="BU57" i="1"/>
  <c r="BT57" i="1"/>
  <c r="BS57" i="1"/>
  <c r="BR57" i="1"/>
  <c r="BQ57" i="1"/>
  <c r="BP57" i="1"/>
  <c r="BO57" i="1"/>
  <c r="BN57" i="1"/>
  <c r="BM57" i="1"/>
  <c r="BL57" i="1"/>
  <c r="BJ57" i="1"/>
  <c r="BI57" i="1"/>
  <c r="BH57" i="1"/>
  <c r="BG57" i="1"/>
  <c r="BE57" i="1"/>
  <c r="BD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J56" i="1"/>
  <c r="BI56" i="1"/>
  <c r="BH56" i="1"/>
  <c r="BG56" i="1"/>
  <c r="BE56" i="1"/>
  <c r="BD56" i="1"/>
  <c r="BF56" i="1" s="1"/>
  <c r="BX55" i="1"/>
  <c r="BV55" i="1"/>
  <c r="BU55" i="1"/>
  <c r="BT55" i="1"/>
  <c r="BS55" i="1"/>
  <c r="BR55" i="1"/>
  <c r="BQ55" i="1"/>
  <c r="BP55" i="1"/>
  <c r="BO55" i="1"/>
  <c r="BN55" i="1"/>
  <c r="BM55" i="1"/>
  <c r="BL55" i="1"/>
  <c r="BJ55" i="1"/>
  <c r="BI55" i="1"/>
  <c r="BH55" i="1"/>
  <c r="BG55" i="1"/>
  <c r="BE55" i="1"/>
  <c r="BD55" i="1"/>
  <c r="BX54" i="1"/>
  <c r="BV54" i="1"/>
  <c r="BU54" i="1"/>
  <c r="BT54" i="1"/>
  <c r="BS54" i="1"/>
  <c r="BR54" i="1"/>
  <c r="BQ54" i="1"/>
  <c r="BP54" i="1"/>
  <c r="BO54" i="1"/>
  <c r="BN54" i="1"/>
  <c r="BM54" i="1"/>
  <c r="BL54" i="1"/>
  <c r="BJ54" i="1"/>
  <c r="BI54" i="1"/>
  <c r="BH54" i="1"/>
  <c r="BG54" i="1"/>
  <c r="BE54" i="1"/>
  <c r="BD54" i="1"/>
  <c r="BX53" i="1"/>
  <c r="BV53" i="1"/>
  <c r="BU53" i="1"/>
  <c r="BT53" i="1"/>
  <c r="BS53" i="1"/>
  <c r="BR53" i="1"/>
  <c r="BQ53" i="1"/>
  <c r="BP53" i="1"/>
  <c r="BO53" i="1"/>
  <c r="BN53" i="1"/>
  <c r="BM53" i="1"/>
  <c r="BL53" i="1"/>
  <c r="BJ53" i="1"/>
  <c r="BI53" i="1"/>
  <c r="BH53" i="1"/>
  <c r="BG53" i="1"/>
  <c r="BE53" i="1"/>
  <c r="BD53" i="1"/>
  <c r="BX52" i="1"/>
  <c r="BV52" i="1"/>
  <c r="BU52" i="1"/>
  <c r="BT52" i="1"/>
  <c r="BS52" i="1"/>
  <c r="BR52" i="1"/>
  <c r="BQ52" i="1"/>
  <c r="BP52" i="1"/>
  <c r="BO52" i="1"/>
  <c r="BN52" i="1"/>
  <c r="BM52" i="1"/>
  <c r="BL52" i="1"/>
  <c r="BJ52" i="1"/>
  <c r="BI52" i="1"/>
  <c r="BH52" i="1"/>
  <c r="BG52" i="1"/>
  <c r="BE52" i="1"/>
  <c r="BD52" i="1"/>
  <c r="BX51" i="1"/>
  <c r="BV51" i="1"/>
  <c r="BU51" i="1"/>
  <c r="BT51" i="1"/>
  <c r="BS51" i="1"/>
  <c r="BR51" i="1"/>
  <c r="BQ51" i="1"/>
  <c r="BP51" i="1"/>
  <c r="BO51" i="1"/>
  <c r="BN51" i="1"/>
  <c r="BM51" i="1"/>
  <c r="BL51" i="1"/>
  <c r="BJ51" i="1"/>
  <c r="BI51" i="1"/>
  <c r="BH51" i="1"/>
  <c r="BG51" i="1"/>
  <c r="BE51" i="1"/>
  <c r="BD51" i="1"/>
  <c r="BX50" i="1"/>
  <c r="BV50" i="1"/>
  <c r="BU50" i="1"/>
  <c r="BT50" i="1"/>
  <c r="BS50" i="1"/>
  <c r="BR50" i="1"/>
  <c r="BQ50" i="1"/>
  <c r="BP50" i="1"/>
  <c r="BO50" i="1"/>
  <c r="BN50" i="1"/>
  <c r="BM50" i="1"/>
  <c r="BL50" i="1"/>
  <c r="BJ50" i="1"/>
  <c r="BI50" i="1"/>
  <c r="BH50" i="1"/>
  <c r="BG50" i="1"/>
  <c r="BE50" i="1"/>
  <c r="BD50" i="1"/>
  <c r="BX49" i="1"/>
  <c r="BV49" i="1"/>
  <c r="BU49" i="1"/>
  <c r="BT49" i="1"/>
  <c r="BS49" i="1"/>
  <c r="BR49" i="1"/>
  <c r="BQ49" i="1"/>
  <c r="BP49" i="1"/>
  <c r="BO49" i="1"/>
  <c r="BN49" i="1"/>
  <c r="BM49" i="1"/>
  <c r="BL49" i="1"/>
  <c r="BJ49" i="1"/>
  <c r="BI49" i="1"/>
  <c r="BH49" i="1"/>
  <c r="BG49" i="1"/>
  <c r="BF49" i="1"/>
  <c r="BE49" i="1"/>
  <c r="BD49" i="1"/>
  <c r="BX48" i="1"/>
  <c r="BV48" i="1"/>
  <c r="BU48" i="1"/>
  <c r="BT48" i="1"/>
  <c r="BS48" i="1"/>
  <c r="BR48" i="1"/>
  <c r="BQ48" i="1"/>
  <c r="BP48" i="1"/>
  <c r="BO48" i="1"/>
  <c r="BN48" i="1"/>
  <c r="BM48" i="1"/>
  <c r="BL48" i="1"/>
  <c r="BJ48" i="1"/>
  <c r="BI48" i="1"/>
  <c r="BH48" i="1"/>
  <c r="BG48" i="1"/>
  <c r="BE48" i="1"/>
  <c r="BD48" i="1"/>
  <c r="BF48" i="1" s="1"/>
  <c r="BX47" i="1"/>
  <c r="BV47" i="1"/>
  <c r="BU47" i="1"/>
  <c r="BT47" i="1"/>
  <c r="BS47" i="1"/>
  <c r="BR47" i="1"/>
  <c r="BQ47" i="1"/>
  <c r="BP47" i="1"/>
  <c r="BO47" i="1"/>
  <c r="BN47" i="1"/>
  <c r="BM47" i="1"/>
  <c r="BL47" i="1"/>
  <c r="BJ47" i="1"/>
  <c r="BI47" i="1"/>
  <c r="BH47" i="1"/>
  <c r="BG47" i="1"/>
  <c r="BE47" i="1"/>
  <c r="BD47" i="1"/>
  <c r="BX46" i="1"/>
  <c r="BV46" i="1"/>
  <c r="BU46" i="1"/>
  <c r="BT46" i="1"/>
  <c r="BS46" i="1"/>
  <c r="BR46" i="1"/>
  <c r="BQ46" i="1"/>
  <c r="BP46" i="1"/>
  <c r="BO46" i="1"/>
  <c r="BN46" i="1"/>
  <c r="BM46" i="1"/>
  <c r="BL46" i="1"/>
  <c r="BJ46" i="1"/>
  <c r="BI46" i="1"/>
  <c r="BH46" i="1"/>
  <c r="BG46" i="1"/>
  <c r="BE46" i="1"/>
  <c r="BD46" i="1"/>
  <c r="BX45" i="1"/>
  <c r="BV45" i="1"/>
  <c r="BU45" i="1"/>
  <c r="BT45" i="1"/>
  <c r="BS45" i="1"/>
  <c r="BR45" i="1"/>
  <c r="BQ45" i="1"/>
  <c r="BP45" i="1"/>
  <c r="BO45" i="1"/>
  <c r="BN45" i="1"/>
  <c r="BM45" i="1"/>
  <c r="BL45" i="1"/>
  <c r="BJ45" i="1"/>
  <c r="BI45" i="1"/>
  <c r="BH45" i="1"/>
  <c r="BG45" i="1"/>
  <c r="BE45" i="1"/>
  <c r="BD45" i="1"/>
  <c r="BX44" i="1"/>
  <c r="BV44" i="1"/>
  <c r="BU44" i="1"/>
  <c r="BT44" i="1"/>
  <c r="BS44" i="1"/>
  <c r="BR44" i="1"/>
  <c r="BQ44" i="1"/>
  <c r="BP44" i="1"/>
  <c r="BO44" i="1"/>
  <c r="BN44" i="1"/>
  <c r="BM44" i="1"/>
  <c r="BL44" i="1"/>
  <c r="BJ44" i="1"/>
  <c r="BI44" i="1"/>
  <c r="BH44" i="1"/>
  <c r="BG44" i="1"/>
  <c r="BE44" i="1"/>
  <c r="BF44" i="1" s="1"/>
  <c r="BD44" i="1"/>
  <c r="BX43" i="1"/>
  <c r="BV43" i="1"/>
  <c r="BU43" i="1"/>
  <c r="BT43" i="1"/>
  <c r="BS43" i="1"/>
  <c r="BR43" i="1"/>
  <c r="BQ43" i="1"/>
  <c r="BP43" i="1"/>
  <c r="BO43" i="1"/>
  <c r="BN43" i="1"/>
  <c r="BM43" i="1"/>
  <c r="BL43" i="1"/>
  <c r="BJ43" i="1"/>
  <c r="BI43" i="1"/>
  <c r="BH43" i="1"/>
  <c r="BG43" i="1"/>
  <c r="BE43" i="1"/>
  <c r="BD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J42" i="1"/>
  <c r="BI42" i="1"/>
  <c r="BH42" i="1"/>
  <c r="BK42" i="1" s="1"/>
  <c r="BG42" i="1"/>
  <c r="BE42" i="1"/>
  <c r="BD42" i="1"/>
  <c r="BF42" i="1" s="1"/>
  <c r="BX41" i="1"/>
  <c r="BV41" i="1"/>
  <c r="BU41" i="1"/>
  <c r="BT41" i="1"/>
  <c r="BS41" i="1"/>
  <c r="BR41" i="1"/>
  <c r="BQ41" i="1"/>
  <c r="BP41" i="1"/>
  <c r="BO41" i="1"/>
  <c r="BN41" i="1"/>
  <c r="BM41" i="1"/>
  <c r="BL41" i="1"/>
  <c r="BJ41" i="1"/>
  <c r="BI41" i="1"/>
  <c r="BH41" i="1"/>
  <c r="BG41" i="1"/>
  <c r="BE41" i="1"/>
  <c r="BD41" i="1"/>
  <c r="BX40" i="1"/>
  <c r="BV40" i="1"/>
  <c r="BU40" i="1"/>
  <c r="BT40" i="1"/>
  <c r="BS40" i="1"/>
  <c r="BR40" i="1"/>
  <c r="BQ40" i="1"/>
  <c r="BP40" i="1"/>
  <c r="BO40" i="1"/>
  <c r="BN40" i="1"/>
  <c r="BM40" i="1"/>
  <c r="BL40" i="1"/>
  <c r="BJ40" i="1"/>
  <c r="BI40" i="1"/>
  <c r="BH40" i="1"/>
  <c r="BG40" i="1"/>
  <c r="BE40" i="1"/>
  <c r="BD40" i="1"/>
  <c r="BX39" i="1"/>
  <c r="BV39" i="1"/>
  <c r="BU39" i="1"/>
  <c r="BT39" i="1"/>
  <c r="BS39" i="1"/>
  <c r="BR39" i="1"/>
  <c r="BQ39" i="1"/>
  <c r="BP39" i="1"/>
  <c r="BO39" i="1"/>
  <c r="BN39" i="1"/>
  <c r="BM39" i="1"/>
  <c r="BL39" i="1"/>
  <c r="BJ39" i="1"/>
  <c r="BI39" i="1"/>
  <c r="BH39" i="1"/>
  <c r="BG39" i="1"/>
  <c r="BE39" i="1"/>
  <c r="BD39" i="1"/>
  <c r="BX38" i="1"/>
  <c r="BV38" i="1"/>
  <c r="BU38" i="1"/>
  <c r="BT38" i="1"/>
  <c r="BS38" i="1"/>
  <c r="BR38" i="1"/>
  <c r="BQ38" i="1"/>
  <c r="BP38" i="1"/>
  <c r="BO38" i="1"/>
  <c r="BN38" i="1"/>
  <c r="BM38" i="1"/>
  <c r="BL38" i="1"/>
  <c r="BJ38" i="1"/>
  <c r="BI38" i="1"/>
  <c r="BH38" i="1"/>
  <c r="BG38" i="1"/>
  <c r="BE38" i="1"/>
  <c r="BD38" i="1"/>
  <c r="BF38" i="1" s="1"/>
  <c r="BX37" i="1"/>
  <c r="BV37" i="1"/>
  <c r="BU37" i="1"/>
  <c r="BT37" i="1"/>
  <c r="BS37" i="1"/>
  <c r="BR37" i="1"/>
  <c r="BQ37" i="1"/>
  <c r="BP37" i="1"/>
  <c r="BO37" i="1"/>
  <c r="BN37" i="1"/>
  <c r="BM37" i="1"/>
  <c r="BL37" i="1"/>
  <c r="BJ37" i="1"/>
  <c r="BI37" i="1"/>
  <c r="BH37" i="1"/>
  <c r="BG37" i="1"/>
  <c r="BE37" i="1"/>
  <c r="BD37" i="1"/>
  <c r="BF37" i="1" s="1"/>
  <c r="BX36" i="1"/>
  <c r="BV36" i="1"/>
  <c r="BU36" i="1"/>
  <c r="BT36" i="1"/>
  <c r="BS36" i="1"/>
  <c r="BR36" i="1"/>
  <c r="BQ36" i="1"/>
  <c r="BP36" i="1"/>
  <c r="BO36" i="1"/>
  <c r="BN36" i="1"/>
  <c r="BM36" i="1"/>
  <c r="BL36" i="1"/>
  <c r="BJ36" i="1"/>
  <c r="BI36" i="1"/>
  <c r="BH36" i="1"/>
  <c r="BG36" i="1"/>
  <c r="BE36" i="1"/>
  <c r="BD36" i="1"/>
  <c r="BF36" i="1" s="1"/>
  <c r="BX35" i="1"/>
  <c r="BV35" i="1"/>
  <c r="BU35" i="1"/>
  <c r="BT35" i="1"/>
  <c r="BS35" i="1"/>
  <c r="BR35" i="1"/>
  <c r="BQ35" i="1"/>
  <c r="BP35" i="1"/>
  <c r="BO35" i="1"/>
  <c r="BN35" i="1"/>
  <c r="BM35" i="1"/>
  <c r="BL35" i="1"/>
  <c r="BJ35" i="1"/>
  <c r="BI35" i="1"/>
  <c r="BH35" i="1"/>
  <c r="BG35" i="1"/>
  <c r="BW35" i="1" s="1"/>
  <c r="BE35" i="1"/>
  <c r="BD35" i="1"/>
  <c r="BX34" i="1"/>
  <c r="BV34" i="1"/>
  <c r="BU34" i="1"/>
  <c r="BT34" i="1"/>
  <c r="BS34" i="1"/>
  <c r="BR34" i="1"/>
  <c r="BQ34" i="1"/>
  <c r="BP34" i="1"/>
  <c r="BO34" i="1"/>
  <c r="BN34" i="1"/>
  <c r="BM34" i="1"/>
  <c r="BL34" i="1"/>
  <c r="BJ34" i="1"/>
  <c r="BI34" i="1"/>
  <c r="BH34" i="1"/>
  <c r="BG34" i="1"/>
  <c r="BK34" i="1" s="1"/>
  <c r="BE34" i="1"/>
  <c r="BD34" i="1"/>
  <c r="BX33" i="1"/>
  <c r="BV33" i="1"/>
  <c r="BU33" i="1"/>
  <c r="BT33" i="1"/>
  <c r="BS33" i="1"/>
  <c r="BR33" i="1"/>
  <c r="BQ33" i="1"/>
  <c r="BP33" i="1"/>
  <c r="BO33" i="1"/>
  <c r="BN33" i="1"/>
  <c r="BM33" i="1"/>
  <c r="BL33" i="1"/>
  <c r="BJ33" i="1"/>
  <c r="BI33" i="1"/>
  <c r="BH33" i="1"/>
  <c r="BG33" i="1"/>
  <c r="BE33" i="1"/>
  <c r="BD33" i="1"/>
  <c r="BX32" i="1"/>
  <c r="BV32" i="1"/>
  <c r="BU32" i="1"/>
  <c r="BT32" i="1"/>
  <c r="BS32" i="1"/>
  <c r="BR32" i="1"/>
  <c r="BQ32" i="1"/>
  <c r="BP32" i="1"/>
  <c r="BO32" i="1"/>
  <c r="BN32" i="1"/>
  <c r="BM32" i="1"/>
  <c r="BL32" i="1"/>
  <c r="BJ32" i="1"/>
  <c r="BI32" i="1"/>
  <c r="BH32" i="1"/>
  <c r="BG32" i="1"/>
  <c r="BE32" i="1"/>
  <c r="BD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J31" i="1"/>
  <c r="BI31" i="1"/>
  <c r="BH31" i="1"/>
  <c r="BG31" i="1"/>
  <c r="BE31" i="1"/>
  <c r="BD31" i="1"/>
  <c r="BF31" i="1" s="1"/>
  <c r="BX30" i="1"/>
  <c r="BV30" i="1"/>
  <c r="BU30" i="1"/>
  <c r="BT30" i="1"/>
  <c r="BS30" i="1"/>
  <c r="BR30" i="1"/>
  <c r="BQ30" i="1"/>
  <c r="BP30" i="1"/>
  <c r="BO30" i="1"/>
  <c r="BN30" i="1"/>
  <c r="BM30" i="1"/>
  <c r="BL30" i="1"/>
  <c r="BJ30" i="1"/>
  <c r="BI30" i="1"/>
  <c r="BH30" i="1"/>
  <c r="BG30" i="1"/>
  <c r="BK30" i="1" s="1"/>
  <c r="BE30" i="1"/>
  <c r="BF30" i="1" s="1"/>
  <c r="BD30" i="1"/>
  <c r="BX29" i="1"/>
  <c r="BV29" i="1"/>
  <c r="BU29" i="1"/>
  <c r="BT29" i="1"/>
  <c r="BS29" i="1"/>
  <c r="BR29" i="1"/>
  <c r="BQ29" i="1"/>
  <c r="BP29" i="1"/>
  <c r="BO29" i="1"/>
  <c r="BN29" i="1"/>
  <c r="BM29" i="1"/>
  <c r="BL29" i="1"/>
  <c r="BJ29" i="1"/>
  <c r="BI29" i="1"/>
  <c r="BH29" i="1"/>
  <c r="BG29" i="1"/>
  <c r="BE29" i="1"/>
  <c r="BD29" i="1"/>
  <c r="BF29" i="1" s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J28" i="1"/>
  <c r="BI28" i="1"/>
  <c r="BH28" i="1"/>
  <c r="BG28" i="1"/>
  <c r="BE28" i="1"/>
  <c r="BD28" i="1"/>
  <c r="BX27" i="1"/>
  <c r="BV27" i="1"/>
  <c r="BU27" i="1"/>
  <c r="BT27" i="1"/>
  <c r="BS27" i="1"/>
  <c r="BR27" i="1"/>
  <c r="BQ27" i="1"/>
  <c r="BP27" i="1"/>
  <c r="BO27" i="1"/>
  <c r="BN27" i="1"/>
  <c r="BM27" i="1"/>
  <c r="BL27" i="1"/>
  <c r="BJ27" i="1"/>
  <c r="BI27" i="1"/>
  <c r="BH27" i="1"/>
  <c r="BG27" i="1"/>
  <c r="BW27" i="1" s="1"/>
  <c r="BE27" i="1"/>
  <c r="BD27" i="1"/>
  <c r="BF27" i="1" s="1"/>
  <c r="BX26" i="1"/>
  <c r="BV26" i="1"/>
  <c r="BU26" i="1"/>
  <c r="BT26" i="1"/>
  <c r="BS26" i="1"/>
  <c r="BR26" i="1"/>
  <c r="BQ26" i="1"/>
  <c r="BP26" i="1"/>
  <c r="BO26" i="1"/>
  <c r="BN26" i="1"/>
  <c r="BM26" i="1"/>
  <c r="BL26" i="1"/>
  <c r="BJ26" i="1"/>
  <c r="BI26" i="1"/>
  <c r="BH26" i="1"/>
  <c r="BG26" i="1"/>
  <c r="BK26" i="1" s="1"/>
  <c r="BE26" i="1"/>
  <c r="BD26" i="1"/>
  <c r="BF26" i="1" s="1"/>
  <c r="BX25" i="1"/>
  <c r="BV25" i="1"/>
  <c r="BU25" i="1"/>
  <c r="BT25" i="1"/>
  <c r="BS25" i="1"/>
  <c r="BR25" i="1"/>
  <c r="BQ25" i="1"/>
  <c r="BP25" i="1"/>
  <c r="BO25" i="1"/>
  <c r="BN25" i="1"/>
  <c r="BM25" i="1"/>
  <c r="BL25" i="1"/>
  <c r="BJ25" i="1"/>
  <c r="BI25" i="1"/>
  <c r="BH25" i="1"/>
  <c r="BG25" i="1"/>
  <c r="BE25" i="1"/>
  <c r="BD25" i="1"/>
  <c r="BX24" i="1"/>
  <c r="BV24" i="1"/>
  <c r="BU24" i="1"/>
  <c r="BT24" i="1"/>
  <c r="BS24" i="1"/>
  <c r="BR24" i="1"/>
  <c r="BQ24" i="1"/>
  <c r="BP24" i="1"/>
  <c r="BO24" i="1"/>
  <c r="BN24" i="1"/>
  <c r="BM24" i="1"/>
  <c r="BL24" i="1"/>
  <c r="BJ24" i="1"/>
  <c r="BI24" i="1"/>
  <c r="BH24" i="1"/>
  <c r="BG24" i="1"/>
  <c r="BE24" i="1"/>
  <c r="BD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J23" i="1"/>
  <c r="BI23" i="1"/>
  <c r="BH23" i="1"/>
  <c r="BG23" i="1"/>
  <c r="BE23" i="1"/>
  <c r="BD23" i="1"/>
  <c r="BX22" i="1"/>
  <c r="BV22" i="1"/>
  <c r="BU22" i="1"/>
  <c r="BT22" i="1"/>
  <c r="BS22" i="1"/>
  <c r="BR22" i="1"/>
  <c r="BQ22" i="1"/>
  <c r="BP22" i="1"/>
  <c r="BO22" i="1"/>
  <c r="BN22" i="1"/>
  <c r="BM22" i="1"/>
  <c r="BL22" i="1"/>
  <c r="BJ22" i="1"/>
  <c r="BI22" i="1"/>
  <c r="BH22" i="1"/>
  <c r="BG22" i="1"/>
  <c r="BE22" i="1"/>
  <c r="BD22" i="1"/>
  <c r="BF22" i="1" s="1"/>
  <c r="BX21" i="1"/>
  <c r="BV21" i="1"/>
  <c r="BU21" i="1"/>
  <c r="BT21" i="1"/>
  <c r="BS21" i="1"/>
  <c r="BR21" i="1"/>
  <c r="BQ21" i="1"/>
  <c r="BP21" i="1"/>
  <c r="BO21" i="1"/>
  <c r="BN21" i="1"/>
  <c r="BM21" i="1"/>
  <c r="BL21" i="1"/>
  <c r="BJ21" i="1"/>
  <c r="BI21" i="1"/>
  <c r="BH21" i="1"/>
  <c r="BG21" i="1"/>
  <c r="BE21" i="1"/>
  <c r="BF21" i="1" s="1"/>
  <c r="BD21" i="1"/>
  <c r="BX20" i="1"/>
  <c r="BV20" i="1"/>
  <c r="BU20" i="1"/>
  <c r="BT20" i="1"/>
  <c r="BS20" i="1"/>
  <c r="BR20" i="1"/>
  <c r="BQ20" i="1"/>
  <c r="BP20" i="1"/>
  <c r="BO20" i="1"/>
  <c r="BN20" i="1"/>
  <c r="BM20" i="1"/>
  <c r="BL20" i="1"/>
  <c r="BJ20" i="1"/>
  <c r="BI20" i="1"/>
  <c r="BH20" i="1"/>
  <c r="BG20" i="1"/>
  <c r="BE20" i="1"/>
  <c r="BD20" i="1"/>
  <c r="BF20" i="1" s="1"/>
  <c r="BX19" i="1"/>
  <c r="BV19" i="1"/>
  <c r="BU19" i="1"/>
  <c r="BT19" i="1"/>
  <c r="BS19" i="1"/>
  <c r="BR19" i="1"/>
  <c r="BQ19" i="1"/>
  <c r="BP19" i="1"/>
  <c r="BO19" i="1"/>
  <c r="BN19" i="1"/>
  <c r="BM19" i="1"/>
  <c r="BL19" i="1"/>
  <c r="BJ19" i="1"/>
  <c r="BI19" i="1"/>
  <c r="BH19" i="1"/>
  <c r="BG19" i="1"/>
  <c r="BE19" i="1"/>
  <c r="BD19" i="1"/>
  <c r="BF19" i="1" s="1"/>
  <c r="BX18" i="1"/>
  <c r="BV18" i="1"/>
  <c r="BU18" i="1"/>
  <c r="BT18" i="1"/>
  <c r="BS18" i="1"/>
  <c r="BR18" i="1"/>
  <c r="BQ18" i="1"/>
  <c r="BP18" i="1"/>
  <c r="BO18" i="1"/>
  <c r="BN18" i="1"/>
  <c r="BM18" i="1"/>
  <c r="BL18" i="1"/>
  <c r="BJ18" i="1"/>
  <c r="BI18" i="1"/>
  <c r="BH18" i="1"/>
  <c r="BG18" i="1"/>
  <c r="BE18" i="1"/>
  <c r="BD18" i="1"/>
  <c r="BF18" i="1" s="1"/>
  <c r="BX17" i="1"/>
  <c r="BV17" i="1"/>
  <c r="BU17" i="1"/>
  <c r="BT17" i="1"/>
  <c r="BS17" i="1"/>
  <c r="BR17" i="1"/>
  <c r="BQ17" i="1"/>
  <c r="BP17" i="1"/>
  <c r="BO17" i="1"/>
  <c r="BN17" i="1"/>
  <c r="BM17" i="1"/>
  <c r="BL17" i="1"/>
  <c r="BJ17" i="1"/>
  <c r="BI17" i="1"/>
  <c r="BH17" i="1"/>
  <c r="BG17" i="1"/>
  <c r="BE17" i="1"/>
  <c r="BD17" i="1"/>
  <c r="BX16" i="1"/>
  <c r="BV16" i="1"/>
  <c r="BU16" i="1"/>
  <c r="BT16" i="1"/>
  <c r="BS16" i="1"/>
  <c r="BR16" i="1"/>
  <c r="BQ16" i="1"/>
  <c r="BP16" i="1"/>
  <c r="BO16" i="1"/>
  <c r="BN16" i="1"/>
  <c r="BM16" i="1"/>
  <c r="BL16" i="1"/>
  <c r="BJ16" i="1"/>
  <c r="BI16" i="1"/>
  <c r="BH16" i="1"/>
  <c r="BG16" i="1"/>
  <c r="BF16" i="1"/>
  <c r="BE16" i="1"/>
  <c r="BD16" i="1"/>
  <c r="BX15" i="1"/>
  <c r="BV15" i="1"/>
  <c r="BU15" i="1"/>
  <c r="BT15" i="1"/>
  <c r="BS15" i="1"/>
  <c r="BR15" i="1"/>
  <c r="BQ15" i="1"/>
  <c r="BP15" i="1"/>
  <c r="BO15" i="1"/>
  <c r="BN15" i="1"/>
  <c r="BM15" i="1"/>
  <c r="BL15" i="1"/>
  <c r="BJ15" i="1"/>
  <c r="BI15" i="1"/>
  <c r="BH15" i="1"/>
  <c r="BG15" i="1"/>
  <c r="BE15" i="1"/>
  <c r="BD15" i="1"/>
  <c r="BX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E14" i="1"/>
  <c r="BD14" i="1"/>
  <c r="BX13" i="1"/>
  <c r="BV13" i="1"/>
  <c r="BU13" i="1"/>
  <c r="BT13" i="1"/>
  <c r="BS13" i="1"/>
  <c r="BR13" i="1"/>
  <c r="BQ13" i="1"/>
  <c r="BP13" i="1"/>
  <c r="BO13" i="1"/>
  <c r="BN13" i="1"/>
  <c r="BM13" i="1"/>
  <c r="BL13" i="1"/>
  <c r="BJ13" i="1"/>
  <c r="BI13" i="1"/>
  <c r="BH13" i="1"/>
  <c r="BG13" i="1"/>
  <c r="BE13" i="1"/>
  <c r="BD13" i="1"/>
  <c r="BF13" i="1" s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J12" i="1"/>
  <c r="BI12" i="1"/>
  <c r="BH12" i="1"/>
  <c r="BG12" i="1"/>
  <c r="BE12" i="1"/>
  <c r="BD12" i="1"/>
  <c r="BX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W11" i="1" s="1"/>
  <c r="BI11" i="1"/>
  <c r="BH11" i="1"/>
  <c r="BG11" i="1"/>
  <c r="BE11" i="1"/>
  <c r="BD11" i="1"/>
  <c r="BX10" i="1"/>
  <c r="BV10" i="1"/>
  <c r="BU10" i="1"/>
  <c r="BT10" i="1"/>
  <c r="BS10" i="1"/>
  <c r="BR10" i="1"/>
  <c r="BQ10" i="1"/>
  <c r="BP10" i="1"/>
  <c r="BO10" i="1"/>
  <c r="BN10" i="1"/>
  <c r="BM10" i="1"/>
  <c r="BL10" i="1"/>
  <c r="BJ10" i="1"/>
  <c r="BI10" i="1"/>
  <c r="BH10" i="1"/>
  <c r="BG10" i="1"/>
  <c r="BE10" i="1"/>
  <c r="BD10" i="1"/>
  <c r="BX9" i="1"/>
  <c r="BV9" i="1"/>
  <c r="BU9" i="1"/>
  <c r="BT9" i="1"/>
  <c r="BS9" i="1"/>
  <c r="BR9" i="1"/>
  <c r="BQ9" i="1"/>
  <c r="BP9" i="1"/>
  <c r="BO9" i="1"/>
  <c r="BN9" i="1"/>
  <c r="BM9" i="1"/>
  <c r="BL9" i="1"/>
  <c r="BJ9" i="1"/>
  <c r="BI9" i="1"/>
  <c r="BH9" i="1"/>
  <c r="BG9" i="1"/>
  <c r="BE9" i="1"/>
  <c r="BD9" i="1"/>
  <c r="BF9" i="1" s="1"/>
  <c r="BX8" i="1"/>
  <c r="BV8" i="1"/>
  <c r="BU8" i="1"/>
  <c r="BT8" i="1"/>
  <c r="BS8" i="1"/>
  <c r="BR8" i="1"/>
  <c r="BQ8" i="1"/>
  <c r="BP8" i="1"/>
  <c r="BO8" i="1"/>
  <c r="BN8" i="1"/>
  <c r="BM8" i="1"/>
  <c r="BL8" i="1"/>
  <c r="BJ8" i="1"/>
  <c r="BW8" i="1" s="1"/>
  <c r="BI8" i="1"/>
  <c r="BH8" i="1"/>
  <c r="BG8" i="1"/>
  <c r="BE8" i="1"/>
  <c r="BF8" i="1" s="1"/>
  <c r="BD8" i="1"/>
  <c r="BX7" i="1"/>
  <c r="BV7" i="1"/>
  <c r="BU7" i="1"/>
  <c r="BT7" i="1"/>
  <c r="BS7" i="1"/>
  <c r="BR7" i="1"/>
  <c r="BQ7" i="1"/>
  <c r="BP7" i="1"/>
  <c r="BO7" i="1"/>
  <c r="BN7" i="1"/>
  <c r="BM7" i="1"/>
  <c r="BL7" i="1"/>
  <c r="BJ7" i="1"/>
  <c r="BI7" i="1"/>
  <c r="BH7" i="1"/>
  <c r="BG7" i="1"/>
  <c r="BE7" i="1"/>
  <c r="BD7" i="1"/>
  <c r="BF7" i="1" s="1"/>
  <c r="BX6" i="1"/>
  <c r="BV6" i="1"/>
  <c r="BU6" i="1"/>
  <c r="BT6" i="1"/>
  <c r="BS6" i="1"/>
  <c r="BR6" i="1"/>
  <c r="BQ6" i="1"/>
  <c r="BP6" i="1"/>
  <c r="BO6" i="1"/>
  <c r="BN6" i="1"/>
  <c r="BM6" i="1"/>
  <c r="BL6" i="1"/>
  <c r="BJ6" i="1"/>
  <c r="BI6" i="1"/>
  <c r="BH6" i="1"/>
  <c r="BG6" i="1"/>
  <c r="BE6" i="1"/>
  <c r="BD6" i="1"/>
  <c r="BF6" i="1" s="1"/>
  <c r="BX5" i="1"/>
  <c r="BV5" i="1"/>
  <c r="BU5" i="1"/>
  <c r="BT5" i="1"/>
  <c r="BS5" i="1"/>
  <c r="BR5" i="1"/>
  <c r="BQ5" i="1"/>
  <c r="BP5" i="1"/>
  <c r="BO5" i="1"/>
  <c r="BN5" i="1"/>
  <c r="BM5" i="1"/>
  <c r="BL5" i="1"/>
  <c r="BJ5" i="1"/>
  <c r="BI5" i="1"/>
  <c r="BH5" i="1"/>
  <c r="BG5" i="1"/>
  <c r="BE5" i="1"/>
  <c r="BD5" i="1"/>
  <c r="BX4" i="1"/>
  <c r="BV4" i="1"/>
  <c r="BU4" i="1"/>
  <c r="BT4" i="1"/>
  <c r="BS4" i="1"/>
  <c r="BR4" i="1"/>
  <c r="BQ4" i="1"/>
  <c r="BP4" i="1"/>
  <c r="BO4" i="1"/>
  <c r="BN4" i="1"/>
  <c r="BM4" i="1"/>
  <c r="BL4" i="1"/>
  <c r="BJ4" i="1"/>
  <c r="BI4" i="1"/>
  <c r="BH4" i="1"/>
  <c r="BG4" i="1"/>
  <c r="BE4" i="1"/>
  <c r="BD4" i="1"/>
  <c r="BF4" i="1" s="1"/>
  <c r="BW171" i="1" l="1"/>
  <c r="BW176" i="1"/>
  <c r="BK293" i="1"/>
  <c r="BK498" i="1"/>
  <c r="BW641" i="1"/>
  <c r="BW741" i="1"/>
  <c r="BK82" i="1"/>
  <c r="BW92" i="1"/>
  <c r="BK209" i="1"/>
  <c r="BK214" i="1"/>
  <c r="BW270" i="1"/>
  <c r="BK316" i="1"/>
  <c r="BW321" i="1"/>
  <c r="BW631" i="1"/>
  <c r="BK656" i="1"/>
  <c r="BW7" i="1"/>
  <c r="BK12" i="1"/>
  <c r="BF40" i="1"/>
  <c r="BF71" i="1"/>
  <c r="BF79" i="1"/>
  <c r="BW97" i="1"/>
  <c r="BK125" i="1"/>
  <c r="BK186" i="1"/>
  <c r="BF308" i="1"/>
  <c r="BF336" i="1"/>
  <c r="BF389" i="1"/>
  <c r="BW403" i="1"/>
  <c r="BF452" i="1"/>
  <c r="BK631" i="1"/>
  <c r="BW726" i="1"/>
  <c r="BF45" i="1"/>
  <c r="BW53" i="1"/>
  <c r="BK63" i="1"/>
  <c r="BW87" i="1"/>
  <c r="BW115" i="1"/>
  <c r="BK280" i="1"/>
  <c r="BK308" i="1"/>
  <c r="BK331" i="1"/>
  <c r="BK341" i="1"/>
  <c r="BK442" i="1"/>
  <c r="BW452" i="1"/>
  <c r="BW460" i="1"/>
  <c r="BF485" i="1"/>
  <c r="BW541" i="1"/>
  <c r="BK17" i="1"/>
  <c r="BW17" i="1"/>
  <c r="BF84" i="1"/>
  <c r="BF155" i="1"/>
  <c r="BK163" i="1"/>
  <c r="BF173" i="1"/>
  <c r="BF178" i="1"/>
  <c r="BF183" i="1"/>
  <c r="BF201" i="1"/>
  <c r="BF244" i="1"/>
  <c r="BF295" i="1"/>
  <c r="BK465" i="1"/>
  <c r="BW470" i="1"/>
  <c r="BW485" i="1"/>
  <c r="BK598" i="1"/>
  <c r="BF603" i="1"/>
  <c r="BF618" i="1"/>
  <c r="BF648" i="1"/>
  <c r="BF658" i="1"/>
  <c r="BF733" i="1"/>
  <c r="BK22" i="1"/>
  <c r="BK45" i="1"/>
  <c r="BW107" i="1"/>
  <c r="BW173" i="1"/>
  <c r="BW229" i="1"/>
  <c r="BW280" i="1"/>
  <c r="BW366" i="1"/>
  <c r="BK366" i="1"/>
  <c r="BK457" i="1"/>
  <c r="BW490" i="1"/>
  <c r="BW588" i="1"/>
  <c r="BW786" i="1"/>
  <c r="BF50" i="1"/>
  <c r="BW84" i="1"/>
  <c r="BK183" i="1"/>
  <c r="BK244" i="1"/>
  <c r="BW252" i="1"/>
  <c r="BK257" i="1"/>
  <c r="BK295" i="1"/>
  <c r="BW465" i="1"/>
  <c r="BW653" i="1"/>
  <c r="BK658" i="1"/>
  <c r="BF14" i="1"/>
  <c r="BW22" i="1"/>
  <c r="BF32" i="1"/>
  <c r="BW50" i="1"/>
  <c r="BK99" i="1"/>
  <c r="BW99" i="1"/>
  <c r="BW160" i="1"/>
  <c r="BK188" i="1"/>
  <c r="BK216" i="1"/>
  <c r="BW216" i="1"/>
  <c r="BK221" i="1"/>
  <c r="BW249" i="1"/>
  <c r="BK252" i="1"/>
  <c r="BF277" i="1"/>
  <c r="BF282" i="1"/>
  <c r="BW424" i="1"/>
  <c r="BF462" i="1"/>
  <c r="BK558" i="1"/>
  <c r="BK578" i="1"/>
  <c r="BW723" i="1"/>
  <c r="BK743" i="1"/>
  <c r="BK37" i="1"/>
  <c r="BW122" i="1"/>
  <c r="BK132" i="1"/>
  <c r="BK449" i="1"/>
  <c r="BW457" i="1"/>
  <c r="BW553" i="1"/>
  <c r="BK374" i="1"/>
  <c r="BW32" i="1"/>
  <c r="BK73" i="1"/>
  <c r="BK117" i="1"/>
  <c r="BW333" i="1"/>
  <c r="BK419" i="1"/>
  <c r="BK434" i="1"/>
  <c r="BK439" i="1"/>
  <c r="BW444" i="1"/>
  <c r="BW58" i="1"/>
  <c r="BK120" i="1"/>
  <c r="BF24" i="1"/>
  <c r="BK27" i="1"/>
  <c r="BK137" i="1"/>
  <c r="BK142" i="1"/>
  <c r="BF223" i="1"/>
  <c r="BF236" i="1"/>
  <c r="BW254" i="1"/>
  <c r="BF259" i="1"/>
  <c r="BW305" i="1"/>
  <c r="BK338" i="1"/>
  <c r="BW343" i="1"/>
  <c r="BK353" i="1"/>
  <c r="BF411" i="1"/>
  <c r="BF585" i="1"/>
  <c r="BW595" i="1"/>
  <c r="BF640" i="1"/>
  <c r="BW753" i="1"/>
  <c r="BF836" i="1"/>
  <c r="BF846" i="1"/>
  <c r="BF11" i="1"/>
  <c r="BK19" i="1"/>
  <c r="BF47" i="1"/>
  <c r="BF52" i="1"/>
  <c r="BF101" i="1"/>
  <c r="BW109" i="1"/>
  <c r="BF114" i="1"/>
  <c r="BW147" i="1"/>
  <c r="BW198" i="1"/>
  <c r="BW203" i="1"/>
  <c r="BF218" i="1"/>
  <c r="BW231" i="1"/>
  <c r="BK241" i="1"/>
  <c r="BF246" i="1"/>
  <c r="BF269" i="1"/>
  <c r="BK401" i="1"/>
  <c r="BW414" i="1"/>
  <c r="BW419" i="1"/>
  <c r="BW439" i="1"/>
  <c r="BK454" i="1"/>
  <c r="BK492" i="1"/>
  <c r="BF545" i="1"/>
  <c r="BF560" i="1"/>
  <c r="BK590" i="1"/>
  <c r="BW590" i="1"/>
  <c r="BW831" i="1"/>
  <c r="BK836" i="1"/>
  <c r="BW841" i="1"/>
  <c r="BW24" i="1"/>
  <c r="BW152" i="1"/>
  <c r="BK203" i="1"/>
  <c r="BK236" i="1"/>
  <c r="BW259" i="1"/>
  <c r="BK264" i="1"/>
  <c r="BK406" i="1"/>
  <c r="BW406" i="1"/>
  <c r="BK497" i="1"/>
  <c r="BK585" i="1"/>
  <c r="BW52" i="1"/>
  <c r="BK52" i="1"/>
  <c r="BF185" i="1"/>
  <c r="BF190" i="1"/>
  <c r="BW246" i="1"/>
  <c r="BW269" i="1"/>
  <c r="BK269" i="1"/>
  <c r="BW545" i="1"/>
  <c r="BF555" i="1"/>
  <c r="BW580" i="1"/>
  <c r="BW690" i="1"/>
  <c r="BK695" i="1"/>
  <c r="BF710" i="1"/>
  <c r="BF39" i="1"/>
  <c r="BW110" i="1"/>
  <c r="BF167" i="1"/>
  <c r="BW185" i="1"/>
  <c r="BF330" i="1"/>
  <c r="BF388" i="1"/>
  <c r="BF398" i="1"/>
  <c r="BK426" i="1"/>
  <c r="BF464" i="1"/>
  <c r="BW555" i="1"/>
  <c r="BK575" i="1"/>
  <c r="BW700" i="1"/>
  <c r="BW720" i="1"/>
  <c r="BK823" i="1"/>
  <c r="BW70" i="1"/>
  <c r="BF75" i="1"/>
  <c r="BW162" i="1"/>
  <c r="BF195" i="1"/>
  <c r="BW224" i="1"/>
  <c r="BW274" i="1"/>
  <c r="BW279" i="1"/>
  <c r="BK284" i="1"/>
  <c r="BW373" i="1"/>
  <c r="BK378" i="1"/>
  <c r="BF383" i="1"/>
  <c r="BK464" i="1"/>
  <c r="BF607" i="1"/>
  <c r="BF88" i="1"/>
  <c r="BF106" i="1"/>
  <c r="BF154" i="1"/>
  <c r="BW307" i="1"/>
  <c r="BF365" i="1"/>
  <c r="BK388" i="1"/>
  <c r="BK398" i="1"/>
  <c r="BK474" i="1"/>
  <c r="BF537" i="1"/>
  <c r="BK755" i="1"/>
  <c r="BF795" i="1"/>
  <c r="BK16" i="1"/>
  <c r="BK149" i="1"/>
  <c r="BW360" i="1"/>
  <c r="BW379" i="1"/>
  <c r="BW833" i="1"/>
  <c r="BW838" i="1"/>
  <c r="BK75" i="1"/>
  <c r="BK83" i="1"/>
  <c r="BK88" i="1"/>
  <c r="BF98" i="1"/>
  <c r="BK144" i="1"/>
  <c r="BW154" i="1"/>
  <c r="BK195" i="1"/>
  <c r="BW200" i="1"/>
  <c r="BK233" i="1"/>
  <c r="BF271" i="1"/>
  <c r="BF370" i="1"/>
  <c r="BW456" i="1"/>
  <c r="BK532" i="1"/>
  <c r="BF682" i="1"/>
  <c r="BF687" i="1"/>
  <c r="BW790" i="1"/>
  <c r="BW93" i="1"/>
  <c r="BK93" i="1"/>
  <c r="BW167" i="1"/>
  <c r="BW210" i="1"/>
  <c r="BW220" i="1"/>
  <c r="BK408" i="1"/>
  <c r="BW598" i="1"/>
  <c r="BW45" i="1"/>
  <c r="BK126" i="1"/>
  <c r="BW126" i="1"/>
  <c r="BK167" i="1"/>
  <c r="BW428" i="1"/>
  <c r="BF514" i="1"/>
  <c r="BF667" i="1"/>
  <c r="BK682" i="1"/>
  <c r="BK687" i="1"/>
  <c r="BW687" i="1"/>
  <c r="BF805" i="1"/>
  <c r="BW36" i="1"/>
  <c r="BK72" i="1"/>
  <c r="BW172" i="1"/>
  <c r="BK438" i="1"/>
  <c r="BW537" i="1"/>
  <c r="BK820" i="1"/>
  <c r="BW820" i="1"/>
  <c r="BK13" i="1"/>
  <c r="BF23" i="1"/>
  <c r="BK64" i="1"/>
  <c r="BW136" i="1"/>
  <c r="BW182" i="1"/>
  <c r="BF197" i="1"/>
  <c r="BF202" i="1"/>
  <c r="BF314" i="1"/>
  <c r="BW332" i="1"/>
  <c r="BF347" i="1"/>
  <c r="BW352" i="1"/>
  <c r="BW390" i="1"/>
  <c r="BK433" i="1"/>
  <c r="BF453" i="1"/>
  <c r="BW657" i="1"/>
  <c r="BW810" i="1"/>
  <c r="BK815" i="1"/>
  <c r="BW18" i="1"/>
  <c r="BW37" i="1"/>
  <c r="BK41" i="1"/>
  <c r="BW132" i="1"/>
  <c r="BW141" i="1"/>
  <c r="BW309" i="1"/>
  <c r="BK362" i="1"/>
  <c r="BK380" i="1"/>
  <c r="BK385" i="1"/>
  <c r="BW449" i="1"/>
  <c r="BF501" i="1"/>
  <c r="BK567" i="1"/>
  <c r="BF787" i="1"/>
  <c r="BK23" i="1"/>
  <c r="BF28" i="1"/>
  <c r="BF46" i="1"/>
  <c r="BF100" i="1"/>
  <c r="BK108" i="1"/>
  <c r="BK151" i="1"/>
  <c r="BK169" i="1"/>
  <c r="BW197" i="1"/>
  <c r="BF217" i="1"/>
  <c r="BF222" i="1"/>
  <c r="BK240" i="1"/>
  <c r="BF245" i="1"/>
  <c r="BK314" i="1"/>
  <c r="BF425" i="1"/>
  <c r="BK501" i="1"/>
  <c r="BW524" i="1"/>
  <c r="BF559" i="1"/>
  <c r="BF574" i="1"/>
  <c r="BF639" i="1"/>
  <c r="BW777" i="1"/>
  <c r="BK792" i="1"/>
  <c r="BK56" i="1"/>
  <c r="BW113" i="1"/>
  <c r="BK235" i="1"/>
  <c r="BW324" i="1"/>
  <c r="BW629" i="1"/>
  <c r="BK634" i="1"/>
  <c r="BW782" i="1"/>
  <c r="BF5" i="1"/>
  <c r="BK46" i="1"/>
  <c r="BK51" i="1"/>
  <c r="BK100" i="1"/>
  <c r="BF128" i="1"/>
  <c r="BK156" i="1"/>
  <c r="BK212" i="1"/>
  <c r="BW241" i="1"/>
  <c r="BK245" i="1"/>
  <c r="BK296" i="1"/>
  <c r="BK324" i="1"/>
  <c r="BK342" i="1"/>
  <c r="BK352" i="1"/>
  <c r="BW385" i="1"/>
  <c r="BW425" i="1"/>
  <c r="BK559" i="1"/>
  <c r="BW659" i="1"/>
  <c r="BK689" i="1"/>
  <c r="BK5" i="1"/>
  <c r="BF138" i="1"/>
  <c r="BF143" i="1"/>
  <c r="BK250" i="1"/>
  <c r="BF288" i="1"/>
  <c r="BW415" i="1"/>
  <c r="BW506" i="1"/>
  <c r="BF774" i="1"/>
  <c r="BW96" i="1"/>
  <c r="BW283" i="1"/>
  <c r="BW296" i="1"/>
  <c r="BK329" i="1"/>
  <c r="BK468" i="1"/>
  <c r="BW549" i="1"/>
  <c r="BW664" i="1"/>
  <c r="BK38" i="1"/>
  <c r="BF43" i="1"/>
  <c r="BK74" i="1"/>
  <c r="BW133" i="1"/>
  <c r="BK143" i="1"/>
  <c r="BF204" i="1"/>
  <c r="BW288" i="1"/>
  <c r="BW354" i="1"/>
  <c r="BK463" i="1"/>
  <c r="BK473" i="1"/>
  <c r="BF498" i="1"/>
  <c r="BF521" i="1"/>
  <c r="BF611" i="1"/>
  <c r="BF616" i="1"/>
  <c r="BW624" i="1"/>
  <c r="BF646" i="1"/>
  <c r="BW754" i="1"/>
  <c r="BF769" i="1"/>
  <c r="BW774" i="1"/>
  <c r="BF779" i="1"/>
  <c r="BW20" i="1"/>
  <c r="BK28" i="1"/>
  <c r="BF92" i="1"/>
  <c r="BF115" i="1"/>
  <c r="BK148" i="1"/>
  <c r="BW148" i="1"/>
  <c r="BW199" i="1"/>
  <c r="BF214" i="1"/>
  <c r="BW232" i="1"/>
  <c r="BF270" i="1"/>
  <c r="BW284" i="1"/>
  <c r="BW301" i="1"/>
  <c r="BF316" i="1"/>
  <c r="BW344" i="1"/>
  <c r="BW402" i="1"/>
  <c r="BF460" i="1"/>
  <c r="BW469" i="1"/>
  <c r="BF503" i="1"/>
  <c r="BK606" i="1"/>
  <c r="BW611" i="1"/>
  <c r="BF692" i="1"/>
  <c r="BW715" i="1"/>
  <c r="BK738" i="1"/>
  <c r="BW751" i="1"/>
  <c r="BF820" i="1"/>
  <c r="BW828" i="1"/>
  <c r="BF735" i="1"/>
  <c r="BW797" i="1"/>
  <c r="BK336" i="1"/>
  <c r="BF351" i="1"/>
  <c r="BK359" i="1"/>
  <c r="BW367" i="1"/>
  <c r="BF372" i="1"/>
  <c r="BF405" i="1"/>
  <c r="BF446" i="1"/>
  <c r="BF467" i="1"/>
  <c r="BF490" i="1"/>
  <c r="BK531" i="1"/>
  <c r="BF544" i="1"/>
  <c r="BF552" i="1"/>
  <c r="BF567" i="1"/>
  <c r="BF656" i="1"/>
  <c r="BK725" i="1"/>
  <c r="BK748" i="1"/>
  <c r="BK771" i="1"/>
  <c r="BF784" i="1"/>
  <c r="BF789" i="1"/>
  <c r="BF451" i="1"/>
  <c r="BK508" i="1"/>
  <c r="BF562" i="1"/>
  <c r="BF577" i="1"/>
  <c r="BF605" i="1"/>
  <c r="BF694" i="1"/>
  <c r="BK784" i="1"/>
  <c r="BF812" i="1"/>
  <c r="BK8" i="1"/>
  <c r="BK21" i="1"/>
  <c r="BW57" i="1"/>
  <c r="BW73" i="1"/>
  <c r="BF104" i="1"/>
  <c r="BK107" i="1"/>
  <c r="BW120" i="1"/>
  <c r="BF135" i="1"/>
  <c r="BF140" i="1"/>
  <c r="BF158" i="1"/>
  <c r="BK184" i="1"/>
  <c r="BK220" i="1"/>
  <c r="BF225" i="1"/>
  <c r="BF261" i="1"/>
  <c r="BF287" i="1"/>
  <c r="BF300" i="1"/>
  <c r="BK313" i="1"/>
  <c r="BW336" i="1"/>
  <c r="BW346" i="1"/>
  <c r="BF356" i="1"/>
  <c r="BW364" i="1"/>
  <c r="BF369" i="1"/>
  <c r="BF382" i="1"/>
  <c r="BK451" i="1"/>
  <c r="BF477" i="1"/>
  <c r="BF518" i="1"/>
  <c r="BF536" i="1"/>
  <c r="BW661" i="1"/>
  <c r="BF794" i="1"/>
  <c r="BW287" i="1"/>
  <c r="BW318" i="1"/>
  <c r="BK462" i="1"/>
  <c r="BW500" i="1"/>
  <c r="BW536" i="1"/>
  <c r="BW544" i="1"/>
  <c r="BW684" i="1"/>
  <c r="BW794" i="1"/>
  <c r="BW62" i="1"/>
  <c r="BF91" i="1"/>
  <c r="BK135" i="1"/>
  <c r="BK140" i="1"/>
  <c r="BF145" i="1"/>
  <c r="BW158" i="1"/>
  <c r="BF194" i="1"/>
  <c r="BW202" i="1"/>
  <c r="BW225" i="1"/>
  <c r="BK248" i="1"/>
  <c r="BW261" i="1"/>
  <c r="BF305" i="1"/>
  <c r="BF310" i="1"/>
  <c r="BF338" i="1"/>
  <c r="BK356" i="1"/>
  <c r="BW369" i="1"/>
  <c r="BK387" i="1"/>
  <c r="BK397" i="1"/>
  <c r="BF415" i="1"/>
  <c r="BF420" i="1"/>
  <c r="BK477" i="1"/>
  <c r="BF482" i="1"/>
  <c r="BK505" i="1"/>
  <c r="BW513" i="1"/>
  <c r="BW518" i="1"/>
  <c r="BF523" i="1"/>
  <c r="BF592" i="1"/>
  <c r="BF597" i="1"/>
  <c r="BK620" i="1"/>
  <c r="BW633" i="1"/>
  <c r="BW699" i="1"/>
  <c r="BF709" i="1"/>
  <c r="BF714" i="1"/>
  <c r="BF727" i="1"/>
  <c r="BF750" i="1"/>
  <c r="BF768" i="1"/>
  <c r="BF781" i="1"/>
  <c r="BF809" i="1"/>
  <c r="BW822" i="1"/>
  <c r="BK827" i="1"/>
  <c r="BF786" i="1"/>
  <c r="BF832" i="1"/>
  <c r="BF742" i="1"/>
  <c r="BW768" i="1"/>
  <c r="BK786" i="1"/>
  <c r="BF796" i="1"/>
  <c r="BF814" i="1"/>
  <c r="BW691" i="1"/>
  <c r="BF701" i="1"/>
  <c r="BF824" i="1"/>
  <c r="BK271" i="1"/>
  <c r="BF294" i="1"/>
  <c r="BF302" i="1"/>
  <c r="BW407" i="1"/>
  <c r="BF412" i="1"/>
  <c r="BF417" i="1"/>
  <c r="BW453" i="1"/>
  <c r="BF484" i="1"/>
  <c r="BW510" i="1"/>
  <c r="BF520" i="1"/>
  <c r="BF530" i="1"/>
  <c r="BK538" i="1"/>
  <c r="BK617" i="1"/>
  <c r="BF622" i="1"/>
  <c r="BW648" i="1"/>
  <c r="BF778" i="1"/>
  <c r="BW824" i="1"/>
  <c r="BW574" i="1"/>
  <c r="BW640" i="1"/>
  <c r="BF650" i="1"/>
  <c r="BK747" i="1"/>
  <c r="BF752" i="1"/>
  <c r="BF783" i="1"/>
  <c r="BW335" i="1"/>
  <c r="BK440" i="1"/>
  <c r="BF489" i="1"/>
  <c r="BW538" i="1"/>
  <c r="BK340" i="1"/>
  <c r="BK435" i="1"/>
  <c r="BF445" i="1"/>
  <c r="BF775" i="1"/>
  <c r="BK806" i="1"/>
  <c r="BF12" i="1"/>
  <c r="BF25" i="1"/>
  <c r="BW33" i="1"/>
  <c r="BW72" i="1"/>
  <c r="BK80" i="1"/>
  <c r="BK98" i="1"/>
  <c r="BF103" i="1"/>
  <c r="BF152" i="1"/>
  <c r="BW196" i="1"/>
  <c r="BW201" i="1"/>
  <c r="BK242" i="1"/>
  <c r="BF247" i="1"/>
  <c r="BK276" i="1"/>
  <c r="BK281" i="1"/>
  <c r="BF286" i="1"/>
  <c r="BF299" i="1"/>
  <c r="BK312" i="1"/>
  <c r="BF317" i="1"/>
  <c r="BF327" i="1"/>
  <c r="BW359" i="1"/>
  <c r="BF368" i="1"/>
  <c r="BK376" i="1"/>
  <c r="BF381" i="1"/>
  <c r="BF386" i="1"/>
  <c r="BF391" i="1"/>
  <c r="BW404" i="1"/>
  <c r="BK407" i="1"/>
  <c r="BK427" i="1"/>
  <c r="BW440" i="1"/>
  <c r="BK458" i="1"/>
  <c r="BK489" i="1"/>
  <c r="BF499" i="1"/>
  <c r="BW520" i="1"/>
  <c r="BF571" i="1"/>
  <c r="BF581" i="1"/>
  <c r="BK637" i="1"/>
  <c r="BF665" i="1"/>
  <c r="BW725" i="1"/>
  <c r="BW771" i="1"/>
  <c r="BW807" i="1"/>
  <c r="BF826" i="1"/>
  <c r="BF834" i="1"/>
  <c r="BW435" i="1"/>
  <c r="BW508" i="1"/>
  <c r="BW706" i="1"/>
  <c r="BW103" i="1"/>
  <c r="BW111" i="1"/>
  <c r="BK165" i="1"/>
  <c r="BW299" i="1"/>
  <c r="BW427" i="1"/>
  <c r="BW476" i="1"/>
  <c r="BK499" i="1"/>
  <c r="BF798" i="1"/>
  <c r="BK834" i="1"/>
  <c r="BF17" i="1"/>
  <c r="BW43" i="1"/>
  <c r="BF66" i="1"/>
  <c r="BF74" i="1"/>
  <c r="BK111" i="1"/>
  <c r="BW116" i="1"/>
  <c r="BK134" i="1"/>
  <c r="BF144" i="1"/>
  <c r="BW260" i="1"/>
  <c r="BK286" i="1"/>
  <c r="BW355" i="1"/>
  <c r="BK476" i="1"/>
  <c r="BF481" i="1"/>
  <c r="BK486" i="1"/>
  <c r="BF527" i="1"/>
  <c r="BF548" i="1"/>
  <c r="BK591" i="1"/>
  <c r="BW619" i="1"/>
  <c r="BF624" i="1"/>
  <c r="BF680" i="1"/>
  <c r="BF708" i="1"/>
  <c r="BF731" i="1"/>
  <c r="BW767" i="1"/>
  <c r="BK780" i="1"/>
  <c r="BW821" i="1"/>
  <c r="BW26" i="1"/>
  <c r="BW38" i="1"/>
  <c r="BW69" i="1"/>
  <c r="BF95" i="1"/>
  <c r="BF126" i="1"/>
  <c r="BF149" i="1"/>
  <c r="BW188" i="1"/>
  <c r="BK211" i="1"/>
  <c r="BW256" i="1"/>
  <c r="BF296" i="1"/>
  <c r="BW304" i="1"/>
  <c r="BW345" i="1"/>
  <c r="BF373" i="1"/>
  <c r="BF447" i="1"/>
  <c r="BK481" i="1"/>
  <c r="BF491" i="1"/>
  <c r="BK548" i="1"/>
  <c r="BF558" i="1"/>
  <c r="BW614" i="1"/>
  <c r="BF634" i="1"/>
  <c r="BK647" i="1"/>
  <c r="BF652" i="1"/>
  <c r="BF657" i="1"/>
  <c r="BW671" i="1"/>
  <c r="BF741" i="1"/>
  <c r="BF120" i="1"/>
  <c r="BK123" i="1"/>
  <c r="BW361" i="1"/>
  <c r="BF402" i="1"/>
  <c r="BF493" i="1"/>
  <c r="BW603" i="1"/>
  <c r="BW703" i="1"/>
  <c r="BF33" i="1"/>
  <c r="BW47" i="1"/>
  <c r="BK87" i="1"/>
  <c r="BW112" i="1"/>
  <c r="BK172" i="1"/>
  <c r="BK232" i="1"/>
  <c r="BF319" i="1"/>
  <c r="BF333" i="1"/>
  <c r="BF375" i="1"/>
  <c r="BF421" i="1"/>
  <c r="BF448" i="1"/>
  <c r="BK485" i="1"/>
  <c r="BF524" i="1"/>
  <c r="BK579" i="1"/>
  <c r="BF584" i="1"/>
  <c r="BF608" i="1"/>
  <c r="BF619" i="1"/>
  <c r="BW643" i="1"/>
  <c r="BF689" i="1"/>
  <c r="BK692" i="1"/>
  <c r="BF754" i="1"/>
  <c r="BF773" i="1"/>
  <c r="BF819" i="1"/>
  <c r="BW161" i="1"/>
  <c r="BF457" i="1"/>
  <c r="BF643" i="1"/>
  <c r="BF41" i="1"/>
  <c r="BF55" i="1"/>
  <c r="BW123" i="1"/>
  <c r="BW131" i="1"/>
  <c r="BF136" i="1"/>
  <c r="BK150" i="1"/>
  <c r="BF177" i="1"/>
  <c r="BF207" i="1"/>
  <c r="BF215" i="1"/>
  <c r="BF226" i="1"/>
  <c r="BF243" i="1"/>
  <c r="BK277" i="1"/>
  <c r="BW308" i="1"/>
  <c r="BF355" i="1"/>
  <c r="BF432" i="1"/>
  <c r="BF437" i="1"/>
  <c r="BF468" i="1"/>
  <c r="BF600" i="1"/>
  <c r="BW673" i="1"/>
  <c r="BF678" i="1"/>
  <c r="BF697" i="1"/>
  <c r="BK716" i="1"/>
  <c r="BF732" i="1"/>
  <c r="BF751" i="1"/>
  <c r="BF811" i="1"/>
  <c r="BK47" i="1"/>
  <c r="BW95" i="1"/>
  <c r="BW139" i="1"/>
  <c r="BK207" i="1"/>
  <c r="BK215" i="1"/>
  <c r="BK288" i="1"/>
  <c r="BF341" i="1"/>
  <c r="BK432" i="1"/>
  <c r="BW716" i="1"/>
  <c r="BF833" i="1"/>
  <c r="BK44" i="1"/>
  <c r="BF72" i="1"/>
  <c r="BK109" i="1"/>
  <c r="BK147" i="1"/>
  <c r="BK260" i="1"/>
  <c r="BW316" i="1"/>
  <c r="BK330" i="1"/>
  <c r="BK333" i="1"/>
  <c r="BW372" i="1"/>
  <c r="BW391" i="1"/>
  <c r="BK399" i="1"/>
  <c r="BK413" i="1"/>
  <c r="BW501" i="1"/>
  <c r="BW560" i="1"/>
  <c r="BW563" i="1"/>
  <c r="BK619" i="1"/>
  <c r="BF713" i="1"/>
  <c r="BF721" i="1"/>
  <c r="BF808" i="1"/>
  <c r="BF268" i="1"/>
  <c r="BK391" i="1"/>
  <c r="BF800" i="1"/>
  <c r="BK84" i="1"/>
  <c r="BK92" i="1"/>
  <c r="BF133" i="1"/>
  <c r="BF174" i="1"/>
  <c r="BW207" i="1"/>
  <c r="BW215" i="1"/>
  <c r="BF279" i="1"/>
  <c r="BK305" i="1"/>
  <c r="BK344" i="1"/>
  <c r="BF349" i="1"/>
  <c r="BK372" i="1"/>
  <c r="BF393" i="1"/>
  <c r="BF407" i="1"/>
  <c r="BF410" i="1"/>
  <c r="BK552" i="1"/>
  <c r="BF632" i="1"/>
  <c r="BK648" i="1"/>
  <c r="BK659" i="1"/>
  <c r="BF675" i="1"/>
  <c r="BF759" i="1"/>
  <c r="BW811" i="1"/>
  <c r="BK822" i="1"/>
  <c r="BK161" i="1"/>
  <c r="BK199" i="1"/>
  <c r="BF257" i="1"/>
  <c r="BK361" i="1"/>
  <c r="BK424" i="1"/>
  <c r="BF549" i="1"/>
  <c r="BK603" i="1"/>
  <c r="BF10" i="1"/>
  <c r="BK58" i="1"/>
  <c r="BW66" i="1"/>
  <c r="BK114" i="1"/>
  <c r="BF122" i="1"/>
  <c r="BK136" i="1"/>
  <c r="BF141" i="1"/>
  <c r="BW155" i="1"/>
  <c r="BF163" i="1"/>
  <c r="BK174" i="1"/>
  <c r="BW204" i="1"/>
  <c r="BF209" i="1"/>
  <c r="BF231" i="1"/>
  <c r="BW240" i="1"/>
  <c r="BW268" i="1"/>
  <c r="BW271" i="1"/>
  <c r="BF290" i="1"/>
  <c r="BF363" i="1"/>
  <c r="BF377" i="1"/>
  <c r="BW380" i="1"/>
  <c r="BF385" i="1"/>
  <c r="BW399" i="1"/>
  <c r="BF404" i="1"/>
  <c r="BW442" i="1"/>
  <c r="BK445" i="1"/>
  <c r="BW462" i="1"/>
  <c r="BF476" i="1"/>
  <c r="BF512" i="1"/>
  <c r="BF540" i="1"/>
  <c r="BF565" i="1"/>
  <c r="BF573" i="1"/>
  <c r="BW592" i="1"/>
  <c r="BK635" i="1"/>
  <c r="BF653" i="1"/>
  <c r="BK667" i="1"/>
  <c r="BF672" i="1"/>
  <c r="BK675" i="1"/>
  <c r="BF702" i="1"/>
  <c r="BK751" i="1"/>
  <c r="BW759" i="1"/>
  <c r="BF764" i="1"/>
  <c r="BK770" i="1"/>
  <c r="BF816" i="1"/>
  <c r="BF187" i="1"/>
  <c r="BK190" i="1"/>
  <c r="BF198" i="1"/>
  <c r="BF237" i="1"/>
  <c r="BK254" i="1"/>
  <c r="BF262" i="1"/>
  <c r="BK285" i="1"/>
  <c r="BF307" i="1"/>
  <c r="BF335" i="1"/>
  <c r="BF360" i="1"/>
  <c r="BK418" i="1"/>
  <c r="BF434" i="1"/>
  <c r="BK518" i="1"/>
  <c r="BF526" i="1"/>
  <c r="BK543" i="1"/>
  <c r="BK549" i="1"/>
  <c r="BK581" i="1"/>
  <c r="BF594" i="1"/>
  <c r="BF602" i="1"/>
  <c r="BF756" i="1"/>
  <c r="BK764" i="1"/>
  <c r="BK24" i="1"/>
  <c r="BF35" i="1"/>
  <c r="BK49" i="1"/>
  <c r="BF111" i="1"/>
  <c r="BF130" i="1"/>
  <c r="BF276" i="1"/>
  <c r="BF332" i="1"/>
  <c r="BK363" i="1"/>
  <c r="BF401" i="1"/>
  <c r="BF492" i="1"/>
  <c r="BK557" i="1"/>
  <c r="AZ565" i="1"/>
  <c r="BF578" i="1"/>
  <c r="BF637" i="1"/>
  <c r="BF661" i="1"/>
  <c r="BK672" i="1"/>
  <c r="BK702" i="1"/>
  <c r="BK718" i="1"/>
  <c r="BF726" i="1"/>
  <c r="BF57" i="1"/>
  <c r="BK60" i="1"/>
  <c r="BF83" i="1"/>
  <c r="BF94" i="1"/>
  <c r="BF108" i="1"/>
  <c r="BF119" i="1"/>
  <c r="BK130" i="1"/>
  <c r="BF176" i="1"/>
  <c r="BK179" i="1"/>
  <c r="BF315" i="1"/>
  <c r="BF318" i="1"/>
  <c r="BF343" i="1"/>
  <c r="BF346" i="1"/>
  <c r="BF357" i="1"/>
  <c r="BF374" i="1"/>
  <c r="BK453" i="1"/>
  <c r="BF621" i="1"/>
  <c r="BF699" i="1"/>
  <c r="BF772" i="1"/>
  <c r="BF813" i="1"/>
  <c r="BK69" i="1"/>
  <c r="BW163" i="1"/>
  <c r="BW248" i="1"/>
  <c r="BW251" i="1"/>
  <c r="BF431" i="1"/>
  <c r="BK534" i="1"/>
  <c r="BK562" i="1"/>
  <c r="BK618" i="1"/>
  <c r="BF626" i="1"/>
  <c r="BK642" i="1"/>
  <c r="BF715" i="1"/>
  <c r="BF723" i="1"/>
  <c r="BF739" i="1"/>
  <c r="BF753" i="1"/>
  <c r="BK772" i="1"/>
  <c r="BK783" i="1"/>
  <c r="BF15" i="1"/>
  <c r="BW64" i="1"/>
  <c r="BW98" i="1"/>
  <c r="BF168" i="1"/>
  <c r="BW179" i="1"/>
  <c r="BK231" i="1"/>
  <c r="BF242" i="1"/>
  <c r="BK321" i="1"/>
  <c r="BW386" i="1"/>
  <c r="BK415" i="1"/>
  <c r="BW473" i="1"/>
  <c r="BK4" i="1"/>
  <c r="BK7" i="1"/>
  <c r="BK15" i="1"/>
  <c r="BF54" i="1"/>
  <c r="BF102" i="1"/>
  <c r="BK119" i="1"/>
  <c r="BK138" i="1"/>
  <c r="BK160" i="1"/>
  <c r="BF165" i="1"/>
  <c r="BK171" i="1"/>
  <c r="BK187" i="1"/>
  <c r="BF192" i="1"/>
  <c r="BK206" i="1"/>
  <c r="BK228" i="1"/>
  <c r="BW235" i="1"/>
  <c r="BF239" i="1"/>
  <c r="BF312" i="1"/>
  <c r="BK335" i="1"/>
  <c r="BF340" i="1"/>
  <c r="BF354" i="1"/>
  <c r="BK357" i="1"/>
  <c r="BW408" i="1"/>
  <c r="BF428" i="1"/>
  <c r="BF436" i="1"/>
  <c r="BW447" i="1"/>
  <c r="BK456" i="1"/>
  <c r="BW474" i="1"/>
  <c r="BF478" i="1"/>
  <c r="BK509" i="1"/>
  <c r="BF517" i="1"/>
  <c r="BW534" i="1"/>
  <c r="BW535" i="1"/>
  <c r="BW578" i="1"/>
  <c r="BF583" i="1"/>
  <c r="BF588" i="1"/>
  <c r="BF599" i="1"/>
  <c r="BW607" i="1"/>
  <c r="BF615" i="1"/>
  <c r="BK626" i="1"/>
  <c r="BW637" i="1"/>
  <c r="BF666" i="1"/>
  <c r="BF685" i="1"/>
  <c r="BF696" i="1"/>
  <c r="BK739" i="1"/>
  <c r="BF780" i="1"/>
  <c r="BW784" i="1"/>
  <c r="BK791" i="1"/>
  <c r="BF810" i="1"/>
  <c r="BF818" i="1"/>
  <c r="BK835" i="1"/>
  <c r="BW61" i="1"/>
  <c r="BK332" i="1"/>
  <c r="BW374" i="1"/>
  <c r="BW554" i="1"/>
  <c r="BW579" i="1"/>
  <c r="BW621" i="1"/>
  <c r="BK794" i="1"/>
  <c r="BK838" i="1"/>
  <c r="BK18" i="1"/>
  <c r="BF51" i="1"/>
  <c r="BW54" i="1"/>
  <c r="BF65" i="1"/>
  <c r="BF99" i="1"/>
  <c r="BK102" i="1"/>
  <c r="BW119" i="1"/>
  <c r="BF132" i="1"/>
  <c r="BF181" i="1"/>
  <c r="BK192" i="1"/>
  <c r="BF203" i="1"/>
  <c r="BF264" i="1"/>
  <c r="BW277" i="1"/>
  <c r="BF281" i="1"/>
  <c r="BK304" i="1"/>
  <c r="BW315" i="1"/>
  <c r="BK318" i="1"/>
  <c r="BF323" i="1"/>
  <c r="BF326" i="1"/>
  <c r="BF387" i="1"/>
  <c r="BK390" i="1"/>
  <c r="BK395" i="1"/>
  <c r="BF406" i="1"/>
  <c r="BK428" i="1"/>
  <c r="BW436" i="1"/>
  <c r="BF461" i="1"/>
  <c r="BF497" i="1"/>
  <c r="BF528" i="1"/>
  <c r="BF542" i="1"/>
  <c r="BF575" i="1"/>
  <c r="BK588" i="1"/>
  <c r="BF647" i="1"/>
  <c r="BK677" i="1"/>
  <c r="BW707" i="1"/>
  <c r="BF720" i="1"/>
  <c r="BF736" i="1"/>
  <c r="BF788" i="1"/>
  <c r="BF829" i="1"/>
  <c r="BF843" i="1"/>
  <c r="BK32" i="1"/>
  <c r="BK94" i="1"/>
  <c r="BK176" i="1"/>
  <c r="BW689" i="1"/>
  <c r="BK723" i="1"/>
  <c r="BW792" i="1"/>
  <c r="BW819" i="1"/>
  <c r="BW836" i="1"/>
  <c r="BW30" i="1"/>
  <c r="BW41" i="1"/>
  <c r="BF62" i="1"/>
  <c r="BK65" i="1"/>
  <c r="BW127" i="1"/>
  <c r="BW135" i="1"/>
  <c r="BF151" i="1"/>
  <c r="BW181" i="1"/>
  <c r="BF219" i="1"/>
  <c r="BW226" i="1"/>
  <c r="BW281" i="1"/>
  <c r="BW312" i="1"/>
  <c r="BW329" i="1"/>
  <c r="BF337" i="1"/>
  <c r="BF362" i="1"/>
  <c r="BF376" i="1"/>
  <c r="BW412" i="1"/>
  <c r="BK447" i="1"/>
  <c r="BF458" i="1"/>
  <c r="BW468" i="1"/>
  <c r="BF486" i="1"/>
  <c r="BF505" i="1"/>
  <c r="BW517" i="1"/>
  <c r="BW532" i="1"/>
  <c r="BF580" i="1"/>
  <c r="BK607" i="1"/>
  <c r="BF612" i="1"/>
  <c r="BF644" i="1"/>
  <c r="BF663" i="1"/>
  <c r="BF671" i="1"/>
  <c r="BW678" i="1"/>
  <c r="BF693" i="1"/>
  <c r="BW697" i="1"/>
  <c r="BF717" i="1"/>
  <c r="BK720" i="1"/>
  <c r="BK43" i="1"/>
  <c r="BK270" i="1"/>
  <c r="BW313" i="1"/>
  <c r="BK354" i="1"/>
  <c r="BW396" i="1"/>
  <c r="BW589" i="1"/>
  <c r="BW748" i="1"/>
  <c r="BW800" i="1"/>
  <c r="BF34" i="1"/>
  <c r="BW51" i="1"/>
  <c r="BK71" i="1"/>
  <c r="BF96" i="1"/>
  <c r="BW144" i="1"/>
  <c r="BK162" i="1"/>
  <c r="BW166" i="1"/>
  <c r="BF208" i="1"/>
  <c r="BF216" i="1"/>
  <c r="BF230" i="1"/>
  <c r="BF289" i="1"/>
  <c r="BW295" i="1"/>
  <c r="BK309" i="1"/>
  <c r="BW368" i="1"/>
  <c r="BF384" i="1"/>
  <c r="BF438" i="1"/>
  <c r="BK441" i="1"/>
  <c r="BW497" i="1"/>
  <c r="BW498" i="1"/>
  <c r="BK539" i="1"/>
  <c r="BF572" i="1"/>
  <c r="BK612" i="1"/>
  <c r="BK644" i="1"/>
  <c r="BW656" i="1"/>
  <c r="BF690" i="1"/>
  <c r="BK717" i="1"/>
  <c r="BF728" i="1"/>
  <c r="BK796" i="1"/>
  <c r="BK48" i="1"/>
  <c r="BF59" i="1"/>
  <c r="BW114" i="1"/>
  <c r="BK159" i="1"/>
  <c r="BK189" i="1"/>
  <c r="BW211" i="1"/>
  <c r="BW222" i="1"/>
  <c r="BW292" i="1"/>
  <c r="BF306" i="1"/>
  <c r="BF334" i="1"/>
  <c r="BK403" i="1"/>
  <c r="BF449" i="1"/>
  <c r="BK452" i="1"/>
  <c r="BW464" i="1"/>
  <c r="BW494" i="1"/>
  <c r="BF533" i="1"/>
  <c r="BW604" i="1"/>
  <c r="BW675" i="1"/>
  <c r="BK763" i="1"/>
  <c r="BW100" i="1"/>
  <c r="BF129" i="1"/>
  <c r="BF137" i="1"/>
  <c r="BW219" i="1"/>
  <c r="BW320" i="1"/>
  <c r="BW418" i="1"/>
  <c r="BF430" i="1"/>
  <c r="BF469" i="1"/>
  <c r="BF553" i="1"/>
  <c r="BF561" i="1"/>
  <c r="BK564" i="1"/>
  <c r="BF636" i="1"/>
  <c r="BF641" i="1"/>
  <c r="BK709" i="1"/>
  <c r="BW764" i="1"/>
  <c r="BF782" i="1"/>
  <c r="BK70" i="1"/>
  <c r="BK31" i="1"/>
  <c r="BW48" i="1"/>
  <c r="BW49" i="1"/>
  <c r="BK62" i="1"/>
  <c r="BF82" i="1"/>
  <c r="BW85" i="1"/>
  <c r="BF118" i="1"/>
  <c r="BW129" i="1"/>
  <c r="BF175" i="1"/>
  <c r="BW236" i="1"/>
  <c r="BF283" i="1"/>
  <c r="BW363" i="1"/>
  <c r="BW483" i="1"/>
  <c r="BK636" i="1"/>
  <c r="BK668" i="1"/>
  <c r="BW672" i="1"/>
  <c r="BW702" i="1"/>
  <c r="BW718" i="1"/>
  <c r="BF790" i="1"/>
  <c r="BF53" i="1"/>
  <c r="BF76" i="1"/>
  <c r="BW82" i="1"/>
  <c r="BF90" i="1"/>
  <c r="BW137" i="1"/>
  <c r="BW156" i="1"/>
  <c r="BF191" i="1"/>
  <c r="BF205" i="1"/>
  <c r="BF213" i="1"/>
  <c r="BF224" i="1"/>
  <c r="BF311" i="1"/>
  <c r="BW381" i="1"/>
  <c r="BK400" i="1"/>
  <c r="BF427" i="1"/>
  <c r="BW522" i="1"/>
  <c r="BW564" i="1"/>
  <c r="BF582" i="1"/>
  <c r="BW602" i="1"/>
  <c r="BF614" i="1"/>
  <c r="BW679" i="1"/>
  <c r="BW701" i="1"/>
  <c r="BF760" i="1"/>
  <c r="BF845" i="1"/>
  <c r="BW60" i="1"/>
  <c r="BW145" i="1"/>
  <c r="BK200" i="1"/>
  <c r="BW244" i="1"/>
  <c r="BK345" i="1"/>
  <c r="BF353" i="1"/>
  <c r="BW28" i="1"/>
  <c r="BW39" i="1"/>
  <c r="BW46" i="1"/>
  <c r="BW90" i="1"/>
  <c r="BF142" i="1"/>
  <c r="BF180" i="1"/>
  <c r="BW213" i="1"/>
  <c r="BF221" i="1"/>
  <c r="BF238" i="1"/>
  <c r="BF280" i="1"/>
  <c r="BF297" i="1"/>
  <c r="BF325" i="1"/>
  <c r="BK370" i="1"/>
  <c r="BF378" i="1"/>
  <c r="BW443" i="1"/>
  <c r="BF466" i="1"/>
  <c r="BW480" i="1"/>
  <c r="BF513" i="1"/>
  <c r="BF516" i="1"/>
  <c r="BW562" i="1"/>
  <c r="BF587" i="1"/>
  <c r="BW618" i="1"/>
  <c r="BK625" i="1"/>
  <c r="BK633" i="1"/>
  <c r="BW642" i="1"/>
  <c r="BK706" i="1"/>
  <c r="BF730" i="1"/>
  <c r="BF746" i="1"/>
  <c r="BK768" i="1"/>
  <c r="BW772" i="1"/>
  <c r="BK90" i="1"/>
  <c r="BW245" i="1"/>
  <c r="BK480" i="1"/>
  <c r="BW531" i="1"/>
  <c r="BF638" i="1"/>
  <c r="BW658" i="1"/>
  <c r="BF757" i="1"/>
  <c r="BW779" i="1"/>
  <c r="BW4" i="1"/>
  <c r="BW15" i="1"/>
  <c r="BF87" i="1"/>
  <c r="BW101" i="1"/>
  <c r="BK115" i="1"/>
  <c r="BW164" i="1"/>
  <c r="BK180" i="1"/>
  <c r="BW194" i="1"/>
  <c r="BF199" i="1"/>
  <c r="BK202" i="1"/>
  <c r="BW206" i="1"/>
  <c r="BW228" i="1"/>
  <c r="BF232" i="1"/>
  <c r="BF263" i="1"/>
  <c r="BW266" i="1"/>
  <c r="BW294" i="1"/>
  <c r="BF322" i="1"/>
  <c r="BK325" i="1"/>
  <c r="BF361" i="1"/>
  <c r="BK381" i="1"/>
  <c r="BF424" i="1"/>
  <c r="BK446" i="1"/>
  <c r="BK460" i="1"/>
  <c r="BF474" i="1"/>
  <c r="BF595" i="1"/>
  <c r="BW626" i="1"/>
  <c r="BF662" i="1"/>
  <c r="BW791" i="1"/>
  <c r="BF825" i="1"/>
  <c r="BK828" i="1"/>
  <c r="BW835" i="1"/>
  <c r="BW16" i="1"/>
  <c r="BK33" i="1"/>
  <c r="BW108" i="1"/>
  <c r="BK194" i="1"/>
  <c r="BW205" i="1"/>
  <c r="BW214" i="1"/>
  <c r="BW286" i="1"/>
  <c r="BF433" i="1"/>
  <c r="BK541" i="1"/>
  <c r="BK592" i="1"/>
  <c r="BK616" i="1"/>
  <c r="BW616" i="1"/>
  <c r="BK674" i="1"/>
  <c r="BK693" i="1"/>
  <c r="BW693" i="1"/>
  <c r="BK696" i="1"/>
  <c r="BW696" i="1"/>
  <c r="BK705" i="1"/>
  <c r="BK711" i="1"/>
  <c r="BW746" i="1"/>
  <c r="BK818" i="1"/>
  <c r="BW818" i="1"/>
  <c r="BK824" i="1"/>
  <c r="BW234" i="1"/>
  <c r="BK234" i="1"/>
  <c r="BW331" i="1"/>
  <c r="BK610" i="1"/>
  <c r="BW610" i="1"/>
  <c r="BK613" i="1"/>
  <c r="BW613" i="1"/>
  <c r="BK622" i="1"/>
  <c r="BW743" i="1"/>
  <c r="BK749" i="1"/>
  <c r="BW749" i="1"/>
  <c r="BK758" i="1"/>
  <c r="BW815" i="1"/>
  <c r="BK29" i="1"/>
  <c r="BW71" i="1"/>
  <c r="BK106" i="1"/>
  <c r="BW117" i="1"/>
  <c r="BW258" i="1"/>
  <c r="BK258" i="1"/>
  <c r="BW338" i="1"/>
  <c r="BK348" i="1"/>
  <c r="BK382" i="1"/>
  <c r="BW382" i="1"/>
  <c r="BF423" i="1"/>
  <c r="BK521" i="1"/>
  <c r="BW521" i="1"/>
  <c r="BK708" i="1"/>
  <c r="BK752" i="1"/>
  <c r="BW752" i="1"/>
  <c r="BK761" i="1"/>
  <c r="BW310" i="1"/>
  <c r="BK25" i="1"/>
  <c r="BK146" i="1"/>
  <c r="BW157" i="1"/>
  <c r="BW282" i="1"/>
  <c r="BK303" i="1"/>
  <c r="BW303" i="1"/>
  <c r="BF439" i="1"/>
  <c r="BW491" i="1"/>
  <c r="BK491" i="1"/>
  <c r="BF494" i="1"/>
  <c r="BK527" i="1"/>
  <c r="BK570" i="1"/>
  <c r="BW570" i="1"/>
  <c r="BK628" i="1"/>
  <c r="BK655" i="1"/>
  <c r="BW683" i="1"/>
  <c r="BK686" i="1"/>
  <c r="BF716" i="1"/>
  <c r="BF737" i="1"/>
  <c r="BK740" i="1"/>
  <c r="BW740" i="1"/>
  <c r="BK812" i="1"/>
  <c r="BW812" i="1"/>
  <c r="BK844" i="1"/>
  <c r="BW844" i="1"/>
  <c r="BK10" i="1"/>
  <c r="BW19" i="1"/>
  <c r="BW34" i="1"/>
  <c r="BK59" i="1"/>
  <c r="BK79" i="1"/>
  <c r="BW153" i="1"/>
  <c r="BK168" i="1"/>
  <c r="BW184" i="1"/>
  <c r="BK201" i="1"/>
  <c r="BK310" i="1"/>
  <c r="BW334" i="1"/>
  <c r="BW349" i="1"/>
  <c r="BK375" i="1"/>
  <c r="BW375" i="1"/>
  <c r="BK420" i="1"/>
  <c r="BW434" i="1"/>
  <c r="BK443" i="1"/>
  <c r="BW558" i="1"/>
  <c r="BK776" i="1"/>
  <c r="BW776" i="1"/>
  <c r="BK785" i="1"/>
  <c r="BK40" i="1"/>
  <c r="BK124" i="1"/>
  <c r="BK157" i="1"/>
  <c r="BK275" i="1"/>
  <c r="BW278" i="1"/>
  <c r="BK282" i="1"/>
  <c r="BW306" i="1"/>
  <c r="BK358" i="1"/>
  <c r="BK365" i="1"/>
  <c r="BK582" i="1"/>
  <c r="BK670" i="1"/>
  <c r="BW670" i="1"/>
  <c r="BK683" i="1"/>
  <c r="BK713" i="1"/>
  <c r="BW713" i="1"/>
  <c r="BW731" i="1"/>
  <c r="BK734" i="1"/>
  <c r="BW734" i="1"/>
  <c r="BK788" i="1"/>
  <c r="BW788" i="1"/>
  <c r="BK841" i="1"/>
  <c r="BK6" i="1"/>
  <c r="BK55" i="1"/>
  <c r="BK113" i="1"/>
  <c r="BK182" i="1"/>
  <c r="BW193" i="1"/>
  <c r="BK208" i="1"/>
  <c r="BK237" i="1"/>
  <c r="BK247" i="1"/>
  <c r="BK261" i="1"/>
  <c r="BK289" i="1"/>
  <c r="BW410" i="1"/>
  <c r="BK410" i="1"/>
  <c r="BW429" i="1"/>
  <c r="BK436" i="1"/>
  <c r="BK450" i="1"/>
  <c r="BK504" i="1"/>
  <c r="BK594" i="1"/>
  <c r="BK597" i="1"/>
  <c r="BW597" i="1"/>
  <c r="BK643" i="1"/>
  <c r="BK722" i="1"/>
  <c r="BW803" i="1"/>
  <c r="BK803" i="1"/>
  <c r="BW327" i="1"/>
  <c r="BK394" i="1"/>
  <c r="BW394" i="1"/>
  <c r="BK514" i="1"/>
  <c r="BW514" i="1"/>
  <c r="BK547" i="1"/>
  <c r="BW547" i="1"/>
  <c r="BK646" i="1"/>
  <c r="BW646" i="1"/>
  <c r="BK649" i="1"/>
  <c r="BK652" i="1"/>
  <c r="BW652" i="1"/>
  <c r="AZ737" i="1"/>
  <c r="BK737" i="1"/>
  <c r="BW737" i="1"/>
  <c r="BK36" i="1"/>
  <c r="BW149" i="1"/>
  <c r="BK164" i="1"/>
  <c r="BK197" i="1"/>
  <c r="BW233" i="1"/>
  <c r="BK243" i="1"/>
  <c r="BK327" i="1"/>
  <c r="BK484" i="1"/>
  <c r="BK530" i="1"/>
  <c r="BW550" i="1"/>
  <c r="BK550" i="1"/>
  <c r="BK560" i="1"/>
  <c r="BK600" i="1"/>
  <c r="BW600" i="1"/>
  <c r="BW105" i="1"/>
  <c r="BK153" i="1"/>
  <c r="BK222" i="1"/>
  <c r="BK334" i="1"/>
  <c r="BK347" i="1"/>
  <c r="BK371" i="1"/>
  <c r="BW507" i="1"/>
  <c r="BK507" i="1"/>
  <c r="BK553" i="1"/>
  <c r="BK556" i="1"/>
  <c r="BW556" i="1"/>
  <c r="BK609" i="1"/>
  <c r="BK673" i="1"/>
  <c r="BK728" i="1"/>
  <c r="BW728" i="1"/>
  <c r="BK782" i="1"/>
  <c r="BK832" i="1"/>
  <c r="BK9" i="1"/>
  <c r="BK178" i="1"/>
  <c r="BW189" i="1"/>
  <c r="BK204" i="1"/>
  <c r="BK278" i="1"/>
  <c r="BK306" i="1"/>
  <c r="BW330" i="1"/>
  <c r="BK337" i="1"/>
  <c r="BW337" i="1"/>
  <c r="BK384" i="1"/>
  <c r="BW384" i="1"/>
  <c r="BK416" i="1"/>
  <c r="BW432" i="1"/>
  <c r="BF435" i="1"/>
  <c r="BK470" i="1"/>
  <c r="BK533" i="1"/>
  <c r="BW533" i="1"/>
  <c r="BK566" i="1"/>
  <c r="BK704" i="1"/>
  <c r="BK710" i="1"/>
  <c r="BW710" i="1"/>
  <c r="BK719" i="1"/>
  <c r="BK731" i="1"/>
  <c r="BK760" i="1"/>
  <c r="BK779" i="1"/>
  <c r="BK817" i="1"/>
  <c r="BW817" i="1"/>
  <c r="BW267" i="1"/>
  <c r="AZ445" i="1"/>
  <c r="BK630" i="1"/>
  <c r="BW630" i="1"/>
  <c r="BK676" i="1"/>
  <c r="BW676" i="1"/>
  <c r="BK766" i="1"/>
  <c r="BW814" i="1"/>
  <c r="BK814" i="1"/>
  <c r="BK218" i="1"/>
  <c r="BW302" i="1"/>
  <c r="BK350" i="1"/>
  <c r="BF403" i="1"/>
  <c r="BW422" i="1"/>
  <c r="BK523" i="1"/>
  <c r="BK569" i="1"/>
  <c r="BK808" i="1"/>
  <c r="BW393" i="1"/>
  <c r="BW503" i="1"/>
  <c r="BK503" i="1"/>
  <c r="BK639" i="1"/>
  <c r="BK654" i="1"/>
  <c r="BW654" i="1"/>
  <c r="BK685" i="1"/>
  <c r="BW685" i="1"/>
  <c r="BK769" i="1"/>
  <c r="BK805" i="1"/>
  <c r="BW150" i="1"/>
  <c r="BK239" i="1"/>
  <c r="BW239" i="1"/>
  <c r="BW459" i="1"/>
  <c r="BK516" i="1"/>
  <c r="BK529" i="1"/>
  <c r="BW529" i="1"/>
  <c r="BW557" i="1"/>
  <c r="BK572" i="1"/>
  <c r="BW572" i="1"/>
  <c r="BW622" i="1"/>
  <c r="BW625" i="1"/>
  <c r="BW651" i="1"/>
  <c r="BK736" i="1"/>
  <c r="BW758" i="1"/>
  <c r="BK802" i="1"/>
  <c r="BW827" i="1"/>
  <c r="BW846" i="1"/>
  <c r="BK846" i="1"/>
  <c r="BW14" i="1"/>
  <c r="BW29" i="1"/>
  <c r="BK39" i="1"/>
  <c r="BK54" i="1"/>
  <c r="BW63" i="1"/>
  <c r="BW67" i="1"/>
  <c r="BK86" i="1"/>
  <c r="BW106" i="1"/>
  <c r="BK112" i="1"/>
  <c r="BW128" i="1"/>
  <c r="BK145" i="1"/>
  <c r="BK253" i="1"/>
  <c r="BK267" i="1"/>
  <c r="BW293" i="1"/>
  <c r="BW317" i="1"/>
  <c r="BW326" i="1"/>
  <c r="BK326" i="1"/>
  <c r="BW348" i="1"/>
  <c r="BK490" i="1"/>
  <c r="BK500" i="1"/>
  <c r="BW567" i="1"/>
  <c r="BW708" i="1"/>
  <c r="BK715" i="1"/>
  <c r="BW755" i="1"/>
  <c r="BW761" i="1"/>
  <c r="BK20" i="1"/>
  <c r="BW44" i="1"/>
  <c r="BW75" i="1"/>
  <c r="BK101" i="1"/>
  <c r="BW190" i="1"/>
  <c r="BK196" i="1"/>
  <c r="BW212" i="1"/>
  <c r="BK229" i="1"/>
  <c r="BW263" i="1"/>
  <c r="BK274" i="1"/>
  <c r="BK302" i="1"/>
  <c r="BK343" i="1"/>
  <c r="BK364" i="1"/>
  <c r="BK377" i="1"/>
  <c r="BW377" i="1"/>
  <c r="BK422" i="1"/>
  <c r="BK536" i="1"/>
  <c r="BK627" i="1"/>
  <c r="BW634" i="1"/>
  <c r="BK660" i="1"/>
  <c r="BK679" i="1"/>
  <c r="BW778" i="1"/>
  <c r="BK781" i="1"/>
  <c r="BW781" i="1"/>
  <c r="BK787" i="1"/>
  <c r="BW843" i="1"/>
  <c r="BK843" i="1"/>
  <c r="BW10" i="1"/>
  <c r="BW25" i="1"/>
  <c r="BK35" i="1"/>
  <c r="BK50" i="1"/>
  <c r="BW59" i="1"/>
  <c r="BW79" i="1"/>
  <c r="BW146" i="1"/>
  <c r="BK152" i="1"/>
  <c r="BW168" i="1"/>
  <c r="BK185" i="1"/>
  <c r="BK246" i="1"/>
  <c r="BK319" i="1"/>
  <c r="BK367" i="1"/>
  <c r="BK393" i="1"/>
  <c r="BW420" i="1"/>
  <c r="BK466" i="1"/>
  <c r="BK526" i="1"/>
  <c r="BW527" i="1"/>
  <c r="BK584" i="1"/>
  <c r="BW584" i="1"/>
  <c r="BW628" i="1"/>
  <c r="BW655" i="1"/>
  <c r="BK666" i="1"/>
  <c r="BW666" i="1"/>
  <c r="BK669" i="1"/>
  <c r="BW669" i="1"/>
  <c r="BW686" i="1"/>
  <c r="BK733" i="1"/>
  <c r="BW733" i="1"/>
  <c r="BK799" i="1"/>
  <c r="BK840" i="1"/>
  <c r="BW840" i="1"/>
  <c r="BW40" i="1"/>
  <c r="BK57" i="1"/>
  <c r="BW83" i="1"/>
  <c r="BW102" i="1"/>
  <c r="BW124" i="1"/>
  <c r="BK141" i="1"/>
  <c r="BK210" i="1"/>
  <c r="BW221" i="1"/>
  <c r="BW242" i="1"/>
  <c r="BK249" i="1"/>
  <c r="BW275" i="1"/>
  <c r="BW353" i="1"/>
  <c r="BW358" i="1"/>
  <c r="BW365" i="1"/>
  <c r="BK459" i="1"/>
  <c r="BW496" i="1"/>
  <c r="BK496" i="1"/>
  <c r="BK596" i="1"/>
  <c r="BK599" i="1"/>
  <c r="BW599" i="1"/>
  <c r="BK605" i="1"/>
  <c r="BK651" i="1"/>
  <c r="BK694" i="1"/>
  <c r="BK712" i="1"/>
  <c r="BW712" i="1"/>
  <c r="BK721" i="1"/>
  <c r="BW721" i="1"/>
  <c r="BW6" i="1"/>
  <c r="BW21" i="1"/>
  <c r="BW55" i="1"/>
  <c r="BW89" i="1"/>
  <c r="BK97" i="1"/>
  <c r="BW177" i="1"/>
  <c r="BW186" i="1"/>
  <c r="BW208" i="1"/>
  <c r="BK225" i="1"/>
  <c r="BW247" i="1"/>
  <c r="BW289" i="1"/>
  <c r="BW298" i="1"/>
  <c r="BK298" i="1"/>
  <c r="BW450" i="1"/>
  <c r="BW455" i="1"/>
  <c r="BK483" i="1"/>
  <c r="BW504" i="1"/>
  <c r="BW576" i="1"/>
  <c r="BK614" i="1"/>
  <c r="BW649" i="1"/>
  <c r="BK730" i="1"/>
  <c r="BW730" i="1"/>
  <c r="BK744" i="1"/>
  <c r="BK837" i="1"/>
  <c r="BW837" i="1"/>
  <c r="BK53" i="1"/>
  <c r="BK77" i="1"/>
  <c r="BK122" i="1"/>
  <c r="BW142" i="1"/>
  <c r="BK181" i="1"/>
  <c r="BK263" i="1"/>
  <c r="BK291" i="1"/>
  <c r="BW322" i="1"/>
  <c r="BK322" i="1"/>
  <c r="BW341" i="1"/>
  <c r="BK360" i="1"/>
  <c r="BW378" i="1"/>
  <c r="BK383" i="1"/>
  <c r="BW383" i="1"/>
  <c r="BK425" i="1"/>
  <c r="BK472" i="1"/>
  <c r="BW472" i="1"/>
  <c r="BW484" i="1"/>
  <c r="BK519" i="1"/>
  <c r="BW519" i="1"/>
  <c r="BK555" i="1"/>
  <c r="BW585" i="1"/>
  <c r="BK587" i="1"/>
  <c r="BK593" i="1"/>
  <c r="BW593" i="1"/>
  <c r="BK691" i="1"/>
  <c r="BK700" i="1"/>
  <c r="BK724" i="1"/>
  <c r="BK727" i="1"/>
  <c r="BK750" i="1"/>
  <c r="BK775" i="1"/>
  <c r="BK778" i="1"/>
  <c r="BW785" i="1"/>
  <c r="BK756" i="1"/>
  <c r="BW756" i="1"/>
  <c r="BW762" i="1"/>
  <c r="BK273" i="1"/>
  <c r="BW273" i="1"/>
  <c r="BK502" i="1"/>
  <c r="BK565" i="1"/>
  <c r="BW565" i="1"/>
  <c r="BK629" i="1"/>
  <c r="BW719" i="1"/>
  <c r="BK741" i="1"/>
  <c r="BK765" i="1"/>
  <c r="BW765" i="1"/>
  <c r="BW388" i="1"/>
  <c r="BW467" i="1"/>
  <c r="BK467" i="1"/>
  <c r="BW13" i="1"/>
  <c r="BW74" i="1"/>
  <c r="BK89" i="1"/>
  <c r="BK118" i="1"/>
  <c r="BW138" i="1"/>
  <c r="BK177" i="1"/>
  <c r="BW243" i="1"/>
  <c r="BK287" i="1"/>
  <c r="BW437" i="1"/>
  <c r="BK455" i="1"/>
  <c r="BK525" i="1"/>
  <c r="BK568" i="1"/>
  <c r="BW568" i="1"/>
  <c r="BW606" i="1"/>
  <c r="BK611" i="1"/>
  <c r="BK632" i="1"/>
  <c r="BW632" i="1"/>
  <c r="BK681" i="1"/>
  <c r="BW692" i="1"/>
  <c r="BK804" i="1"/>
  <c r="BK813" i="1"/>
  <c r="BW813" i="1"/>
  <c r="BW230" i="1"/>
  <c r="BK230" i="1"/>
  <c r="BK85" i="1"/>
  <c r="BK133" i="1"/>
  <c r="BW238" i="1"/>
  <c r="BW257" i="1"/>
  <c r="BK259" i="1"/>
  <c r="BW323" i="1"/>
  <c r="BK346" i="1"/>
  <c r="BW421" i="1"/>
  <c r="BK421" i="1"/>
  <c r="BK448" i="1"/>
  <c r="BK528" i="1"/>
  <c r="BW528" i="1"/>
  <c r="BK641" i="1"/>
  <c r="BK653" i="1"/>
  <c r="BK684" i="1"/>
  <c r="BK703" i="1"/>
  <c r="BW9" i="1"/>
  <c r="BW76" i="1"/>
  <c r="BK158" i="1"/>
  <c r="BW169" i="1"/>
  <c r="BW178" i="1"/>
  <c r="BK217" i="1"/>
  <c r="BK349" i="1"/>
  <c r="BW392" i="1"/>
  <c r="BW416" i="1"/>
  <c r="BW566" i="1"/>
  <c r="BK577" i="1"/>
  <c r="BW612" i="1"/>
  <c r="BW704" i="1"/>
  <c r="BK735" i="1"/>
  <c r="BK759" i="1"/>
  <c r="BW760" i="1"/>
  <c r="BK762" i="1"/>
  <c r="BK798" i="1"/>
  <c r="BW798" i="1"/>
  <c r="BK68" i="1"/>
  <c r="BW125" i="1"/>
  <c r="BW134" i="1"/>
  <c r="BK173" i="1"/>
  <c r="BK266" i="1"/>
  <c r="BK339" i="1"/>
  <c r="BW342" i="1"/>
  <c r="BW400" i="1"/>
  <c r="BW405" i="1"/>
  <c r="BK405" i="1"/>
  <c r="BK515" i="1"/>
  <c r="BW515" i="1"/>
  <c r="BK522" i="1"/>
  <c r="BW543" i="1"/>
  <c r="BK571" i="1"/>
  <c r="BK714" i="1"/>
  <c r="BW714" i="1"/>
  <c r="BW763" i="1"/>
  <c r="BW766" i="1"/>
  <c r="BK777" i="1"/>
  <c r="BW5" i="1"/>
  <c r="BW86" i="1"/>
  <c r="BK129" i="1"/>
  <c r="BK198" i="1"/>
  <c r="BW209" i="1"/>
  <c r="BW218" i="1"/>
  <c r="BW253" i="1"/>
  <c r="BW262" i="1"/>
  <c r="BK262" i="1"/>
  <c r="BK283" i="1"/>
  <c r="BK294" i="1"/>
  <c r="BK301" i="1"/>
  <c r="BK311" i="1"/>
  <c r="BW350" i="1"/>
  <c r="BK402" i="1"/>
  <c r="BK437" i="1"/>
  <c r="BK444" i="1"/>
  <c r="BK482" i="1"/>
  <c r="BW495" i="1"/>
  <c r="BW523" i="1"/>
  <c r="BK545" i="1"/>
  <c r="BK561" i="1"/>
  <c r="BW561" i="1"/>
  <c r="BW569" i="1"/>
  <c r="BK586" i="1"/>
  <c r="BW586" i="1"/>
  <c r="BK595" i="1"/>
  <c r="BK665" i="1"/>
  <c r="BK807" i="1"/>
  <c r="BW808" i="1"/>
  <c r="BK810" i="1"/>
  <c r="BK839" i="1"/>
  <c r="BK842" i="1"/>
  <c r="BK511" i="1"/>
  <c r="BW511" i="1"/>
  <c r="BK680" i="1"/>
  <c r="BW680" i="1"/>
  <c r="BK773" i="1"/>
  <c r="BK154" i="1"/>
  <c r="BW165" i="1"/>
  <c r="BW174" i="1"/>
  <c r="BK213" i="1"/>
  <c r="BK238" i="1"/>
  <c r="BK279" i="1"/>
  <c r="BW297" i="1"/>
  <c r="BK307" i="1"/>
  <c r="BF414" i="1"/>
  <c r="BK478" i="1"/>
  <c r="BF554" i="1"/>
  <c r="BW559" i="1"/>
  <c r="BK601" i="1"/>
  <c r="BF604" i="1"/>
  <c r="BW639" i="1"/>
  <c r="BW682" i="1"/>
  <c r="BW769" i="1"/>
  <c r="BW805" i="1"/>
  <c r="BW65" i="1"/>
  <c r="BK110" i="1"/>
  <c r="BW121" i="1"/>
  <c r="BW130" i="1"/>
  <c r="BW319" i="1"/>
  <c r="BK392" i="1"/>
  <c r="BW438" i="1"/>
  <c r="BW454" i="1"/>
  <c r="BW466" i="1"/>
  <c r="BW471" i="1"/>
  <c r="BK475" i="1"/>
  <c r="BW516" i="1"/>
  <c r="BW575" i="1"/>
  <c r="BK580" i="1"/>
  <c r="BW583" i="1"/>
  <c r="BK583" i="1"/>
  <c r="BF625" i="1"/>
  <c r="BW636" i="1"/>
  <c r="BK699" i="1"/>
  <c r="BK726" i="1"/>
  <c r="BK729" i="1"/>
  <c r="BW736" i="1"/>
  <c r="BW799" i="1"/>
  <c r="BW802" i="1"/>
  <c r="BW290" i="1"/>
  <c r="BW433" i="1"/>
  <c r="BW451" i="1"/>
  <c r="BW487" i="1"/>
  <c r="BK487" i="1"/>
  <c r="BK623" i="1"/>
  <c r="BW623" i="1"/>
  <c r="BW739" i="1"/>
  <c r="BK753" i="1"/>
  <c r="BK797" i="1"/>
  <c r="BW357" i="1"/>
  <c r="BW389" i="1"/>
  <c r="BK389" i="1"/>
  <c r="BW409" i="1"/>
  <c r="BK551" i="1"/>
  <c r="BK604" i="1"/>
  <c r="BK690" i="1"/>
  <c r="BW783" i="1"/>
  <c r="BW823" i="1"/>
  <c r="BW830" i="1"/>
  <c r="BK833" i="1"/>
  <c r="BK745" i="1"/>
  <c r="BW742" i="1"/>
  <c r="BK742" i="1"/>
  <c r="BW826" i="1"/>
  <c r="BW492" i="1"/>
  <c r="BK701" i="1"/>
  <c r="BK789" i="1"/>
  <c r="BW789" i="1"/>
  <c r="BW250" i="1"/>
  <c r="BW314" i="1"/>
  <c r="BW397" i="1"/>
  <c r="BK524" i="1"/>
  <c r="BW542" i="1"/>
  <c r="BK573" i="1"/>
  <c r="BW573" i="1"/>
  <c r="BK621" i="1"/>
  <c r="BK351" i="1"/>
  <c r="BW417" i="1"/>
  <c r="BK417" i="1"/>
  <c r="BW463" i="1"/>
  <c r="BW499" i="1"/>
  <c r="BK624" i="1"/>
  <c r="BK662" i="1"/>
  <c r="BW662" i="1"/>
  <c r="BK688" i="1"/>
  <c r="BK795" i="1"/>
  <c r="BK829" i="1"/>
  <c r="BF835" i="1"/>
  <c r="BK732" i="1"/>
  <c r="BK816" i="1"/>
  <c r="BW816" i="1"/>
  <c r="BK645" i="1"/>
  <c r="BW645" i="1"/>
  <c r="BW546" i="1"/>
  <c r="BK754" i="1"/>
  <c r="BW806" i="1"/>
  <c r="BW479" i="1"/>
  <c r="BK615" i="1"/>
  <c r="BK698" i="1"/>
  <c r="BK790" i="1"/>
  <c r="BK793" i="1"/>
  <c r="BK809" i="1"/>
  <c r="BK355" i="1"/>
  <c r="BW413" i="1"/>
  <c r="BK608" i="1"/>
  <c r="BK638" i="1"/>
  <c r="BW638" i="1"/>
  <c r="BK661" i="1"/>
  <c r="BF744" i="1"/>
  <c r="BK825" i="1"/>
  <c r="BK845" i="1"/>
  <c r="BW401" i="1"/>
  <c r="BK801" i="1"/>
  <c r="BF397" i="1"/>
  <c r="BW441" i="1"/>
  <c r="BK563" i="1"/>
  <c r="BK650" i="1"/>
  <c r="BK657" i="1"/>
  <c r="BK664" i="1"/>
  <c r="BK757" i="1"/>
  <c r="BK821" i="1"/>
</calcChain>
</file>

<file path=xl/sharedStrings.xml><?xml version="1.0" encoding="utf-8"?>
<sst xmlns="http://schemas.openxmlformats.org/spreadsheetml/2006/main" count="903" uniqueCount="605">
  <si>
    <t>Drop properties</t>
  </si>
  <si>
    <t>Film properties</t>
  </si>
  <si>
    <t>Video properties</t>
  </si>
  <si>
    <t>Measured values</t>
  </si>
  <si>
    <t>Calculated values</t>
  </si>
  <si>
    <t>rho (kg/m3)</t>
  </si>
  <si>
    <t>vis (cSt)</t>
  </si>
  <si>
    <t>vis (Pas)</t>
  </si>
  <si>
    <t>sigma (N/m)</t>
  </si>
  <si>
    <t>r_0 (m)</t>
  </si>
  <si>
    <t>r_0 std</t>
  </si>
  <si>
    <t>V (m3)</t>
  </si>
  <si>
    <t>V std</t>
  </si>
  <si>
    <t>m (kg)</t>
  </si>
  <si>
    <t>m std</t>
  </si>
  <si>
    <t>t (mm)</t>
  </si>
  <si>
    <t>We</t>
  </si>
  <si>
    <t>m / pixel</t>
  </si>
  <si>
    <t>fps</t>
  </si>
  <si>
    <t>delta t (s)</t>
  </si>
  <si>
    <t>t_c (s)</t>
  </si>
  <si>
    <t>r_c  (m)</t>
  </si>
  <si>
    <t>r_max (m)</t>
  </si>
  <si>
    <t>h_min (m)</t>
  </si>
  <si>
    <t>t_maxr (s)</t>
  </si>
  <si>
    <t>v(0) (m/s)</t>
  </si>
  <si>
    <t>v(0) stdev</t>
  </si>
  <si>
    <t>v(t_c) (m/s)</t>
  </si>
  <si>
    <t>v(t_c) stdev</t>
  </si>
  <si>
    <t>h(0) (m)</t>
  </si>
  <si>
    <t>h(t_c) (m)</t>
  </si>
  <si>
    <t>f_width (1/s)</t>
  </si>
  <si>
    <t>f_w std</t>
  </si>
  <si>
    <t>f_height (1/s)</t>
  </si>
  <si>
    <t>f_h std</t>
  </si>
  <si>
    <t>h_drop (m)</t>
  </si>
  <si>
    <t>v_y (m/s)</t>
  </si>
  <si>
    <t>φ (t=0)</t>
  </si>
  <si>
    <t>φ error</t>
  </si>
  <si>
    <r>
      <rPr>
        <sz val="11"/>
        <color theme="1"/>
        <rFont val="Times New Roman"/>
        <family val="1"/>
      </rPr>
      <t xml:space="preserve">α </t>
    </r>
    <r>
      <rPr>
        <sz val="11"/>
        <color theme="1"/>
        <rFont val="Aptos Narrow"/>
        <family val="2"/>
      </rPr>
      <t>(t=0)</t>
    </r>
  </si>
  <si>
    <t>f_before (1/s)</t>
  </si>
  <si>
    <t xml:space="preserve">t_(max r_c) </t>
  </si>
  <si>
    <t>v_retract (m/s)</t>
  </si>
  <si>
    <t>v_ret StDev</t>
  </si>
  <si>
    <t>file name</t>
  </si>
  <si>
    <t>(KE+PE)_out</t>
  </si>
  <si>
    <t>KE_in</t>
  </si>
  <si>
    <t>epsilon</t>
  </si>
  <si>
    <t>Re</t>
  </si>
  <si>
    <t>Oh</t>
  </si>
  <si>
    <t>Bo</t>
  </si>
  <si>
    <t>P = We / Re^(4/5)</t>
  </si>
  <si>
    <t>l_cap (m)</t>
  </si>
  <si>
    <t>l_dyn (m)</t>
  </si>
  <si>
    <t>r_max / r_0</t>
  </si>
  <si>
    <t>r_max - r_0 / r_0</t>
  </si>
  <si>
    <t>(2r_0 - h_min) / r_0</t>
  </si>
  <si>
    <t>h_min / r_max</t>
  </si>
  <si>
    <t>tau_rayleigh (s)</t>
  </si>
  <si>
    <t>v - v_y (m/s)</t>
  </si>
  <si>
    <t>Fr</t>
  </si>
  <si>
    <t>t_s / t_c</t>
  </si>
  <si>
    <t>r_c / r_0</t>
  </si>
  <si>
    <t>We-Bo</t>
  </si>
  <si>
    <t>ts/tic</t>
  </si>
  <si>
    <t>D:\Drop rebound\Experiments\8-12-2024 (Chase)\anlyzed - mica\2cstSilOil-H2-ND02_PW347_mica (2).mp4</t>
  </si>
  <si>
    <t>D:\Drop rebound\Experiments\8-12-2024 (Chase)\anlyzed - mica\2cstSilOil-H2-ND02_PW347_mica (1).mp4</t>
  </si>
  <si>
    <t>D:\Drop rebound\Experiments\8-12-2024 (Chase)\anlyzed - mica\2cstSilOil-H1-ND02_PW347_mica (1).mp4</t>
  </si>
  <si>
    <t>D:\Drop rebound\Experiments\8-12-2024 (Chase)\anlyzed - mica\2cstSilOil-H1_75-ND02_PW347_mica (3).mp4</t>
  </si>
  <si>
    <t>D:\Drop rebound\Experiments\8-12-2024 (Chase)\anlyzed - mica\2cstSilOil-H1_75-ND02_PW347_mica (2).mp4</t>
  </si>
  <si>
    <t>D:\Drop rebound\Experiments\8-12-2024 (Chase)\anlyzed - mica\2cstSilOil-H1_75-ND02_PW347_mica (1).mp4</t>
  </si>
  <si>
    <t>D:\Drop rebound\Experiments\8-12-2024 (Chase)\anlyzed - mica\2cstSilOil-H1_25-ND02_PW347_mica (1).mp4</t>
  </si>
  <si>
    <t>D:\Drop rebound\Experiments\8-12-2024 (Chase)\anlyzed - mica\2cstSilOil-H1_5-ND02_PW347_mica (3).mp4</t>
  </si>
  <si>
    <t>D:\Drop rebound\Experiments\8-12-2024 (Chase)\anlyzed - mica\reanalyzed\2cstSilOil-H1_5-ND02_PW347_mica (3).mp4</t>
  </si>
  <si>
    <t>D:\Drop rebound\Experiments\8-12-2024 (Chase)\anlyzed - mica\2cstSilOil-H1_5-ND02_PW347_mica (2).mp4</t>
  </si>
  <si>
    <t>D:\Drop rebound\Experiments\8-12-2024 (Chase)\anlyzed - mica\2cstSilOil-H1_5-ND02_PW347_mica (1).mp4</t>
  </si>
  <si>
    <t>D:\Drop rebound\Experiments\8-12-2024 (Chase)\analyzed - siloil 209\2cstSilOil-H5-ND02_PW347_siloil209 (3).mp4</t>
  </si>
  <si>
    <t>D:\Drop rebound\Experiments\8-12-2024 (Chase)\analyzed - siloil 209\2cstSilOil-H5-ND02_PW347_siloil209 (2).mp4</t>
  </si>
  <si>
    <t>D:\Drop rebound\Experiments\8-12-2024 (Chase)\analyzed - siloil 209\2cstSilOil-H5-ND02_PW347_siloil209 (1).mp4</t>
  </si>
  <si>
    <t>D:\Drop rebound\Experiments\8-12-2024 (Chase)\analyzed - siloil 209\2cstSilOil-H4-ND02_PW347_siloil209 (1).mp4</t>
  </si>
  <si>
    <t>D:\Drop rebound\Experiments\8-12-2024 (Chase)\analyzed - siloil 209\2cstSilOil-H2-ND02_PW347_siloil209 (5).mp4</t>
  </si>
  <si>
    <t>D:\Drop rebound\Experiments\8-12-2024 (Chase)\analyzed - siloil 209\2cstSilOil-H2-ND02_PW347_siloil209 (4).mp4</t>
  </si>
  <si>
    <t>D:\Drop rebound\Experiments\8-12-2024 (Chase)\analyzed - siloil 209\2cstSilOil-H2-ND02_PW347_siloil209 (3).mp4</t>
  </si>
  <si>
    <t>D:\Drop rebound\Experiments\8-12-2024 (Chase)\analyzed - siloil 209\2cstSilOil-H2-ND02_PW347_siloil209 (2).mp4</t>
  </si>
  <si>
    <t>D:\Drop rebound\Experiments\8-12-2024 (Chase)\analyzed - siloil 209\2cstSilOil-H2-ND02_PW347_siloil209 (1).mp4</t>
  </si>
  <si>
    <t>D:\Drop rebound\Experiments\8-12-2024 (Chase)\analyzed - siloil 209\2cstSilOil-H2-ND02_PW347_mica (3).mp4</t>
  </si>
  <si>
    <t>D:\Drop rebound\Experiments\8-12-2024 (Chase)\analyzed - siloil 209\2cstSilOil-H2_5-ND02_PW347_siloil209 (4).mp4</t>
  </si>
  <si>
    <t>D:\Drop rebound\Experiments\8-12-2024 (Chase)\analyzed - siloil 209\2cstSilOil-H2_5-ND02_PW347_siloil209 (3).mp4</t>
  </si>
  <si>
    <t>D:\Drop rebound\Experiments\8-12-2024 (Chase)\analyzed - siloil 209\2cstSilOil-H2_5-ND02_PW347_siloil209 (2).mp4</t>
  </si>
  <si>
    <t>D:\Drop rebound\Experiments\8-12-2024 (Chase)\analyzed - siloil 209\2cstSilOil-H2_5-ND02_PW347_siloil209 (1).mp4</t>
  </si>
  <si>
    <t>D:\Drop rebound\Experiments\8-12-2024 (Chase)\analyzed - siloil 209\2cstSilOil-H1-ND02_PW347_siloil209 (11).mp4</t>
  </si>
  <si>
    <t>D:\Drop rebound\Experiments\8-12-2024 (Chase)\analyzed - siloil 209\2cstSilOil-H1-ND02_PW347_siloil209 (10).mp4</t>
  </si>
  <si>
    <t>D:\Drop rebound\Experiments\8-12-2024 (Chase)\analyzed - siloil 209\2cstSilOil-H1-ND02_PW347_siloil209 (9).mp4</t>
  </si>
  <si>
    <t>D:\Drop rebound\Experiments\8-12-2024 (Chase)\analyzed - siloil 209\2cstSilOil-H1-ND02_PW347_siloil209 (8).mp4</t>
  </si>
  <si>
    <t>D:\Drop rebound\Experiments\8-12-2024 (Chase)\analyzed - siloil 209\2cstSilOil-H1-ND02_PW347_siloil209 (7).mp4</t>
  </si>
  <si>
    <t>D:\Drop rebound\Experiments\8-12-2024 (Chase)\analyzed - siloil 209\2cstSilOil-H1-ND02_PW347_siloil209 (6).mp4</t>
  </si>
  <si>
    <t>D:\Drop rebound\Experiments\8-12-2024 (Chase)\analyzed - siloil 209\2cstSilOil-H1-ND02_PW347_siloil209 (4).mp4</t>
  </si>
  <si>
    <t>D:\Drop rebound\Experiments\8-12-2024 (Chase)\analyzed - siloil 209\2cstSilOil-H1-ND02_PW347_siloil209 (3).mp4</t>
  </si>
  <si>
    <t>D:\Drop rebound\Experiments\8-12-2024 (Chase)\analyzed - siloil 209\2cstSilOil-H1-ND02_PW347_siloil209 (2).mp4</t>
  </si>
  <si>
    <t>D:\Drop rebound\Experiments\8-12-2024 (Chase)\analyzed - siloil 209\2cstSilOil-H1-ND02_PW347_siloil209 (1).mp4</t>
  </si>
  <si>
    <t>D:\Drop rebound\Experiments\8-12-2024 (Chase)\analyzed - siloil 209\2cstSilOil-H1_5-ND02_PW347_siloil209.mp4</t>
  </si>
  <si>
    <t>D:\Drop rebound\Experiments\8-12-2024 (Chase)\analyzed - siloil 209\2cstSilOil-H1_5-ND02_PW347_siloil209 (7).mp4</t>
  </si>
  <si>
    <t>D:\Drop rebound\Experiments\8-12-2024 (Chase)\analyzed - siloil 209\2cstSilOil-H1_5-ND02_PW347_siloil209 (6).mp4</t>
  </si>
  <si>
    <t>D:\Drop rebound\Experiments\8-12-2024 (Chase)\analyzed - siloil 209\2cstSilOil-H1_5-ND02_PW347_siloil209 (5).mp4</t>
  </si>
  <si>
    <t>D:\Drop rebound\Experiments\8-12-2024 (Chase)\analyzed - siloil 209\2cstSilOil-H1_5-ND02_PW347_siloil209 (4).mp4</t>
  </si>
  <si>
    <t>D:\Drop rebound\Experiments\8-12-2024 (Chase)\analyzed - siloil 209\2cstSilOil-H1_5-ND02_PW347_siloil209 (3).mp4</t>
  </si>
  <si>
    <t>D:\Drop rebound\Experiments\8-12-2024 (Chase)\analyzed - siloil 209\2cstSilOil-H1_5-ND02_PW347_siloil209 (2).mp4</t>
  </si>
  <si>
    <t>D:\Drop rebound\Experiments\8-12-2024 (Chase)\analyzed - siloil 209\2cstSilOil-H0_75-ND02_PW347_siloil209 (9).mp4</t>
  </si>
  <si>
    <t>D:\Drop rebound\Experiments\8-12-2024 (Chase)\analyzed - siloil 209\2cstSilOil-H0_75-ND02_PW347_siloil209 (7).mp4</t>
  </si>
  <si>
    <t>D:\Drop rebound\Experiments\8-12-2024 (Chase)\analyzed - siloil 209\2cstSilOil-H0_75-ND02_PW347_siloil209 (6).mp4</t>
  </si>
  <si>
    <t>D:\Drop rebound\Experiments\8-12-2024 (Chase)\analyzed - siloil 209\2cstSilOil-H0_75-ND02_PW347_siloil209 (5).mp4</t>
  </si>
  <si>
    <t>D:\Drop rebound\Experiments\8-12-2024 (Chase)\analyzed - siloil 209\2cstSilOil-H0_75-ND02_PW347_siloil209 (4).mp4</t>
  </si>
  <si>
    <t>D:\Drop rebound\Experiments\8-12-2024 (Chase)\analyzed - siloil 209\2cstSilOil-H0_75-ND02_PW347_siloil209 (3).mp4</t>
  </si>
  <si>
    <t>D:\Drop rebound\Experiments\8-12-2024 (Chase)\analyzed - siloil 209\2cstSilOil-H0_75-ND02_PW347_siloil209 (2).mp4</t>
  </si>
  <si>
    <t>D:\Drop rebound\Experiments\8-12-2024 (Chase)\analyzed - siloil 209\2cstSilOil-H0_75-ND02_PW347_siloil209 (1).mp4</t>
  </si>
  <si>
    <t>D:\Drop rebound\Experiments\7-31-2024 (Chase)\analyzed - clean\2cstSilOil-H1_25-ND04_PW245 (1).mp4</t>
  </si>
  <si>
    <t>D:\Drop rebound\Experiments\7-31-2024 (Chase)\analyzed - clean\2cstSilOil-H1_25-ND04_PW245 (2).mp4</t>
  </si>
  <si>
    <t>D:\Drop rebound\Experiments\7-31-2024 (Chase)\analyzed - clean\2cstSilOil-H1_25-ND04_PW245 (3).mp4</t>
  </si>
  <si>
    <t>D:\Drop rebound\Experiments\7-31-2024 (Chase)\analyzed - clean\2cstSilOil-H1_75-ND04_PW245 (1).mp4</t>
  </si>
  <si>
    <t>D:\Drop rebound\Experiments\7-31-2024 (Chase)\analyzed - clean\2cstSilOil-H1_75-ND04_PW245 (2).mp4</t>
  </si>
  <si>
    <t>D:\Drop rebound\Experiments\7-31-2024 (Chase)\analyzed - clean\2cstSilOil-H1_75-ND04_PW245 (3).mp4</t>
  </si>
  <si>
    <t>D:\Drop rebound\Experiments\7-31-2024 (Chase)\analyzed - clean\2cstSilOil-H1-ND04_PW295 (4).mp4</t>
  </si>
  <si>
    <t>D:\Drop rebound\Experiments\7-31-2024 (Chase)\analyzed - clean\2cstSilOil-H1-ND04_PW295 (5).mp4</t>
  </si>
  <si>
    <t>D:\Drop rebound\Experiments\7-31-2024 (Chase)\analyzed - clean\2cstSilOil-H1-ND04_PW295 (6).mp4</t>
  </si>
  <si>
    <t>D:\Drop rebound\Experiments\7-31-2024 (Chase)\analyzed - clean\2cstSilOil-H2_5-ND04_PW245 (1).mp4</t>
  </si>
  <si>
    <t>D:\Drop rebound\Experiments\7-31-2024 (Chase)\analyzed - clean\2cstSilOil-H2_5-ND04_PW245 (2).mp4</t>
  </si>
  <si>
    <t>D:\Drop rebound\Experiments\7-31-2024 (Chase)\analyzed - clean\2cstSilOil-H2_5-ND04_PW250 (3).mp4</t>
  </si>
  <si>
    <t>F:\Drop rebound\Experiments\8-23-24 (Chase)\DN04\2cstSilOil-H2-ND04-siloil192 (3).mp4</t>
  </si>
  <si>
    <t>F:\Drop rebound\Experiments\8-23-24 (Chase)\DN04\2cstSilOil-H2-ND04-siloil192 (4).mp4</t>
  </si>
  <si>
    <t>F:\Drop rebound\Experiments\8-23-24 (Chase)\DN04\2cstSilOil-H2-ND04-siloil192 (5).mp4</t>
  </si>
  <si>
    <t>D:\Drop rebound\Experiments\8-14-2024 (Chase)\32 Ga needle\analyzed - silicone oil\2cstSilOil-H6-32Ga_PW347_siloil202 (1).mp4</t>
  </si>
  <si>
    <t>D:\Drop rebound\Experiments\8-23-24 (Chase)\DN04\analyzed\2cstSilOil-H25-ND04-siloil192 (1).mp4</t>
  </si>
  <si>
    <t>D:\Drop rebound\Experiments\8-23-24 (Chase)\DN04\analyzed\2cstSilOil-H25-ND04-siloil192 (2).mp4</t>
  </si>
  <si>
    <t>D:\Drop rebound\Experiments\8-23-24 (Chase)\DN04\analyzed\2cstSilOil-H25-ND04-siloil192 (3).mp4</t>
  </si>
  <si>
    <t>D:\Drop rebound\Experiments\8-23-24 (Chase)\DN04\2cstSilOil-H2-ND04-siloil192 (6).mp4</t>
  </si>
  <si>
    <t>D:\Drop rebound\Experiments\8-23-24 (Chase)\DN04\2cstSilOil-H2-ND04-siloil192 (7).mp4</t>
  </si>
  <si>
    <t>D:\Drop rebound\Experiments\8-23-24 (Chase)\DN04\2cstSilOil-H4-ND04-siloil192 (1).mp4</t>
  </si>
  <si>
    <t>D:\Drop rebound\Experiments\8-23-24 (Chase)\DN04\2cstSilOil-H4-ND04-siloil192 (2).mp4</t>
  </si>
  <si>
    <t>D:\Drop rebound\Experiments\8-23-24 (Chase)\DN04\2cstSilOil-H4-ND04-siloil192 (3).mp4</t>
  </si>
  <si>
    <t>D:\Drop rebound\Experiments\8-23-24 (Chase)\DN04\2cstSilOil-H5-ND04-siloil192 (1).mp4</t>
  </si>
  <si>
    <t>D:\Drop rebound\Experiments\8-23-24 (Chase)\DN04\2cstSilOil-H5-ND04-siloil192 (2).mp4</t>
  </si>
  <si>
    <t>D:\Drop rebound\Experiments\8-23-24 (Chase)\DN04\2cstSilOil-H8-ND04-siloil192 (1).mp4</t>
  </si>
  <si>
    <t>D:\Drop rebound\Experiments\8-23-24 (Chase)\DN04\2cstSilOil-H8-ND04-siloil192 (2).mp4</t>
  </si>
  <si>
    <t>D:\Drop rebound\Experiments\8-23-24 (Chase)\DN04\2cstSilOil-H8-ND04-siloil192 (3).mp4</t>
  </si>
  <si>
    <t>D:\Drop rebound\Experiments\8-23-24 (Chase)\DN04\2cstSilOil-H9-ND04-siloil192 (1).mp4</t>
  </si>
  <si>
    <t>D:\Drop rebound\Experiments\8-23-24 (Chase)\DN04\2cstSilOil-H9-ND04-siloil192 (2).mp4</t>
  </si>
  <si>
    <t>D:\Drop rebound\Experiments\8-23-24 (Chase)\DN04\2cstSilOil-H10-ND04-siloil192 (1).mp4</t>
  </si>
  <si>
    <t>D:\Drop rebound\Experiments\8-23-24 (Chase)\DN04\2cstSilOil-H10-ND04-siloil192 (2).mp4</t>
  </si>
  <si>
    <t>D:\Drop rebound\Experiments\8-23-24 (Chase)\DN04\2cstSilOil-H10-ND04-siloil192 (3).mp4</t>
  </si>
  <si>
    <t>D:\Drop rebound\Experiments\8-23-24 (Chase)\DN04\analyzed\2cstSilOil-H15-ND04-siloil192 (1).mp4</t>
  </si>
  <si>
    <t>D:\Drop rebound\Experiments\8-23-24 (Chase)\DN04\2cstSilOil-H15-ND04-siloil192 (2).mp4</t>
  </si>
  <si>
    <t>D:\Drop rebound\Experiments\8-23-24 (Chase)\DN04\2cstSilOil-H15-ND04-siloil192 (3).mp4</t>
  </si>
  <si>
    <t>D:\Drop rebound\Experiments\8-23-24 (Chase)\DN04\analyzed\2cstSilOil-H20-ND04-siloil192 (1).mp4</t>
  </si>
  <si>
    <t>D:\Drop rebound\Experiments\8-23-24 (Chase)\DN04\2cstSilOil-H20-ND04-siloil192 (2).mp4</t>
  </si>
  <si>
    <t>D:\Drop rebound\Experiments\8-23-24 (Chase)\DN04\analyzed\2cstSilOil-H20-ND04-siloil192 (4).mp4</t>
  </si>
  <si>
    <t>D:\Drop rebound\Experiments\8-23-24 (Chase)\DN06\analyzed\2cstSilOil-H2-ND06-siloil192 (1).mp4</t>
  </si>
  <si>
    <t>D:\Drop rebound\Experiments\8-23-24 (Chase)\DN06\2cstSilOil-H2-ND06-siloil192 (1).mp4</t>
  </si>
  <si>
    <t>D:\Drop rebound\Experiments\8-23-24 (Chase)\DN06\2cstSilOil-H2-ND06-siloil192 (2).mp4</t>
  </si>
  <si>
    <t>D:\Drop rebound\Experiments\8-23-24 (Chase)\DN06\2cstSilOil-H2-ND06-siloil192 (3).mp4</t>
  </si>
  <si>
    <t>D:\Drop rebound\Experiments\8-23-24 (Chase)\DN06\2cstSilOil-H2-ND06-siloil192 (4).mp4</t>
  </si>
  <si>
    <t>D:\Drop rebound\Experiments\8-23-24 (Chase)\DN06\2cstSilOil-H2-ND06-siloil192 (5).mp4</t>
  </si>
  <si>
    <t>D:\Drop rebound\Experiments\8-23-24 (Chase)\DN06\2cstSilOil-H2-ND06-siloil192 (6).mp4</t>
  </si>
  <si>
    <t>D:\Drop rebound\Experiments\8-13-2024 (Chase)\D06\analyzed - mica\2cstSilOil-H5-ND06_PW347_mica (1).mp4</t>
  </si>
  <si>
    <t>D:\Drop rebound\Experiments\8-13-2024 (Chase)\D06\analyzed - mica\2cstSilOil-H5-ND06_PW347_mica (2).mp4</t>
  </si>
  <si>
    <t>D:\Drop rebound\Experiments\8-13-2024 (Chase)\D06\analyzed - mica\2cstSilOil-H5-ND06_PW347_mica (3).mp4</t>
  </si>
  <si>
    <t>D:\Drop rebound\Experiments\8-13-2024 (Chase)\D06\analyzed - mica\2cstSilOil-H5-ND06_PW347_mica (4).mp4</t>
  </si>
  <si>
    <t>D:\Drop rebound\Experiments\8-13-2024 (Chase)\D06\analyzed - mica\2cstSilOil-H10-ND06_PW347_mica (1).mp4</t>
  </si>
  <si>
    <t>D:\Drop rebound\Experiments\8-13-2024 (Chase)\D06\analyzed - siloil\2cstSilOil-H20-ND06_PW347_siloil202 (2).mp4</t>
  </si>
  <si>
    <t>D:\Drop rebound\Experiments\8-13-2024 (Chase)\D06\analyzed - siloil\2cstSilOil-H20-ND06_PW347_siloil202 (1).mp4</t>
  </si>
  <si>
    <t>D:\Drop rebound\Experiments\8-13-2024 (Chase)\D06\analyzed - siloil\2cstSilOil-H15-ND06_PW347_siloil202 (3).mp4</t>
  </si>
  <si>
    <t>D:\Drop rebound\Experiments\8-13-2024 (Chase)\D06\analyzed - siloil\2cstSilOil-H15-ND06_PW347_siloil202 (2).mp4</t>
  </si>
  <si>
    <t>D:\Drop rebound\Experiments\8-13-2024 (Chase)\D06\analyzed - siloil\2cstSilOil-H15-ND06_PW347_siloil202 (1).mp4</t>
  </si>
  <si>
    <t>D:\Drop rebound\Experiments\8-13-2024 (Chase)\D06\analyzed - siloil\2cstSilOil-H10-ND06_PW347_siloil202 (3).mp4</t>
  </si>
  <si>
    <t>D:\Drop rebound\Experiments\8-13-2024 (Chase)\D06\analyzed - siloil\2cstSilOil-H10-ND06_PW347_siloil202 (2).mp4</t>
  </si>
  <si>
    <t>D:\Drop rebound\Experiments\8-13-2024 (Chase)\D06\analyzed - siloil\2cstSilOil-H10-ND06_PW347_siloil202 (1).mp4</t>
  </si>
  <si>
    <t>D:\Drop rebound\Experiments\8-13-2024 (Chase)\D06\analyzed - siloil\2cstSilOil-H7_5-ND06_PW347_siloil202 (3).mp4</t>
  </si>
  <si>
    <t>D:\Drop rebound\Experiments\8-13-2024 (Chase)\D06\analyzed - siloil\2cstSilOil-H7_5-ND06_PW347_siloil202 (2).mp4</t>
  </si>
  <si>
    <t>D:\Drop rebound\Experiments\8-13-2024 (Chase)\D06\analyzed - siloil\2cstSilOil-H7_5-ND06_PW347_siloil202 (1).mp4</t>
  </si>
  <si>
    <t>D:\Drop rebound\Experiments\8-13-2024 (Chase)\D06\analyzed - siloil\2cstSilOil-H5_5-ND06_PW347_siloil202 (3).mp4</t>
  </si>
  <si>
    <t>D:\Drop rebound\Experiments\8-13-2024 (Chase)\D06\analyzed - siloil\2cstSilOil-H5_5-ND06_PW347_siloil202 (2).mp4</t>
  </si>
  <si>
    <t>D:\Drop rebound\Experiments\8-13-2024 (Chase)\D06\analyzed - siloil\2cstSilOil-H5_5-ND06_PW347_siloil202 (1).mp4</t>
  </si>
  <si>
    <t>D:\Drop rebound\Experiments\8-13-2024 (Chase)\D06\analyzed - siloil\2cstSilOil-H4_5-ND06_PW347_siloil202 (3).mp4</t>
  </si>
  <si>
    <t>D:\Drop rebound\Experiments\8-13-2024 (Chase)\D06\analyzed - siloil\2cstSilOil-H4_5-ND06_PW347_siloil202 (2).mp4</t>
  </si>
  <si>
    <t>D:\Drop rebound\Experiments\8-13-2024 (Chase)\D06\analyzed - siloil\2cstSilOil-H4_5-ND06_PW347_siloil202 (1).mp4</t>
  </si>
  <si>
    <t>D:\Drop rebound\Experiments\8-13-2024 (Chase)\D06\analyzed - siloil\2cstSilOil-H3_5-ND06_PW347_siloil202 (3).mp4</t>
  </si>
  <si>
    <t>D:\Drop rebound\Experiments\8-13-2024 (Chase)\D06\analyzed - siloil\2cstSilOil-H3_5-ND06_PW347_siloil202 (1).mp4</t>
  </si>
  <si>
    <t>D:\Drop rebound\Experiments\8-13-2024 (Chase)\D06\analyzed - siloil\2cstSilOil-H2-ND06_PW347_siloil202 (4).mp4</t>
  </si>
  <si>
    <t>D:\Drop rebound\Experiments\8-13-2024 (Chase)\D06\analyzed - siloil\2cstSilOil-H2-ND06_PW347_siloil202 (3).mp4</t>
  </si>
  <si>
    <t>D:\Drop rebound\Experiments\8-13-2024 (Chase)\D06\analyzed - siloil\2cstSilOil-H2-ND06_PW347_siloil202 (2).mp4</t>
  </si>
  <si>
    <t>D:\Drop rebound\Experiments\8-13-2024 (Chase)\D06\analyzed - siloil\2cstSilOil-H2-ND06_PW347_siloil202 (1).mp4</t>
  </si>
  <si>
    <t>D:\Drop rebound\Experiments\8-13-2024 (Chase)\D06\analyzed - siloil\2cstSilOil-H2_5-ND06_PW347_siloil202 (3).mp4</t>
  </si>
  <si>
    <t>D:\Drop rebound\Experiments\8-13-2024 (Chase)\D06\analyzed - siloil\2cstSilOil-H2_5-ND06_PW347_siloil202 (2).mp4</t>
  </si>
  <si>
    <t>D:\Drop rebound\Experiments\8-13-2024 (Chase)\D06\analyzed - siloil\2cstSilOil-H2_5-ND06_PW347_siloil202 (1).mp4</t>
  </si>
  <si>
    <t>D:\Drop rebound\Experiments\8-13-2024 (Chase)\D08\anlayzed - silicone oil\2cstSilOil-H5-ND08_PW347_siloil202 (5).mp4</t>
  </si>
  <si>
    <t>D:\Drop rebound\Experiments\8-13-2024 (Chase)\D08\anlayzed - silicone oil\2cstSilOil-H5-ND08_PW347_siloil202 (4).mp4</t>
  </si>
  <si>
    <t>D:\Drop rebound\Experiments\8-13-2024 (Chase)\D08\anlayzed - silicone oil\2cstSilOil-H5-ND08_PW347_siloil202 (3).mp4</t>
  </si>
  <si>
    <t>D:\Drop rebound\Experiments\8-13-2024 (Chase)\D08\anlayzed - silicone oil\2cstSilOil-H5-ND08_PW347_siloil202 (2).mp4</t>
  </si>
  <si>
    <t>D:\Drop rebound\Experiments\8-13-2024 (Chase)\D08\anlayzed - silicone oil\2cstSilOil-H5-ND08_PW347_siloil202 (1).mp4</t>
  </si>
  <si>
    <t>D:\Drop rebound\Experiments\8-13-2024 (Chase)\D08\anlayzed - silicone oil\2cstSilOil-H4-ND08_PW347_siloil202 (5).mp4</t>
  </si>
  <si>
    <t>D:\Drop rebound\Experiments\8-13-2024 (Chase)\D08\anlayzed - silicone oil\2cstSilOil-H4-ND08_PW347_siloil202 (4).mp4</t>
  </si>
  <si>
    <t>D:\Drop rebound\Experiments\8-13-2024 (Chase)\D08\anlayzed - silicone oil\2cstSilOil-H4-ND08_PW347_siloil202 (3).mp4</t>
  </si>
  <si>
    <t>D:\Drop rebound\Experiments\8-13-2024 (Chase)\D08\anlayzed - silicone oil\2cstSilOil-H4-ND08_PW347_siloil202 (2).mp4</t>
  </si>
  <si>
    <t>D:\Drop rebound\Experiments\8-13-2024 (Chase)\D08\anlayzed - silicone oil\2cstSilOil-H4-ND08_PW347_siloil202 (1).mp4</t>
  </si>
  <si>
    <t>D:\Drop rebound\Experiments\8-13-2024 (Chase)\D08\analyzed - mica\2cstSilOil-H5-ND08_PW347_mica (2).mp4</t>
  </si>
  <si>
    <t>D:\Drop rebound\Experiments\8-13-2024 (Chase)\D08\analyzed - mica\reanalyzed\2cstSilOil-H5-ND08_PW347_mica (1).mp4</t>
  </si>
  <si>
    <t>D:\Drop rebound\Experiments\8-13-2024 (Chase)\D08\analyzed - mica\2cstSilOil-H5-ND08_PW347_mica (3).mp4</t>
  </si>
  <si>
    <t>D:\Drop rebound\Experiments\8-13-2024 (Chase)\D08\analyzed - mica\2cstSilOil-H10-ND08_PW347_mica (1).mp4</t>
  </si>
  <si>
    <t>D:\Drop rebound\Experiments\8-13-2024 (Chase)\D08\analyzed - mica\2cstSilOil-H10-ND08_PW347_mica (2).mp4</t>
  </si>
  <si>
    <t>D:\Drop rebound\Experiments\8-13-2024 (Chase)\D08\analyzed - mica\2cstSilOil-H10-ND08_PW347_mica (4).mp4</t>
  </si>
  <si>
    <t>D:\Drop rebound\Experiments\8-13-2024 (Chase)\D08\analyzed - mica\2cstSilOil-H10-ND08_PW347_mica (5).mp4</t>
  </si>
  <si>
    <t>D:\Drop rebound\Experiments\8-13-2024 (Chase)\D08\anlayzed - silicone oil\2cstSilOil-H25-ND08_PW347_siloil202 (3).mp4</t>
  </si>
  <si>
    <t>D:\Drop rebound\Experiments\8-13-2024 (Chase)\D08\anlayzed - silicone oil\2cstSilOil-H25-ND08_PW347_siloil202 (2).mp4</t>
  </si>
  <si>
    <t>D:\Drop rebound\Experiments\8-13-2024 (Chase)\D08\anlayzed - silicone oil\2cstSilOil-H20-ND08_PW347_siloil202 (3).mp4</t>
  </si>
  <si>
    <t>D:\Drop rebound\Experiments\8-13-2024 (Chase)\D08\anlayzed - silicone oil\2cstSilOil-H20-ND08_PW347_siloil202 (2).mp4</t>
  </si>
  <si>
    <t>D:\Drop rebound\Experiments\8-13-2024 (Chase)\D08\anlayzed - silicone oil\2cstSilOil-H20-ND08_PW347_siloil202 (1).mp4</t>
  </si>
  <si>
    <t>D:\Drop rebound\Experiments\8-13-2024 (Chase)\D08\anlayzed - silicone oil\2cstSilOil-H15-ND08_PW347_siloil202 (4).mp4</t>
  </si>
  <si>
    <t>D:\Drop rebound\Experiments\8-13-2024 (Chase)\D08\anlayzed - silicone oil\2cstSilOil-H15-ND08_PW347_siloil202 (3).mp4</t>
  </si>
  <si>
    <t>D:\Drop rebound\Experiments\8-13-2024 (Chase)\D08\anlayzed - silicone oil\2cstSilOil-H15-ND08_PW347_siloil202 (2).mp4</t>
  </si>
  <si>
    <t>D:\Drop rebound\Experiments\8-13-2024 (Chase)\D08\anlayzed - silicone oil\2cstSilOil-H15-ND08_PW347_siloil202 (1).mp4</t>
  </si>
  <si>
    <t>D:\Drop rebound\Experiments\8-13-2024 (Chase)\D08\anlayzed - silicone oil\2cstSilOil-H10-ND08_PW347_siloil202 (3).mp4</t>
  </si>
  <si>
    <t>D:\Drop rebound\Experiments\8-13-2024 (Chase)\D08\anlayzed - silicone oil\2cstSilOil-H10-ND08_PW347_siloil202 (2).mp4</t>
  </si>
  <si>
    <t>D:\Drop rebound\Experiments\8-13-2024 (Chase)\D08\anlayzed - silicone oil\2cstSilOil-H10-ND08_PW347_siloil202 (1).mp4</t>
  </si>
  <si>
    <t>D:\Drop rebound\Experiments\8-13-2024 (Chase)\D08\anlayzed - silicone oil\2cstSilOil-H9-ND08_PW347_siloil202 (3).mp4</t>
  </si>
  <si>
    <t>D:\Drop rebound\Experiments\8-13-2024 (Chase)\D08\anlayzed - silicone oil\2cstSilOil-H9-ND08_PW347_siloil202 (2).mp4</t>
  </si>
  <si>
    <t>D:\Drop rebound\Experiments\8-13-2024 (Chase)\D08\anlayzed - silicone oil\2cstSilOil-H9-ND08_PW347_siloil202 (1).mp4</t>
  </si>
  <si>
    <t>D:\Drop rebound\Experiments\8-13-2024 (Chase)\D08\anlayzed - silicone oil\2cstSilOil-H8-ND08_PW347_siloil202 (3).mp4</t>
  </si>
  <si>
    <t>D:\Drop rebound\Experiments\8-13-2024 (Chase)\D08\anlayzed - silicone oil\2cstSilOil-H8-ND08_PW347_siloil202 (2).mp4</t>
  </si>
  <si>
    <t>D:\Drop rebound\Experiments\8-13-2024 (Chase)\D08\anlayzed - silicone oil\2cstSilOil-H8-ND08_PW347_siloil202 (1).mp4</t>
  </si>
  <si>
    <t>D:\Drop rebound\Experiments\8-13-2024 (Chase)\D08\anlayzed - silicone oil\2cstSilOil-H7-ND08_PW347_siloil202 (3).mp4</t>
  </si>
  <si>
    <t>D:\Drop rebound\Experiments\8-13-2024 (Chase)\D08\anlayzed - silicone oil\2cstSilOil-H7-ND08_PW347_siloil202 (2).mp4</t>
  </si>
  <si>
    <t>D:\Drop rebound\Experiments\8-13-2024 (Chase)\D08\anlayzed - silicone oil\2cstSilOil-H7-ND08_PW347_siloil202 (1).mp4</t>
  </si>
  <si>
    <t>D:\Drop rebound\Experiments\8-13-2024 (Chase)\D08\anlayzed - silicone oil\2cstSilOil-H6-ND08_PW347_siloil202 (4).mp4</t>
  </si>
  <si>
    <t>D:\Drop rebound\Experiments\8-13-2024 (Chase)\D08\anlayzed - silicone oil\2cstSilOil-H6-ND08_PW347_siloil202 (3).mp4</t>
  </si>
  <si>
    <t>D:\Drop rebound\Experiments\8-13-2024 (Chase)\D08\anlayzed - silicone oil\2cstSilOil-H6-ND08_PW347_siloil202 (2).mp4</t>
  </si>
  <si>
    <t>D:\Drop rebound\Experiments\8-13-2024 (Chase)\D08\anlayzed - silicone oil\2cstSilOil-H6-ND08_PW347_siloil202 (1).mp4</t>
  </si>
  <si>
    <t>D:\Drop rebound\Experiments\8-13-2024 (Chase)\D08\anlayzed - silicone oil\2cstSilOil-H5-ND08_PW347_siloil202 (6).mp4</t>
  </si>
  <si>
    <t>D:\Drop rebound\Experiments\8-23-24 (Chase)\DN08\2cstSilOil-H2-ND08-siloil192 (1).mp4</t>
  </si>
  <si>
    <t>D:\Drop rebound\Experiments\8-23-24 (Chase)\DN08\analyzed\2cstSilOil-H2-ND08-siloil192 (2).mp4</t>
  </si>
  <si>
    <t>D:\Drop rebound\Experiments\8-23-24 (Chase)\DN08\analyzed\2cstSilOil-H2-ND08-siloil192 (3).mp4</t>
  </si>
  <si>
    <t>D:\Drop rebound\Experiments\8-23-24 (Chase)\DN08\2cstSilOil-H2-ND08-siloil192 (3).mp4</t>
  </si>
  <si>
    <t>D:\Drop rebound\Experiments\8-23-24 (Chase)\DN08\analyzed\2cstSilOil-H2-ND08-siloil192 (4).mp4</t>
  </si>
  <si>
    <t>D:\Drop rebound\Experiments\8-23-24 (Chase)\DN08\2cstSilOil-H2-ND08-siloil192 (4).mp4</t>
  </si>
  <si>
    <t>D:\Drop rebound\Experiments\8-23-24 (Chase)\DN08\analyzed\2cstSilOil-H2-ND08-siloil192 (5).mp4</t>
  </si>
  <si>
    <t>D:\Drop rebound\Experiments\8-23-24 (Chase)\DN08\2cstSilOil-H2-ND08-siloil192 (5).mp4</t>
  </si>
  <si>
    <t>D:\Drop rebound\Experiments\8-23-24 (Chase)\DN08\analyzed\2cstSilOil-H2-ND08-siloil192 (6).mp4</t>
  </si>
  <si>
    <t>D:\Drop rebound\Experiments\8-23-24 (Chase)\DN08\2cstSilOil-H2-ND08-siloil192 (6).mp4</t>
  </si>
  <si>
    <t>D:\Drop rebound\Experiments\8-14-2024 (Chase)\D1\analyzed - mica\2cstSilOil-H5-ND1_PW347_mica (1).mp4</t>
  </si>
  <si>
    <t>D:\Drop rebound\Experiments\8-14-2024 (Chase)\D1\analyzed - mica\2cstSilOil-H10-ND1_PW347_mica (1).mp4</t>
  </si>
  <si>
    <t>D:\Drop rebound\Experiments\8-14-2024 (Chase)\D1\analyzed - silicone oil\2cstSilOil-H3-ND1_PW347_siloil202 (1).mp4</t>
  </si>
  <si>
    <t>D:\Drop rebound\Experiments\8-14-2024 (Chase)\D1\analyzed - silicone oil\2cstSilOil-H3-ND1_PW347_siloil202 (2).mp4</t>
  </si>
  <si>
    <t>D:\Drop rebound\Experiments\8-14-2024 (Chase)\D1\analyzed - silicone oil\2cstSilOil-H3-ND1_PW347_siloil202 (3).mp4</t>
  </si>
  <si>
    <t>D:\Drop rebound\Experiments\8-14-2024 (Chase)\D1\analyzed - silicone oil\2cstSilOil-H3-ND1_PW347_siloil202 (4).mp4</t>
  </si>
  <si>
    <t>D:\Drop rebound\Experiments\8-14-2024 (Chase)\D1\analyzed - silicone oil\2cstSilOil-H3-ND1_PW347_siloil202 (5).mp4</t>
  </si>
  <si>
    <t>D:\Drop rebound\Experiments\8-14-2024 (Chase)\D1\analyzed - silicone oil\2cstSilOil-H4-ND1_PW347_siloil202 (1).mp4</t>
  </si>
  <si>
    <t>D:\Drop rebound\Experiments\8-14-2024 (Chase)\D1\analyzed - silicone oil\2cstSilOil-H4-ND1_PW347_siloil202 (2).mp4</t>
  </si>
  <si>
    <t>D:\Drop rebound\Experiments\8-14-2024 (Chase)\D1\analyzed - silicone oil\2cstSilOil-H4-ND1_PW347_siloil202 (3).mp4</t>
  </si>
  <si>
    <t>D:\Drop rebound\Experiments\8-14-2024 (Chase)\D1\analyzed - silicone oil\2cstSilOil-H4-ND1_PW347_siloil202 (4).mp4</t>
  </si>
  <si>
    <t>D:\Drop rebound\Experiments\8-14-2024 (Chase)\D1\analyzed - silicone oil\2cstSilOil-H17_5-ND1_PW347_siloil202 (3).mp4</t>
  </si>
  <si>
    <t>D:\Drop rebound\Experiments\8-14-2024 (Chase)\D1\analyzed - silicone oil\2cstSilOil-H17_5-ND1_PW347_siloil202 (1).mp4</t>
  </si>
  <si>
    <t>D:\Drop rebound\Experiments\8-14-2024 (Chase)\D1\analyzed - silicone oil\2cstSilOil-H15-ND1_PW347_siloil202 (3).mp4</t>
  </si>
  <si>
    <t>D:\Drop rebound\Experiments\8-14-2024 (Chase)\D1\analyzed - silicone oil\2cstSilOil-H15-ND1_PW347_siloil202 (2).mp4</t>
  </si>
  <si>
    <t>D:\Drop rebound\Experiments\8-14-2024 (Chase)\D1\analyzed - silicone oil\2cstSilOil-H15-ND1_PW347_siloil202 (1).mp4</t>
  </si>
  <si>
    <t>D:\Drop rebound\Experiments\8-14-2024 (Chase)\D1\analyzed - silicone oil\2cstSilOil-H10-ND1_PW347_siloil202 (3).mp4</t>
  </si>
  <si>
    <t>D:\Drop rebound\Experiments\8-14-2024 (Chase)\D1\analyzed - silicone oil\2cstSilOil-H10-ND1_PW347_siloil202 (2).mp4</t>
  </si>
  <si>
    <t>D:\Drop rebound\Experiments\8-14-2024 (Chase)\D1\analyzed - silicone oil\2cstSilOil-H10-ND1_PW347_siloil202 (1).mp4</t>
  </si>
  <si>
    <t>D:\Drop rebound\Experiments\8-14-2024 (Chase)\D1\analyzed - silicone oil\2cstSilOil-H7_5-ND1_PW347_siloil202 (3).mp4</t>
  </si>
  <si>
    <t>D:\Drop rebound\Experiments\8-14-2024 (Chase)\D1\analyzed - silicone oil\2cstSilOil-H7_5-ND1_PW347_siloil202 (2).mp4</t>
  </si>
  <si>
    <t>D:\Drop rebound\Experiments\8-14-2024 (Chase)\D1\analyzed - silicone oil\2cstSilOil-H7_5-ND1_PW347_siloil202 (1).mp4</t>
  </si>
  <si>
    <t>D:\Drop rebound\Experiments\8-14-2024 (Chase)\D1\analyzed - silicone oil\2cstSilOil-H5-ND1_PW347_siloil202 (4).mp4</t>
  </si>
  <si>
    <t>D:\Drop rebound\Experiments\8-14-2024 (Chase)\D1\analyzed - silicone oil\2cstSilOil-H5-ND1_PW347_siloil202 (3).mp4</t>
  </si>
  <si>
    <t>D:\Drop rebound\Experiments\8-14-2024 (Chase)\D1\analyzed - silicone oil\2cstSilOil-H5-ND1_PW347_siloil202 (2).mp4</t>
  </si>
  <si>
    <t>D:\Drop rebound\Experiments\8-14-2024 (Chase)\D1\analyzed - silicone oil\2cstSilOil-H5-ND1_PW347_siloil202 (1).mp4</t>
  </si>
  <si>
    <t>D:\Drop rebound\Experiments\8-14-2024 (Chase)\D1\analyzed - silicone oil\2cstSilOil-H4-ND1_PW347_siloil202 (8).mp4</t>
  </si>
  <si>
    <t>D:\Drop rebound\Experiments\8-14-2024 (Chase)\D1\analyzed - silicone oil\2cstSilOil-H4-ND1_PW347_siloil202 (7).mp4</t>
  </si>
  <si>
    <t>D:\Drop rebound\Experiments\8-14-2024 (Chase)\D1\analyzed - silicone oil\2cstSilOil-H4-ND1_PW347_siloil202 (6).mp4</t>
  </si>
  <si>
    <t>D:\Drop rebound\Experiments\8-14-2024 (Chase)\D1\analyzed - silicone oil\2cstSilOil-H4-ND1_PW347_siloil202 (5).mp4</t>
  </si>
  <si>
    <t>F:\Drop rebound\Experiments\8-14-2024 (Chase)\32 Ga needle\analyzed - silicone oil\2cstSilOil-H5-32Ga_PW347_siloil202 (1).mp4</t>
  </si>
  <si>
    <t>F:\Drop rebound\Experiments\8-14-2024 (Chase)\32 Ga needle\analyzed - silicone oil\2cstSilOil-H5-32Ga_PW347_siloil202 (2).mp4</t>
  </si>
  <si>
    <t>F:\Drop rebound\Experiments\8-14-2024 (Chase)\32 Ga needle\analyzed - silicone oil\2cstSilOil-H5-32Ga_PW347_siloil202 (3).mp4</t>
  </si>
  <si>
    <t>F:\Drop rebound\Experiments\8-14-2024 (Chase)\32 Ga needle\analyzed - silicone oil\2cstSilOil-H6-32Ga_PW347_siloil202 (1).mp4</t>
  </si>
  <si>
    <t>F:\Drop rebound\Experiments\8-14-2024 (Chase)\32 Ga needle\analyzed - silicone oil\2cstSilOil-H6-32Ga_PW347_siloil202 (2).mp4</t>
  </si>
  <si>
    <t>F:\Drop rebound\Experiments\8-14-2024 (Chase)\32 Ga needle\analyzed - silicone oil\2cstSilOil-H6-32Ga_PW347_siloil202 (3).mp4</t>
  </si>
  <si>
    <t>F:\Drop rebound\Experiments\8-14-2024 (Chase)\32 Ga needle\analyzed - silicone oil\2cstSilOil-H7-32Ga_PW347_siloil202 (1).mp4</t>
  </si>
  <si>
    <t>F:\Drop rebound\Experiments\8-14-2024 (Chase)\32 Ga needle\analyzed - silicone oil\2cstSilOil-H7-32Ga_PW347_siloil202 (2).mp4</t>
  </si>
  <si>
    <t>F:\Drop rebound\Experiments\8-14-2024 (Chase)\32 Ga needle\analyzed - silicone oil\2cstSilOil-H7-32Ga_PW347_siloil202 (3).mp4</t>
  </si>
  <si>
    <t>F:\Drop rebound\Experiments\8-14-2024 (Chase)\32 Ga needle\analyzed - silicone oil\2cstSilOil-H7-32Ga_PW347_siloil202 (4).mp4</t>
  </si>
  <si>
    <t>F:\Drop rebound\Experiments\8-14-2024 (Chase)\32 Ga needle\analyzed - silicone oil\2cstSilOil-H8-32Ga_PW347_siloil202 (1).mp4</t>
  </si>
  <si>
    <t>F:\Drop rebound\Experiments\8-14-2024 (Chase)\32 Ga needle\analyzed - silicone oil\2cstSilOil-H8-32Ga_PW347_siloil202 (2).mp4</t>
  </si>
  <si>
    <t>F:\Drop rebound\Experiments\8-14-2024 (Chase)\32 Ga needle\analyzed - silicone oil\2cstSilOil-H8-32Ga_PW347_siloil202 (3).mp4</t>
  </si>
  <si>
    <t>F:\Drop rebound\Experiments\8-14-2024 (Chase)\32 Ga needle\analyzed - silicone oil\2cstSilOil-H9-32Ga_PW347_siloil202 (2).mp4</t>
  </si>
  <si>
    <t>F:\Drop rebound\Experiments\8-14-2024 (Chase)\32 Ga needle\analyzed - silicone oil\2cstSilOil-H10-32Ga_PW347_siloil202 (1).mp4</t>
  </si>
  <si>
    <t>F:\Drop rebound\Experiments\8-14-2024 (Chase)\32 Ga needle\analyzed - silicone oil\2cstSilOil-H10-32Ga_PW347_siloil202 (2).mp4</t>
  </si>
  <si>
    <t>F:\Drop rebound\Experiments\8-14-2024 (Chase)\32 Ga needle\analyzed - silicone oil\2cstSilOil-H10-32Ga_PW347_siloil202 (3).mp4</t>
  </si>
  <si>
    <t>F:\Drop rebound\Experiments\8-14-2024 (Chase)\27 Ga\analyzed - silicone oil\2cstSilOil-H7-27Ga_PW347_siloil202 (1).mp4</t>
  </si>
  <si>
    <t>F:\Drop rebound\Experiments\8-14-2024 (Chase)\27 Ga\analyzed - silicone oil\2cstSilOil-H9-27Ga_PW347_siloil202 (1).mp4</t>
  </si>
  <si>
    <t>F:\Drop rebound\Experiments\8-14-2024 (Chase)\27 Ga\analyzed - silicone oil\2cstSilOil-H9-27Ga_PW347_siloil202 (2).mp4</t>
  </si>
  <si>
    <t>F:\Drop rebound\Experiments\8-23-24 (Chase)\22 Ga\analyzed\2cstSilOil-H5-22Ga_PW347_siloil192 (1).mp4</t>
  </si>
  <si>
    <t>F:\Drop rebound\Experiments\8-23-24 (Chase)\22 Ga\analyzed\2cstSilOil-H5-22Ga_PW347_siloil192 (2).mp4</t>
  </si>
  <si>
    <t>F:\Drop rebound\Experiments\8-23-24 (Chase)\22 Ga\analyzed\2cstSilOil-H5-22Ga_PW347_siloil192 (3).mp4</t>
  </si>
  <si>
    <t>F:\Drop rebound\Experiments\8-23-24 (Chase)\22 Ga\analyzed\2cstSilOil-H6-22Ga_PW347_siloil192 (2).mp4</t>
  </si>
  <si>
    <t>F:\Drop rebound\Experiments\8-23-24 (Chase)\22 Ga\analyzed\2cstSilOil-H6-22Ga_PW347_siloil192 (3).mp4</t>
  </si>
  <si>
    <t>F:\Drop rebound\Experiments\8-23-24 (Chase)\22 Ga\analyzed\2cstSilOil-H7-22Ga_PW347_siloil192 (1).mp4</t>
  </si>
  <si>
    <t>F:\Drop rebound\Experiments\8-23-24 (Chase)\22 Ga\analyzed\2cstSilOil-H7-22Ga_PW347_siloil192 (2).mp4</t>
  </si>
  <si>
    <t>F:\Drop rebound\Experiments\8-23-24 (Chase)\22 Ga\analyzed\2cstSilOil-H7-22Ga_PW347_siloil192 (3).mp4</t>
  </si>
  <si>
    <t>F:\Drop rebound\Experiments\8-23-24 (Chase)\27 Ga\analyzed\2cstSilOil-H5-27Ga_PW347_siloil192 (1).mp4</t>
  </si>
  <si>
    <t>F:\Drop rebound\Experiments\8-23-24 (Chase)\27 Ga\analyzed\2cstSilOil-H5-27Ga_PW347_siloil192 (2).mp4</t>
  </si>
  <si>
    <t>F:\Drop rebound\Experiments\8-23-24 (Chase)\27 Ga\analyzed\2cstSilOil-H5-27Ga_PW347_siloil192 (3).mp4</t>
  </si>
  <si>
    <t>F:\Drop rebound\Experiments\8-23-24 (Chase)\27 Ga\analyzed\2cstSilOil-H5-27Ga_PW347_siloil192 (4).mp4</t>
  </si>
  <si>
    <t>F:\Drop rebound\Experiments\8-23-24 (Chase)\27 Ga\analyzed\2cstSilOil-H7-27Ga_PW347_siloil192 (1).mp4</t>
  </si>
  <si>
    <t>F:\Drop rebound\Experiments\8-23-24 (Chase)\27 Ga\analyzed\2cstSilOil-H7-27Ga_PW347_siloil192 (2).mp4</t>
  </si>
  <si>
    <t>F:\Drop rebound\Experiments\8-23-24 (Chase)\27 Ga\analyzed\2cstSilOil-H7-27Ga_PW347_siloil192 (3).mp4</t>
  </si>
  <si>
    <t>F:\Drop rebound\Experiments\8-23-24 (Chase)\27 Ga\analyzed\2cstSilOil-H7-27Ga_PW347_siloil192 (4).mp4</t>
  </si>
  <si>
    <t>F:\Drop rebound\Experiments\8-23-24 (Chase)\27 Ga\analyzed\2cstSilOil-H9-27Ga_PW347_siloil192 (1).mp4</t>
  </si>
  <si>
    <t>F:\Drop rebound\Experiments\8-23-24 (Chase)\27 Ga\analyzed\2cstSilOil-H9-27Ga_PW347_siloil192 (2).mp4</t>
  </si>
  <si>
    <t>F:\Drop rebound\Experiments\8-23-24 (Chase)\27 Ga\analyzed\2cstSilOil-H9-27Ga_PW347_siloil192 (3).mp4</t>
  </si>
  <si>
    <t>D:\Drop rebound\Experiments\9-21-2024 (Chase)\DN04\5cstSilOil-H25-ND04-siloil361 (3).mp4</t>
  </si>
  <si>
    <t>D:\Drop rebound\Experiments\9-21-2024 (Chase)\DN04\5cstSilOil-H25-ND04-siloil361 (2).mp4</t>
  </si>
  <si>
    <t>D:\Drop rebound\Experiments\9-21-2024 (Chase)\DN04\5cstSilOil-H25-ND04-siloil361 (1).mp4</t>
  </si>
  <si>
    <t>D:\Drop rebound\Experiments\9-21-2024 (Chase)\DN04\5cstSilOil-H20-ND04-siloil361 (3).mp4</t>
  </si>
  <si>
    <t>D:\Drop rebound\Experiments\9-21-2024 (Chase)\DN04\5cstSilOil-H20-ND04-siloil361 (2).mp4</t>
  </si>
  <si>
    <t>D:\Drop rebound\Experiments\9-21-2024 (Chase)\DN04\5cstSilOil-H20-ND04-siloil361 (1).mp4</t>
  </si>
  <si>
    <t>D:\Drop rebound\Experiments\9-21-2024 (Chase)\DN04\5cstSilOil-H18-ND04-siloil361 (3).mp4</t>
  </si>
  <si>
    <t>D:\Drop rebound\Experiments\9-21-2024 (Chase)\DN04\5cstSilOil-H18-ND04-siloil361 (2).mp4</t>
  </si>
  <si>
    <t>D:\Drop rebound\Experiments\9-21-2024 (Chase)\DN04\5cstSilOil-H16-ND04-siloil361 (3).mp4</t>
  </si>
  <si>
    <t>D:\Drop rebound\Experiments\9-21-2024 (Chase)\DN04\5cstSilOil-H16-ND04-siloil361 (2).mp4</t>
  </si>
  <si>
    <t>D:\Drop rebound\Experiments\9-21-2024 (Chase)\DN04\5cstSilOil-H16-ND04-siloil361 (1).mp4</t>
  </si>
  <si>
    <t>D:\Drop rebound\Experiments\9-21-2024 (Chase)\DN04\5cstSilOil-H14-ND04-siloil361 (2).mp4</t>
  </si>
  <si>
    <t>D:\Drop rebound\Experiments\9-21-2024 (Chase)\DN04\5cstSilOil-H14-ND04-siloil361 (1).mp4</t>
  </si>
  <si>
    <t>D:\Drop rebound\Experiments\9-21-2024 (Chase)\DN04\5cstSilOil-H12-ND04-siloil361 (3).mp4</t>
  </si>
  <si>
    <t>D:\Drop rebound\Experiments\9-21-2024 (Chase)\DN04\5cstSilOil-H12-ND04-siloil361 (2).mp4</t>
  </si>
  <si>
    <t>D:\Drop rebound\Experiments\9-21-2024 (Chase)\DN04\5cstSilOil-H12-ND04-siloil361 (1).mp4</t>
  </si>
  <si>
    <t>D:\Drop rebound\Experiments\9-21-2024 (Chase)\DN04\5cstSilOil-H10-ND04-siloil361 (3).mp4</t>
  </si>
  <si>
    <t>D:\Drop rebound\Experiments\9-21-2024 (Chase)\DN04\5cstSilOil-H10-ND04-siloil361 (2).mp4</t>
  </si>
  <si>
    <t>D:\Drop rebound\Experiments\9-21-2024 (Chase)\DN04\5cstSilOil-H8-ND04-siloil361 (3).mp4</t>
  </si>
  <si>
    <t>D:\Drop rebound\Experiments\9-21-2024 (Chase)\DN04\5cstSilOil-H8-ND04-siloil361 (2).mp4</t>
  </si>
  <si>
    <t>D:\Drop rebound\Experiments\9-21-2024 (Chase)\DN04\5cstSilOil-H8-ND04-siloil361 (1).mp4</t>
  </si>
  <si>
    <t>D:\Drop rebound\Experiments\9-21-2024 (Chase)\DN04\5cstSilOil-H6-ND04-siloil361 (3).mp4</t>
  </si>
  <si>
    <t>D:\Drop rebound\Experiments\9-21-2024 (Chase)\DN04\5cstSilOil-H6-ND04-siloil361 (2).mp4</t>
  </si>
  <si>
    <t>D:\Drop rebound\Experiments\9-21-2024 (Chase)\DN04\5cstSilOil-H6-ND04-siloil361 (1).mp4</t>
  </si>
  <si>
    <t>D:\Drop rebound\Experiments\9-21-2024 (Chase)\DN04\5cstSilOil-H4-ND04-siloil361 (4).mp4</t>
  </si>
  <si>
    <t>D:\Drop rebound\Experiments\9-21-2024 (Chase)\DN04\5cstSilOil-H4-ND04-siloil361 (3).mp4</t>
  </si>
  <si>
    <t>D:\Drop rebound\Experiments\9-21-2024 (Chase)\DN04\5cstSilOil-H4-ND04-siloil361 (2).mp4</t>
  </si>
  <si>
    <t>D:\Drop rebound\Experiments\9-21-2024 (Chase)\DN04\5cstSilOil-H4-ND04-siloil361 (1).mp4</t>
  </si>
  <si>
    <t>D:\Drop rebound\Experiments\9-21-2024 (Chase)\DN04\5cstSilOil-H2-ND04-siloil361 (5).mp4</t>
  </si>
  <si>
    <t>D:\Drop rebound\Experiments\9-21-2024 (Chase)\DN04\5cstSilOil-H2-ND04-siloil361 (4).mp4</t>
  </si>
  <si>
    <t>D:\Drop rebound\Experiments\9-21-2024 (Chase)\DN04\5cstSilOil-H2-ND04-siloil361 (3).mp4</t>
  </si>
  <si>
    <t>D:\Drop rebound\Experiments\9-21-2024 (Chase)\DN04\5cstSilOil-H2-ND04-siloil361 (2).mp4</t>
  </si>
  <si>
    <t>D:\Drop rebound\Experiments\9-21-2024 (Chase)\DN04\5cstSilOil-H2-ND04-siloil361 (1).mp4</t>
  </si>
  <si>
    <t>D:\Drop rebound\Experiments\9-21-2024 (Chase)\DN1\5cstSilOil-H26-ND1-siloil361 (6).mp4</t>
  </si>
  <si>
    <t>D:\Drop rebound\Experiments\9-21-2024 (Chase)\DN1\5cstSilOil-H26-ND1-siloil361 (5).mp4</t>
  </si>
  <si>
    <t>D:\Drop rebound\Experiments\9-21-2024 (Chase)\DN1\5cstSilOil-H26-ND1-siloil361 (3).mp4</t>
  </si>
  <si>
    <t>D:\Drop rebound\Experiments\9-21-2024 (Chase)\DN1\5cstSilOil-H26-ND1-siloil361 (2).mp4</t>
  </si>
  <si>
    <t>D:\Drop rebound\Experiments\9-21-2024 (Chase)\DN1\5cstSilOil-H26-ND1-siloil361 (1).mp4</t>
  </si>
  <si>
    <t>D:\Drop rebound\Experiments\9-21-2024 (Chase)\DN1\5cstSilOil-H24-ND1-siloil361 (3).mp4</t>
  </si>
  <si>
    <t>D:\Drop rebound\Experiments\9-21-2024 (Chase)\DN1\5cstSilOil-H24-ND1-siloil361 (2).mp4</t>
  </si>
  <si>
    <t>D:\Drop rebound\Experiments\9-21-2024 (Chase)\DN1\analyzed\5cstSilOil-H26-ND1-siloil361 (1).mp4</t>
  </si>
  <si>
    <t>D:\Drop rebound\Experiments\9-21-2024 (Chase)\DN1\5cstSilOil-H24-ND1-siloil361 (1).mp4</t>
  </si>
  <si>
    <t>D:\Drop rebound\Experiments\9-21-2024 (Chase)\DN1\5cstSilOil-H22-ND1-siloil361 (3).mp4</t>
  </si>
  <si>
    <t>D:\Drop rebound\Experiments\9-21-2024 (Chase)\DN1\5cstSilOil-H22-ND1-siloil361 (2).mp4</t>
  </si>
  <si>
    <t>D:\Drop rebound\Experiments\9-21-2024 (Chase)\DN1\5cstSilOil-H22-ND1-siloil361 (1).mp4</t>
  </si>
  <si>
    <t>D:\Drop rebound\Experiments\9-21-2024 (Chase)\DN1\5cstSilOil-H20-ND1-siloil361 (3).mp4</t>
  </si>
  <si>
    <t>D:\Drop rebound\Experiments\9-21-2024 (Chase)\DN1\5cstSilOil-H20-ND1-siloil361 (2).mp4</t>
  </si>
  <si>
    <t>D:\Drop rebound\Experiments\9-21-2024 (Chase)\DN1\5cstSilOil-H18-ND1-siloil361 (2).mp4</t>
  </si>
  <si>
    <t>D:\Drop rebound\Experiments\9-21-2024 (Chase)\DN1\5cstSilOil-H20-ND1-siloil361 (1).mp4</t>
  </si>
  <si>
    <t>D:\Drop rebound\Experiments\9-21-2024 (Chase)\DN1\5cstSilOil-H18-ND1-siloil361 (3).mp4</t>
  </si>
  <si>
    <t>D:\Drop rebound\Experiments\9-21-2024 (Chase)\DN1\analyzed\5cstSilOil-H20-ND1-siloil361 (1).mp4</t>
  </si>
  <si>
    <t>D:\Drop rebound\Experiments\9-21-2024 (Chase)\DN1\5cstSilOil-H18-ND1-siloil361 (1).mp4</t>
  </si>
  <si>
    <t>D:\Drop rebound\Experiments\9-21-2024 (Chase)\DN1\5cstSilOil-H16-ND1-siloil361 (3).mp4</t>
  </si>
  <si>
    <t>D:\Drop rebound\Experiments\9-21-2024 (Chase)\DN1\5cstSilOil-H16-ND1-siloil361 (2).mp4</t>
  </si>
  <si>
    <t>D:\Drop rebound\Experiments\9-21-2024 (Chase)\DN1\5cstSilOil-H16-ND1-siloil361 (1).mp4</t>
  </si>
  <si>
    <t>D:\Drop rebound\Experiments\9-21-2024 (Chase)\DN1\5cstSilOil-H14-ND1-siloil361 (3).mp4</t>
  </si>
  <si>
    <t>D:\Drop rebound\Experiments\9-21-2024 (Chase)\DN1\5cstSilOil-H14-ND1-siloil361 (2).mp4</t>
  </si>
  <si>
    <t>D:\Drop rebound\Experiments\9-21-2024 (Chase)\DN1\5cstSilOil-H12-ND1-siloil361 (3).mp4</t>
  </si>
  <si>
    <t>D:\Drop rebound\Experiments\9-21-2024 (Chase)\DN1\5cstSilOil-H12-ND1-siloil361 (2).mp4</t>
  </si>
  <si>
    <t>D:\Drop rebound\Experiments\9-21-2024 (Chase)\DN1\5cstSilOil-H12-ND1-siloil361 (1).mp4</t>
  </si>
  <si>
    <t>D:\Drop rebound\Experiments\9-21-2024 (Chase)\DN1\5cstSilOil-H10-ND1-siloil361 (3).mp4</t>
  </si>
  <si>
    <t>D:\Drop rebound\Experiments\9-21-2024 (Chase)\DN1\5cstSilOil-H10-ND1-siloil361 (2).mp4</t>
  </si>
  <si>
    <t>D:\Drop rebound\Experiments\9-21-2024 (Chase)\DN1\5cstSilOil-H10-ND1-siloil361 (1).mp4</t>
  </si>
  <si>
    <t>D:\Drop rebound\Experiments\9-21-2024 (Chase)\DN1\5cstSilOil-H8-ND1-siloil361 (3).mp4</t>
  </si>
  <si>
    <t>D:\Drop rebound\Experiments\9-21-2024 (Chase)\DN1\5cstSilOil-H8-ND1-siloil361 (2).mp4</t>
  </si>
  <si>
    <t>D:\Drop rebound\Experiments\9-21-2024 (Chase)\DN1\5cstSilOil-H8-ND1-siloil361 (1).mp4</t>
  </si>
  <si>
    <t>D:\Drop rebound\Experiments\9-21-2024 (Chase)\DN1\5cstSilOil-H6-ND1-siloil361 (3).mp4</t>
  </si>
  <si>
    <t>D:\Drop rebound\Experiments\9-21-2024 (Chase)\DN1\5cstSilOil-H6-ND1-siloil361 (2).mp4</t>
  </si>
  <si>
    <t>D:\Drop rebound\Experiments\9-21-2024 (Chase)\DN1\5cstSilOil-H6-ND1-siloil361 (1).mp4</t>
  </si>
  <si>
    <t>D:\Drop rebound\Experiments\9-21-2024 (Chase)\DN1\5cstSilOil-H4-ND1-siloil361 (5).mp4</t>
  </si>
  <si>
    <t>D:\Drop rebound\Experiments\9-21-2024 (Chase)\DN1\5cstSilOil-H4-ND1-siloil361 (4).mp4</t>
  </si>
  <si>
    <t>D:\Drop rebound\Experiments\9-21-2024 (Chase)\DN1\5cstSilOil-H4-ND1-siloil361 (3).mp4</t>
  </si>
  <si>
    <t>D:\Drop rebound\Experiments\9-21-2024 (Chase)\DN1\5cstSilOil-H4-ND1-siloil361 (2).mp4</t>
  </si>
  <si>
    <t>D:\Drop rebound\Experiments\9-21-2024 (Chase)\DN1\5cstSilOil-H4-ND1-siloil361 (1).mp4</t>
  </si>
  <si>
    <t>D:\Drop rebound\Experiments\9-5-2024\DN04\analyzed\20cstSilOil-H1_5-ND04-siloil267 (1).mp4</t>
  </si>
  <si>
    <t>D:\Drop rebound\Experiments\9-5-2024\DN04\20cstSilOil-H1_5-ND04-siloil267 (2).mp4</t>
  </si>
  <si>
    <t>D:\Drop rebound\Experiments\9-5-2024\DN04\20cstSilOil-H1_5-ND04-siloil267 (3).mp4</t>
  </si>
  <si>
    <t>D:\Drop rebound\Experiments\9-5-2024\DN04\20cstSilOil-H1_5-ND04-siloil267 (4).mp4</t>
  </si>
  <si>
    <t>D:\Drop rebound\Experiments\9-5-2024\DN04\20cstSilOil-H1_5-ND04-siloil267 (5).mp4</t>
  </si>
  <si>
    <t>D:\Drop rebound\Experiments\9-5-2024\DN04\20cstSilOil-H2-ND04-siloil267 (1).mp4</t>
  </si>
  <si>
    <t>D:\Drop rebound\Experiments\9-5-2024\DN04\20cstSilOil-H2-ND04-siloil267 (2).mp4</t>
  </si>
  <si>
    <t>D:\Drop rebound\Experiments\9-5-2024\DN04\20cstSilOil-H2-ND04-siloil267 (3).mp4</t>
  </si>
  <si>
    <t>D:\Drop rebound\Experiments\9-5-2024\DN04\20cstSilOil-H2-ND04-siloil267 (4).mp4</t>
  </si>
  <si>
    <t>D:\Drop rebound\Experiments\9-5-2024\DN04\20cstSilOil-H2-ND04-siloil267 (5).mp4</t>
  </si>
  <si>
    <t>D:\Drop rebound\Experiments\9-5-2024\DN04\analyzed\20cstSilOil-H4-ND04-siloil267 (1).mp4</t>
  </si>
  <si>
    <t>D:\Drop rebound\Experiments\9-5-2024\DN04\20cstSilOil-H4-ND04-siloil267 (2).mp4</t>
  </si>
  <si>
    <t>D:\Drop rebound\Experiments\9-5-2024\DN04\20cstSilOil-H4-ND04-siloil267 (3).mp4</t>
  </si>
  <si>
    <t>D:\Drop rebound\Experiments\9-5-2024\DN04\20cstSilOil-H6-ND04-siloil267 (1).mp4</t>
  </si>
  <si>
    <t>D:\Drop rebound\Experiments\9-5-2024\DN04\20cstSilOil-H6-ND04-siloil267 (2).mp4</t>
  </si>
  <si>
    <t>D:\Drop rebound\Experiments\9-5-2024\DN04\20cstSilOil-H6-ND04-siloil267 (3).mp4</t>
  </si>
  <si>
    <t>D:\Drop rebound\Experiments\9-5-2024\DN04\20cstSilOil-H8-ND04-siloil267 (1).mp4</t>
  </si>
  <si>
    <t>D:\Drop rebound\Experiments\9-5-2024\DN04\20cstSilOil-H8-ND04-siloil267 (2).mp4</t>
  </si>
  <si>
    <t>D:\Drop rebound\Experiments\9-5-2024\DN04\20cstSilOil-H8-ND04-siloil267 (3).mp4</t>
  </si>
  <si>
    <t>D:\Drop rebound\Experiments\9-5-2024\DN04\20cstSilOil-H10-ND04-siloil267 (1).mp4</t>
  </si>
  <si>
    <t>D:\Drop rebound\Experiments\9-5-2024\DN04\20cstSilOil-H10-ND04-siloil267 (2).mp4</t>
  </si>
  <si>
    <t>D:\Drop rebound\Experiments\9-5-2024\DN04\20cstSilOil-H10-ND04-siloil267 (3).mp4</t>
  </si>
  <si>
    <t>D:\Drop rebound\Experiments\9-5-2024\DN04\20cstSilOil-H12-ND04-siloil267 (1).mp4</t>
  </si>
  <si>
    <t>D:\Drop rebound\Experiments\9-5-2024\DN04\20cstSilOil-H12-ND04-siloil267 (2).mp4</t>
  </si>
  <si>
    <t>D:\Drop rebound\Experiments\9-5-2024\DN04\20cstSilOil-H12-ND04-siloil267 (3).mp4</t>
  </si>
  <si>
    <t>D:\Drop rebound\Experiments\9-5-2024\DN04\20cstSilOil-H14-ND04-siloil267 (1).mp4</t>
  </si>
  <si>
    <t>D:\Drop rebound\Experiments\9-5-2024\DN04\20cstSilOil-H14-ND04-siloil267 (2).mp4</t>
  </si>
  <si>
    <t>D:\Drop rebound\Experiments\9-5-2024\DN04\20cstSilOil-H14-ND04-siloil267 (3).mp4</t>
  </si>
  <si>
    <t>D:\Drop rebound\Experiments\9-5-2024\DN04\20cstSilOil-H16-ND04-siloil267 (1).mp4</t>
  </si>
  <si>
    <t>D:\Drop rebound\Experiments\9-5-2024\DN04\20cstSilOil-H16-ND04-siloil267 (2).mp4</t>
  </si>
  <si>
    <t>D:\Drop rebound\Experiments\9-5-2024\DN04\20cstSilOil-H16-ND04-siloil267 (3).mp4</t>
  </si>
  <si>
    <t>D:\Drop rebound\Experiments\9-5-2024\DN04\20cstSilOil-H18-ND04-siloil267 (1).mp4</t>
  </si>
  <si>
    <t>D:\Drop rebound\Experiments\9-5-2024\DN04\20cstSilOil-H18-ND04-siloil267 (2).mp4</t>
  </si>
  <si>
    <t>D:\Drop rebound\Experiments\9-5-2024\DN04\20cstSilOil-H18-ND04-siloil267 (3).mp4</t>
  </si>
  <si>
    <t>D:\Drop rebound\Experiments\9-5-2024\DN04\20cstSilOil-H20-ND04-siloil267 (1).mp4</t>
  </si>
  <si>
    <t>D:\Drop rebound\Experiments\9-5-2024\DN04\20cstSilOil-H20-ND04-siloil267 (2).mp4</t>
  </si>
  <si>
    <t>D:\Drop rebound\Experiments\9-5-2024\DN04\20cstSilOil-H20-ND04-siloil267 (3).mp4</t>
  </si>
  <si>
    <t>D:\Drop rebound\Experiments\9-5-2024\DN06\20cstSilOil-H24-ND06-siloil267 (3).mp4</t>
  </si>
  <si>
    <t>D:\Drop rebound\Experiments\9-5-2024\DN06\20cstSilOil-H24-ND06-siloil267 (2).mp4</t>
  </si>
  <si>
    <t>D:\Drop rebound\Experiments\9-5-2024\DN06\20cstSilOil-H24-ND06-siloil267 (1).mp4</t>
  </si>
  <si>
    <t>D:\Drop rebound\Experiments\9-5-2024\DN06\20cstSilOil-H20-ND06-siloil267 (3).mp4</t>
  </si>
  <si>
    <t>D:\Drop rebound\Experiments\9-5-2024\DN06\20cstSilOil-H20-ND06-siloil267 (2).mp4</t>
  </si>
  <si>
    <t>D:\Drop rebound\Experiments\9-5-2024\DN06\20cstSilOil-H20-ND06-siloil267 (1).mp4</t>
  </si>
  <si>
    <t>D:\Drop rebound\Experiments\9-5-2024\DN06\20cstSilOil-H16-ND06-siloil267 (3).mp4</t>
  </si>
  <si>
    <t>D:\Drop rebound\Experiments\9-5-2024\DN06\20cstSilOil-H16-ND06-siloil267 (2).mp4</t>
  </si>
  <si>
    <t>D:\Drop rebound\Experiments\9-5-2024\DN06\20cstSilOil-H16-ND06-siloil267 (1).mp4</t>
  </si>
  <si>
    <t>D:\Drop rebound\Experiments\9-5-2024\DN06\20cstSilOil-H12-ND06-siloil267 (3).mp4</t>
  </si>
  <si>
    <t>D:\Drop rebound\Experiments\9-5-2024\DN06\20cstSilOil-H12-ND06-siloil267 (2).mp4</t>
  </si>
  <si>
    <t>D:\Drop rebound\Experiments\9-5-2024\DN06\20cstSilOil-H12-ND06-siloil267 (1).mp4</t>
  </si>
  <si>
    <t>D:\Drop rebound\Experiments\9-5-2024\DN06\20cstSilOil-H8-ND06-siloil267 (3).mp4</t>
  </si>
  <si>
    <t>D:\Drop rebound\Experiments\9-5-2024\DN06\20cstSilOil-H8-ND06-siloil267 (2).mp4</t>
  </si>
  <si>
    <t>D:\Drop rebound\Experiments\9-5-2024\DN06\20cstSilOil-H8-ND06-siloil267 (1).mp4</t>
  </si>
  <si>
    <t>D:\Drop rebound\Experiments\9-5-2024\DN06\20cstSilOil-H5-ND06-siloil267 (3).mp4</t>
  </si>
  <si>
    <t>D:\Drop rebound\Experiments\9-5-2024\DN06\20cstSilOil-H5-ND06-siloil267 (2).mp4</t>
  </si>
  <si>
    <t>D:\Drop rebound\Experiments\9-5-2024\DN06\20cstSilOil-H5-ND06-siloil267 (1).mp4</t>
  </si>
  <si>
    <t>D:\Drop rebound\Experiments\9-5-2024\DN06\20cstSilOil-H3-ND06-siloil267 (7).mp4</t>
  </si>
  <si>
    <t>D:\Drop rebound\Experiments\9-5-2024\DN06\20cstSilOil-H3-ND06-siloil267 (6).mp4</t>
  </si>
  <si>
    <t>D:\Drop rebound\Experiments\9-5-2024\DN06\20cstSilOil-H3-ND06-siloil267 (5).mp4</t>
  </si>
  <si>
    <t>D:\Drop rebound\Experiments\9-5-2024\DN06\20cstSilOil-H3-ND06-siloil267 (4).mp4</t>
  </si>
  <si>
    <t>D:\Drop rebound\Experiments\9-5-2024\DN06\20cstSilOil-H3-ND06-siloil267 (3).mp4</t>
  </si>
  <si>
    <t>D:\Drop rebound\Experiments\9-5-2024\DN06\20cstSilOil-H3-ND06-siloil267 (2).mp4</t>
  </si>
  <si>
    <t>D:\Drop rebound\Experiments\9-5-2024\DN06\20cstSilOil-H3-ND06-siloil267 (1).mp4</t>
  </si>
  <si>
    <t>D:\Drop rebound\Experiments\9-5-2024\DN1\20cstSilOil-H28-ND1-siloil267 (3).mp4</t>
  </si>
  <si>
    <t>D:\Drop rebound\Experiments\9-5-2024\DN1\20cstSilOil-H28-ND1-siloil267 (2).mp4</t>
  </si>
  <si>
    <t>D:\Drop rebound\Experiments\9-5-2024\DN1\20cstSilOil-H28-ND1-siloil267 (1).mp4</t>
  </si>
  <si>
    <t>D:\Drop rebound\Experiments\9-5-2024\DN1\20cstSilOil-H26-ND1-siloil267 (3).mp4</t>
  </si>
  <si>
    <t>D:\Drop rebound\Experiments\9-5-2024\DN1\20cstSilOil-H26-ND1-siloil267 (2).mp4</t>
  </si>
  <si>
    <t>D:\Drop rebound\Experiments\9-5-2024\DN1\20cstSilOil-H26-ND1-siloil267 (1).mp4</t>
  </si>
  <si>
    <t>D:\Drop rebound\Experiments\9-5-2024\DN1\20cstSilOil-H24-ND1-siloil267 (3).mp4</t>
  </si>
  <si>
    <t>D:\Drop rebound\Experiments\9-5-2024\DN1\20cstSilOil-H24-ND1-siloil267 (2).mp4</t>
  </si>
  <si>
    <t>D:\Drop rebound\Experiments\9-5-2024\DN1\20cstSilOil-H24-ND1-siloil267 (1).mp4</t>
  </si>
  <si>
    <t>D:\Drop rebound\Experiments\9-5-2024\DN1\20cstSilOil-H22-ND1-siloil267 (3).mp4</t>
  </si>
  <si>
    <t>D:\Drop rebound\Experiments\9-5-2024\DN1\20cstSilOil-H22-ND1-siloil267 (2).mp4</t>
  </si>
  <si>
    <t>D:\Drop rebound\Experiments\9-5-2024\DN1\20cstSilOil-H22-ND1-siloil267 (1).mp4</t>
  </si>
  <si>
    <t>D:\Drop rebound\Experiments\9-5-2024\DN1\20cstSilOil-H20-ND1-siloil267 (3).mp4</t>
  </si>
  <si>
    <t>D:\Drop rebound\Experiments\9-5-2024\DN1\20cstSilOil-H20-ND1-siloil267 (2).mp4</t>
  </si>
  <si>
    <t>D:\Drop rebound\Experiments\9-5-2024\DN1\20cstSilOil-H20-ND1-siloil267 (1).mp4</t>
  </si>
  <si>
    <t>D:\Drop rebound\Experiments\9-5-2024\DN1\20cstSilOil-H18-ND1-siloil267 (3).mp4</t>
  </si>
  <si>
    <t>D:\Drop rebound\Experiments\9-5-2024\DN1\20cstSilOil-H18-ND1-siloil267 (1).mp4</t>
  </si>
  <si>
    <t>D:\Drop rebound\Experiments\9-5-2024\DN1\20cstSilOil-H16-ND1-siloil267 (3).mp4</t>
  </si>
  <si>
    <t>D:\Drop rebound\Experiments\9-5-2024\DN1\20cstSilOil-H16-ND1-siloil267 (2).mp4</t>
  </si>
  <si>
    <t>D:\Drop rebound\Experiments\9-5-2024\DN1\20cstSilOil-H16-ND1-siloil267 (1).mp4</t>
  </si>
  <si>
    <t>D:\Drop rebound\Experiments\9-5-2024\DN1\20cstSilOil-H14-ND1-siloil267 (3).mp4</t>
  </si>
  <si>
    <t>D:\Drop rebound\Experiments\9-5-2024\DN1\20cstSilOil-H14-ND1-siloil267 (2).mp4</t>
  </si>
  <si>
    <t>D:\Drop rebound\Experiments\9-5-2024\DN1\20cstSilOil-H14-ND1-siloil267 (1).mp4</t>
  </si>
  <si>
    <t>D:\Drop rebound\Experiments\9-5-2024\DN1\20cstSilOil-H12-ND1-siloil267 (3).mp4</t>
  </si>
  <si>
    <t>D:\Drop rebound\Experiments\9-5-2024\DN1\20cstSilOil-H12-ND1-siloil267 (2).mp4</t>
  </si>
  <si>
    <t>D:\Drop rebound\Experiments\9-5-2024\DN1\20cstSilOil-H12-ND1-siloil267 (1).mp4</t>
  </si>
  <si>
    <t>D:\Drop rebound\Experiments\9-5-2024\DN1\20cstSilOil-H10-ND1-siloil267 (4).mp4</t>
  </si>
  <si>
    <t>D:\Drop rebound\Experiments\9-5-2024\DN1\20cstSilOil-H10-ND1-siloil267 (3).mp4</t>
  </si>
  <si>
    <t>D:\Drop rebound\Experiments\9-5-2024\DN1\20cstSilOil-H10-ND1-siloil267 (2).mp4</t>
  </si>
  <si>
    <t>D:\Drop rebound\Experiments\9-5-2024\DN1\20cstSilOil-H10-ND1-siloil267 (1).mp4</t>
  </si>
  <si>
    <t>D:\Drop rebound\Experiments\9-5-2024\DN1\20cstSilOil-H8-ND1-siloil267 (3).mp4</t>
  </si>
  <si>
    <t>D:\Drop rebound\Experiments\9-5-2024\DN1\20cstSilOil-H8-ND1-siloil267 (2).mp4</t>
  </si>
  <si>
    <t>D:\Drop rebound\Experiments\9-5-2024\DN1\20cstSilOil-H8-ND1-siloil267 (1).mp4</t>
  </si>
  <si>
    <t>D:\Drop rebound\Experiments\9-5-2024\DN1\20cstSilOil-H6-ND1-siloil267 (3).mp4</t>
  </si>
  <si>
    <t>D:\Drop rebound\Experiments\9-5-2024\DN1\Analyzed\20cstSilOil-H6-ND1-siloil267 (3).mp4</t>
  </si>
  <si>
    <t>D:\Drop rebound\Experiments\9-5-2024\DN1\20cstSilOil-H6-ND1-siloil267 (2).mp4</t>
  </si>
  <si>
    <t>D:\Drop rebound\Experiments\9-5-2024\DN1\20cstSilOil-H6-ND1-siloil267 (1).mp4</t>
  </si>
  <si>
    <t>D:\Drop rebound\Experiments\9-5-2024\DN1\20cstSilOil-H4-ND1-siloil267 (7).mp4</t>
  </si>
  <si>
    <t>D:\Drop rebound\Experiments\9-5-2024\DN1\20cstSilOil-H4-ND1-siloil267 (6).mp4</t>
  </si>
  <si>
    <t>D:\Drop rebound\Experiments\9-5-2024\DN1\20cstSilOil-H4-ND1-siloil267 (5).mp4</t>
  </si>
  <si>
    <t>D:\Drop rebound\Experiments\9-5-2024\DN1\20cstSilOil-H4-ND1-siloil267 (4).mp4</t>
  </si>
  <si>
    <t>D:\Drop rebound\Experiments\9-5-2024\DN1\20cstSilOil-H4-ND1-siloil267 (3).mp4</t>
  </si>
  <si>
    <t>D:\Drop rebound\Experiments\9-5-2024\DN1\20cstSilOil-H4-ND1-siloil267 (2).mp4</t>
  </si>
  <si>
    <t>D:\Drop rebound\Experiments\9-5-2024\DN1\20cstSilOil-H4-ND1-siloil267 (1).mp4</t>
  </si>
  <si>
    <t>D:\Drop rebound\Experiments\9-6-2024 (Chase)\DN04\50cstSilOil-H27-ND04-siloil188 (4).mp4</t>
  </si>
  <si>
    <t>D:\Drop rebound\Experiments\9-6-2024 (Chase)\DN04\50cstSilOil-H27-ND04-siloil188 (3).mp4</t>
  </si>
  <si>
    <t>D:\Drop rebound\Experiments\9-6-2024 (Chase)\DN04\50cstSilOil-H27-ND04-siloil188 (2).mp4</t>
  </si>
  <si>
    <t>D:\Drop rebound\Experiments\9-6-2024 (Chase)\DN04\50cstSilOil-H27-ND04-siloil188 (1).mp4</t>
  </si>
  <si>
    <t>D:\Drop rebound\Experiments\9-6-2024 (Chase)\DN04\analyzed\50cstSilOil-H27-ND04-siloil188 (1).mp4</t>
  </si>
  <si>
    <t>D:\Drop rebound\Experiments\9-6-2024 (Chase)\DN04\50cstSilOil-H24-ND04-siloil188 (3).mp4</t>
  </si>
  <si>
    <t>D:\Drop rebound\Experiments\9-6-2024 (Chase)\DN04\50cstSilOil-H24-ND04-siloil188 (2).mp4</t>
  </si>
  <si>
    <t>D:\Drop rebound\Experiments\9-6-2024 (Chase)\DN04\50cstSilOil-H24-ND04-siloil188 (1).mp4</t>
  </si>
  <si>
    <t>D:\Drop rebound\Experiments\9-6-2024 (Chase)\DN04\50cstSilOil-H21-ND04-siloil188 (3).mp4</t>
  </si>
  <si>
    <t>D:\Drop rebound\Experiments\9-6-2024 (Chase)\DN04\50cstSilOil-H21-ND04-siloil188 (2).mp4</t>
  </si>
  <si>
    <t>D:\Drop rebound\Experiments\9-6-2024 (Chase)\DN04\50cstSilOil-H21-ND04-siloil188 (1).mp4</t>
  </si>
  <si>
    <t>D:\Drop rebound\Experiments\9-6-2024 (Chase)\DN04\50cstSilOil-H19-ND04-siloil188 (3).mp4</t>
  </si>
  <si>
    <t>D:\Drop rebound\Experiments\9-6-2024 (Chase)\DN04\50cstSilOil-H19-ND04-siloil188 (2).mp4</t>
  </si>
  <si>
    <t>D:\Drop rebound\Experiments\9-6-2024 (Chase)\DN04\50cstSilOil-H19-ND04-siloil188 (1).mp4</t>
  </si>
  <si>
    <t>D:\Drop rebound\Experiments\9-6-2024 (Chase)\DN04\analyzed\50cstSilOil-H19-ND04-siloil188 (1).mp4</t>
  </si>
  <si>
    <t>D:\Drop rebound\Experiments\9-6-2024 (Chase)\DN04\50cstSilOil-H17-ND04-siloil188 (3).mp4</t>
  </si>
  <si>
    <t>D:\Drop rebound\Experiments\9-6-2024 (Chase)\DN04\analyzed\50cstSilOil-H17-ND04-siloil188 (3).mp4</t>
  </si>
  <si>
    <t>D:\Drop rebound\Experiments\9-6-2024 (Chase)\DN04\50cstSilOil-H17-ND04-siloil188 (2).mp4</t>
  </si>
  <si>
    <t>D:\Drop rebound\Experiments\9-6-2024 (Chase)\DN04\50cstSilOil-H17-ND04-siloil188 (1).mp4</t>
  </si>
  <si>
    <t>D:\Drop rebound\Experiments\9-6-2024 (Chase)\DN04\50cstSilOil-H15-ND04-siloil188 (3).mp4</t>
  </si>
  <si>
    <t>D:\Drop rebound\Experiments\9-6-2024 (Chase)\DN04\50cstSilOil-H15-ND04-siloil188 (2).mp4</t>
  </si>
  <si>
    <t>D:\Drop rebound\Experiments\9-6-2024 (Chase)\DN04\50cstSilOil-H15-ND04-siloil188 (1).mp4</t>
  </si>
  <si>
    <t>D:\Drop rebound\Experiments\9-6-2024 (Chase)\DN04\50cstSilOil-H13-ND04-siloil188 (3).mp4</t>
  </si>
  <si>
    <t>D:\Drop rebound\Experiments\9-6-2024 (Chase)\DN04\50cstSilOil-H13-ND04-siloil188 (2).mp4</t>
  </si>
  <si>
    <t>D:\Drop rebound\Experiments\9-6-2024 (Chase)\DN04\50cstSilOil-H13-ND04-siloil188 (1).mp4</t>
  </si>
  <si>
    <t>D:\Drop rebound\Experiments\9-6-2024 (Chase)\DN04\50cstSilOil-H11-ND04-siloil188 (3).mp4</t>
  </si>
  <si>
    <t>D:\Drop rebound\Experiments\9-6-2024 (Chase)\DN04\50cstSilOil-H11-ND04-siloil188 (2).mp4</t>
  </si>
  <si>
    <t>D:\Drop rebound\Experiments\9-6-2024 (Chase)\DN04\50cstSilOil-H11-ND04-siloil188 (1).mp4</t>
  </si>
  <si>
    <t>D:\Drop rebound\Experiments\9-6-2024 (Chase)\DN04\50cstSilOil-H9-ND04-siloil188 (3).mp4</t>
  </si>
  <si>
    <t>D:\Drop rebound\Experiments\9-6-2024 (Chase)\DN04\50cstSilOil-H9-ND04-siloil188 (2).mp4</t>
  </si>
  <si>
    <t>D:\Drop rebound\Experiments\9-6-2024 (Chase)\DN04\50cstSilOil-H9-ND04-siloil188 (1).mp4</t>
  </si>
  <si>
    <t>D:\Drop rebound\Experiments\9-6-2024 (Chase)\DN04\50cstSilOil-H7-ND04-siloil188 (3).mp4</t>
  </si>
  <si>
    <t>D:\Drop rebound\Experiments\9-6-2024 (Chase)\DN04\50cstSilOil-H7-ND04-siloil188 (2).mp4</t>
  </si>
  <si>
    <t>D:\Drop rebound\Experiments\9-6-2024 (Chase)\DN04\50cstSilOil-H7-ND04-siloil188 (1).mp4</t>
  </si>
  <si>
    <t>D:\Drop rebound\Experiments\9-6-2024 (Chase)\DN04\50cstSilOil-H5-ND04-siloil188 (4).mp4</t>
  </si>
  <si>
    <t>D:\Drop rebound\Experiments\9-6-2024 (Chase)\DN04\50cstSilOil-H5-ND04-siloil188 (3).mp4</t>
  </si>
  <si>
    <t>D:\Drop rebound\Experiments\9-6-2024 (Chase)\DN04\50cstSilOil-H5-ND04-siloil188 (2).mp4</t>
  </si>
  <si>
    <t>D:\Drop rebound\Experiments\9-6-2024 (Chase)\DN04\50cstSilOil-H5-ND04-siloil188 (1).mp4</t>
  </si>
  <si>
    <t>D:\Drop rebound\Experiments\9-6-2024 (Chase)\DN04\50cstSilOil-H4-ND04-siloil188 (3).mp4</t>
  </si>
  <si>
    <t>D:\Drop rebound\Experiments\9-6-2024 (Chase)\DN04\50cstSilOil-H4-ND04-siloil188 (2).mp4</t>
  </si>
  <si>
    <t>D:\Drop rebound\Experiments\9-6-2024 (Chase)\DN04\50cstSilOil-H4-ND04-siloil188 (1).mp4</t>
  </si>
  <si>
    <t>D:\Drop rebound\Experiments\9-6-2024 (Chase)\DN04\50cstSilOil-H4_5-ND04-siloil188 (3).mp4</t>
  </si>
  <si>
    <t>D:\Drop rebound\Experiments\9-6-2024 (Chase)\DN04\50cstSilOil-H4_5-ND04-siloil188 (1).mp4</t>
  </si>
  <si>
    <t>D:\Drop rebound\Experiments\9-6-2024 (Chase)\DN04\50cstSilOil-H3_25-ND04-siloil188 (1).mp4</t>
  </si>
  <si>
    <t>D:\Drop rebound\Experiments\9-6-2024 (Chase)\DN04\50cstSilOil-H3_5-ND04-siloil188 (5).mp4</t>
  </si>
  <si>
    <t>D:\Drop rebound\Experiments\9-6-2024 (Chase)\DN04\50cstSilOil-H3_5-ND04-siloil188 (4).mp4</t>
  </si>
  <si>
    <t>D:\Drop rebound\Experiments\9-6-2024 (Chase)\DN04\50cstSilOil-H3_5-ND04-siloil188 (2).mp4</t>
  </si>
  <si>
    <t>D:\Drop rebound\Experiments\9-6-2024 (Chase)\DN04\50cstSilOil-H3_5-ND04-siloil188 (1).mp4</t>
  </si>
  <si>
    <t>D:\Drop rebound\Experiments\9-6-2024 (Chase)\DN06\50cstSilOil-H34-ND04-siloil188 (4).mp4</t>
  </si>
  <si>
    <t>D:\Drop rebound\Experiments\9-6-2024 (Chase)\DN06\50cstSilOil-H34-ND04-siloil188 (3).mp4</t>
  </si>
  <si>
    <t>D:\Drop rebound\Experiments\9-6-2024 (Chase)\DN06\50cstSilOil-H34-ND04-siloil188 (1).mp4</t>
  </si>
  <si>
    <t>D:\Drop rebound\Experiments\9-6-2024 (Chase)\DN06\50cstSilOil-H30-ND04-siloil188 (3).mp4</t>
  </si>
  <si>
    <t>D:\Drop rebound\Experiments\9-6-2024 (Chase)\DN06\50cstSilOil-H30-ND04-siloil188 (2).mp4</t>
  </si>
  <si>
    <t>D:\Drop rebound\Experiments\9-6-2024 (Chase)\DN06\50cstSilOil-H26-ND04-siloil188 (3).mp4</t>
  </si>
  <si>
    <t>D:\Drop rebound\Experiments\9-6-2024 (Chase)\DN06\50cstSilOil-H26-ND04-siloil188 (2).mp4</t>
  </si>
  <si>
    <t>D:\Drop rebound\Experiments\9-6-2024 (Chase)\DN06\50cstSilOil-H26-ND04-siloil188 (1).mp4</t>
  </si>
  <si>
    <t>D:\Drop rebound\Experiments\9-6-2024 (Chase)\DN06\50cstSilOil-H22-ND04-siloil188 (3).mp4</t>
  </si>
  <si>
    <t>D:\Drop rebound\Experiments\9-6-2024 (Chase)\DN06\50cstSilOil-H22-ND04-siloil188 (2).mp4</t>
  </si>
  <si>
    <t>D:\Drop rebound\Experiments\9-6-2024 (Chase)\DN06\50cstSilOil-H22-ND04-siloil188 (1).mp4</t>
  </si>
  <si>
    <t>D:\Drop rebound\Experiments\9-6-2024 (Chase)\DN06\50cstSilOil-H18-ND04-siloil188 (3).mp4</t>
  </si>
  <si>
    <t>D:\Drop rebound\Experiments\9-6-2024 (Chase)\DN06\50cstSilOil-H18-ND04-siloil188 (1).mp4</t>
  </si>
  <si>
    <t>D:\Drop rebound\Experiments\9-6-2024 (Chase)\DN06\50cstSilOil-H14-ND04-siloil188 (3).mp4</t>
  </si>
  <si>
    <t>D:\Drop rebound\Experiments\9-6-2024 (Chase)\DN06\50cstSilOil-H14-ND04-siloil188 (2).mp4</t>
  </si>
  <si>
    <t>D:\Drop rebound\Experiments\9-6-2024 (Chase)\DN06\50cstSilOil-H14-ND04-siloil188 (1).mp4</t>
  </si>
  <si>
    <t>D:\Drop rebound\Experiments\9-6-2024 (Chase)\DN06\50cstSilOil-H10-ND04-siloil188 (3).mp4</t>
  </si>
  <si>
    <t>D:\Drop rebound\Experiments\9-6-2024 (Chase)\DN06\50cstSilOil-H10-ND04-siloil188 (2).mp4</t>
  </si>
  <si>
    <t>D:\Drop rebound\Experiments\9-6-2024 (Chase)\DN06\50cstSilOil-H10-ND04-siloil188 (1).mp4</t>
  </si>
  <si>
    <t>D:\Drop rebound\Experiments\9-6-2024 (Chase)\DN06\50cstSilOil-H8-ND04-siloil188 (3).mp4</t>
  </si>
  <si>
    <t>D:\Drop rebound\Experiments\9-6-2024 (Chase)\DN06\50cstSilOil-H8-ND04-siloil188 (2).mp4</t>
  </si>
  <si>
    <t>D:\Drop rebound\Experiments\9-6-2024 (Chase)\DN06\50cstSilOil-H8-ND04-siloil188 (1).mp4</t>
  </si>
  <si>
    <t>D:\Drop rebound\Experiments\9-6-2024 (Chase)\DN1\50cstSilOil-H22-ND1-siloil188 (3).mp4</t>
  </si>
  <si>
    <t>D:\Drop rebound\Experiments\9-6-2024 (Chase)\DN1\50cstSilOil-H22-ND1-siloil188 (2).mp4</t>
  </si>
  <si>
    <t>D:\Drop rebound\Experiments\9-6-2024 (Chase)\DN1\50cstSilOil-H22-ND1-siloil188 (1).mp4</t>
  </si>
  <si>
    <t>D:\Drop rebound\Experiments\9-6-2024 (Chase)\DN1\50cstSilOil-H20-ND1-siloil188 (3).mp4</t>
  </si>
  <si>
    <t>D:\Drop rebound\Experiments\9-6-2024 (Chase)\DN1\50cstSilOil-H20-ND1-siloil188 (2).mp4</t>
  </si>
  <si>
    <t>D:\Drop rebound\Experiments\9-6-2024 (Chase)\DN1\50cstSilOil-H20-ND1-siloil188 (1).mp4</t>
  </si>
  <si>
    <t>D:\Drop rebound\Experiments\9-6-2024 (Chase)\DN1\50cstSilOil-H18-ND1-siloil188 (3).mp4</t>
  </si>
  <si>
    <t>D:\Drop rebound\Experiments\9-6-2024 (Chase)\DN1\50cstSilOil-H18-ND1-siloil188 (2).mp4</t>
  </si>
  <si>
    <t>D:\Drop rebound\Experiments\9-6-2024 (Chase)\DN1\50cstSilOil-H18-ND1-siloil188 (1).mp4</t>
  </si>
  <si>
    <t>D:\Drop rebound\Experiments\9-6-2024 (Chase)\DN1\50cstSilOil-H16-ND1-siloil188 (3).mp4</t>
  </si>
  <si>
    <t>D:\Drop rebound\Experiments\9-6-2024 (Chase)\DN1\50cstSilOil-H16-ND1-siloil188 (2).mp4</t>
  </si>
  <si>
    <t>D:\Drop rebound\Experiments\9-6-2024 (Chase)\DN1\50cstSilOil-H16-ND1-siloil188 (1).mp4</t>
  </si>
  <si>
    <t>D:\Drop rebound\Experiments\9-6-2024 (Chase)\DN1\50cstSilOil-H14-ND1-siloil188 (3).mp4</t>
  </si>
  <si>
    <t>D:\Drop rebound\Experiments\9-6-2024 (Chase)\DN1\50cstSilOil-H14-ND1-siloil188 (2).mp4</t>
  </si>
  <si>
    <t>D:\Drop rebound\Experiments\9-6-2024 (Chase)\DN1\50cstSilOil-H14-ND1-siloil188 (1).mp4</t>
  </si>
  <si>
    <t>D:\Drop rebound\Experiments\9-6-2024 (Chase)\DN1\50cstSilOil-H12-ND1-siloil188 (3).mp4</t>
  </si>
  <si>
    <t>D:\Drop rebound\Experiments\9-6-2024 (Chase)\DN1\50cstSilOil-H12-ND1-siloil188 (2).mp4</t>
  </si>
  <si>
    <t>D:\Drop rebound\Experiments\9-6-2024 (Chase)\DN1\50cstSilOil-H12-ND1-siloil188 (1).mp4</t>
  </si>
  <si>
    <t>D:\Drop rebound\Experiments\9-6-2024 (Chase)\DN1\50cstSilOil-H10-ND1-siloil188 (4).mp4</t>
  </si>
  <si>
    <t>D:\Drop rebound\Experiments\9-6-2024 (Chase)\DN1\50cstSilOil-H10-ND1-siloil188 (3).mp4</t>
  </si>
  <si>
    <t>D:\Drop rebound\Experiments\9-6-2024 (Chase)\DN1\50cstSilOil-H10-ND1-siloil188 (2).mp4</t>
  </si>
  <si>
    <t>D:\Drop rebound\Experiments\9-6-2024 (Chase)\DN1\50cstSilOil-H9-ND1-siloil188 (3).mp4</t>
  </si>
  <si>
    <t>D:\Drop rebound\Experiments\9-6-2024 (Chase)\DN1\50cstSilOil-H9-ND1-siloil188 (2).mp4</t>
  </si>
  <si>
    <t>D:\Drop rebound\Experiments\9-6-2024 (Chase)\DN1\50cstSilOil-H9-ND1-siloil188 (1).mp4</t>
  </si>
  <si>
    <t>D:\Drop rebound\Experiments\9-6-2024 (Chase)\DN1\50cstSilOil-H8-ND1-siloil188 (3).mp4</t>
  </si>
  <si>
    <t>D:\Drop rebound\Experiments\9-6-2024 (Chase)\DN1\50cstSilOil-H8-ND1-siloil188 (2).mp4</t>
  </si>
  <si>
    <t>D:\Drop rebound\Experiments\9-6-2024 (Chase)\DN1\50cstSilOil-H8-ND1-siloil188 (1).mp4</t>
  </si>
  <si>
    <t>D:\Drop rebound\Experiments\9-6-2024 (Chase)\DN1\50cstSilOil-H7-ND1-siloil188 (3).mp4</t>
  </si>
  <si>
    <t>D:\Drop rebound\Experiments\9-6-2024 (Chase)\DN1\50cstSilOil-H7-ND1-siloil188 (2).mp4</t>
  </si>
  <si>
    <t>D:\Drop rebound\Experiments\9-6-2024 (Chase)\DN1\50cstSilOil-H7-ND1-siloil188 (1).mp4</t>
  </si>
  <si>
    <t>D:\Drop rebound\Experiments\9-6-2024 (Chase)\DN1\50cstSilOil-H6-ND1-siloil188 (3).mp4</t>
  </si>
  <si>
    <t>D:\Drop rebound\Experiments\9-6-2024 (Chase)\DN1\50cstSilOil-H6-ND1-siloil188 (2).mp4</t>
  </si>
  <si>
    <t>D:\Drop rebound\Experiments\9-6-2024 (Chase)\DN1\50cstSilOil-H6-ND1-siloil188 (1).mp4</t>
  </si>
  <si>
    <t>D:\Drop rebound\Experiments\9-6-2024 (Chase)\DN1\50cstSilOil-H5-ND1-siloil188 (4).mp4</t>
  </si>
  <si>
    <t>D:\Drop rebound\Experiments\9-6-2024 (Chase)\DN1\50cstSilOil-H5-ND1-siloil188 (3).mp4</t>
  </si>
  <si>
    <t>D:\Drop rebound\Experiments\9-6-2024 (Chase)\DN1\50cstSilOil-H5-ND1-siloil188 (2).mp4</t>
  </si>
  <si>
    <t>D:\Drop rebound\Experiments\9-6-2024 (Chase)\DN1\50cstSilOil-H5-ND1-siloil188 (1).mp4</t>
  </si>
  <si>
    <t>D:\Drop rebound\Experiments\9-6-2024 (Chase)\DN1\50cstSilOil-H4-ND1-siloil188 (4).mp4</t>
  </si>
  <si>
    <t>D:\Drop rebound\Experiments\9-6-2024 (Chase)\DN1\50cstSilOil-H4-ND1-siloil188 (3).mp4</t>
  </si>
  <si>
    <t>D:\Drop rebound\Experiments\9-6-2024 (Chase)\DN1\50cstSilOil-H4-ND1-siloil188 (2).mp4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</si>
</sst>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1"/>
    </font>
    <font>
      <sz val="11"/>
      <color theme="1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439985351115455E-2"/>
        <bgColor indexed="64"/>
      </patternFill>
    </fill>
    <fill>
      <patternFill patternType="solid">
        <fgColor theme="0" tint="-4.88906521805475E-2"/>
        <bgColor indexed="64"/>
      </patternFill>
    </fill>
    <fill>
      <patternFill patternType="solid">
        <fgColor theme="0" tint="-4.9134800256355478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2" fillId="11" borderId="0" xfId="0" applyFont="1" applyFill="1"/>
    <xf numFmtId="0" fontId="3" fillId="11" borderId="0" xfId="0" applyFont="1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1" fillId="7" borderId="0" xfId="0" applyFont="1" applyFill="1"/>
    <xf numFmtId="0" fontId="0" fillId="9" borderId="0" xfId="0" applyFill="1"/>
    <xf numFmtId="0" fontId="0" fillId="14" borderId="0" xfId="0" applyFill="1"/>
    <xf numFmtId="0" fontId="0" fillId="0" borderId="0" xfId="0" applyFont="1"/>
    <xf numFmtId="0" fontId="0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B4B1-8A71-4B04-A18F-11052B240505}">
  <dimension ref="A1:BX976"/>
  <sheetViews>
    <sheetView tabSelected="1" topLeftCell="BC1" workbookViewId="0">
      <selection activeCell="BI10" sqref="BI10"/>
    </sheetView>
  </sheetViews>
  <sheetFormatPr defaultRowHeight="15" x14ac:dyDescent="0.25"/>
  <cols>
    <col min="1" max="1" width="3.85546875" customWidth="1"/>
    <col min="2" max="2" width="5.5703125" customWidth="1"/>
    <col min="3" max="3" width="10.42578125" bestFit="1" customWidth="1"/>
    <col min="4" max="4" width="7.85546875" bestFit="1" customWidth="1"/>
    <col min="5" max="5" width="8.42578125" bestFit="1" customWidth="1"/>
    <col min="6" max="6" width="11.28515625" bestFit="1" customWidth="1"/>
    <col min="7" max="7" width="15.5703125" customWidth="1"/>
    <col min="8" max="12" width="15.28515625" bestFit="1" customWidth="1"/>
    <col min="13" max="13" width="2" customWidth="1"/>
    <col min="14" max="14" width="1.28515625" customWidth="1"/>
    <col min="15" max="15" width="12.5703125" customWidth="1"/>
    <col min="16" max="16" width="20" style="1" customWidth="1"/>
    <col min="17" max="17" width="10.42578125" bestFit="1" customWidth="1"/>
    <col min="18" max="18" width="7.85546875" bestFit="1" customWidth="1"/>
    <col min="19" max="19" width="8.42578125" bestFit="1" customWidth="1"/>
    <col min="20" max="20" width="11.28515625" bestFit="1" customWidth="1"/>
    <col min="21" max="21" width="11.42578125" customWidth="1"/>
    <col min="22" max="22" width="1.28515625" customWidth="1"/>
    <col min="23" max="23" width="2.42578125" style="1" customWidth="1"/>
    <col min="24" max="24" width="2.5703125" style="1" customWidth="1"/>
    <col min="25" max="25" width="9.42578125" style="1" customWidth="1"/>
    <col min="26" max="26" width="14.28515625" style="1" bestFit="1" customWidth="1"/>
    <col min="27" max="27" width="6.140625" style="1" bestFit="1" customWidth="1"/>
    <col min="28" max="28" width="15.5703125" style="1" bestFit="1" customWidth="1"/>
    <col min="29" max="29" width="13.140625" style="1" customWidth="1"/>
    <col min="30" max="34" width="15.5703125" style="1" bestFit="1" customWidth="1"/>
    <col min="35" max="35" width="13.5703125" style="1" bestFit="1" customWidth="1"/>
    <col min="36" max="36" width="15.5703125" customWidth="1"/>
    <col min="37" max="37" width="14.5703125" style="1" bestFit="1" customWidth="1"/>
    <col min="38" max="40" width="15.5703125" bestFit="1" customWidth="1"/>
    <col min="41" max="41" width="12.28515625" bestFit="1" customWidth="1"/>
    <col min="42" max="42" width="15.28515625" bestFit="1" customWidth="1"/>
    <col min="43" max="43" width="12.28515625" bestFit="1" customWidth="1"/>
    <col min="44" max="44" width="15.28515625" bestFit="1" customWidth="1"/>
    <col min="45" max="45" width="15.5703125" bestFit="1" customWidth="1"/>
    <col min="46" max="46" width="16.28515625" bestFit="1" customWidth="1"/>
    <col min="47" max="47" width="15.28515625" bestFit="1" customWidth="1"/>
    <col min="48" max="48" width="15.85546875" bestFit="1" customWidth="1"/>
    <col min="49" max="49" width="12.5703125" bestFit="1" customWidth="1"/>
    <col min="50" max="50" width="13.28515625" bestFit="1" customWidth="1"/>
    <col min="51" max="51" width="14.5703125" style="1" customWidth="1"/>
    <col min="52" max="53" width="13.28515625" customWidth="1"/>
    <col min="54" max="54" width="108.85546875" customWidth="1"/>
    <col min="55" max="55" width="9" customWidth="1"/>
    <col min="56" max="57" width="13.28515625" bestFit="1" customWidth="1"/>
    <col min="58" max="58" width="10.28515625" style="26" bestFit="1" customWidth="1"/>
    <col min="59" max="59" width="10.28515625" style="1" bestFit="1" customWidth="1"/>
    <col min="60" max="60" width="10.28515625" bestFit="1" customWidth="1"/>
    <col min="61" max="62" width="10.28515625" style="1" bestFit="1" customWidth="1"/>
    <col min="63" max="64" width="10.28515625" bestFit="1" customWidth="1"/>
    <col min="65" max="65" width="12" bestFit="1" customWidth="1"/>
    <col min="66" max="66" width="11.140625" customWidth="1"/>
    <col min="67" max="67" width="10.28515625" bestFit="1" customWidth="1"/>
    <col min="68" max="68" width="17.5703125" bestFit="1" customWidth="1"/>
    <col min="69" max="73" width="10.28515625" bestFit="1" customWidth="1"/>
    <col min="74" max="74" width="10.28515625" style="25" bestFit="1" customWidth="1"/>
    <col min="75" max="76" width="10.28515625" bestFit="1" customWidth="1"/>
  </cols>
  <sheetData>
    <row r="1" spans="1:7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</row>
    <row r="2" spans="1:76" x14ac:dyDescent="0.25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Q2" s="4" t="s">
        <v>1</v>
      </c>
      <c r="R2" s="4"/>
      <c r="S2" s="4"/>
      <c r="T2" s="4"/>
      <c r="U2" s="4"/>
      <c r="V2" s="5"/>
      <c r="W2" s="6"/>
      <c r="X2" s="7"/>
      <c r="Z2" s="8" t="s">
        <v>2</v>
      </c>
      <c r="AA2" s="8"/>
      <c r="AB2" s="8"/>
      <c r="AD2" s="9" t="s">
        <v>3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D2" s="10" t="s">
        <v>4</v>
      </c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25"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/>
      <c r="N3" s="11"/>
      <c r="O3" s="11"/>
      <c r="Q3" s="12" t="s">
        <v>5</v>
      </c>
      <c r="R3" s="12" t="s">
        <v>6</v>
      </c>
      <c r="S3" s="12" t="s">
        <v>7</v>
      </c>
      <c r="T3" s="12" t="s">
        <v>8</v>
      </c>
      <c r="U3" s="12" t="s">
        <v>15</v>
      </c>
      <c r="V3" s="12"/>
      <c r="W3" s="13"/>
      <c r="Z3" s="14" t="s">
        <v>17</v>
      </c>
      <c r="AA3" s="14" t="s">
        <v>18</v>
      </c>
      <c r="AB3" s="14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5" t="s">
        <v>24</v>
      </c>
      <c r="AI3" s="15" t="s">
        <v>25</v>
      </c>
      <c r="AJ3" s="16" t="s">
        <v>26</v>
      </c>
      <c r="AK3" s="15" t="s">
        <v>27</v>
      </c>
      <c r="AL3" s="16" t="s">
        <v>28</v>
      </c>
      <c r="AM3" s="16" t="s">
        <v>29</v>
      </c>
      <c r="AN3" s="16" t="s">
        <v>30</v>
      </c>
      <c r="AO3" s="16" t="s">
        <v>31</v>
      </c>
      <c r="AP3" s="16" t="s">
        <v>32</v>
      </c>
      <c r="AQ3" s="17" t="s">
        <v>33</v>
      </c>
      <c r="AR3" s="17" t="s">
        <v>34</v>
      </c>
      <c r="AS3" s="17" t="s">
        <v>35</v>
      </c>
      <c r="AT3" s="17" t="s">
        <v>36</v>
      </c>
      <c r="AU3" s="18" t="s">
        <v>37</v>
      </c>
      <c r="AV3" s="18" t="s">
        <v>38</v>
      </c>
      <c r="AW3" s="19" t="s">
        <v>39</v>
      </c>
      <c r="AX3" s="17" t="s">
        <v>40</v>
      </c>
      <c r="AY3" s="20" t="s">
        <v>41</v>
      </c>
      <c r="AZ3" s="20" t="s">
        <v>42</v>
      </c>
      <c r="BA3" s="17" t="s">
        <v>43</v>
      </c>
      <c r="BB3" s="17" t="s">
        <v>44</v>
      </c>
      <c r="BD3" s="21" t="s">
        <v>45</v>
      </c>
      <c r="BE3" s="21" t="s">
        <v>46</v>
      </c>
      <c r="BF3" s="27" t="s">
        <v>47</v>
      </c>
      <c r="BG3" s="22" t="s">
        <v>16</v>
      </c>
      <c r="BH3" s="21" t="s">
        <v>48</v>
      </c>
      <c r="BI3" s="22" t="s">
        <v>49</v>
      </c>
      <c r="BJ3" s="22" t="s">
        <v>50</v>
      </c>
      <c r="BK3" s="21" t="s">
        <v>51</v>
      </c>
      <c r="BL3" s="21" t="s">
        <v>52</v>
      </c>
      <c r="BM3" s="21" t="s">
        <v>53</v>
      </c>
      <c r="BN3" s="22" t="s">
        <v>54</v>
      </c>
      <c r="BO3" s="21" t="s">
        <v>55</v>
      </c>
      <c r="BP3" s="22" t="s">
        <v>56</v>
      </c>
      <c r="BQ3" s="21" t="s">
        <v>57</v>
      </c>
      <c r="BR3" s="21" t="s">
        <v>58</v>
      </c>
      <c r="BS3" s="21" t="s">
        <v>59</v>
      </c>
      <c r="BT3" s="21" t="s">
        <v>60</v>
      </c>
      <c r="BU3" s="21" t="s">
        <v>61</v>
      </c>
      <c r="BV3" s="22" t="s">
        <v>62</v>
      </c>
      <c r="BW3" s="21" t="s">
        <v>63</v>
      </c>
      <c r="BX3" s="21" t="s">
        <v>64</v>
      </c>
    </row>
    <row r="4" spans="1:76" x14ac:dyDescent="0.25">
      <c r="A4" s="1"/>
      <c r="B4" s="1">
        <v>1</v>
      </c>
      <c r="C4" s="1">
        <v>960</v>
      </c>
      <c r="D4" s="1">
        <v>2</v>
      </c>
      <c r="E4" s="1">
        <v>1.9199999999999998E-3</v>
      </c>
      <c r="F4" s="1">
        <v>2.0500000000000001E-2</v>
      </c>
      <c r="G4" s="1">
        <v>1.0873814744312314E-4</v>
      </c>
      <c r="H4" s="1">
        <v>1.3926356846251577E-7</v>
      </c>
      <c r="I4" s="1">
        <v>5.4602381932255418E-12</v>
      </c>
      <c r="J4" s="1">
        <v>2.0883151350763195E-14</v>
      </c>
      <c r="K4" s="1">
        <v>5.2418286654965197E-9</v>
      </c>
      <c r="L4" s="1">
        <v>2.0047825296732668E-11</v>
      </c>
      <c r="M4" s="1"/>
      <c r="N4" s="1"/>
      <c r="O4" s="1"/>
      <c r="Q4" s="1">
        <v>960</v>
      </c>
      <c r="R4" s="1">
        <v>100000</v>
      </c>
      <c r="S4" s="1">
        <v>96</v>
      </c>
      <c r="T4" s="1">
        <v>2.0500000000000001E-2</v>
      </c>
      <c r="U4" s="1">
        <v>0.23799999999999999</v>
      </c>
      <c r="V4" s="1"/>
      <c r="Z4" s="1">
        <v>4.1490999999999998E-6</v>
      </c>
      <c r="AA4" s="1">
        <v>9000</v>
      </c>
      <c r="AB4" s="1">
        <v>1.1111111111111217E-4</v>
      </c>
      <c r="AD4" s="1">
        <v>6.6666666666666784E-4</v>
      </c>
      <c r="AE4" s="1">
        <v>7.8832900000000002E-5</v>
      </c>
      <c r="AF4" s="1">
        <v>2.3649869999999999E-4</v>
      </c>
      <c r="AG4" s="1">
        <v>1.5559125000000001E-4</v>
      </c>
      <c r="AH4" s="1">
        <v>2.2222222222222088E-4</v>
      </c>
      <c r="AI4" s="1">
        <v>0.21251763139018581</v>
      </c>
      <c r="AJ4" s="1">
        <v>2.78754745734913E-3</v>
      </c>
      <c r="AK4" s="1">
        <v>0.16476122385738973</v>
      </c>
      <c r="AL4" s="1">
        <v>5.5380235519055946E-3</v>
      </c>
      <c r="AM4" s="1">
        <v>1.0249311107141424E-4</v>
      </c>
      <c r="AN4" s="1">
        <v>1.2533047767663321E-4</v>
      </c>
      <c r="AO4" s="1">
        <v>1636.3636363636365</v>
      </c>
      <c r="AP4" s="1">
        <v>631.1366311417122</v>
      </c>
      <c r="AQ4" s="1">
        <v>1500</v>
      </c>
      <c r="AR4" s="1">
        <v>3.4499101875375918E-13</v>
      </c>
      <c r="AS4" s="1">
        <v>2.3019237335216557E-3</v>
      </c>
      <c r="AT4" s="1">
        <v>-2.2418541014579472E-4</v>
      </c>
      <c r="AU4" s="1">
        <v>4.7113364250608765</v>
      </c>
      <c r="AV4" s="1">
        <v>0.62020503189473253</v>
      </c>
      <c r="AW4" s="1">
        <v>0.98039215686274506</v>
      </c>
      <c r="AX4" s="1">
        <v>1776.7565380172359</v>
      </c>
      <c r="AZ4" s="1"/>
      <c r="BA4" s="1"/>
      <c r="BB4" s="1" t="s">
        <v>65</v>
      </c>
      <c r="BC4" s="1"/>
      <c r="BD4" s="1">
        <f>(0.5*K4*(AK4)^(2))+(K4*9.81*(AN4-G4))</f>
        <v>7.2001240672749535E-11</v>
      </c>
      <c r="BE4" s="1">
        <f>0.5*K4*(AI4)^(2)</f>
        <v>1.1837030305729536E-10</v>
      </c>
      <c r="BF4" s="1">
        <f>(BD4/BE4)^(1/2)</f>
        <v>0.77991740113112951</v>
      </c>
      <c r="BG4" s="1">
        <f>(C4*(AI4)^(2)*G4)/(F4)</f>
        <v>0.22997955822586144</v>
      </c>
      <c r="BH4" s="1">
        <f>(C4*G4*AI4)/(E4)</f>
        <v>11.554386768184662</v>
      </c>
      <c r="BI4" s="1">
        <f>(E4)/((C4*F4*G4)^(1/2))</f>
        <v>4.1504741831510754E-2</v>
      </c>
      <c r="BJ4" s="1">
        <f>(C4*9.81*(G4)^(2))/(F4)</f>
        <v>5.4318808975068892E-3</v>
      </c>
      <c r="BK4" s="1">
        <f t="shared" ref="BK4:BK67" si="0">BG4/(BH4)^(4/5)</f>
        <v>3.24707047455155E-2</v>
      </c>
      <c r="BL4" s="1">
        <f>(F4/(C4*9.81))^(1/2)</f>
        <v>1.4753899143116248E-3</v>
      </c>
      <c r="BM4" s="1">
        <f>((F4*G4)/(C4*(AI4)^(2)))^(1/2)</f>
        <v>2.2674478745129571E-4</v>
      </c>
      <c r="BN4" s="1">
        <f>(AF4/2)/G4</f>
        <v>1.0874688670031998</v>
      </c>
      <c r="BO4" s="1">
        <f>(AF4-G4)/G4</f>
        <v>1.1749377340063996</v>
      </c>
      <c r="BP4" s="1">
        <f>((2*G4)-AG4)/G4</f>
        <v>0.56911991183789501</v>
      </c>
      <c r="BQ4" s="1">
        <f t="shared" ref="BQ4:BQ67" si="1">AG4/AF4</f>
        <v>0.65789473684210531</v>
      </c>
      <c r="BR4" s="1">
        <f>((C4*(G4)^(3))/F4)^(1/2)</f>
        <v>2.4537571639090839E-4</v>
      </c>
      <c r="BS4" s="1">
        <f t="shared" ref="BS4:BS67" si="2">AI4-AT4</f>
        <v>0.21274181680033161</v>
      </c>
      <c r="BT4" s="1">
        <f>AI4/((9.81*G4)^(1/2))</f>
        <v>6.5068305688329664</v>
      </c>
      <c r="BU4" s="1">
        <f>(AH4+(AB4/2))/AD4</f>
        <v>0.41666666666666474</v>
      </c>
      <c r="BV4" s="1">
        <f>AE4 /G4</f>
        <v>0.72497924466879982</v>
      </c>
      <c r="BW4" s="1">
        <f t="shared" ref="BW4:BW67" si="3">BG4-BJ4</f>
        <v>0.22454767732835454</v>
      </c>
      <c r="BX4" s="1">
        <f>AH4/(((C4*(G4^(3)))/F4)^(1/2))</f>
        <v>0.90564064566274505</v>
      </c>
    </row>
    <row r="5" spans="1:76" x14ac:dyDescent="0.25">
      <c r="A5" s="1"/>
      <c r="B5" s="1">
        <v>2</v>
      </c>
      <c r="C5" s="1">
        <v>960</v>
      </c>
      <c r="D5" s="1">
        <v>2</v>
      </c>
      <c r="E5" s="1">
        <v>1.9199999999999998E-3</v>
      </c>
      <c r="F5" s="1">
        <v>2.0500000000000001E-2</v>
      </c>
      <c r="G5" s="1">
        <v>1.0195702379029401E-4</v>
      </c>
      <c r="H5" s="1">
        <v>2.2322854760392591E-7</v>
      </c>
      <c r="I5" s="1">
        <v>4.5051973276485409E-12</v>
      </c>
      <c r="J5" s="1">
        <v>2.944713653341578E-14</v>
      </c>
      <c r="K5" s="1">
        <v>4.3249894345425989E-9</v>
      </c>
      <c r="L5" s="1">
        <v>2.8269251072079149E-11</v>
      </c>
      <c r="M5" s="1"/>
      <c r="N5" s="1"/>
      <c r="O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/>
      <c r="Z5" s="1">
        <v>4.1490999999999998E-6</v>
      </c>
      <c r="AA5" s="1">
        <v>9000</v>
      </c>
      <c r="AB5" s="1">
        <v>1.1111111111111131E-4</v>
      </c>
      <c r="AD5" s="1">
        <v>5.555555555555548E-4</v>
      </c>
      <c r="AE5" s="1">
        <v>8.713110000000001E-5</v>
      </c>
      <c r="AF5" s="1">
        <v>2.3649869999999999E-4</v>
      </c>
      <c r="AG5" s="1">
        <v>1.1652055833333333E-4</v>
      </c>
      <c r="AH5" s="1">
        <v>2.2222222222222088E-4</v>
      </c>
      <c r="AI5" s="1">
        <v>0.35061933680140933</v>
      </c>
      <c r="AJ5" s="1">
        <v>5.7995062161151122E-3</v>
      </c>
      <c r="AK5" s="1">
        <v>0.25276107701469719</v>
      </c>
      <c r="AL5" s="1">
        <v>5.7706759815997176E-3</v>
      </c>
      <c r="AM5" s="1">
        <v>6.556637905702988E-5</v>
      </c>
      <c r="AN5" s="1">
        <v>1.1798808285239883E-4</v>
      </c>
      <c r="AO5" s="1">
        <v>1800</v>
      </c>
      <c r="AP5" s="1">
        <v>0</v>
      </c>
      <c r="AQ5" s="1">
        <v>1800</v>
      </c>
      <c r="AR5" s="1">
        <v>0</v>
      </c>
      <c r="AS5" s="1">
        <v>6.2657451243149902E-3</v>
      </c>
      <c r="AT5" s="1">
        <v>-9.4839432999684731E-4</v>
      </c>
      <c r="AU5" s="1">
        <v>4.430279254370542</v>
      </c>
      <c r="AV5" s="1">
        <v>0.65282468730192478</v>
      </c>
      <c r="AW5" s="1">
        <v>0.95833333333333326</v>
      </c>
      <c r="AX5" s="1">
        <v>1870.2049672173964</v>
      </c>
      <c r="AZ5" s="1"/>
      <c r="BA5" s="1"/>
      <c r="BB5" s="1" t="s">
        <v>66</v>
      </c>
      <c r="BC5" s="1"/>
      <c r="BD5" s="1">
        <f>(0.5*K5*(AK5)^(2))+(K5*9.81*(AN5-G5))</f>
        <v>1.3883798105722526E-10</v>
      </c>
      <c r="BE5" s="1">
        <f>0.5*K5*(AI5)^(2)</f>
        <v>2.6584395114417354E-10</v>
      </c>
      <c r="BF5" s="1">
        <f t="shared" ref="BF5:BF68" si="4">(BD5/BE5)^(1/2)</f>
        <v>0.72267120963868381</v>
      </c>
      <c r="BG5" s="1">
        <f>(C5*(AI5)^(2)*G5)/(F5)</f>
        <v>0.58695695010434978</v>
      </c>
      <c r="BH5" s="1">
        <f>(C5*G5*AI5)/(E5)</f>
        <v>17.874052031799202</v>
      </c>
      <c r="BI5" s="1">
        <f>(E5)/((C5*F5*G5)^(1/2))</f>
        <v>4.2862757470092251E-2</v>
      </c>
      <c r="BJ5" s="1">
        <f>(C5*9.81*(G5)^(2))/(F5)</f>
        <v>4.7755201127982492E-3</v>
      </c>
      <c r="BK5" s="1">
        <f t="shared" si="0"/>
        <v>5.8455830514406171E-2</v>
      </c>
      <c r="BL5" s="1">
        <f>(F5/(C5*9.81))^(1/2)</f>
        <v>1.4753899143116248E-3</v>
      </c>
      <c r="BM5" s="1">
        <f>((F5*G5)/(C5*(AI5)^(2)))^(1/2)</f>
        <v>1.3308037772107899E-4</v>
      </c>
      <c r="BN5" s="1">
        <f>(AF5/2)/G5</f>
        <v>1.1597960160470766</v>
      </c>
      <c r="BO5" s="1">
        <f>(AF5-G5)/G5</f>
        <v>1.319592032094153</v>
      </c>
      <c r="BP5" s="1">
        <f>((2*G5)-AG5)/G5</f>
        <v>0.85716006605887485</v>
      </c>
      <c r="BQ5" s="1">
        <f t="shared" si="1"/>
        <v>0.49269005847953218</v>
      </c>
      <c r="BR5" s="1">
        <f>((C5*(G5)^(3))/F5)^(1/2)</f>
        <v>2.2278421189913508E-4</v>
      </c>
      <c r="BS5" s="1">
        <f t="shared" si="2"/>
        <v>0.35156773113140616</v>
      </c>
      <c r="BT5" s="1">
        <f>AI5/((9.81*G5)^(1/2))</f>
        <v>11.086457219139177</v>
      </c>
      <c r="BU5" s="1">
        <f t="shared" ref="BU5:BU68" si="5">(AH5+(AB5/2))/AD5</f>
        <v>0.49999999999999845</v>
      </c>
      <c r="BV5" s="1">
        <f>AE5 /G5</f>
        <v>0.85458653813995133</v>
      </c>
      <c r="BW5" s="1">
        <f t="shared" si="3"/>
        <v>0.58218142999155154</v>
      </c>
      <c r="BX5" s="1">
        <f>AH5/(((C5*(G5^(3)))/F5)^(1/2))</f>
        <v>0.99747742592653454</v>
      </c>
    </row>
    <row r="6" spans="1:76" x14ac:dyDescent="0.25">
      <c r="A6" s="1"/>
      <c r="B6" s="1">
        <v>3</v>
      </c>
      <c r="C6" s="1">
        <v>960</v>
      </c>
      <c r="D6" s="1">
        <v>2</v>
      </c>
      <c r="E6" s="1">
        <v>1.9199999999999998E-3</v>
      </c>
      <c r="F6" s="1">
        <v>2.0500000000000001E-2</v>
      </c>
      <c r="G6" s="1">
        <v>1.0931806819088054E-4</v>
      </c>
      <c r="H6" s="1">
        <v>1.5061720611729348E-7</v>
      </c>
      <c r="I6" s="1">
        <v>5.5476621976397288E-12</v>
      </c>
      <c r="J6" s="1">
        <v>2.282611762680072E-14</v>
      </c>
      <c r="K6" s="1">
        <v>5.3257557097341397E-9</v>
      </c>
      <c r="L6" s="1">
        <v>2.1913072921728692E-11</v>
      </c>
      <c r="M6" s="1"/>
      <c r="N6" s="1"/>
      <c r="O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/>
      <c r="Z6" s="1">
        <v>4.1490999999999998E-6</v>
      </c>
      <c r="AA6" s="1">
        <v>9000</v>
      </c>
      <c r="AB6" s="1">
        <v>1.1111111111111217E-4</v>
      </c>
      <c r="AD6" s="1">
        <v>8.8888888888888871E-4</v>
      </c>
      <c r="AE6" s="1">
        <v>5.8385599999999999E-5</v>
      </c>
      <c r="AF6" s="1">
        <v>2.2405140000000001E-4</v>
      </c>
      <c r="AG6" s="1">
        <v>1.8428919166666667E-4</v>
      </c>
      <c r="AH6" s="1">
        <v>3.3333333333333479E-4</v>
      </c>
      <c r="AI6" s="1">
        <v>0.10240063692271546</v>
      </c>
      <c r="AJ6" s="1">
        <v>2.5414080494337676E-3</v>
      </c>
      <c r="AK6" s="1">
        <v>7.7121941246324807E-2</v>
      </c>
      <c r="AL6" s="1">
        <v>5.1033543530995696E-3</v>
      </c>
      <c r="AM6" s="1">
        <v>1.1169288005814287E-4</v>
      </c>
      <c r="AN6" s="1">
        <v>1.2521224754096823E-4</v>
      </c>
      <c r="AO6" s="1">
        <v>1636.3636363636365</v>
      </c>
      <c r="AP6" s="1">
        <v>631.13663114171163</v>
      </c>
      <c r="AQ6" s="1">
        <v>1499.9999999999998</v>
      </c>
      <c r="AR6" s="1">
        <v>353.5533905932736</v>
      </c>
      <c r="AS6" s="1">
        <v>5.3444905413750242E-4</v>
      </c>
      <c r="AT6" s="1">
        <v>-1.9351428996819557E-6</v>
      </c>
      <c r="AU6" s="1">
        <v>5.801199820367728</v>
      </c>
      <c r="AV6" s="1">
        <v>0.53412391808223891</v>
      </c>
      <c r="AW6" s="1">
        <v>1</v>
      </c>
      <c r="AX6" s="1">
        <v>1530.1523121551897</v>
      </c>
      <c r="AZ6" s="1"/>
      <c r="BA6" s="1"/>
      <c r="BB6" s="1" t="s">
        <v>67</v>
      </c>
      <c r="BC6" s="1"/>
      <c r="BD6" s="1">
        <f>(0.5*K6*(AK6)^(2))+(K6*9.81*(AN6-G6))</f>
        <v>1.6668650398989895E-11</v>
      </c>
      <c r="BE6" s="1">
        <f>0.5*K6*(AI6)^(2)</f>
        <v>2.7922645447037523E-11</v>
      </c>
      <c r="BF6" s="1">
        <f t="shared" si="4"/>
        <v>0.77263065998100044</v>
      </c>
      <c r="BG6" s="1">
        <f>(C6*(AI6)^(2)*G6)/(F6)</f>
        <v>5.3680263168004443E-2</v>
      </c>
      <c r="BH6" s="1">
        <f>(C6*G6*AI6)/(E6)</f>
        <v>5.5971199049535043</v>
      </c>
      <c r="BI6" s="1">
        <f>(E6)/((C6*F6*G6)^(1/2))</f>
        <v>4.1394506315310699E-2</v>
      </c>
      <c r="BJ6" s="1">
        <f>(C6*9.81*(G6)^(2))/(F6)</f>
        <v>5.4899738563243426E-3</v>
      </c>
      <c r="BK6" s="1">
        <f t="shared" si="0"/>
        <v>1.3534522790226473E-2</v>
      </c>
      <c r="BL6" s="1">
        <f>(F6/(C6*9.81))^(1/2)</f>
        <v>1.4753899143116248E-3</v>
      </c>
      <c r="BM6" s="1">
        <f>((F6*G6)/(C6*(AI6)^(2)))^(1/2)</f>
        <v>4.7182899993095285E-4</v>
      </c>
      <c r="BN6" s="1">
        <f>(AF6/2)/G6</f>
        <v>1.0247683832501655</v>
      </c>
      <c r="BO6" s="1">
        <f>(AF6-G6)/G6</f>
        <v>1.0495367665003312</v>
      </c>
      <c r="BP6" s="1">
        <f>((2*G6)-AG6)/G6</f>
        <v>0.31419275224586968</v>
      </c>
      <c r="BQ6" s="1">
        <f t="shared" si="1"/>
        <v>0.82253086419753085</v>
      </c>
      <c r="BR6" s="1">
        <f>((C6*(G6)^(3))/F6)^(1/2)</f>
        <v>2.4734128270809054E-4</v>
      </c>
      <c r="BS6" s="1">
        <f t="shared" si="2"/>
        <v>0.10240257206561515</v>
      </c>
      <c r="BT6" s="1">
        <f>AI6/((9.81*G6)^(1/2))</f>
        <v>3.1269589502288588</v>
      </c>
      <c r="BU6" s="1">
        <f t="shared" si="5"/>
        <v>0.43750000000000233</v>
      </c>
      <c r="BV6" s="1">
        <f>AE6 /G6</f>
        <v>0.53408920379065572</v>
      </c>
      <c r="BW6" s="1">
        <f t="shared" si="3"/>
        <v>4.8190289311680103E-2</v>
      </c>
      <c r="BX6" s="1">
        <f>AH6/(((C6*(G6^(3)))/F6)^(1/2))</f>
        <v>1.3476655804632949</v>
      </c>
    </row>
    <row r="7" spans="1:76" x14ac:dyDescent="0.25">
      <c r="A7" s="1"/>
      <c r="B7" s="1">
        <v>4</v>
      </c>
      <c r="C7" s="1">
        <v>960</v>
      </c>
      <c r="D7" s="1">
        <v>2</v>
      </c>
      <c r="E7" s="1">
        <v>1.9199999999999998E-3</v>
      </c>
      <c r="F7" s="1">
        <v>2.0500000000000001E-2</v>
      </c>
      <c r="G7" s="1">
        <v>1.2057319963317638E-4</v>
      </c>
      <c r="H7" s="1">
        <v>2.6073499441048243E-7</v>
      </c>
      <c r="I7" s="1">
        <v>7.4341730912167367E-12</v>
      </c>
      <c r="J7" s="1">
        <v>4.8029186110329165E-14</v>
      </c>
      <c r="K7" s="1">
        <v>7.1368061675680671E-9</v>
      </c>
      <c r="L7" s="1">
        <v>4.6108018665915997E-11</v>
      </c>
      <c r="M7" s="1"/>
      <c r="N7" s="1"/>
      <c r="O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/>
      <c r="Z7" s="1">
        <v>4.1490999999999998E-6</v>
      </c>
      <c r="AA7" s="1">
        <v>9000</v>
      </c>
      <c r="AB7" s="1">
        <v>1.1111111111111217E-4</v>
      </c>
      <c r="AD7" s="1">
        <v>7.7777777777777654E-4</v>
      </c>
      <c r="AE7" s="1">
        <v>7.8832900000000002E-5</v>
      </c>
      <c r="AF7" s="1">
        <v>2.5309510000000004E-4</v>
      </c>
      <c r="AG7" s="1">
        <v>1.8843829166666668E-4</v>
      </c>
      <c r="AH7" s="1">
        <v>3.3333333333333479E-4</v>
      </c>
      <c r="AI7" s="1">
        <v>0.15266289867478533</v>
      </c>
      <c r="AJ7" s="1">
        <v>2.7540776209770421E-3</v>
      </c>
      <c r="AK7" s="1">
        <v>0.11888367799872623</v>
      </c>
      <c r="AL7" s="1">
        <v>4.007717885806044E-3</v>
      </c>
      <c r="AM7" s="1">
        <v>1.1397569507323536E-4</v>
      </c>
      <c r="AN7" s="1">
        <v>1.3024677582711174E-4</v>
      </c>
      <c r="AO7" s="1">
        <v>1384.6153846153845</v>
      </c>
      <c r="AP7" s="1">
        <v>451.87888975234972</v>
      </c>
      <c r="AQ7" s="1">
        <v>1200</v>
      </c>
      <c r="AR7" s="1">
        <v>113.13708498984757</v>
      </c>
      <c r="AS7" s="1">
        <v>1.1878675143622717E-3</v>
      </c>
      <c r="AT7" s="1">
        <v>4.7648336467639874E-3</v>
      </c>
      <c r="AU7" s="1">
        <v>2.2038448384202334</v>
      </c>
      <c r="AV7" s="1">
        <v>0.64754028823995002</v>
      </c>
      <c r="AW7" s="1">
        <v>0.9821428571428571</v>
      </c>
      <c r="AX7" s="1">
        <v>1855.0662790416798</v>
      </c>
      <c r="AZ7" s="1"/>
      <c r="BA7" s="1"/>
      <c r="BB7" s="1" t="s">
        <v>68</v>
      </c>
      <c r="BC7" s="1"/>
      <c r="BD7" s="1">
        <f>(0.5*K7*(AK7)^(2))+(K7*9.81*(AN7-G7))</f>
        <v>5.1110681490451946E-11</v>
      </c>
      <c r="BE7" s="1">
        <f>0.5*K7*(AI7)^(2)</f>
        <v>8.3165061789020762E-11</v>
      </c>
      <c r="BF7" s="1">
        <f t="shared" si="4"/>
        <v>0.78394461021728157</v>
      </c>
      <c r="BG7" s="1">
        <f>(C7*(AI7)^(2)*G7)/(F7)</f>
        <v>0.13159372068992764</v>
      </c>
      <c r="BH7" s="1">
        <f>(C7*G7*AI7)/(E7)</f>
        <v>9.2035270792471362</v>
      </c>
      <c r="BI7" s="1">
        <f>(E7)/((C7*F7*G7)^(1/2))</f>
        <v>3.9415159533762914E-2</v>
      </c>
      <c r="BJ7" s="1">
        <f>(C7*9.81*(G7)^(2))/(F7)</f>
        <v>6.6786387216496157E-3</v>
      </c>
      <c r="BK7" s="1">
        <f t="shared" si="0"/>
        <v>2.2288032419758744E-2</v>
      </c>
      <c r="BL7" s="1">
        <f>(F7/(C7*9.81))^(1/2)</f>
        <v>1.4753899143116248E-3</v>
      </c>
      <c r="BM7" s="1">
        <f>((F7*G7)/(C7*(AI7)^(2)))^(1/2)</f>
        <v>3.3237871362869198E-4</v>
      </c>
      <c r="BN7" s="1">
        <f>(AF7/2)/G7</f>
        <v>1.0495495714221701</v>
      </c>
      <c r="BO7" s="1">
        <f>(AF7-G7)/G7</f>
        <v>1.0990991428443402</v>
      </c>
      <c r="BP7" s="1">
        <f>((2*G7)-AG7)/G7</f>
        <v>0.43714612998611302</v>
      </c>
      <c r="BQ7" s="1">
        <f t="shared" si="1"/>
        <v>0.74453551912568294</v>
      </c>
      <c r="BR7" s="1">
        <f>((C7*(G7)^(3))/F7)^(1/2)</f>
        <v>2.8650675432088929E-4</v>
      </c>
      <c r="BS7" s="1">
        <f t="shared" si="2"/>
        <v>0.14789806502802133</v>
      </c>
      <c r="BT7" s="1">
        <f>AI7/((9.81*G7)^(1/2))</f>
        <v>4.4388820758233551</v>
      </c>
      <c r="BU7" s="1">
        <f t="shared" si="5"/>
        <v>0.50000000000000333</v>
      </c>
      <c r="BV7" s="1">
        <f>AE7 /G7</f>
        <v>0.65381776580397477</v>
      </c>
      <c r="BW7" s="1">
        <f t="shared" si="3"/>
        <v>0.12491508196827802</v>
      </c>
      <c r="BX7" s="1">
        <f>AH7/(((C7*(G7^(3)))/F7)^(1/2))</f>
        <v>1.1634397036238784</v>
      </c>
    </row>
    <row r="8" spans="1:76" x14ac:dyDescent="0.25">
      <c r="A8" s="1"/>
      <c r="B8" s="1">
        <v>5</v>
      </c>
      <c r="C8" s="1">
        <v>960</v>
      </c>
      <c r="D8" s="1">
        <v>2</v>
      </c>
      <c r="E8" s="1">
        <v>1.9199999999999998E-3</v>
      </c>
      <c r="F8" s="1">
        <v>2.0500000000000001E-2</v>
      </c>
      <c r="G8" s="1">
        <v>1.2329347295594225E-4</v>
      </c>
      <c r="H8" s="1">
        <v>1.4365062575615342E-7</v>
      </c>
      <c r="I8" s="1">
        <v>7.9466091006231866E-12</v>
      </c>
      <c r="J8" s="1">
        <v>2.7663866503292955E-14</v>
      </c>
      <c r="K8" s="1">
        <v>7.6287447365982585E-9</v>
      </c>
      <c r="L8" s="1">
        <v>2.6557311843161237E-11</v>
      </c>
      <c r="M8" s="1"/>
      <c r="N8" s="1"/>
      <c r="O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/>
      <c r="Z8" s="1">
        <v>4.1490999999999998E-6</v>
      </c>
      <c r="AA8" s="1">
        <v>9000</v>
      </c>
      <c r="AB8" s="1">
        <v>1.1111111111111217E-4</v>
      </c>
      <c r="AD8" s="1">
        <v>7.7777777777777654E-4</v>
      </c>
      <c r="AE8" s="1">
        <v>7.9205650000000003E-5</v>
      </c>
      <c r="AF8" s="1">
        <v>2.6554239999999999E-4</v>
      </c>
      <c r="AG8" s="1">
        <v>1.8359767500000004E-4</v>
      </c>
      <c r="AH8" s="1">
        <v>3.3333333333333479E-4</v>
      </c>
      <c r="AI8" s="1">
        <v>0.1692285889765632</v>
      </c>
      <c r="AJ8" s="1">
        <v>3.7878592548224524E-3</v>
      </c>
      <c r="AK8" s="1">
        <v>0.13595348412933006</v>
      </c>
      <c r="AL8" s="1">
        <v>4.8994371038503732E-3</v>
      </c>
      <c r="AM8" s="1">
        <v>1.1410516817198906E-4</v>
      </c>
      <c r="AN8" s="1">
        <v>1.3647564023505906E-4</v>
      </c>
      <c r="AO8" s="1">
        <v>1384.6153846153845</v>
      </c>
      <c r="AP8" s="1">
        <v>150.62629658411657</v>
      </c>
      <c r="AQ8" s="1">
        <v>1285.7142857142856</v>
      </c>
      <c r="AR8" s="1">
        <v>259.75351145628269</v>
      </c>
      <c r="AS8" s="1">
        <v>1.4596490992354009E-3</v>
      </c>
      <c r="AT8" s="1">
        <v>-1.0867000362980241E-6</v>
      </c>
      <c r="AU8" s="1">
        <v>0.31543714471609868</v>
      </c>
      <c r="AV8" s="1">
        <v>0.43620577532540489</v>
      </c>
      <c r="AW8" s="1">
        <v>0.98275862068965514</v>
      </c>
      <c r="AX8" s="1">
        <v>1249.6374962688838</v>
      </c>
      <c r="AZ8" s="1"/>
      <c r="BA8" s="1"/>
      <c r="BB8" s="1" t="s">
        <v>69</v>
      </c>
      <c r="BC8" s="1"/>
      <c r="BD8" s="1">
        <f>(0.5*K8*(AK8)^(2))+(K8*9.81*(AN8-G8))</f>
        <v>7.148890577815474E-11</v>
      </c>
      <c r="BE8" s="1">
        <f>0.5*K8*(AI8)^(2)</f>
        <v>1.0923719865794078E-10</v>
      </c>
      <c r="BF8" s="1">
        <f t="shared" si="4"/>
        <v>0.8089730385874041</v>
      </c>
      <c r="BG8" s="1">
        <f>(C8*(AI8)^(2)*G8)/(F8)</f>
        <v>0.16535027619620107</v>
      </c>
      <c r="BH8" s="1">
        <f>(C8*G8*AI8)/(E8)</f>
        <v>10.432390229177081</v>
      </c>
      <c r="BI8" s="1">
        <f>(E8)/((C8*F8*G8)^(1/2))</f>
        <v>3.8977918090483385E-2</v>
      </c>
      <c r="BJ8" s="1">
        <f>(C8*9.81*(G8)^(2))/(F8)</f>
        <v>6.9833940969555256E-3</v>
      </c>
      <c r="BK8" s="1">
        <f t="shared" si="0"/>
        <v>2.5333655804480357E-2</v>
      </c>
      <c r="BL8" s="1">
        <f>(F8/(C8*9.81))^(1/2)</f>
        <v>1.4753899143116248E-3</v>
      </c>
      <c r="BM8" s="1">
        <f>((F8*G8)/(C8*(AI8)^(2)))^(1/2)</f>
        <v>3.0320588313952925E-4</v>
      </c>
      <c r="BN8" s="1">
        <f>(AF8/2)/G8</f>
        <v>1.0768712796941369</v>
      </c>
      <c r="BO8" s="1">
        <f>(AF8-G8)/G8</f>
        <v>1.153742559388274</v>
      </c>
      <c r="BP8" s="1">
        <f>((2*G8)-AG8)/G8</f>
        <v>0.51088893354795084</v>
      </c>
      <c r="BQ8" s="1">
        <f t="shared" si="1"/>
        <v>0.69140625000000022</v>
      </c>
      <c r="BR8" s="1">
        <f>((C8*(G8)^(3))/F8)^(1/2)</f>
        <v>2.9625713258400776E-4</v>
      </c>
      <c r="BS8" s="1">
        <f t="shared" si="2"/>
        <v>0.16922967567659949</v>
      </c>
      <c r="BT8" s="1">
        <f>AI8/((9.81*G8)^(1/2))</f>
        <v>4.8659673058938635</v>
      </c>
      <c r="BU8" s="1">
        <f t="shared" si="5"/>
        <v>0.50000000000000333</v>
      </c>
      <c r="BV8" s="1">
        <f>AE8 /G8</f>
        <v>0.64241559671454296</v>
      </c>
      <c r="BW8" s="1">
        <f t="shared" si="3"/>
        <v>0.15836688209924554</v>
      </c>
      <c r="BX8" s="1">
        <f>AH8/(((C8*(G8^(3)))/F8)^(1/2))</f>
        <v>1.1251487193774603</v>
      </c>
    </row>
    <row r="9" spans="1:76" x14ac:dyDescent="0.25">
      <c r="A9" s="1"/>
      <c r="B9" s="1">
        <v>6</v>
      </c>
      <c r="C9" s="1">
        <v>960</v>
      </c>
      <c r="D9" s="1">
        <v>2</v>
      </c>
      <c r="E9" s="1">
        <v>1.9199999999999998E-3</v>
      </c>
      <c r="F9" s="1">
        <v>2.0500000000000001E-2</v>
      </c>
      <c r="G9" s="1">
        <v>1.2330124881036872E-4</v>
      </c>
      <c r="H9" s="1">
        <v>1.135238819446309E-7</v>
      </c>
      <c r="I9" s="1">
        <v>7.9481066486477502E-12</v>
      </c>
      <c r="J9" s="1">
        <v>2.1864882532320299E-14</v>
      </c>
      <c r="K9" s="1">
        <v>7.63018238270184E-9</v>
      </c>
      <c r="L9" s="1">
        <v>2.0990287231027488E-11</v>
      </c>
      <c r="M9" s="1"/>
      <c r="N9" s="1"/>
      <c r="O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/>
      <c r="Z9" s="1">
        <v>4.1490999999999998E-6</v>
      </c>
      <c r="AA9" s="1">
        <v>9000</v>
      </c>
      <c r="AB9" s="1">
        <v>1.1111111111111044E-4</v>
      </c>
      <c r="AD9" s="1">
        <v>1.0000000000000009E-3</v>
      </c>
      <c r="AE9" s="1">
        <v>7.675835000000001E-5</v>
      </c>
      <c r="AF9" s="1">
        <v>2.5724420000000002E-4</v>
      </c>
      <c r="AG9" s="1">
        <v>1.9846528333333335E-4</v>
      </c>
      <c r="AH9" s="1">
        <v>4.4444444444444522E-4</v>
      </c>
      <c r="AI9" s="1">
        <v>0.12370015802899008</v>
      </c>
      <c r="AJ9" s="1">
        <v>3.0080552688903786E-3</v>
      </c>
      <c r="AK9" s="1">
        <v>9.6459560064801109E-2</v>
      </c>
      <c r="AL9" s="1">
        <v>6.9366069215811609E-3</v>
      </c>
      <c r="AM9" s="1">
        <v>1.2294653082634674E-4</v>
      </c>
      <c r="AN9" s="1">
        <v>1.3986475376980191E-4</v>
      </c>
      <c r="AO9" s="1">
        <v>1200</v>
      </c>
      <c r="AP9" s="1">
        <v>339.41125496954265</v>
      </c>
      <c r="AQ9" s="1">
        <v>1200</v>
      </c>
      <c r="AR9" s="1">
        <v>339.41125496954265</v>
      </c>
      <c r="AS9" s="1">
        <v>7.799046430375698E-4</v>
      </c>
      <c r="AT9" s="1">
        <v>-1.3088350427313843E-3</v>
      </c>
      <c r="AU9" s="1">
        <v>1.5141453674349865</v>
      </c>
      <c r="AV9" s="1">
        <v>0.27418981440766521</v>
      </c>
      <c r="AW9" s="1">
        <v>1</v>
      </c>
      <c r="AX9" s="1">
        <v>785.49595755173232</v>
      </c>
      <c r="AZ9" s="1"/>
      <c r="BA9" s="1"/>
      <c r="BB9" s="1" t="s">
        <v>69</v>
      </c>
      <c r="BC9" s="1"/>
      <c r="BD9" s="1">
        <f>(0.5*K9*(AK9)^(2))+(K9*9.81*(AN9-G9))</f>
        <v>3.6737125702248534E-11</v>
      </c>
      <c r="BE9" s="1">
        <f>0.5*K9*(AI9)^(2)</f>
        <v>5.8377491888102725E-11</v>
      </c>
      <c r="BF9" s="1">
        <f t="shared" si="4"/>
        <v>0.7932861482836967</v>
      </c>
      <c r="BG9" s="1">
        <f>(C9*(AI9)^(2)*G9)/(F9)</f>
        <v>8.8353825086925394E-2</v>
      </c>
      <c r="BH9" s="1">
        <f>(C9*G9*AI9)/(E9)</f>
        <v>7.6261919815072181</v>
      </c>
      <c r="BI9" s="1">
        <f>(E9)/((C9*F9*G9)^(1/2))</f>
        <v>3.8976689021846825E-2</v>
      </c>
      <c r="BJ9" s="1">
        <f>(C9*9.81*(G9)^(2))/(F9)</f>
        <v>6.9842749800541918E-3</v>
      </c>
      <c r="BK9" s="1">
        <f t="shared" si="0"/>
        <v>1.7393187106707356E-2</v>
      </c>
      <c r="BL9" s="1">
        <f>(F9/(C9*9.81))^(1/2)</f>
        <v>1.4753899143116248E-3</v>
      </c>
      <c r="BM9" s="1">
        <f>((F9*G9)/(C9*(AI9)^(2)))^(1/2)</f>
        <v>4.1481532930695184E-4</v>
      </c>
      <c r="BN9" s="1">
        <f>(AF9/2)/G9</f>
        <v>1.0431532627687696</v>
      </c>
      <c r="BO9" s="1">
        <f>(AF9-G9)/G9</f>
        <v>1.0863065255375395</v>
      </c>
      <c r="BP9" s="1">
        <f>((2*G9)-AG9)/G9</f>
        <v>0.39040329884603814</v>
      </c>
      <c r="BQ9" s="1">
        <f t="shared" si="1"/>
        <v>0.771505376344086</v>
      </c>
      <c r="BR9" s="1">
        <f>((C9*(G9)^(3))/F9)^(1/2)</f>
        <v>2.962851594770999E-4</v>
      </c>
      <c r="BS9" s="1">
        <f t="shared" si="2"/>
        <v>0.12500899307172147</v>
      </c>
      <c r="BT9" s="1">
        <f>AI9/((9.81*G9)^(1/2))</f>
        <v>3.5567391320292239</v>
      </c>
      <c r="BU9" s="1">
        <f t="shared" si="5"/>
        <v>0.5</v>
      </c>
      <c r="BV9" s="1">
        <f>AE9 /G9</f>
        <v>0.62252694713620127</v>
      </c>
      <c r="BW9" s="1">
        <f t="shared" si="3"/>
        <v>8.1369550106871205E-2</v>
      </c>
      <c r="BX9" s="1">
        <f>AH9/(((C9*(G9^(3)))/F9)^(1/2))</f>
        <v>1.5000563822664115</v>
      </c>
    </row>
    <row r="10" spans="1:76" x14ac:dyDescent="0.25">
      <c r="A10" s="1"/>
      <c r="B10" s="1">
        <v>7</v>
      </c>
      <c r="C10" s="1">
        <v>960</v>
      </c>
      <c r="D10" s="1">
        <v>2</v>
      </c>
      <c r="E10" s="1">
        <v>1.9199999999999998E-3</v>
      </c>
      <c r="F10" s="1">
        <v>2.0500000000000001E-2</v>
      </c>
      <c r="G10" s="1">
        <v>1.2235589767983811E-4</v>
      </c>
      <c r="H10" s="1">
        <v>1.7169034411769436E-7</v>
      </c>
      <c r="I10" s="1">
        <v>7.7674172997291304E-12</v>
      </c>
      <c r="J10" s="1">
        <v>3.2564750433997663E-14</v>
      </c>
      <c r="K10" s="1">
        <v>7.4567206077399659E-9</v>
      </c>
      <c r="L10" s="1">
        <v>3.1262160416637759E-11</v>
      </c>
      <c r="M10" s="1"/>
      <c r="N10" s="1"/>
      <c r="O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/>
      <c r="Z10" s="1">
        <v>4.1490999999999998E-6</v>
      </c>
      <c r="AA10" s="1">
        <v>9000</v>
      </c>
      <c r="AB10" s="1">
        <v>1.1111111111111044E-4</v>
      </c>
      <c r="AD10" s="1">
        <v>8.8888888888888351E-4</v>
      </c>
      <c r="AE10" s="1">
        <v>6.22365E-5</v>
      </c>
      <c r="AF10" s="1">
        <v>2.48946E-4</v>
      </c>
      <c r="AG10" s="1">
        <v>2.0987530833333333E-4</v>
      </c>
      <c r="AH10" s="1">
        <v>3.3333333333333479E-4</v>
      </c>
      <c r="AI10" s="1">
        <v>8.9603354379752143E-2</v>
      </c>
      <c r="AJ10" s="1">
        <v>1.8126744122791199E-3</v>
      </c>
      <c r="AK10" s="1">
        <v>7.0825071139199017E-2</v>
      </c>
      <c r="AL10" s="1">
        <v>4.7316684351240632E-3</v>
      </c>
      <c r="AM10" s="1">
        <v>1.2169823521460352E-4</v>
      </c>
      <c r="AN10" s="1">
        <v>1.2759246906731287E-4</v>
      </c>
      <c r="AO10" s="1">
        <v>1200</v>
      </c>
      <c r="AP10" s="1">
        <v>339.41125496954265</v>
      </c>
      <c r="AQ10" s="1">
        <v>1200</v>
      </c>
      <c r="AR10" s="1">
        <v>339.41125496954265</v>
      </c>
      <c r="AS10" s="1">
        <v>4.0921310479630208E-4</v>
      </c>
      <c r="AT10" s="1">
        <v>-5.4556605392656341E-3</v>
      </c>
      <c r="AU10" s="1">
        <v>4.7129675128525967</v>
      </c>
      <c r="AV10" s="1">
        <v>0.68536295138079129</v>
      </c>
      <c r="AW10" s="1">
        <v>0.98245614035087725</v>
      </c>
      <c r="AX10" s="1">
        <v>1963.4202274374707</v>
      </c>
      <c r="AZ10" s="1"/>
      <c r="BA10" s="1"/>
      <c r="BB10" s="1" t="s">
        <v>69</v>
      </c>
      <c r="BC10" s="1"/>
      <c r="BD10" s="1">
        <f>(0.5*K10*(AK10)^(2))+(K10*9.81*(AN10-G10))</f>
        <v>1.9085223733834376E-11</v>
      </c>
      <c r="BE10" s="1">
        <f>0.5*K10*(AI10)^(2)</f>
        <v>2.9934114234534949E-11</v>
      </c>
      <c r="BF10" s="1">
        <f t="shared" si="4"/>
        <v>0.79848253599359242</v>
      </c>
      <c r="BG10" s="1">
        <f>(C10*(AI10)^(2)*G10)/(F10)</f>
        <v>4.6003493788931878E-2</v>
      </c>
      <c r="BH10" s="1">
        <f>(C10*G10*AI10)/(E10)</f>
        <v>5.4817494301296135</v>
      </c>
      <c r="BI10" s="1">
        <f>(E10)/((C10*F10*G10)^(1/2))</f>
        <v>3.9126970944564972E-2</v>
      </c>
      <c r="BJ10" s="1">
        <f>(C10*9.81*(G10)^(2))/(F10)</f>
        <v>6.8775886121187615E-3</v>
      </c>
      <c r="BK10" s="1">
        <f t="shared" si="0"/>
        <v>1.1793846522007588E-2</v>
      </c>
      <c r="BL10" s="1">
        <f>(F10/(C10*9.81))^(1/2)</f>
        <v>1.4753899143116248E-3</v>
      </c>
      <c r="BM10" s="1">
        <f>((F10*G10)/(C10*(AI10)^(2)))^(1/2)</f>
        <v>5.7046565094184864E-4</v>
      </c>
      <c r="BN10" s="1">
        <f>(AF10/2)/G10</f>
        <v>1.0173028220159979</v>
      </c>
      <c r="BO10" s="1">
        <f>(AF10-G10)/G10</f>
        <v>1.0346056440319957</v>
      </c>
      <c r="BP10" s="1">
        <f>((2*G10)-AG10)/G10</f>
        <v>0.28471440843413692</v>
      </c>
      <c r="BQ10" s="1">
        <f t="shared" si="1"/>
        <v>0.84305555555555556</v>
      </c>
      <c r="BR10" s="1">
        <f>((C10*(G10)^(3))/F10)^(1/2)</f>
        <v>2.928842699200622E-4</v>
      </c>
      <c r="BS10" s="1">
        <f t="shared" si="2"/>
        <v>9.5059014919017776E-2</v>
      </c>
      <c r="BT10" s="1">
        <f>AI10/((9.81*G10)^(1/2))</f>
        <v>2.5862905362938693</v>
      </c>
      <c r="BU10" s="1">
        <f t="shared" si="5"/>
        <v>0.43750000000000389</v>
      </c>
      <c r="BV10" s="1">
        <f>AE10 /G10</f>
        <v>0.50865141100799893</v>
      </c>
      <c r="BW10" s="1">
        <f t="shared" si="3"/>
        <v>3.9125905176813115E-2</v>
      </c>
      <c r="BX10" s="1">
        <f>AH10/(((C10*(G10^(3)))/F10)^(1/2))</f>
        <v>1.1381059605021209</v>
      </c>
    </row>
    <row r="11" spans="1:76" x14ac:dyDescent="0.25">
      <c r="A11" s="1"/>
      <c r="B11" s="1">
        <v>8</v>
      </c>
      <c r="C11" s="1">
        <v>960</v>
      </c>
      <c r="D11" s="1">
        <v>2</v>
      </c>
      <c r="E11" s="1">
        <v>1.9199999999999998E-3</v>
      </c>
      <c r="F11" s="1">
        <v>2.0500000000000001E-2</v>
      </c>
      <c r="G11" s="1">
        <v>1.2084905704576153E-4</v>
      </c>
      <c r="H11" s="1">
        <v>2.1305791867612718E-7</v>
      </c>
      <c r="I11" s="1">
        <v>7.485103797401193E-12</v>
      </c>
      <c r="J11" s="1">
        <v>3.9425785621416391E-14</v>
      </c>
      <c r="K11" s="1">
        <v>7.1856996455051452E-9</v>
      </c>
      <c r="L11" s="1">
        <v>3.7848754196559732E-11</v>
      </c>
      <c r="M11" s="1"/>
      <c r="N11" s="1"/>
      <c r="O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/>
      <c r="Z11" s="1">
        <v>4.1490999999999998E-6</v>
      </c>
      <c r="AA11" s="1">
        <v>9000</v>
      </c>
      <c r="AB11" s="1">
        <v>1.111111111111035E-4</v>
      </c>
      <c r="AD11" s="1">
        <v>1.0000000000000009E-3</v>
      </c>
      <c r="AE11" s="1">
        <v>5.3938299999999998E-5</v>
      </c>
      <c r="AF11" s="1">
        <v>2.41678E-4</v>
      </c>
      <c r="AG11" s="1">
        <v>2.1713623333333336E-4</v>
      </c>
      <c r="AH11" s="1">
        <v>3.3333333333333132E-4</v>
      </c>
      <c r="AI11" s="1">
        <v>6.9135225560090691E-2</v>
      </c>
      <c r="AJ11" s="1">
        <v>2.7294133513512519E-3</v>
      </c>
      <c r="AK11" s="1">
        <v>5.2667053929298074E-2</v>
      </c>
      <c r="AL11" s="1">
        <v>3.5217328750231157E-3</v>
      </c>
      <c r="AM11" s="1">
        <v>1.1133357624851395E-4</v>
      </c>
      <c r="AN11" s="1">
        <v>1.238224649404653E-4</v>
      </c>
      <c r="AO11" s="1">
        <v>620.68965517241372</v>
      </c>
      <c r="AP11" s="1">
        <v>151.34271178784601</v>
      </c>
      <c r="AQ11" s="1">
        <v>818.18181818181824</v>
      </c>
      <c r="AR11" s="1">
        <v>0</v>
      </c>
      <c r="AS11" s="1">
        <v>2.4361261025711607E-4</v>
      </c>
      <c r="AT11" s="1">
        <v>3.8810000363985485E-2</v>
      </c>
      <c r="AU11" s="1">
        <v>2.1106180467898659</v>
      </c>
      <c r="AV11" s="1">
        <v>0.62204126456873754</v>
      </c>
      <c r="AW11" s="1">
        <v>0.94736842105263164</v>
      </c>
      <c r="AX11" s="1">
        <v>1782.0169571384754</v>
      </c>
      <c r="AZ11" s="1"/>
      <c r="BA11" s="1"/>
      <c r="BB11" s="1" t="s">
        <v>69</v>
      </c>
      <c r="BC11" s="1"/>
      <c r="BD11" s="1">
        <f>(0.5*K11*(AK11)^(2))+(K11*9.81*(AN11-G11))</f>
        <v>1.0175514173603663E-11</v>
      </c>
      <c r="BE11" s="1">
        <f>0.5*K11*(AI11)^(2)</f>
        <v>1.7172670332690046E-11</v>
      </c>
      <c r="BF11" s="1">
        <f t="shared" si="4"/>
        <v>0.76976695834138842</v>
      </c>
      <c r="BG11" s="1">
        <f>(C11*(AI11)^(2)*G11)/(F11)</f>
        <v>2.7049510247257793E-2</v>
      </c>
      <c r="BH11" s="1">
        <f>(C11*G11*AI11)/(E11)</f>
        <v>4.1774634087914952</v>
      </c>
      <c r="BI11" s="1">
        <f>(E11)/((C11*F11*G11)^(1/2))</f>
        <v>3.9370148111639587E-2</v>
      </c>
      <c r="BJ11" s="1">
        <f>(C11*9.81*(G11)^(2))/(F11)</f>
        <v>6.7092335726805447E-3</v>
      </c>
      <c r="BK11" s="1">
        <f t="shared" si="0"/>
        <v>8.6184523069757143E-3</v>
      </c>
      <c r="BL11" s="1">
        <f>(F11/(C11*9.81))^(1/2)</f>
        <v>1.4753899143116248E-3</v>
      </c>
      <c r="BM11" s="1">
        <f>((F11*G11)/(C11*(AI11)^(2)))^(1/2)</f>
        <v>7.347905510858983E-4</v>
      </c>
      <c r="BN11" s="1">
        <f>(AF11/2)/G11</f>
        <v>0.99991678010563445</v>
      </c>
      <c r="BO11" s="1">
        <f>(AF11-G11)/G11</f>
        <v>0.99983356021126879</v>
      </c>
      <c r="BP11" s="1">
        <f>((2*G11)-AG11)/G11</f>
        <v>0.20324428968352587</v>
      </c>
      <c r="BQ11" s="1">
        <f t="shared" si="1"/>
        <v>0.89845262429072303</v>
      </c>
      <c r="BR11" s="1">
        <f>((C11*(G11)^(3))/F11)^(1/2)</f>
        <v>2.8749055752932631E-4</v>
      </c>
      <c r="BS11" s="1">
        <f t="shared" si="2"/>
        <v>3.0325225196105206E-2</v>
      </c>
      <c r="BT11" s="1">
        <f>AI11/((9.81*G11)^(1/2))</f>
        <v>2.007905398526483</v>
      </c>
      <c r="BU11" s="1">
        <f t="shared" si="5"/>
        <v>0.38888888888888273</v>
      </c>
      <c r="BV11" s="1">
        <f>AE11 /G11</f>
        <v>0.44632785160727695</v>
      </c>
      <c r="BW11" s="1">
        <f t="shared" si="3"/>
        <v>2.0340276674577249E-2</v>
      </c>
      <c r="BX11" s="1">
        <f>AH11/(((C11*(G11^(3)))/F11)^(1/2))</f>
        <v>1.1594583703825774</v>
      </c>
    </row>
    <row r="12" spans="1:76" x14ac:dyDescent="0.25">
      <c r="A12" s="1"/>
      <c r="B12" s="1">
        <v>9</v>
      </c>
      <c r="C12" s="1">
        <v>960</v>
      </c>
      <c r="D12" s="1">
        <v>2</v>
      </c>
      <c r="E12" s="1">
        <v>1.9199999999999998E-3</v>
      </c>
      <c r="F12" s="1">
        <v>2.0500000000000001E-2</v>
      </c>
      <c r="G12" s="1">
        <v>1.2165129895176629E-4</v>
      </c>
      <c r="H12" s="1">
        <v>2.2654412953039823E-7</v>
      </c>
      <c r="I12" s="1">
        <v>7.6345400571809964E-12</v>
      </c>
      <c r="J12" s="1">
        <v>4.2477490942654031E-14</v>
      </c>
      <c r="K12" s="1">
        <v>7.3291584548937567E-9</v>
      </c>
      <c r="L12" s="1">
        <v>4.077839130494787E-11</v>
      </c>
      <c r="M12" s="1"/>
      <c r="N12" s="1"/>
      <c r="O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/>
      <c r="Z12" s="1">
        <v>4.1490999999999998E-6</v>
      </c>
      <c r="AA12" s="1">
        <v>9000</v>
      </c>
      <c r="AB12" s="1">
        <v>1.1111111111111217E-4</v>
      </c>
      <c r="AD12" s="1">
        <v>7.7777777777777654E-4</v>
      </c>
      <c r="AE12" s="1">
        <v>7.2609250000000013E-5</v>
      </c>
      <c r="AF12" s="1">
        <v>2.5724420000000002E-4</v>
      </c>
      <c r="AG12" s="1">
        <v>1.8532646666666666E-4</v>
      </c>
      <c r="AH12" s="1">
        <v>3.3333333333333132E-4</v>
      </c>
      <c r="AI12" s="1">
        <v>0.14496055766726146</v>
      </c>
      <c r="AJ12" s="1">
        <v>3.6347104919821813E-3</v>
      </c>
      <c r="AK12" s="1">
        <v>0.1141848317558922</v>
      </c>
      <c r="AL12" s="1">
        <v>4.1271645044595141E-3</v>
      </c>
      <c r="AM12" s="1">
        <v>1.0554613791515294E-4</v>
      </c>
      <c r="AN12" s="1">
        <v>1.2891590033850675E-4</v>
      </c>
      <c r="AO12" s="1">
        <v>1200</v>
      </c>
      <c r="AP12" s="1">
        <v>339.41125496954265</v>
      </c>
      <c r="AQ12" s="1">
        <v>1285.7142857142856</v>
      </c>
      <c r="AR12" s="1">
        <v>0</v>
      </c>
      <c r="AS12" s="1">
        <v>1.0710276900715307E-3</v>
      </c>
      <c r="AT12" s="1">
        <v>-1.6236224820160585E-3</v>
      </c>
      <c r="AU12" s="1">
        <v>4.7205406332606215</v>
      </c>
      <c r="AV12" s="1">
        <v>0.48878564810976055</v>
      </c>
      <c r="AW12" s="1">
        <v>0.94827586206896541</v>
      </c>
      <c r="AX12" s="1">
        <v>1400.2677361628027</v>
      </c>
      <c r="AZ12" s="1"/>
      <c r="BA12" s="1"/>
      <c r="BB12" s="1" t="s">
        <v>70</v>
      </c>
      <c r="BC12" s="1"/>
      <c r="BD12" s="1">
        <f>(0.5*K12*(AK12)^(2))+(K12*9.81*(AN12-G12))</f>
        <v>4.8301746109881584E-11</v>
      </c>
      <c r="BE12" s="1">
        <f>0.5*K12*(AI12)^(2)</f>
        <v>7.7005867487609413E-11</v>
      </c>
      <c r="BF12" s="1">
        <f t="shared" si="4"/>
        <v>0.79198965084343542</v>
      </c>
      <c r="BG12" s="1">
        <f>(C12*(AI12)^(2)*G12)/(F12)</f>
        <v>0.1197109355014354</v>
      </c>
      <c r="BH12" s="1">
        <f>(C12*G12*AI12)/(E12)</f>
        <v>8.8173200684973914</v>
      </c>
      <c r="BI12" s="1">
        <f>(E12)/((C12*F12*G12)^(1/2))</f>
        <v>3.9240118153271747E-2</v>
      </c>
      <c r="BJ12" s="1">
        <f>(C12*9.81*(G12)^(2))/(F12)</f>
        <v>6.7986061133060499E-3</v>
      </c>
      <c r="BK12" s="1">
        <f t="shared" si="0"/>
        <v>2.0982853088042749E-2</v>
      </c>
      <c r="BL12" s="1">
        <f>(F12/(C12*9.81))^(1/2)</f>
        <v>1.4753899143116248E-3</v>
      </c>
      <c r="BM12" s="1">
        <f>((F12*G12)/(C12*(AI12)^(2)))^(1/2)</f>
        <v>3.5160078675839127E-4</v>
      </c>
      <c r="BN12" s="1">
        <f>(AF12/2)/G12</f>
        <v>1.0573014929417037</v>
      </c>
      <c r="BO12" s="1">
        <f>(AF12-G12)/G12</f>
        <v>1.1146029858834072</v>
      </c>
      <c r="BP12" s="1">
        <f>((2*G12)-AG12)/G12</f>
        <v>0.47657634350335182</v>
      </c>
      <c r="BQ12" s="1">
        <f t="shared" si="1"/>
        <v>0.72043010752688164</v>
      </c>
      <c r="BR12" s="1">
        <f>((C12*(G12)^(3))/F12)^(1/2)</f>
        <v>2.903580103665234E-4</v>
      </c>
      <c r="BS12" s="1">
        <f t="shared" si="2"/>
        <v>0.14658418014927752</v>
      </c>
      <c r="BT12" s="1">
        <f>AI12/((9.81*G12)^(1/2))</f>
        <v>4.196207659016034</v>
      </c>
      <c r="BU12" s="1">
        <f t="shared" si="5"/>
        <v>0.49999999999999889</v>
      </c>
      <c r="BV12" s="1">
        <f>AE12 /G12</f>
        <v>0.59686374601547798</v>
      </c>
      <c r="BW12" s="1">
        <f t="shared" si="3"/>
        <v>0.11291232938812935</v>
      </c>
      <c r="BX12" s="1">
        <f>AH12/(((C12*(G12^(3)))/F12)^(1/2))</f>
        <v>1.1480080501741954</v>
      </c>
    </row>
    <row r="13" spans="1:76" x14ac:dyDescent="0.25">
      <c r="A13" s="1"/>
      <c r="B13" s="1">
        <v>10</v>
      </c>
      <c r="C13" s="1">
        <v>960</v>
      </c>
      <c r="D13" s="1">
        <v>2</v>
      </c>
      <c r="E13" s="1">
        <v>1.9199999999999998E-3</v>
      </c>
      <c r="F13" s="1">
        <v>2.0500000000000001E-2</v>
      </c>
      <c r="G13" s="1">
        <v>1.208840716766949E-4</v>
      </c>
      <c r="H13" s="1">
        <v>1.9860181511833949E-7</v>
      </c>
      <c r="I13" s="1">
        <v>7.4915850289354195E-12</v>
      </c>
      <c r="J13" s="1">
        <v>3.6771934677462553E-14</v>
      </c>
      <c r="K13" s="1">
        <v>7.1919216277780028E-9</v>
      </c>
      <c r="L13" s="1">
        <v>3.5301057290364053E-11</v>
      </c>
      <c r="M13" s="1"/>
      <c r="N13" s="1"/>
      <c r="O13" s="1"/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/>
      <c r="Z13" s="1">
        <v>4.1490999999999998E-6</v>
      </c>
      <c r="AA13" s="1">
        <v>9000</v>
      </c>
      <c r="AB13" s="1">
        <v>1.1111111111111131E-4</v>
      </c>
      <c r="AD13" s="1">
        <v>8.8888888888888958E-4</v>
      </c>
      <c r="AE13" s="1">
        <v>6.4311050000000005E-5</v>
      </c>
      <c r="AF13" s="1">
        <v>2.48946E-4</v>
      </c>
      <c r="AG13" s="1">
        <v>1.9881104166666666E-4</v>
      </c>
      <c r="AH13" s="1">
        <v>3.3333333333333479E-4</v>
      </c>
      <c r="AI13" s="1">
        <v>0.10626212789265035</v>
      </c>
      <c r="AJ13" s="1">
        <v>3.2019497467126808E-3</v>
      </c>
      <c r="AK13" s="1">
        <v>8.2537982744341321E-2</v>
      </c>
      <c r="AL13" s="1">
        <v>4.4610566423997312E-3</v>
      </c>
      <c r="AM13" s="1">
        <v>1.1044162621671017E-4</v>
      </c>
      <c r="AN13" s="1">
        <v>1.3128768048277463E-4</v>
      </c>
      <c r="AO13" s="1">
        <v>1384.6153846153845</v>
      </c>
      <c r="AP13" s="1">
        <v>753.13148292058281</v>
      </c>
      <c r="AQ13" s="1">
        <v>1285.7142857142856</v>
      </c>
      <c r="AR13" s="1">
        <v>259.75351145628269</v>
      </c>
      <c r="AS13" s="1">
        <v>5.7551681061539142E-4</v>
      </c>
      <c r="AT13" s="1">
        <v>-0.21698843042122942</v>
      </c>
      <c r="AU13" s="1">
        <v>3.1252777341930207</v>
      </c>
      <c r="AV13" s="1">
        <v>8.2002502704451599E-2</v>
      </c>
      <c r="AW13" s="1">
        <v>0.94736842105263164</v>
      </c>
      <c r="AX13" s="1">
        <v>234.91986572375939</v>
      </c>
      <c r="AZ13" s="1"/>
      <c r="BA13" s="1"/>
      <c r="BB13" s="1" t="s">
        <v>71</v>
      </c>
      <c r="BC13" s="1"/>
      <c r="BD13" s="1">
        <f>(0.5*K13*(AK13)^(2))+(K13*9.81*(AN13-G13))</f>
        <v>2.5231553136676566E-11</v>
      </c>
      <c r="BE13" s="1">
        <f>0.5*K13*(AI13)^(2)</f>
        <v>4.0604294332637724E-11</v>
      </c>
      <c r="BF13" s="1">
        <f t="shared" si="4"/>
        <v>0.7882899843021578</v>
      </c>
      <c r="BG13" s="1">
        <f>(C13*(AI13)^(2)*G13)/(F13)</f>
        <v>6.3920986436602933E-2</v>
      </c>
      <c r="BH13" s="1">
        <f>(C13*G13*AI13)/(E13)</f>
        <v>6.4226993423466334</v>
      </c>
      <c r="BI13" s="1">
        <f>(E13)/((C13*F13*G13)^(1/2))</f>
        <v>3.9364445825863868E-2</v>
      </c>
      <c r="BJ13" s="1">
        <f>(C13*9.81*(G13)^(2))/(F13)</f>
        <v>6.7131219831658385E-3</v>
      </c>
      <c r="BK13" s="1">
        <f t="shared" si="0"/>
        <v>1.4436748624261628E-2</v>
      </c>
      <c r="BL13" s="1">
        <f>(F13/(C13*9.81))^(1/2)</f>
        <v>1.4753899143116248E-3</v>
      </c>
      <c r="BM13" s="1">
        <f>((F13*G13)/(C13*(AI13)^(2)))^(1/2)</f>
        <v>4.7813148776167368E-4</v>
      </c>
      <c r="BN13" s="1">
        <f>(AF13/2)/G13</f>
        <v>1.029689009259249</v>
      </c>
      <c r="BO13" s="1">
        <f>(AF13-G13)/G13</f>
        <v>1.059378018518498</v>
      </c>
      <c r="BP13" s="1">
        <f>((2*G13)-AG13)/G13</f>
        <v>0.35535783243314412</v>
      </c>
      <c r="BQ13" s="1">
        <f t="shared" si="1"/>
        <v>0.79861111111111105</v>
      </c>
      <c r="BR13" s="1">
        <f>((C13*(G13)^(3))/F13)^(1/2)</f>
        <v>2.8761551222653985E-4</v>
      </c>
      <c r="BS13" s="1">
        <f t="shared" si="2"/>
        <v>0.32325055831387978</v>
      </c>
      <c r="BT13" s="1">
        <f>AI13/((9.81*G13)^(1/2))</f>
        <v>3.0857409563601848</v>
      </c>
      <c r="BU13" s="1">
        <f t="shared" si="5"/>
        <v>0.43750000000000139</v>
      </c>
      <c r="BV13" s="1">
        <f>AE13 /G13</f>
        <v>0.53200598811727862</v>
      </c>
      <c r="BW13" s="1">
        <f t="shared" si="3"/>
        <v>5.7207864453437098E-2</v>
      </c>
      <c r="BX13" s="1">
        <f>AH13/(((C13*(G13^(3)))/F13)^(1/2))</f>
        <v>1.1589546431375557</v>
      </c>
    </row>
    <row r="14" spans="1:76" x14ac:dyDescent="0.25">
      <c r="A14" s="1"/>
      <c r="B14" s="1">
        <v>11</v>
      </c>
      <c r="C14" s="1">
        <v>960</v>
      </c>
      <c r="D14" s="1">
        <v>2</v>
      </c>
      <c r="E14" s="1">
        <v>1.9199999999999998E-3</v>
      </c>
      <c r="F14" s="1">
        <v>2.0500000000000001E-2</v>
      </c>
      <c r="G14" s="1">
        <v>1.2245626073060549E-4</v>
      </c>
      <c r="H14" s="1">
        <v>1.3083055241826869E-7</v>
      </c>
      <c r="I14" s="1">
        <v>7.7864688566019694E-12</v>
      </c>
      <c r="J14" s="1">
        <v>2.4855375785919057E-14</v>
      </c>
      <c r="K14" s="1">
        <v>7.475010102337891E-9</v>
      </c>
      <c r="L14" s="1">
        <v>2.3861160754482296E-11</v>
      </c>
      <c r="M14" s="1"/>
      <c r="N14" s="1"/>
      <c r="O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/>
      <c r="Z14" s="1">
        <v>4.1490999999999998E-6</v>
      </c>
      <c r="AA14" s="1">
        <v>9000</v>
      </c>
      <c r="AB14" s="1">
        <v>1.1111111111111217E-4</v>
      </c>
      <c r="AD14" s="1">
        <v>7.7777777777777828E-4</v>
      </c>
      <c r="AE14" s="1">
        <v>7.675835000000001E-5</v>
      </c>
      <c r="AF14" s="1">
        <v>2.5724420000000002E-4</v>
      </c>
      <c r="AG14" s="1">
        <v>1.867095E-4</v>
      </c>
      <c r="AH14" s="1">
        <v>3.3333333333333305E-4</v>
      </c>
      <c r="AI14" s="1">
        <v>0.15033388038335807</v>
      </c>
      <c r="AJ14" s="1">
        <v>2.7101091336279204E-3</v>
      </c>
      <c r="AK14" s="1">
        <v>0.12061668412909585</v>
      </c>
      <c r="AL14" s="1">
        <v>4.3287024729768099E-3</v>
      </c>
      <c r="AM14" s="1">
        <v>1.1470399279881662E-4</v>
      </c>
      <c r="AN14" s="1">
        <v>1.2785415788892256E-4</v>
      </c>
      <c r="AO14" s="1">
        <v>1384.6153846153845</v>
      </c>
      <c r="AP14" s="1">
        <v>451.87888975234972</v>
      </c>
      <c r="AQ14" s="1">
        <v>1285.7142857142856</v>
      </c>
      <c r="AR14" s="1">
        <v>519.50702291256539</v>
      </c>
      <c r="AS14" s="1">
        <v>1.1518998772231301E-3</v>
      </c>
      <c r="AT14" s="1">
        <v>7.31968949849565E-3</v>
      </c>
      <c r="AU14" s="1">
        <v>1.5694090525289386</v>
      </c>
      <c r="AV14" s="1">
        <v>0.61421368349262018</v>
      </c>
      <c r="AW14" s="1">
        <v>0.96551724137931028</v>
      </c>
      <c r="AX14" s="1">
        <v>1759.5925891655756</v>
      </c>
      <c r="AZ14" s="1"/>
      <c r="BA14" s="1"/>
      <c r="BB14" s="1" t="s">
        <v>72</v>
      </c>
      <c r="BC14" s="1"/>
      <c r="BD14" s="1">
        <f>(0.5*K14*(AK14)^(2))+(K14*9.81*(AN14-G14))</f>
        <v>5.4770487502934981E-11</v>
      </c>
      <c r="BE14" s="1">
        <f>0.5*K14*(AI14)^(2)</f>
        <v>8.4468644179613054E-11</v>
      </c>
      <c r="BF14" s="1">
        <f t="shared" si="4"/>
        <v>0.80524037349874189</v>
      </c>
      <c r="BG14" s="1">
        <f>(C14*(AI14)^(2)*G14)/(F14)</f>
        <v>0.12960211857339918</v>
      </c>
      <c r="BH14" s="1">
        <f>(C14*G14*AI14)/(E14)</f>
        <v>9.2046624264340782</v>
      </c>
      <c r="BI14" s="1">
        <f>(E14)/((C14*F14*G14)^(1/2))</f>
        <v>3.9110933760826243E-2</v>
      </c>
      <c r="BJ14" s="1">
        <f>(C14*9.81*(G14)^(2))/(F14)</f>
        <v>6.8888759939457781E-3</v>
      </c>
      <c r="BK14" s="1">
        <f t="shared" si="0"/>
        <v>2.1948548677736369E-2</v>
      </c>
      <c r="BL14" s="1">
        <f>(F14/(C14*9.81))^(1/2)</f>
        <v>1.4753899143116248E-3</v>
      </c>
      <c r="BM14" s="1">
        <f>((F14*G14)/(C14*(AI14)^(2)))^(1/2)</f>
        <v>3.401534995710848E-4</v>
      </c>
      <c r="BN14" s="1">
        <f>(AF14/2)/G14</f>
        <v>1.0503513600089334</v>
      </c>
      <c r="BO14" s="1">
        <f>(AF14-G14)/G14</f>
        <v>1.1007027200178667</v>
      </c>
      <c r="BP14" s="1">
        <f>((2*G14)-AG14)/G14</f>
        <v>0.4752964128902582</v>
      </c>
      <c r="BQ14" s="1">
        <f t="shared" si="1"/>
        <v>0.72580645161290314</v>
      </c>
      <c r="BR14" s="1">
        <f>((C14*(G14)^(3))/F14)^(1/2)</f>
        <v>2.9324470353689201E-4</v>
      </c>
      <c r="BS14" s="1">
        <f t="shared" si="2"/>
        <v>0.14301419088486242</v>
      </c>
      <c r="BT14" s="1">
        <f>AI14/((9.81*G14)^(1/2))</f>
        <v>4.3374238870745465</v>
      </c>
      <c r="BU14" s="1">
        <f t="shared" si="5"/>
        <v>0.5</v>
      </c>
      <c r="BV14" s="1">
        <f>AE14 /G14</f>
        <v>0.62682258581178285</v>
      </c>
      <c r="BW14" s="1">
        <f t="shared" si="3"/>
        <v>0.1227132425794534</v>
      </c>
      <c r="BX14" s="1">
        <f>AH14/(((C14*(G14^(3)))/F14)^(1/2))</f>
        <v>1.1367070890383453</v>
      </c>
    </row>
    <row r="15" spans="1:76" x14ac:dyDescent="0.25">
      <c r="A15" s="1"/>
      <c r="B15" s="1">
        <v>12</v>
      </c>
      <c r="C15" s="1">
        <v>960</v>
      </c>
      <c r="D15" s="1">
        <v>2</v>
      </c>
      <c r="E15" s="1">
        <v>1.9199999999999998E-3</v>
      </c>
      <c r="F15" s="1">
        <v>2.0500000000000001E-2</v>
      </c>
      <c r="G15" s="1">
        <v>1.2072251402974879E-4</v>
      </c>
      <c r="H15" s="1">
        <v>2.3499385913169053E-7</v>
      </c>
      <c r="I15" s="1">
        <v>7.461711768313107E-12</v>
      </c>
      <c r="J15" s="1">
        <v>4.3394326331178174E-14</v>
      </c>
      <c r="K15" s="1">
        <v>7.1632432975805827E-9</v>
      </c>
      <c r="L15" s="1">
        <v>4.1658553277931044E-11</v>
      </c>
      <c r="M15" s="1"/>
      <c r="N15" s="1"/>
      <c r="O15" s="1"/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/>
      <c r="Z15" s="1">
        <v>4.1490999999999998E-6</v>
      </c>
      <c r="AA15" s="1">
        <v>9000</v>
      </c>
      <c r="AB15" s="1">
        <v>1.1111111111111391E-4</v>
      </c>
      <c r="AD15" s="1">
        <v>1.0000000000000009E-3</v>
      </c>
      <c r="AE15" s="1">
        <v>7.2609250000000013E-5</v>
      </c>
      <c r="AF15" s="1">
        <v>2.48946E-4</v>
      </c>
      <c r="AG15" s="1">
        <v>2.0157710833333342E-4</v>
      </c>
      <c r="AH15" s="1">
        <v>3.3333333333333132E-4</v>
      </c>
      <c r="AI15" s="1">
        <v>0.11174586223156348</v>
      </c>
      <c r="AJ15" s="1">
        <v>3.6394903232886172E-3</v>
      </c>
      <c r="AK15" s="1">
        <v>8.535655231966871E-2</v>
      </c>
      <c r="AL15" s="1">
        <v>2.8137845496013832E-3</v>
      </c>
      <c r="AM15" s="1">
        <v>1.2097288001706237E-4</v>
      </c>
      <c r="AN15" s="1">
        <v>1.3113958052241809E-4</v>
      </c>
      <c r="AO15" s="1">
        <v>1200</v>
      </c>
      <c r="AP15" s="1">
        <v>113.13708498984748</v>
      </c>
      <c r="AQ15" s="1">
        <v>1285.7142857142856</v>
      </c>
      <c r="AR15" s="1">
        <v>519.50702291256539</v>
      </c>
      <c r="AS15" s="1">
        <v>6.3644942537592077E-4</v>
      </c>
      <c r="AT15" s="1">
        <v>4.4272181313004759E-4</v>
      </c>
      <c r="AU15" s="1">
        <v>1.3539851491543953</v>
      </c>
      <c r="AV15" s="1">
        <v>0.4573058402787451</v>
      </c>
      <c r="AW15" s="1">
        <v>1</v>
      </c>
      <c r="AX15" s="1">
        <v>1310.0847297327784</v>
      </c>
      <c r="AZ15" s="1"/>
      <c r="BA15" s="1"/>
      <c r="BB15" s="1" t="s">
        <v>73</v>
      </c>
      <c r="BC15" s="1"/>
      <c r="BD15" s="1">
        <f>(0.5*K15*(AK15)^(2))+(K15*9.81*(AN15-G15))</f>
        <v>2.6826789799492183E-11</v>
      </c>
      <c r="BE15" s="1">
        <f>0.5*K15*(AI15)^(2)</f>
        <v>4.4724202810421892E-11</v>
      </c>
      <c r="BF15" s="1">
        <f t="shared" si="4"/>
        <v>0.77448506812414841</v>
      </c>
      <c r="BG15" s="1">
        <f>(C15*(AI15)^(2)*G15)/(F15)</f>
        <v>7.0594122582013738E-2</v>
      </c>
      <c r="BH15" s="1">
        <f>(C15*G15*AI15)/(E15)</f>
        <v>6.7451207105081492</v>
      </c>
      <c r="BI15" s="1">
        <f>(E15)/((C15*F15*G15)^(1/2))</f>
        <v>3.9390776875262594E-2</v>
      </c>
      <c r="BJ15" s="1">
        <f>(C15*9.81*(G15)^(2))/(F15)</f>
        <v>6.69519023352974E-3</v>
      </c>
      <c r="BK15" s="1">
        <f t="shared" si="0"/>
        <v>1.5331221695887508E-2</v>
      </c>
      <c r="BL15" s="1">
        <f>(F15/(C15*9.81))^(1/2)</f>
        <v>1.4753899143116248E-3</v>
      </c>
      <c r="BM15" s="1">
        <f>((F15*G15)/(C15*(AI15)^(2)))^(1/2)</f>
        <v>4.5436408831474242E-4</v>
      </c>
      <c r="BN15" s="1">
        <f>(AF15/2)/G15</f>
        <v>1.0310669969093502</v>
      </c>
      <c r="BO15" s="1">
        <f>(AF15-G15)/G15</f>
        <v>1.0621339938187004</v>
      </c>
      <c r="BP15" s="1">
        <f>((2*G15)-AG15)/G15</f>
        <v>0.33024428000513473</v>
      </c>
      <c r="BQ15" s="1">
        <f t="shared" si="1"/>
        <v>0.80972222222222257</v>
      </c>
      <c r="BR15" s="1">
        <f>((C15*(G15)^(3))/F15)^(1/2)</f>
        <v>2.8703912168924934E-4</v>
      </c>
      <c r="BS15" s="1">
        <f t="shared" si="2"/>
        <v>0.11130314041843344</v>
      </c>
      <c r="BT15" s="1">
        <f>AI15/((9.81*G15)^(1/2))</f>
        <v>3.247153444243172</v>
      </c>
      <c r="BU15" s="1">
        <f t="shared" si="5"/>
        <v>0.38888888888888795</v>
      </c>
      <c r="BV15" s="1">
        <f>AE15 /G15</f>
        <v>0.60145574819712111</v>
      </c>
      <c r="BW15" s="1">
        <f t="shared" si="3"/>
        <v>6.3898932348483997E-2</v>
      </c>
      <c r="BX15" s="1">
        <f>AH15/(((C15*(G15^(3)))/F15)^(1/2))</f>
        <v>1.1612818885859066</v>
      </c>
    </row>
    <row r="16" spans="1:76" x14ac:dyDescent="0.25">
      <c r="A16" s="1"/>
      <c r="B16" s="1">
        <v>13</v>
      </c>
      <c r="C16" s="1">
        <v>960</v>
      </c>
      <c r="D16" s="1">
        <v>2</v>
      </c>
      <c r="E16" s="1">
        <v>1.9199999999999998E-3</v>
      </c>
      <c r="F16" s="1">
        <v>2.0500000000000001E-2</v>
      </c>
      <c r="G16" s="1">
        <v>1.2323249062396637E-4</v>
      </c>
      <c r="H16" s="1">
        <v>2.1788297667987135E-7</v>
      </c>
      <c r="I16" s="1">
        <v>7.9348710648435859E-12</v>
      </c>
      <c r="J16" s="1">
        <v>4.1918011634469439E-14</v>
      </c>
      <c r="K16" s="1">
        <v>7.6174762222498425E-9</v>
      </c>
      <c r="L16" s="1">
        <v>4.0241291169090662E-11</v>
      </c>
      <c r="M16" s="1"/>
      <c r="N16" s="1"/>
      <c r="O16" s="1"/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/>
      <c r="Z16" s="1">
        <v>4.1490999999999998E-6</v>
      </c>
      <c r="AA16" s="1">
        <v>9000</v>
      </c>
      <c r="AB16" s="1">
        <v>1.1111111111111044E-4</v>
      </c>
      <c r="AD16" s="1">
        <v>7.7777777777777828E-4</v>
      </c>
      <c r="AE16" s="1">
        <v>7.8832900000000002E-5</v>
      </c>
      <c r="AF16" s="1">
        <v>2.613933E-4</v>
      </c>
      <c r="AG16" s="1">
        <v>1.8774677499999999E-4</v>
      </c>
      <c r="AH16" s="1">
        <v>3.3333333333333305E-4</v>
      </c>
      <c r="AI16" s="1">
        <v>0.14646423402658479</v>
      </c>
      <c r="AJ16" s="1">
        <v>4.5253326902698014E-3</v>
      </c>
      <c r="AK16" s="1">
        <v>0.11729872439534982</v>
      </c>
      <c r="AL16" s="1">
        <v>4.8001431023272471E-3</v>
      </c>
      <c r="AM16" s="1">
        <v>1.1500532404683404E-4</v>
      </c>
      <c r="AN16" s="1">
        <v>1.3770899905371972E-4</v>
      </c>
      <c r="AO16" s="1">
        <v>1384.6153846153845</v>
      </c>
      <c r="AP16" s="1">
        <v>753.13148292058281</v>
      </c>
      <c r="AQ16" s="1">
        <v>1285.7142857142856</v>
      </c>
      <c r="AR16" s="1">
        <v>259.75351145628269</v>
      </c>
      <c r="AS16" s="1">
        <v>1.0933624795613759E-3</v>
      </c>
      <c r="AT16" s="1">
        <v>1.1554961430106977E-4</v>
      </c>
      <c r="AU16" s="1">
        <v>1.4786946416588957</v>
      </c>
      <c r="AV16" s="1">
        <v>0.64347814439724782</v>
      </c>
      <c r="AW16" s="1">
        <v>0.98275862068965514</v>
      </c>
      <c r="AX16" s="1">
        <v>1843.4290941435852</v>
      </c>
      <c r="AZ16" s="1"/>
      <c r="BA16" s="1"/>
      <c r="BB16" s="1" t="s">
        <v>74</v>
      </c>
      <c r="BC16" s="1"/>
      <c r="BD16" s="1">
        <f>(0.5*K16*(AK16)^(2))+(K16*9.81*(AN16-G16))</f>
        <v>5.3486184860531238E-11</v>
      </c>
      <c r="BE16" s="1">
        <f>0.5*K16*(AI16)^(2)</f>
        <v>8.1704180992420909E-11</v>
      </c>
      <c r="BF16" s="1">
        <f t="shared" si="4"/>
        <v>0.80909342143367624</v>
      </c>
      <c r="BG16" s="1">
        <f>(C16*(AI16)^(2)*G16)/(F16)</f>
        <v>0.12379575913749741</v>
      </c>
      <c r="BH16" s="1">
        <f>(C16*G16*AI16)/(E16)</f>
        <v>9.024576173213763</v>
      </c>
      <c r="BI16" s="1">
        <f>(E16)/((C16*F16*G16)^(1/2))</f>
        <v>3.8987561125115262E-2</v>
      </c>
      <c r="BJ16" s="1">
        <f>(C16*9.81*(G16)^(2))/(F16)</f>
        <v>6.9764876755778939E-3</v>
      </c>
      <c r="BK16" s="1">
        <f t="shared" si="0"/>
        <v>2.1299250207051455E-2</v>
      </c>
      <c r="BL16" s="1">
        <f>(F16/(C16*9.81))^(1/2)</f>
        <v>1.4753899143116248E-3</v>
      </c>
      <c r="BM16" s="1">
        <f>((F16*G16)/(C16*(AI16)^(2)))^(1/2)</f>
        <v>3.5024532112821284E-4</v>
      </c>
      <c r="BN16" s="1">
        <f>(AF16/2)/G16</f>
        <v>1.0605697356130688</v>
      </c>
      <c r="BO16" s="1">
        <f>(AF16-G16)/G16</f>
        <v>1.1211394712261378</v>
      </c>
      <c r="BP16" s="1">
        <f>((2*G16)-AG16)/G16</f>
        <v>0.47648315757170268</v>
      </c>
      <c r="BQ16" s="1">
        <f t="shared" si="1"/>
        <v>0.71825396825396826</v>
      </c>
      <c r="BR16" s="1">
        <f>((C16*(G16)^(3))/F16)^(1/2)</f>
        <v>2.9603736162340892E-4</v>
      </c>
      <c r="BS16" s="1">
        <f t="shared" si="2"/>
        <v>0.14634868441228371</v>
      </c>
      <c r="BT16" s="1">
        <f>AI16/((9.81*G16)^(1/2))</f>
        <v>4.2124471771930825</v>
      </c>
      <c r="BU16" s="1">
        <f t="shared" si="5"/>
        <v>0.49999999999999889</v>
      </c>
      <c r="BV16" s="1">
        <f>AE16 /G16</f>
        <v>0.63970872941740664</v>
      </c>
      <c r="BW16" s="1">
        <f t="shared" si="3"/>
        <v>0.11681927146191952</v>
      </c>
      <c r="BX16" s="1">
        <f>AH16/(((C16*(G16^(3)))/F16)^(1/2))</f>
        <v>1.1259840025103607</v>
      </c>
    </row>
    <row r="17" spans="1:76" x14ac:dyDescent="0.25">
      <c r="A17" s="1"/>
      <c r="B17" s="1">
        <v>14</v>
      </c>
      <c r="C17" s="1">
        <v>960</v>
      </c>
      <c r="D17" s="1">
        <v>2</v>
      </c>
      <c r="E17" s="1">
        <v>1.9199999999999998E-3</v>
      </c>
      <c r="F17" s="1">
        <v>2.0500000000000001E-2</v>
      </c>
      <c r="G17" s="1">
        <v>1.2124143505275512E-4</v>
      </c>
      <c r="H17" s="1">
        <v>8.4563557952522096E-8</v>
      </c>
      <c r="I17" s="1">
        <v>7.5579473053992342E-12</v>
      </c>
      <c r="J17" s="1">
        <v>1.5749615108905497E-14</v>
      </c>
      <c r="K17" s="1">
        <v>7.2556294131832645E-9</v>
      </c>
      <c r="L17" s="1">
        <v>1.5119630504549279E-11</v>
      </c>
      <c r="M17" s="1"/>
      <c r="N17" s="1"/>
      <c r="O17" s="1"/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/>
      <c r="Z17" s="1">
        <v>4.1490999999999998E-6</v>
      </c>
      <c r="AA17" s="1">
        <v>9000</v>
      </c>
      <c r="AB17" s="1">
        <v>1.1111111111111044E-4</v>
      </c>
      <c r="AD17" s="1">
        <v>7.7777777777777828E-4</v>
      </c>
      <c r="AE17" s="1">
        <v>7.8832900000000002E-5</v>
      </c>
      <c r="AF17" s="1">
        <v>2.5309510000000004E-4</v>
      </c>
      <c r="AG17" s="1">
        <v>1.9293315000000003E-4</v>
      </c>
      <c r="AH17" s="1">
        <v>3.3333333333333305E-4</v>
      </c>
      <c r="AI17" s="1">
        <v>0.13412949635987834</v>
      </c>
      <c r="AJ17" s="1">
        <v>2.5123859659133331E-3</v>
      </c>
      <c r="AK17" s="1">
        <v>0.10598004827738122</v>
      </c>
      <c r="AL17" s="1">
        <v>3.7905883951455791E-3</v>
      </c>
      <c r="AM17" s="1">
        <v>1.2182567231101413E-4</v>
      </c>
      <c r="AN17" s="1">
        <v>1.2987473699621727E-4</v>
      </c>
      <c r="AO17" s="1">
        <v>2571.4285714285711</v>
      </c>
      <c r="AP17" s="1">
        <v>11948.661526989006</v>
      </c>
      <c r="AQ17" s="1">
        <v>1200</v>
      </c>
      <c r="AR17" s="1">
        <v>113.13708498984757</v>
      </c>
      <c r="AS17" s="1">
        <v>9.169582973371363E-4</v>
      </c>
      <c r="AT17" s="1">
        <v>-6.7699995513947024E-5</v>
      </c>
      <c r="AU17" s="1">
        <v>1.7081216850719319</v>
      </c>
      <c r="AV17" s="1">
        <v>0.68960972703636847</v>
      </c>
      <c r="AW17" s="1">
        <v>0.98245614035087725</v>
      </c>
      <c r="AX17" s="1">
        <v>1975.5863435176445</v>
      </c>
      <c r="AZ17" s="1"/>
      <c r="BA17" s="1"/>
      <c r="BB17" s="1" t="s">
        <v>75</v>
      </c>
      <c r="BC17" s="1"/>
      <c r="BD17" s="1">
        <f>(0.5*K17*(AK17)^(2))+(K17*9.81*(AN17-G17))</f>
        <v>4.1361281470642882E-11</v>
      </c>
      <c r="BE17" s="1">
        <f>0.5*K17*(AI17)^(2)</f>
        <v>6.5267005105581586E-11</v>
      </c>
      <c r="BF17" s="1">
        <f t="shared" si="4"/>
        <v>0.79606797033088683</v>
      </c>
      <c r="BG17" s="1">
        <f>(C17*(AI17)^(2)*G17)/(F17)</f>
        <v>0.10214498003869751</v>
      </c>
      <c r="BH17" s="1">
        <f>(C17*G17*AI17)/(E17)</f>
        <v>8.1310263107874725</v>
      </c>
      <c r="BI17" s="1">
        <f>(E17)/((C17*F17*G17)^(1/2))</f>
        <v>3.9306388971772972E-2</v>
      </c>
      <c r="BJ17" s="1">
        <f>(C17*9.81*(G17)^(2))/(F17)</f>
        <v>6.7528719677277943E-3</v>
      </c>
      <c r="BK17" s="1">
        <f t="shared" si="0"/>
        <v>1.9102963012262886E-2</v>
      </c>
      <c r="BL17" s="1">
        <f>(F17/(C17*9.81))^(1/2)</f>
        <v>1.4753899143116248E-3</v>
      </c>
      <c r="BM17" s="1">
        <f>((F17*G17)/(C17*(AI17)^(2)))^(1/2)</f>
        <v>3.7935215387203378E-4</v>
      </c>
      <c r="BN17" s="1">
        <f>(AF17/2)/G17</f>
        <v>1.0437648642556572</v>
      </c>
      <c r="BO17" s="1">
        <f>(AF17-G17)/G17</f>
        <v>1.0875297285113144</v>
      </c>
      <c r="BP17" s="1">
        <f>((2*G17)-AG17)/G17</f>
        <v>0.40868635449547353</v>
      </c>
      <c r="BQ17" s="1">
        <f t="shared" si="1"/>
        <v>0.76229508196721307</v>
      </c>
      <c r="BR17" s="1">
        <f>((C17*(G17)^(3))/F17)^(1/2)</f>
        <v>2.8889184882145442E-4</v>
      </c>
      <c r="BS17" s="1">
        <f t="shared" si="2"/>
        <v>0.13419719635539229</v>
      </c>
      <c r="BT17" s="1">
        <f>AI17/((9.81*G17)^(1/2))</f>
        <v>3.8892356330453723</v>
      </c>
      <c r="BU17" s="1">
        <f t="shared" si="5"/>
        <v>0.49999999999999889</v>
      </c>
      <c r="BV17" s="1">
        <f>AE17 /G17</f>
        <v>0.65021417773303225</v>
      </c>
      <c r="BW17" s="1">
        <f t="shared" si="3"/>
        <v>9.5392108070969719E-2</v>
      </c>
      <c r="BX17" s="1">
        <f>AH17/(((C17*(G17^(3)))/F17)^(1/2))</f>
        <v>1.1538343317514128</v>
      </c>
    </row>
    <row r="18" spans="1:76" x14ac:dyDescent="0.25">
      <c r="A18" s="1"/>
      <c r="B18" s="1">
        <v>15</v>
      </c>
      <c r="C18" s="1">
        <v>960</v>
      </c>
      <c r="D18" s="1">
        <v>2</v>
      </c>
      <c r="E18" s="1">
        <v>1.9199999999999998E-3</v>
      </c>
      <c r="F18" s="1">
        <v>2.0500000000000001E-2</v>
      </c>
      <c r="G18" s="1">
        <v>1.0193845544366756E-4</v>
      </c>
      <c r="H18" s="1">
        <v>1.3022073325910679E-7</v>
      </c>
      <c r="I18" s="1">
        <v>4.5027483328579474E-12</v>
      </c>
      <c r="J18" s="1">
        <v>1.717180878156912E-14</v>
      </c>
      <c r="K18" s="1">
        <v>4.3226383995436293E-9</v>
      </c>
      <c r="L18" s="1">
        <v>1.6484936430306357E-11</v>
      </c>
      <c r="M18" s="1"/>
      <c r="N18" s="1"/>
      <c r="O18" s="1"/>
      <c r="Q18" s="1">
        <v>960</v>
      </c>
      <c r="R18" s="1">
        <v>100000</v>
      </c>
      <c r="S18" s="1">
        <v>96</v>
      </c>
      <c r="T18" s="1">
        <v>2.0500000000000001E-2</v>
      </c>
      <c r="U18" s="1">
        <v>0.20899999999999999</v>
      </c>
      <c r="V18" s="1"/>
      <c r="Z18" s="1">
        <v>4.1490999999999998E-6</v>
      </c>
      <c r="AA18" s="1">
        <v>9000</v>
      </c>
      <c r="AB18" s="1">
        <v>1.1111111111111044E-4</v>
      </c>
      <c r="AD18" s="1">
        <v>6.666666666666661E-4</v>
      </c>
      <c r="AE18" s="1">
        <v>6.0161950000000001E-5</v>
      </c>
      <c r="AF18" s="1">
        <v>2.1160410000000001E-4</v>
      </c>
      <c r="AG18" s="1">
        <v>1.6803855000000002E-4</v>
      </c>
      <c r="AH18" s="1">
        <v>2.2222222222222174E-4</v>
      </c>
      <c r="AI18" s="1">
        <v>0.13170035233645347</v>
      </c>
      <c r="AJ18" s="1">
        <v>2.1924729722967674E-3</v>
      </c>
      <c r="AK18" s="1">
        <v>0.10047661511687653</v>
      </c>
      <c r="AL18" s="1">
        <v>3.7009388791168344E-3</v>
      </c>
      <c r="AM18" s="1">
        <v>9.8752745817374418E-5</v>
      </c>
      <c r="AN18" s="1">
        <v>1.0879232494765029E-4</v>
      </c>
      <c r="AO18" s="1">
        <v>1800</v>
      </c>
      <c r="AP18" s="1">
        <v>509.11688245431458</v>
      </c>
      <c r="AQ18" s="1">
        <v>1636.3636363636365</v>
      </c>
      <c r="AR18" s="1">
        <v>631.1366311417122</v>
      </c>
      <c r="AS18" s="1">
        <v>8.8404601455382189E-4</v>
      </c>
      <c r="AT18" s="1">
        <v>4.8762109186894741E-3</v>
      </c>
      <c r="AU18" s="1">
        <v>1.573335492910181</v>
      </c>
      <c r="AV18" s="1">
        <v>0.63407385790754733</v>
      </c>
      <c r="AW18" s="1">
        <v>0.97916666666666663</v>
      </c>
      <c r="AX18" s="1">
        <v>1816.4877978839988</v>
      </c>
      <c r="AZ18" s="1"/>
      <c r="BA18" s="1"/>
      <c r="BB18" s="1" t="s">
        <v>76</v>
      </c>
      <c r="BC18" s="1"/>
      <c r="BD18" s="1">
        <f>(0.5*K18*(AK18)^(2))+(K18*9.81*(AN18-G18))</f>
        <v>2.211034535097405E-11</v>
      </c>
      <c r="BE18" s="1">
        <f>0.5*K18*(AI18)^(2)</f>
        <v>3.7488044357338535E-11</v>
      </c>
      <c r="BF18" s="1">
        <f t="shared" si="4"/>
        <v>0.76798258237366912</v>
      </c>
      <c r="BG18" s="1">
        <f>(C18*(AI18)^(2)*G18)/(F18)</f>
        <v>8.2799801298466161E-2</v>
      </c>
      <c r="BH18" s="1">
        <f>(C18*G18*AI18)/(E18)</f>
        <v>6.7126652492824403</v>
      </c>
      <c r="BI18" s="1">
        <f>(E18)/((C18*F18*G18)^(1/2))</f>
        <v>4.2866661071998616E-2</v>
      </c>
      <c r="BJ18" s="1">
        <f>(C18*9.81*(G18)^(2))/(F18)</f>
        <v>4.7737808419780802E-3</v>
      </c>
      <c r="BK18" s="1">
        <f t="shared" si="0"/>
        <v>1.8051500282551723E-2</v>
      </c>
      <c r="BL18" s="1">
        <f>(F18/(C18*9.81))^(1/2)</f>
        <v>1.4753899143116248E-3</v>
      </c>
      <c r="BM18" s="1">
        <f>((F18*G18)/(C18*(AI18)^(2)))^(1/2)</f>
        <v>3.5426104685266674E-4</v>
      </c>
      <c r="BN18" s="1">
        <f>(AF18/2)/G18</f>
        <v>1.0379012467818636</v>
      </c>
      <c r="BO18" s="1">
        <f>(AF18-G18)/G18</f>
        <v>1.0758024935637271</v>
      </c>
      <c r="BP18" s="1">
        <f>((2*G18)-AG18)/G18</f>
        <v>0.35156860805233431</v>
      </c>
      <c r="BQ18" s="1">
        <f t="shared" si="1"/>
        <v>0.79411764705882359</v>
      </c>
      <c r="BR18" s="1">
        <f>((C18*(G18)^(3))/F18)^(1/2)</f>
        <v>2.2272335469727044E-4</v>
      </c>
      <c r="BS18" s="1">
        <f t="shared" si="2"/>
        <v>0.12682414141776399</v>
      </c>
      <c r="BT18" s="1">
        <f>AI18/((9.81*G18)^(1/2))</f>
        <v>4.164696986641105</v>
      </c>
      <c r="BU18" s="1">
        <f t="shared" si="5"/>
        <v>0.4166666666666658</v>
      </c>
      <c r="BV18" s="1">
        <f>AE18 /G18</f>
        <v>0.59017914032694196</v>
      </c>
      <c r="BW18" s="1">
        <f t="shared" si="3"/>
        <v>7.8026020456488085E-2</v>
      </c>
      <c r="BX18" s="1">
        <f>AH18/(((C18*(G18^(3)))/F18)^(1/2))</f>
        <v>0.99774997787847686</v>
      </c>
    </row>
    <row r="19" spans="1:76" x14ac:dyDescent="0.25">
      <c r="A19" s="1"/>
      <c r="B19" s="1">
        <v>16</v>
      </c>
      <c r="C19" s="1">
        <v>960</v>
      </c>
      <c r="D19" s="1">
        <v>2</v>
      </c>
      <c r="E19" s="1">
        <v>1.9199999999999998E-3</v>
      </c>
      <c r="F19" s="1">
        <v>2.0500000000000001E-2</v>
      </c>
      <c r="G19" s="1">
        <v>1.0062479355371225E-4</v>
      </c>
      <c r="H19" s="1">
        <v>1.4262382987971837E-7</v>
      </c>
      <c r="I19" s="1">
        <v>4.331731739848123E-12</v>
      </c>
      <c r="J19" s="1">
        <v>1.8328091925958619E-14</v>
      </c>
      <c r="K19" s="1">
        <v>4.1584624702541982E-9</v>
      </c>
      <c r="L19" s="1">
        <v>1.7594968248920275E-11</v>
      </c>
      <c r="M19" s="1"/>
      <c r="N19" s="1"/>
      <c r="O19" s="1"/>
      <c r="Q19" s="1">
        <v>960</v>
      </c>
      <c r="R19" s="1">
        <v>100000</v>
      </c>
      <c r="S19" s="1">
        <v>96</v>
      </c>
      <c r="T19" s="1">
        <v>2.0500000000000001E-2</v>
      </c>
      <c r="U19" s="1">
        <v>0.20899999999999999</v>
      </c>
      <c r="V19" s="1"/>
      <c r="Z19" s="1">
        <v>4.1490999999999998E-6</v>
      </c>
      <c r="AA19" s="1">
        <v>9000</v>
      </c>
      <c r="AB19" s="1">
        <v>1.1111111111111131E-4</v>
      </c>
      <c r="AD19" s="1">
        <v>5.555555555555548E-4</v>
      </c>
      <c r="AE19" s="1">
        <v>8.0907450000000007E-5</v>
      </c>
      <c r="AF19" s="1">
        <v>2.282005E-4</v>
      </c>
      <c r="AG19" s="1">
        <v>1.3138816666666668E-4</v>
      </c>
      <c r="AH19" s="1">
        <v>2.2222222222222174E-4</v>
      </c>
      <c r="AI19" s="1">
        <v>0.30299663728408305</v>
      </c>
      <c r="AJ19" s="1">
        <v>1.4453394428778697E-3</v>
      </c>
      <c r="AK19" s="1">
        <v>0.22958436542998589</v>
      </c>
      <c r="AL19" s="1">
        <v>5.103465286728108E-3</v>
      </c>
      <c r="AM19" s="1">
        <v>8.1649519264828039E-5</v>
      </c>
      <c r="AN19" s="1">
        <v>1.2839954193508293E-4</v>
      </c>
      <c r="AO19" s="1">
        <v>1800.0000000000005</v>
      </c>
      <c r="AP19" s="1">
        <v>3.5128150388530354E-13</v>
      </c>
      <c r="AQ19" s="1">
        <v>1800.0000000000005</v>
      </c>
      <c r="AR19" s="1">
        <v>3.5128150388530354E-13</v>
      </c>
      <c r="AS19" s="1">
        <v>4.6792539350388471E-3</v>
      </c>
      <c r="AT19" s="1">
        <v>1.1128002305568834E-2</v>
      </c>
      <c r="AU19" s="1">
        <v>1.5732884982642212</v>
      </c>
      <c r="AV19" s="1">
        <v>0.6725860542979164</v>
      </c>
      <c r="AW19" s="1">
        <v>0.97872340425531923</v>
      </c>
      <c r="AX19" s="1">
        <v>1926.8171135313682</v>
      </c>
      <c r="AZ19" s="1"/>
      <c r="BA19" s="1"/>
      <c r="BB19" s="1" t="s">
        <v>77</v>
      </c>
      <c r="BC19" s="1"/>
      <c r="BD19" s="1">
        <f>(0.5*K19*(AK19)^(2))+(K19*9.81*(AN19-G19))</f>
        <v>1.1072721679518749E-10</v>
      </c>
      <c r="BE19" s="1">
        <f>0.5*K19*(AI19)^(2)</f>
        <v>1.9088790341973004E-10</v>
      </c>
      <c r="BF19" s="1">
        <f t="shared" si="4"/>
        <v>0.76161938246416294</v>
      </c>
      <c r="BG19" s="1">
        <f>(C19*(AI19)^(2)*G19)/(F19)</f>
        <v>0.43261143190094486</v>
      </c>
      <c r="BH19" s="1">
        <f>(C19*G19*AI19)/(E19)</f>
        <v>15.244487037089945</v>
      </c>
      <c r="BI19" s="1">
        <f>(E19)/((C19*F19*G19)^(1/2))</f>
        <v>4.314556698085352E-2</v>
      </c>
      <c r="BJ19" s="1">
        <f>(C19*9.81*(G19)^(2))/(F19)</f>
        <v>4.6515359743611595E-3</v>
      </c>
      <c r="BK19" s="1">
        <f t="shared" si="0"/>
        <v>4.8933664424455035E-2</v>
      </c>
      <c r="BL19" s="1">
        <f>(F19/(C19*9.81))^(1/2)</f>
        <v>1.4753899143116248E-3</v>
      </c>
      <c r="BM19" s="1">
        <f>((F19*G19)/(C19*(AI19)^(2)))^(1/2)</f>
        <v>1.5298752069596455E-4</v>
      </c>
      <c r="BN19" s="1">
        <f>(AF19/2)/G19</f>
        <v>1.133917854341681</v>
      </c>
      <c r="BO19" s="1">
        <f>(AF19-G19)/G19</f>
        <v>1.2678357086833618</v>
      </c>
      <c r="BP19" s="1">
        <f>((2*G19)-AG19)/G19</f>
        <v>0.69427641015200359</v>
      </c>
      <c r="BQ19" s="1">
        <f t="shared" si="1"/>
        <v>0.5757575757575758</v>
      </c>
      <c r="BR19" s="1">
        <f>((C19*(G19)^(3))/F19)^(1/2)</f>
        <v>2.1843196341880141E-4</v>
      </c>
      <c r="BS19" s="1">
        <f t="shared" si="2"/>
        <v>0.29186863497851423</v>
      </c>
      <c r="BT19" s="1">
        <f>AI19/((9.81*G19)^(1/2))</f>
        <v>9.6438579277567307</v>
      </c>
      <c r="BU19" s="1">
        <f t="shared" si="5"/>
        <v>0.5</v>
      </c>
      <c r="BV19" s="1">
        <f>AE19 /G19</f>
        <v>0.80405084216955569</v>
      </c>
      <c r="BW19" s="1">
        <f t="shared" si="3"/>
        <v>0.42795989592658368</v>
      </c>
      <c r="BX19" s="1">
        <f>AH19/(((C19*(G19^(3)))/F19)^(1/2))</f>
        <v>1.0173521253212985</v>
      </c>
    </row>
    <row r="20" spans="1:76" x14ac:dyDescent="0.25">
      <c r="A20" s="1"/>
      <c r="B20" s="1">
        <v>17</v>
      </c>
      <c r="C20" s="1">
        <v>960</v>
      </c>
      <c r="D20" s="1">
        <v>2</v>
      </c>
      <c r="E20" s="1">
        <v>1.9199999999999998E-3</v>
      </c>
      <c r="F20" s="1">
        <v>2.0500000000000001E-2</v>
      </c>
      <c r="G20" s="1">
        <v>9.8843866062667656E-5</v>
      </c>
      <c r="H20" s="1">
        <v>1.9486014475338954E-7</v>
      </c>
      <c r="I20" s="1">
        <v>4.1068777962854953E-12</v>
      </c>
      <c r="J20" s="1">
        <v>2.4166569117529182E-14</v>
      </c>
      <c r="K20" s="1">
        <v>3.9426026844340756E-9</v>
      </c>
      <c r="L20" s="1">
        <v>2.3199906352828015E-11</v>
      </c>
      <c r="M20" s="1"/>
      <c r="N20" s="1"/>
      <c r="O20" s="1"/>
      <c r="Q20" s="1">
        <v>960</v>
      </c>
      <c r="R20" s="1">
        <v>100000</v>
      </c>
      <c r="S20" s="1">
        <v>96</v>
      </c>
      <c r="T20" s="1">
        <v>2.0500000000000001E-2</v>
      </c>
      <c r="U20" s="1">
        <v>0.20899999999999999</v>
      </c>
      <c r="V20" s="1"/>
      <c r="Z20" s="1">
        <v>4.1490999999999998E-6</v>
      </c>
      <c r="AA20" s="1">
        <v>9000</v>
      </c>
      <c r="AB20" s="1">
        <v>1.1111111111111131E-4</v>
      </c>
      <c r="AD20" s="1">
        <v>5.555555555555548E-4</v>
      </c>
      <c r="AE20" s="1">
        <v>7.9056550000000008E-5</v>
      </c>
      <c r="AF20" s="1">
        <v>2.2405140000000001E-4</v>
      </c>
      <c r="AG20" s="1">
        <v>1.2723906666666667E-4</v>
      </c>
      <c r="AH20" s="1">
        <v>2.2222222222222174E-4</v>
      </c>
      <c r="AI20" s="1">
        <v>0.31821896572583203</v>
      </c>
      <c r="AJ20" s="1">
        <v>1.9382045766311771E-3</v>
      </c>
      <c r="AK20" s="1">
        <v>0.24056927353175495</v>
      </c>
      <c r="AL20" s="1">
        <v>4.9893272012781938E-3</v>
      </c>
      <c r="AM20" s="1">
        <v>7.3500684667345508E-5</v>
      </c>
      <c r="AN20" s="1">
        <v>1.1204901591806991E-4</v>
      </c>
      <c r="AO20" s="1">
        <v>1636.3636363636365</v>
      </c>
      <c r="AP20" s="1">
        <v>210.37887704723727</v>
      </c>
      <c r="AQ20" s="1">
        <v>1800</v>
      </c>
      <c r="AR20" s="1">
        <v>509.11688245431412</v>
      </c>
      <c r="AS20" s="1">
        <v>5.1612288556380356E-3</v>
      </c>
      <c r="AT20" s="1">
        <v>-7.1415270504636572E-2</v>
      </c>
      <c r="AU20" s="1">
        <v>0.40265557136497493</v>
      </c>
      <c r="AV20" s="1">
        <v>1.5707963447103548</v>
      </c>
      <c r="AW20" s="1">
        <v>0.95652173913043481</v>
      </c>
      <c r="AX20" s="1">
        <v>4500.0000513240348</v>
      </c>
      <c r="AZ20" s="1"/>
      <c r="BA20" s="1"/>
      <c r="BB20" s="1" t="s">
        <v>78</v>
      </c>
      <c r="BC20" s="1"/>
      <c r="BD20" s="1">
        <f>(0.5*K20*(AK20)^(2))+(K20*9.81*(AN20-G20))</f>
        <v>1.1459699148846322E-10</v>
      </c>
      <c r="BE20" s="1">
        <f>0.5*K20*(AI20)^(2)</f>
        <v>1.9962049921134006E-10</v>
      </c>
      <c r="BF20" s="1">
        <f t="shared" si="4"/>
        <v>0.75767688735046324</v>
      </c>
      <c r="BG20" s="1">
        <f>(C20*(AI20)^(2)*G20)/(F20)</f>
        <v>0.4687261845210639</v>
      </c>
      <c r="BH20" s="1">
        <f>(C20*G20*AI20)/(E20)</f>
        <v>15.726996413402386</v>
      </c>
      <c r="BI20" s="1">
        <f>(E20)/((C20*F20*G20)^(1/2))</f>
        <v>4.3532521169165755E-2</v>
      </c>
      <c r="BJ20" s="1">
        <f>(C20*9.81*(G20)^(2))/(F20)</f>
        <v>4.4883408097912995E-3</v>
      </c>
      <c r="BK20" s="1">
        <f t="shared" si="0"/>
        <v>5.1713339605137944E-2</v>
      </c>
      <c r="BL20" s="1">
        <f>(F20/(C20*9.81))^(1/2)</f>
        <v>1.4753899143116248E-3</v>
      </c>
      <c r="BM20" s="1">
        <f>((F20*G20)/(C20*(AI20)^(2)))^(1/2)</f>
        <v>1.4437437458390018E-4</v>
      </c>
      <c r="BN20" s="1">
        <f>(AF20/2)/G20</f>
        <v>1.1333601614588302</v>
      </c>
      <c r="BO20" s="1">
        <f>(AF20-G20)/G20</f>
        <v>1.2667203229176605</v>
      </c>
      <c r="BP20" s="1">
        <f>((2*G20)-AG20)/G20</f>
        <v>0.71272673019490884</v>
      </c>
      <c r="BQ20" s="1">
        <f t="shared" si="1"/>
        <v>0.5679012345679012</v>
      </c>
      <c r="BR20" s="1">
        <f>((C20*(G20)^(3))/F20)^(1/2)</f>
        <v>2.1265875711390069E-4</v>
      </c>
      <c r="BS20" s="1">
        <f t="shared" si="2"/>
        <v>0.38963423623046861</v>
      </c>
      <c r="BT20" s="1">
        <f>AI20/((9.81*G20)^(1/2))</f>
        <v>10.21919519003168</v>
      </c>
      <c r="BU20" s="1">
        <f t="shared" si="5"/>
        <v>0.5</v>
      </c>
      <c r="BV20" s="1">
        <f>AE20 /G20</f>
        <v>0.79981240262170283</v>
      </c>
      <c r="BW20" s="1">
        <f t="shared" si="3"/>
        <v>0.46423784371127258</v>
      </c>
      <c r="BX20" s="1">
        <f>AH20/(((C20*(G20^(3)))/F20)^(1/2))</f>
        <v>1.0449709442400195</v>
      </c>
    </row>
    <row r="21" spans="1:76" x14ac:dyDescent="0.25">
      <c r="A21" s="1"/>
      <c r="B21" s="1">
        <v>19</v>
      </c>
      <c r="C21" s="1">
        <v>960</v>
      </c>
      <c r="D21" s="1">
        <v>2</v>
      </c>
      <c r="E21" s="1">
        <v>1.9199999999999998E-3</v>
      </c>
      <c r="F21" s="1">
        <v>2.0500000000000001E-2</v>
      </c>
      <c r="G21" s="1">
        <v>1.2125244071389621E-4</v>
      </c>
      <c r="H21" s="1">
        <v>2.6524984814557288E-7</v>
      </c>
      <c r="I21" s="1">
        <v>7.5599972498608116E-12</v>
      </c>
      <c r="J21" s="1">
        <v>4.9410626450242206E-14</v>
      </c>
      <c r="K21" s="1">
        <v>7.257597359866379E-9</v>
      </c>
      <c r="L21" s="1">
        <v>4.7434201392232516E-11</v>
      </c>
      <c r="M21" s="1"/>
      <c r="N21" s="1"/>
      <c r="O21" s="1"/>
      <c r="Q21" s="1">
        <v>960</v>
      </c>
      <c r="R21" s="1">
        <v>100000</v>
      </c>
      <c r="S21" s="1">
        <v>96</v>
      </c>
      <c r="T21" s="1">
        <v>2.0500000000000001E-2</v>
      </c>
      <c r="U21" s="1">
        <v>0.20899999999999999</v>
      </c>
      <c r="V21" s="1"/>
      <c r="Z21" s="1">
        <v>4.1490999999999998E-6</v>
      </c>
      <c r="AA21" s="1">
        <v>9000</v>
      </c>
      <c r="AB21" s="1">
        <v>1.1111111111111131E-4</v>
      </c>
      <c r="AD21" s="1">
        <v>7.7777777777777828E-4</v>
      </c>
      <c r="AE21" s="1">
        <v>9.1578400000000011E-5</v>
      </c>
      <c r="AF21" s="1">
        <v>2.6969150000000002E-4</v>
      </c>
      <c r="AG21" s="1">
        <v>1.5801155833333335E-4</v>
      </c>
      <c r="AH21" s="1">
        <v>3.3333333333333305E-4</v>
      </c>
      <c r="AI21" s="1">
        <v>0.2362765539110338</v>
      </c>
      <c r="AJ21" s="1">
        <v>2.5553549600250409E-3</v>
      </c>
      <c r="AK21" s="1">
        <v>0.18157595057426723</v>
      </c>
      <c r="AL21" s="1">
        <v>3.8114276626754987E-3</v>
      </c>
      <c r="AM21" s="1">
        <v>1.18619963579583E-4</v>
      </c>
      <c r="AN21" s="1">
        <v>1.4758224765688813E-4</v>
      </c>
      <c r="AO21" s="1">
        <v>1384.6153846153845</v>
      </c>
      <c r="AP21" s="1">
        <v>150.62629658411657</v>
      </c>
      <c r="AQ21" s="1">
        <v>1285.7142857142856</v>
      </c>
      <c r="AR21" s="1">
        <v>259.75351145628269</v>
      </c>
      <c r="AS21" s="1">
        <v>2.845392962694886E-3</v>
      </c>
      <c r="AT21" s="1">
        <v>-7.9440718410214006E-3</v>
      </c>
      <c r="AU21" s="1">
        <v>4.7352777091117275</v>
      </c>
      <c r="AV21" s="1">
        <v>0.68113865719724032</v>
      </c>
      <c r="AW21" s="1">
        <v>1</v>
      </c>
      <c r="AX21" s="1">
        <v>1951.3185160304988</v>
      </c>
      <c r="AZ21" s="1"/>
      <c r="BA21" s="1"/>
      <c r="BB21" s="1" t="s">
        <v>79</v>
      </c>
      <c r="BC21" s="1"/>
      <c r="BD21" s="1">
        <f>(0.5*K21*(AK21)^(2))+(K21*9.81*(AN21-G21))</f>
        <v>1.2151546449591373E-10</v>
      </c>
      <c r="BE21" s="1">
        <f>0.5*K21*(AI21)^(2)</f>
        <v>2.0258352841213882E-10</v>
      </c>
      <c r="BF21" s="1">
        <f t="shared" si="4"/>
        <v>0.7744862470351308</v>
      </c>
      <c r="BG21" s="1">
        <f>(C21*(AI21)^(2)*G21)/(F21)</f>
        <v>0.31699259522629752</v>
      </c>
      <c r="BH21" s="1">
        <f>(C21*G21*AI21)/(E21)</f>
        <v>14.324554422590666</v>
      </c>
      <c r="BI21" s="1">
        <f>(E21)/((C21*F21*G21)^(1/2))</f>
        <v>3.9304605079375277E-2</v>
      </c>
      <c r="BJ21" s="1">
        <f>(C21*9.81*(G21)^(2))/(F21)</f>
        <v>6.7540980039216955E-3</v>
      </c>
      <c r="BK21" s="1">
        <f t="shared" si="0"/>
        <v>3.768636239812459E-2</v>
      </c>
      <c r="BL21" s="1">
        <f>(F21/(C21*9.81))^(1/2)</f>
        <v>1.4753899143116248E-3</v>
      </c>
      <c r="BM21" s="1">
        <f>((F21*G21)/(C21*(AI21)^(2)))^(1/2)</f>
        <v>2.1536044039020157E-4</v>
      </c>
      <c r="BN21" s="1">
        <f>(AF21/2)/G21</f>
        <v>1.1121075106288225</v>
      </c>
      <c r="BO21" s="1">
        <f>(AF21-G21)/G21</f>
        <v>1.224215021257645</v>
      </c>
      <c r="BP21" s="1">
        <f>((2*G21)-AG21)/G21</f>
        <v>0.69683812216058483</v>
      </c>
      <c r="BQ21" s="1">
        <f t="shared" si="1"/>
        <v>0.58589743589743593</v>
      </c>
      <c r="BR21" s="1">
        <f>((C21*(G21)^(3))/F21)^(1/2)</f>
        <v>2.8893118584281301E-4</v>
      </c>
      <c r="BS21" s="1">
        <f t="shared" si="2"/>
        <v>0.24422062575205519</v>
      </c>
      <c r="BT21" s="1">
        <f>AI21/((9.81*G21)^(1/2))</f>
        <v>6.8507935423907682</v>
      </c>
      <c r="BU21" s="1">
        <f t="shared" si="5"/>
        <v>0.49999999999999944</v>
      </c>
      <c r="BV21" s="1">
        <f>AE21 /G21</f>
        <v>0.75527056990205899</v>
      </c>
      <c r="BW21" s="1">
        <f t="shared" si="3"/>
        <v>0.31023849722237584</v>
      </c>
      <c r="BX21" s="1">
        <f>AH21/(((C21*(G21^(3)))/F21)^(1/2))</f>
        <v>1.1536772410392422</v>
      </c>
    </row>
    <row r="22" spans="1:76" x14ac:dyDescent="0.25">
      <c r="A22" s="1"/>
      <c r="B22" s="1">
        <v>21</v>
      </c>
      <c r="C22" s="1">
        <v>960</v>
      </c>
      <c r="D22" s="1">
        <v>2</v>
      </c>
      <c r="E22" s="1">
        <v>1.9199999999999998E-3</v>
      </c>
      <c r="F22" s="1">
        <v>2.0500000000000001E-2</v>
      </c>
      <c r="G22" s="1">
        <v>1.0843889695074833E-4</v>
      </c>
      <c r="H22" s="1">
        <v>9.4058910019260192E-8</v>
      </c>
      <c r="I22" s="1">
        <v>5.4154871538084388E-12</v>
      </c>
      <c r="J22" s="1">
        <v>1.4027353860783564E-14</v>
      </c>
      <c r="K22" s="1">
        <v>5.1988676676561015E-9</v>
      </c>
      <c r="L22" s="1">
        <v>1.3466259706352221E-11</v>
      </c>
      <c r="M22" s="1"/>
      <c r="N22" s="1"/>
      <c r="O22" s="1"/>
      <c r="Q22" s="1">
        <v>960</v>
      </c>
      <c r="R22" s="1">
        <v>100000</v>
      </c>
      <c r="S22" s="1">
        <v>96</v>
      </c>
      <c r="T22" s="1">
        <v>2.0500000000000001E-2</v>
      </c>
      <c r="U22" s="1">
        <v>0.20899999999999999</v>
      </c>
      <c r="V22" s="1"/>
      <c r="Z22" s="1">
        <v>4.1490999999999998E-6</v>
      </c>
      <c r="AA22" s="1">
        <v>9000</v>
      </c>
      <c r="AB22" s="1">
        <v>1.1111111111111217E-4</v>
      </c>
      <c r="AD22" s="1">
        <v>6.666666666666661E-4</v>
      </c>
      <c r="AE22" s="1">
        <v>7.5907450000000008E-5</v>
      </c>
      <c r="AF22" s="1">
        <v>2.3234960000000001E-4</v>
      </c>
      <c r="AG22" s="1">
        <v>1.58703075E-4</v>
      </c>
      <c r="AH22" s="1">
        <v>2.2222222222222174E-4</v>
      </c>
      <c r="AI22" s="1">
        <v>0.21151254757610746</v>
      </c>
      <c r="AJ22" s="1">
        <v>2.6518878263102142E-3</v>
      </c>
      <c r="AK22" s="1">
        <v>0.16515801065927549</v>
      </c>
      <c r="AL22" s="1">
        <v>3.155866860350057E-3</v>
      </c>
      <c r="AM22" s="1">
        <v>1.0776951559260647E-4</v>
      </c>
      <c r="AN22" s="1">
        <v>1.2067386791645491E-4</v>
      </c>
      <c r="AO22" s="1">
        <v>1500</v>
      </c>
      <c r="AP22" s="1">
        <v>353.553390593274</v>
      </c>
      <c r="AQ22" s="1">
        <v>1636.3636363636365</v>
      </c>
      <c r="AR22" s="1">
        <v>210.37887704723767</v>
      </c>
      <c r="AS22" s="1">
        <v>2.2802017218213622E-3</v>
      </c>
      <c r="AT22" s="1">
        <v>8.5743124530898479E-4</v>
      </c>
      <c r="AU22" s="1">
        <v>4.7990380986908043</v>
      </c>
      <c r="AV22" s="1">
        <v>0.5977797070455465</v>
      </c>
      <c r="AW22" s="1">
        <v>0.98039215686274506</v>
      </c>
      <c r="AX22" s="1">
        <v>1712.5127146138125</v>
      </c>
      <c r="AZ22" s="1"/>
      <c r="BA22" s="1"/>
      <c r="BB22" s="1" t="s">
        <v>80</v>
      </c>
      <c r="BC22" s="1"/>
      <c r="BD22" s="1">
        <f>(0.5*K22*(AK22)^(2))+(K22*9.81*(AN22-G22))</f>
        <v>7.1529189081392841E-11</v>
      </c>
      <c r="BE22" s="1">
        <f>0.5*K22*(AI22)^(2)</f>
        <v>1.1629232134171945E-10</v>
      </c>
      <c r="BF22" s="1">
        <f t="shared" si="4"/>
        <v>0.78427095400801039</v>
      </c>
      <c r="BG22" s="1">
        <f>(C22*(AI22)^(2)*G22)/(F22)</f>
        <v>0.22718242738724367</v>
      </c>
      <c r="BH22" s="1">
        <f>(C22*G22*AI22)/(E22)</f>
        <v>11.468093675197887</v>
      </c>
      <c r="BI22" s="1">
        <f>(E22)/((C22*F22*G22)^(1/2))</f>
        <v>4.156197109948636E-2</v>
      </c>
      <c r="BJ22" s="1">
        <f>(C22*9.81*(G22)^(2))/(F22)</f>
        <v>5.4020246535004136E-3</v>
      </c>
      <c r="BK22" s="1">
        <f t="shared" si="0"/>
        <v>3.2268720856633133E-2</v>
      </c>
      <c r="BL22" s="1">
        <f>(F22/(C22*9.81))^(1/2)</f>
        <v>1.4753899143116248E-3</v>
      </c>
      <c r="BM22" s="1">
        <f>((F22*G22)/(C22*(AI22)^(2)))^(1/2)</f>
        <v>2.2750855049712005E-4</v>
      </c>
      <c r="BN22" s="1">
        <f>(AF22/2)/G22</f>
        <v>1.0713388209100396</v>
      </c>
      <c r="BO22" s="1">
        <f>(AF22-G22)/G22</f>
        <v>1.1426776418200792</v>
      </c>
      <c r="BP22" s="1">
        <f>((2*G22)-AG22)/G22</f>
        <v>0.53647464643539233</v>
      </c>
      <c r="BQ22" s="1">
        <f t="shared" si="1"/>
        <v>0.6830357142857143</v>
      </c>
      <c r="BR22" s="1">
        <f>((C22*(G22)^(3))/F22)^(1/2)</f>
        <v>2.443634921218617E-4</v>
      </c>
      <c r="BS22" s="1">
        <f t="shared" si="2"/>
        <v>0.21065511633079848</v>
      </c>
      <c r="BT22" s="1">
        <f>AI22/((9.81*G22)^(1/2))</f>
        <v>6.4849866569313894</v>
      </c>
      <c r="BU22" s="1">
        <f t="shared" si="5"/>
        <v>0.41666666666666707</v>
      </c>
      <c r="BV22" s="1">
        <f>AE22 /G22</f>
        <v>0.70000204847598435</v>
      </c>
      <c r="BW22" s="1">
        <f t="shared" si="3"/>
        <v>0.22178040273374325</v>
      </c>
      <c r="BX22" s="1">
        <f>AH22/(((C22*(G22^(3)))/F22)^(1/2))</f>
        <v>0.90939207118304599</v>
      </c>
    </row>
    <row r="23" spans="1:76" x14ac:dyDescent="0.25">
      <c r="A23" s="1"/>
      <c r="B23" s="1">
        <v>22</v>
      </c>
      <c r="C23" s="1">
        <v>960</v>
      </c>
      <c r="D23" s="1">
        <v>2</v>
      </c>
      <c r="E23" s="1">
        <v>1.9199999999999998E-3</v>
      </c>
      <c r="F23" s="1">
        <v>2.0500000000000001E-2</v>
      </c>
      <c r="G23" s="1">
        <v>1.0725025340072445E-4</v>
      </c>
      <c r="H23" s="1">
        <v>1.7163073680423675E-7</v>
      </c>
      <c r="I23" s="1">
        <v>5.2401474776194845E-12</v>
      </c>
      <c r="J23" s="1">
        <v>2.5040415520934116E-14</v>
      </c>
      <c r="K23" s="1">
        <v>5.0305415785147049E-9</v>
      </c>
      <c r="L23" s="1">
        <v>2.4038798900096751E-11</v>
      </c>
      <c r="M23" s="1"/>
      <c r="N23" s="1"/>
      <c r="O23" s="1"/>
      <c r="Q23" s="1">
        <v>960</v>
      </c>
      <c r="R23" s="1">
        <v>100000</v>
      </c>
      <c r="S23" s="1">
        <v>96</v>
      </c>
      <c r="T23" s="1">
        <v>2.0500000000000001E-2</v>
      </c>
      <c r="U23" s="1">
        <v>0.20899999999999999</v>
      </c>
      <c r="V23" s="1"/>
      <c r="Z23" s="1">
        <v>4.1490999999999998E-6</v>
      </c>
      <c r="AA23" s="1">
        <v>9000</v>
      </c>
      <c r="AB23" s="1">
        <v>1.1111111111111044E-4</v>
      </c>
      <c r="AD23" s="1">
        <v>7.7777777777777307E-4</v>
      </c>
      <c r="AE23" s="1">
        <v>6.5209250000000009E-5</v>
      </c>
      <c r="AF23" s="1">
        <v>2.2405140000000001E-4</v>
      </c>
      <c r="AG23" s="1">
        <v>1.6942158333333335E-4</v>
      </c>
      <c r="AH23" s="1">
        <v>3.3333333333333132E-4</v>
      </c>
      <c r="AI23" s="1">
        <v>0.14680728122054423</v>
      </c>
      <c r="AJ23" s="1">
        <v>2.2707983876103822E-3</v>
      </c>
      <c r="AK23" s="1">
        <v>0.11252503046832793</v>
      </c>
      <c r="AL23" s="1">
        <v>3.5790036449169734E-3</v>
      </c>
      <c r="AM23" s="1">
        <v>1.1394111242156369E-4</v>
      </c>
      <c r="AN23" s="1">
        <v>1.2700943047332531E-4</v>
      </c>
      <c r="AO23" s="1">
        <v>1800</v>
      </c>
      <c r="AP23" s="1">
        <v>1018.2337649086288</v>
      </c>
      <c r="AQ23" s="1">
        <v>1499.9999999999998</v>
      </c>
      <c r="AR23" s="1">
        <v>353.5533905932736</v>
      </c>
      <c r="AS23" s="1">
        <v>1.0984902048607522E-3</v>
      </c>
      <c r="AT23" s="1">
        <v>-1.3029039117115275E-3</v>
      </c>
      <c r="AU23" s="1">
        <v>4.7136215684944203</v>
      </c>
      <c r="AV23" s="1">
        <v>0.39609424764114076</v>
      </c>
      <c r="AW23" s="1">
        <v>0.98000000000000009</v>
      </c>
      <c r="AX23" s="1">
        <v>1134.7264339623584</v>
      </c>
      <c r="AZ23" s="1"/>
      <c r="BA23" s="1"/>
      <c r="BB23" s="1" t="s">
        <v>80</v>
      </c>
      <c r="BC23" s="1"/>
      <c r="BD23" s="1">
        <f>(0.5*K23*(AK23)^(2))+(K23*9.81*(AN23-G23))</f>
        <v>3.2823170883191297E-11</v>
      </c>
      <c r="BE23" s="1">
        <f>0.5*K23*(AI23)^(2)</f>
        <v>5.4210066368094305E-11</v>
      </c>
      <c r="BF23" s="1">
        <f t="shared" si="4"/>
        <v>0.77812666381232476</v>
      </c>
      <c r="BG23" s="1">
        <f>(C23*(AI23)^(2)*G23)/(F23)</f>
        <v>0.10824575918120741</v>
      </c>
      <c r="BH23" s="1">
        <f>(C23*G23*AI23)/(E23)</f>
        <v>7.8725590559873933</v>
      </c>
      <c r="BI23" s="1">
        <f>(E23)/((C23*F23*G23)^(1/2))</f>
        <v>4.1791650005910425E-2</v>
      </c>
      <c r="BJ23" s="1">
        <f>(C23*9.81*(G23)^(2))/(F23)</f>
        <v>5.2842460726401884E-3</v>
      </c>
      <c r="BK23" s="1">
        <f t="shared" si="0"/>
        <v>2.0773905369222741E-2</v>
      </c>
      <c r="BL23" s="1">
        <f>(F23/(C23*9.81))^(1/2)</f>
        <v>1.4753899143116248E-3</v>
      </c>
      <c r="BM23" s="1">
        <f>((F23*G23)/(C23*(AI23)^(2)))^(1/2)</f>
        <v>3.2598144580130763E-4</v>
      </c>
      <c r="BN23" s="1">
        <f>(AF23/2)/G23</f>
        <v>1.0445262034154159</v>
      </c>
      <c r="BO23" s="1">
        <f>(AF23-G23)/G23</f>
        <v>1.0890524068308318</v>
      </c>
      <c r="BP23" s="1">
        <f>((2*G23)-AG23)/G23</f>
        <v>0.42031530964952529</v>
      </c>
      <c r="BQ23" s="1">
        <f t="shared" si="1"/>
        <v>0.75617283950617287</v>
      </c>
      <c r="BR23" s="1">
        <f>((C23*(G23)^(3))/F23)^(1/2)</f>
        <v>2.4035666886808489E-4</v>
      </c>
      <c r="BS23" s="1">
        <f t="shared" si="2"/>
        <v>0.14811018513225577</v>
      </c>
      <c r="BT23" s="1">
        <f>AI23/((9.81*G23)^(1/2))</f>
        <v>4.52599352912529</v>
      </c>
      <c r="BU23" s="1">
        <f t="shared" si="5"/>
        <v>0.5</v>
      </c>
      <c r="BV23" s="1">
        <f>AE23 /G23</f>
        <v>0.60801021845939562</v>
      </c>
      <c r="BW23" s="1">
        <f t="shared" si="3"/>
        <v>0.10296151310856722</v>
      </c>
      <c r="BX23" s="1">
        <f>AH23/(((C23*(G23^(3)))/F23)^(1/2))</f>
        <v>1.386827895822915</v>
      </c>
    </row>
    <row r="24" spans="1:76" x14ac:dyDescent="0.25">
      <c r="A24" s="1"/>
      <c r="B24" s="1">
        <v>23</v>
      </c>
      <c r="C24" s="1">
        <v>960</v>
      </c>
      <c r="D24" s="1">
        <v>2</v>
      </c>
      <c r="E24" s="1">
        <v>1.9199999999999998E-3</v>
      </c>
      <c r="F24" s="1">
        <v>2.0500000000000001E-2</v>
      </c>
      <c r="G24" s="1">
        <v>9.7425665177850433E-5</v>
      </c>
      <c r="H24" s="1">
        <v>2.6050677987747061E-7</v>
      </c>
      <c r="I24" s="1">
        <v>3.9334913554313911E-12</v>
      </c>
      <c r="J24" s="1">
        <v>3.139221464010255E-14</v>
      </c>
      <c r="K24" s="1">
        <v>3.7761517012141355E-9</v>
      </c>
      <c r="L24" s="1">
        <v>3.0136526054498449E-11</v>
      </c>
      <c r="M24" s="1"/>
      <c r="N24" s="1"/>
      <c r="O24" s="1"/>
      <c r="Q24" s="1">
        <v>960</v>
      </c>
      <c r="R24" s="1">
        <v>100000</v>
      </c>
      <c r="S24" s="1">
        <v>96</v>
      </c>
      <c r="T24" s="1">
        <v>2.0500000000000001E-2</v>
      </c>
      <c r="U24" s="1">
        <v>0.20899999999999999</v>
      </c>
      <c r="V24" s="1"/>
      <c r="Z24" s="1">
        <v>4.1490999999999998E-6</v>
      </c>
      <c r="AA24" s="1">
        <v>9000</v>
      </c>
      <c r="AB24" s="1">
        <v>1.1111111111111131E-4</v>
      </c>
      <c r="AD24" s="1">
        <v>5.555555555555548E-4</v>
      </c>
      <c r="AE24" s="1">
        <v>6.5934700000000004E-5</v>
      </c>
      <c r="AF24" s="1">
        <v>2.1160410000000001E-4</v>
      </c>
      <c r="AG24" s="1">
        <v>1.4072364166666673E-4</v>
      </c>
      <c r="AH24" s="1">
        <v>2.2222222222222174E-4</v>
      </c>
      <c r="AI24" s="1">
        <v>0.22180670875948191</v>
      </c>
      <c r="AJ24" s="1">
        <v>2.6043720734843295E-3</v>
      </c>
      <c r="AK24" s="1">
        <v>0.17023953703128528</v>
      </c>
      <c r="AL24" s="1">
        <v>3.5820041868138358E-3</v>
      </c>
      <c r="AM24" s="1">
        <v>9.4145290001683855E-5</v>
      </c>
      <c r="AN24" s="1">
        <v>1.1186305392698768E-4</v>
      </c>
      <c r="AO24" s="1">
        <v>2250</v>
      </c>
      <c r="AP24" s="1">
        <v>795.49512883486557</v>
      </c>
      <c r="AQ24" s="1">
        <v>500</v>
      </c>
      <c r="AR24" s="1">
        <v>471.40452079103164</v>
      </c>
      <c r="AS24" s="1">
        <v>2.507554334898758E-3</v>
      </c>
      <c r="AT24" s="1">
        <v>-1.1696872640232962E-10</v>
      </c>
      <c r="AU24" s="1">
        <v>2.0575589685901612</v>
      </c>
      <c r="AV24" s="1">
        <v>0.52794687379237704</v>
      </c>
      <c r="AW24" s="1">
        <v>1</v>
      </c>
      <c r="AX24" s="1">
        <v>1512.4563837714541</v>
      </c>
      <c r="AZ24" s="1"/>
      <c r="BA24" s="1"/>
      <c r="BB24" s="1" t="s">
        <v>81</v>
      </c>
      <c r="BC24" s="1"/>
      <c r="BD24" s="1">
        <f>(0.5*K24*(AK24)^(2))+(K24*9.81*(AN24-G24))</f>
        <v>5.5254089529677976E-11</v>
      </c>
      <c r="BE24" s="1">
        <f>0.5*K24*(AI24)^(2)</f>
        <v>9.2889963618301429E-11</v>
      </c>
      <c r="BF24" s="1">
        <f t="shared" si="4"/>
        <v>0.77125468847592094</v>
      </c>
      <c r="BG24" s="1">
        <f>(C24*(AI24)^(2)*G24)/(F24)</f>
        <v>0.22446059352839992</v>
      </c>
      <c r="BH24" s="1">
        <f>(C24*G24*AI24)/(E24)</f>
        <v>10.804833070901134</v>
      </c>
      <c r="BI24" s="1">
        <f>(E24)/((C24*F24*G24)^(1/2))</f>
        <v>4.3848222400722968E-2</v>
      </c>
      <c r="BJ24" s="1">
        <f>(C24*9.81*(G24)^(2))/(F24)</f>
        <v>4.3604683508487955E-3</v>
      </c>
      <c r="BK24" s="1">
        <f t="shared" si="0"/>
        <v>3.3438413013487114E-2</v>
      </c>
      <c r="BL24" s="1">
        <f>(F24/(C24*9.81))^(1/2)</f>
        <v>1.4753899143116248E-3</v>
      </c>
      <c r="BM24" s="1">
        <f>((F24*G24)/(C24*(AI24)^(2)))^(1/2)</f>
        <v>2.0563797860508016E-4</v>
      </c>
      <c r="BN24" s="1">
        <f>(AF24/2)/G24</f>
        <v>1.0859771889353642</v>
      </c>
      <c r="BO24" s="1">
        <f>(AF24-G24)/G24</f>
        <v>1.1719543778707282</v>
      </c>
      <c r="BP24" s="1">
        <f>((2*G24)-AG24)/G24</f>
        <v>0.5555793598147275</v>
      </c>
      <c r="BQ24" s="1">
        <f t="shared" si="1"/>
        <v>0.66503267973856239</v>
      </c>
      <c r="BR24" s="1">
        <f>((C24*(G24)^(3))/F24)^(1/2)</f>
        <v>2.0809840688690859E-4</v>
      </c>
      <c r="BS24" s="1">
        <f t="shared" si="2"/>
        <v>0.22180670887645065</v>
      </c>
      <c r="BT24" s="1">
        <f>AI24/((9.81*G24)^(1/2))</f>
        <v>7.1746956681822587</v>
      </c>
      <c r="BU24" s="1">
        <f t="shared" si="5"/>
        <v>0.5</v>
      </c>
      <c r="BV24" s="1">
        <f>AE24 /G24</f>
        <v>0.67676930796044643</v>
      </c>
      <c r="BW24" s="1">
        <f t="shared" si="3"/>
        <v>0.22010012517755112</v>
      </c>
      <c r="BX24" s="1">
        <f>AH24/(((C24*(G24^(3)))/F24)^(1/2))</f>
        <v>1.0678708479637173</v>
      </c>
    </row>
    <row r="25" spans="1:76" x14ac:dyDescent="0.25">
      <c r="A25" s="1"/>
      <c r="B25" s="1">
        <v>24</v>
      </c>
      <c r="C25" s="1">
        <v>960</v>
      </c>
      <c r="D25" s="1">
        <v>2</v>
      </c>
      <c r="E25" s="1">
        <v>1.9199999999999998E-3</v>
      </c>
      <c r="F25" s="1">
        <v>2.0500000000000001E-2</v>
      </c>
      <c r="G25" s="1">
        <v>9.6531735850080103E-5</v>
      </c>
      <c r="H25" s="1">
        <v>3.0381436253933601E-7</v>
      </c>
      <c r="I25" s="1">
        <v>3.8267493014839843E-12</v>
      </c>
      <c r="J25" s="1">
        <v>3.5945602418919715E-14</v>
      </c>
      <c r="K25" s="1">
        <v>3.6736793294246249E-9</v>
      </c>
      <c r="L25" s="1">
        <v>3.4507778322162927E-11</v>
      </c>
      <c r="M25" s="1"/>
      <c r="N25" s="1"/>
      <c r="O25" s="1"/>
      <c r="Q25" s="1">
        <v>960</v>
      </c>
      <c r="R25" s="1">
        <v>100000</v>
      </c>
      <c r="S25" s="1">
        <v>96</v>
      </c>
      <c r="T25" s="1">
        <v>2.0500000000000001E-2</v>
      </c>
      <c r="U25" s="1">
        <v>0.20899999999999999</v>
      </c>
      <c r="V25" s="1"/>
      <c r="Z25" s="1">
        <v>4.1490999999999998E-6</v>
      </c>
      <c r="AA25" s="1">
        <v>9000</v>
      </c>
      <c r="AB25" s="1">
        <v>1.1111111111111217E-4</v>
      </c>
      <c r="AD25" s="1">
        <v>6.666666666666661E-4</v>
      </c>
      <c r="AE25" s="1">
        <v>5.7311050000000004E-5</v>
      </c>
      <c r="AF25" s="1">
        <v>2.0330590000000001E-4</v>
      </c>
      <c r="AG25" s="1">
        <v>1.4902184166666664E-4</v>
      </c>
      <c r="AH25" s="1">
        <v>2.2222222222222261E-4</v>
      </c>
      <c r="AI25" s="1">
        <v>0.16963812136446649</v>
      </c>
      <c r="AJ25" s="1">
        <v>2.8647181973275614E-3</v>
      </c>
      <c r="AK25" s="1">
        <v>0.13182935310702551</v>
      </c>
      <c r="AL25" s="1">
        <v>4.6725293950217487E-3</v>
      </c>
      <c r="AM25" s="1">
        <v>9.1301093814890534E-5</v>
      </c>
      <c r="AN25" s="1">
        <v>1.0976968528453289E-4</v>
      </c>
      <c r="AO25" s="1">
        <v>1636.3636363636365</v>
      </c>
      <c r="AP25" s="1">
        <v>210.37887704723767</v>
      </c>
      <c r="AQ25" s="1">
        <v>947.36842105263145</v>
      </c>
      <c r="AR25" s="1">
        <v>7686.1135993795333</v>
      </c>
      <c r="AS25" s="1">
        <v>1.4667223353754058E-3</v>
      </c>
      <c r="AT25" s="1">
        <v>8.356883395563312E-3</v>
      </c>
      <c r="AU25" s="1">
        <v>1.5704802043488548</v>
      </c>
      <c r="AV25" s="1">
        <v>0.476608077490214</v>
      </c>
      <c r="AW25" s="1">
        <v>0.97777777777777786</v>
      </c>
      <c r="AX25" s="1">
        <v>1365.3815661016761</v>
      </c>
      <c r="AZ25" s="1"/>
      <c r="BA25" s="1"/>
      <c r="BB25" s="1" t="s">
        <v>82</v>
      </c>
      <c r="BC25" s="1"/>
      <c r="BD25" s="1">
        <f>(0.5*K25*(AK25)^(2))+(K25*9.81*(AN25-G25))</f>
        <v>3.2399476483806063E-11</v>
      </c>
      <c r="BE25" s="1">
        <f>0.5*K25*(AI25)^(2)</f>
        <v>5.285890442490034E-11</v>
      </c>
      <c r="BF25" s="1">
        <f t="shared" si="4"/>
        <v>0.78290653407616417</v>
      </c>
      <c r="BG25" s="1">
        <f>(C25*(AI25)^(2)*G25)/(F25)</f>
        <v>0.13008714917716704</v>
      </c>
      <c r="BH25" s="1">
        <f>(C25*G25*AI25)/(E25)</f>
        <v>8.1877311608292569</v>
      </c>
      <c r="BI25" s="1">
        <f>(E25)/((C25*F25*G25)^(1/2))</f>
        <v>4.4050782124891184E-2</v>
      </c>
      <c r="BJ25" s="1">
        <f>(C25*9.81*(G25)^(2))/(F25)</f>
        <v>4.2808164909570855E-3</v>
      </c>
      <c r="BK25" s="1">
        <f t="shared" si="0"/>
        <v>2.4193769394619685E-2</v>
      </c>
      <c r="BL25" s="1">
        <f>(F25/(C25*9.81))^(1/2)</f>
        <v>1.4753899143116248E-3</v>
      </c>
      <c r="BM25" s="1">
        <f>((F25*G25)/(C25*(AI25)^(2)))^(1/2)</f>
        <v>2.6764116870599128E-4</v>
      </c>
      <c r="BN25" s="1">
        <f>(AF25/2)/G25</f>
        <v>1.0530521294869646</v>
      </c>
      <c r="BO25" s="1">
        <f>(AF25-G25)/G25</f>
        <v>1.1061042589739289</v>
      </c>
      <c r="BP25" s="1">
        <f>((2*G25)-AG25)/G25</f>
        <v>0.45623990541196735</v>
      </c>
      <c r="BQ25" s="1">
        <f t="shared" si="1"/>
        <v>0.73299319727891143</v>
      </c>
      <c r="BR25" s="1">
        <f>((C25*(G25)^(3))/F25)^(1/2)</f>
        <v>2.0524087604462557E-4</v>
      </c>
      <c r="BS25" s="1">
        <f t="shared" si="2"/>
        <v>0.16128123796890317</v>
      </c>
      <c r="BT25" s="1">
        <f>AI25/((9.81*G25)^(1/2))</f>
        <v>5.5125671489365207</v>
      </c>
      <c r="BU25" s="1">
        <f t="shared" si="5"/>
        <v>0.41666666666666841</v>
      </c>
      <c r="BV25" s="1">
        <f>AE25 /G25</f>
        <v>0.59370164117847934</v>
      </c>
      <c r="BW25" s="1">
        <f t="shared" si="3"/>
        <v>0.12580633268620997</v>
      </c>
      <c r="BX25" s="1">
        <f>AH25/(((C25*(G25^(3)))/F25)^(1/2))</f>
        <v>1.0827386167164126</v>
      </c>
    </row>
    <row r="26" spans="1:76" x14ac:dyDescent="0.25">
      <c r="A26" s="1"/>
      <c r="B26" s="1">
        <v>25</v>
      </c>
      <c r="C26" s="1">
        <v>960</v>
      </c>
      <c r="D26" s="1">
        <v>2</v>
      </c>
      <c r="E26" s="1">
        <v>1.9199999999999998E-3</v>
      </c>
      <c r="F26" s="1">
        <v>2.0500000000000001E-2</v>
      </c>
      <c r="G26" s="1">
        <v>1.0855825561282465E-4</v>
      </c>
      <c r="H26" s="1">
        <v>1.3455627918855754E-7</v>
      </c>
      <c r="I26" s="1">
        <v>5.4333070635531131E-12</v>
      </c>
      <c r="J26" s="1">
        <v>2.0110873167348996E-14</v>
      </c>
      <c r="K26" s="1">
        <v>5.2159747810109883E-9</v>
      </c>
      <c r="L26" s="1">
        <v>1.9306438240655037E-11</v>
      </c>
      <c r="M26" s="1"/>
      <c r="N26" s="1"/>
      <c r="O26" s="1"/>
      <c r="Q26" s="1">
        <v>960</v>
      </c>
      <c r="R26" s="1">
        <v>100000</v>
      </c>
      <c r="S26" s="1">
        <v>96</v>
      </c>
      <c r="T26" s="1">
        <v>2.0500000000000001E-2</v>
      </c>
      <c r="U26" s="1">
        <v>0.20899999999999999</v>
      </c>
      <c r="V26" s="1"/>
      <c r="Z26" s="1">
        <v>4.1490999999999998E-6</v>
      </c>
      <c r="AA26" s="1">
        <v>9000</v>
      </c>
      <c r="AB26" s="1">
        <v>1.1111111111111131E-4</v>
      </c>
      <c r="AD26" s="1">
        <v>6.666666666666661E-4</v>
      </c>
      <c r="AE26" s="1">
        <v>7.8056550000000011E-5</v>
      </c>
      <c r="AF26" s="1">
        <v>2.4064780000000003E-4</v>
      </c>
      <c r="AG26" s="1">
        <v>1.4902184166666664E-4</v>
      </c>
      <c r="AH26" s="1">
        <v>2.2222222222222174E-4</v>
      </c>
      <c r="AI26" s="1">
        <v>0.22740011289986051</v>
      </c>
      <c r="AJ26" s="1">
        <v>3.2335708387660434E-3</v>
      </c>
      <c r="AK26" s="1">
        <v>0.17871946904629332</v>
      </c>
      <c r="AL26" s="1">
        <v>4.9796323170306937E-3</v>
      </c>
      <c r="AM26" s="1">
        <v>1.1074993085081932E-4</v>
      </c>
      <c r="AN26" s="1">
        <v>1.3728715568309021E-4</v>
      </c>
      <c r="AO26" s="1">
        <v>1125</v>
      </c>
      <c r="AP26" s="1">
        <v>397.74756441743278</v>
      </c>
      <c r="AQ26" s="1">
        <v>1636.3636363636365</v>
      </c>
      <c r="AR26" s="1">
        <v>210.37887704723767</v>
      </c>
      <c r="AS26" s="1">
        <v>2.6356172959668351E-3</v>
      </c>
      <c r="AT26" s="1">
        <v>8.5825104830783015E-4</v>
      </c>
      <c r="AU26" s="1">
        <v>1.6269690899208253</v>
      </c>
      <c r="AV26" s="1">
        <v>0.62726766317223659</v>
      </c>
      <c r="AW26" s="1">
        <v>0.98039215686274506</v>
      </c>
      <c r="AX26" s="1">
        <v>1796.9894862401397</v>
      </c>
      <c r="AZ26" s="1"/>
      <c r="BA26" s="1"/>
      <c r="BB26" s="1" t="s">
        <v>83</v>
      </c>
      <c r="BC26" s="1"/>
      <c r="BD26" s="1">
        <f>(0.5*K26*(AK26)^(2))+(K26*9.81*(AN26-G26))</f>
        <v>8.4770829666646558E-11</v>
      </c>
      <c r="BE26" s="1">
        <f>0.5*K26*(AI26)^(2)</f>
        <v>1.3486114394544359E-10</v>
      </c>
      <c r="BF26" s="1">
        <f t="shared" si="4"/>
        <v>0.79282949272257952</v>
      </c>
      <c r="BG26" s="1">
        <f>(C26*(AI26)^(2)*G26)/(F26)</f>
        <v>0.2628824418094825</v>
      </c>
      <c r="BH26" s="1">
        <f>(C26*G26*AI26)/(E26)</f>
        <v>12.34307979128412</v>
      </c>
      <c r="BI26" s="1">
        <f>(E26)/((C26*F26*G26)^(1/2))</f>
        <v>4.1539116340225807E-2</v>
      </c>
      <c r="BJ26" s="1">
        <f>(C26*9.81*(G26)^(2))/(F26)</f>
        <v>5.4139232121726841E-3</v>
      </c>
      <c r="BK26" s="1">
        <f t="shared" si="0"/>
        <v>3.5206491764953073E-2</v>
      </c>
      <c r="BL26" s="1">
        <f>(F26/(C26*9.81))^(1/2)</f>
        <v>1.4753899143116248E-3</v>
      </c>
      <c r="BM26" s="1">
        <f>((F26*G26)/(C26*(AI26)^(2)))^(1/2)</f>
        <v>2.1172983843736608E-4</v>
      </c>
      <c r="BN26" s="1">
        <f>(AF26/2)/G26</f>
        <v>1.1083809270953817</v>
      </c>
      <c r="BO26" s="1">
        <f>(AF26-G26)/G26</f>
        <v>1.2167618541907634</v>
      </c>
      <c r="BP26" s="1">
        <f>((2*G26)-AG26)/G26</f>
        <v>0.62726385178704192</v>
      </c>
      <c r="BQ26" s="1">
        <f t="shared" si="1"/>
        <v>0.61925287356321823</v>
      </c>
      <c r="BR26" s="1">
        <f>((C26*(G26)^(3))/F26)^(1/2)</f>
        <v>2.4476705935872986E-4</v>
      </c>
      <c r="BS26" s="1">
        <f t="shared" si="2"/>
        <v>0.22654186185155267</v>
      </c>
      <c r="BT26" s="1">
        <f>AI26/((9.81*G26)^(1/2))</f>
        <v>6.968266377570937</v>
      </c>
      <c r="BU26" s="1">
        <f t="shared" si="5"/>
        <v>0.41666666666666646</v>
      </c>
      <c r="BV26" s="1">
        <f>AE26 /G26</f>
        <v>0.71902914761628423</v>
      </c>
      <c r="BW26" s="1">
        <f t="shared" si="3"/>
        <v>0.25746851859730979</v>
      </c>
      <c r="BX26" s="1">
        <f>AH26/(((C26*(G26^(3)))/F26)^(1/2))</f>
        <v>0.90789268296324765</v>
      </c>
    </row>
    <row r="27" spans="1:76" x14ac:dyDescent="0.25">
      <c r="A27" s="1"/>
      <c r="B27" s="1">
        <v>26</v>
      </c>
      <c r="C27" s="1">
        <v>960</v>
      </c>
      <c r="D27" s="1">
        <v>2</v>
      </c>
      <c r="E27" s="1">
        <v>1.9199999999999998E-3</v>
      </c>
      <c r="F27" s="1">
        <v>2.0500000000000001E-2</v>
      </c>
      <c r="G27" s="1">
        <v>1.0981441995752105E-4</v>
      </c>
      <c r="H27" s="1">
        <v>2.8783421572074758E-7</v>
      </c>
      <c r="I27" s="1">
        <v>5.623225071250713E-12</v>
      </c>
      <c r="J27" s="1">
        <v>4.4016636596411078E-14</v>
      </c>
      <c r="K27" s="1">
        <v>5.3982960684006847E-9</v>
      </c>
      <c r="L27" s="1">
        <v>4.2255971132554632E-11</v>
      </c>
      <c r="M27" s="1"/>
      <c r="N27" s="1"/>
      <c r="O27" s="1"/>
      <c r="Q27" s="1">
        <v>960</v>
      </c>
      <c r="R27" s="1">
        <v>100000</v>
      </c>
      <c r="S27" s="1">
        <v>96</v>
      </c>
      <c r="T27" s="1">
        <v>2.0500000000000001E-2</v>
      </c>
      <c r="U27" s="1">
        <v>0.20899999999999999</v>
      </c>
      <c r="V27" s="1"/>
      <c r="Z27" s="1">
        <v>4.1490999999999998E-6</v>
      </c>
      <c r="AA27" s="1">
        <v>9000</v>
      </c>
      <c r="AB27" s="1">
        <v>1.1111111111111131E-4</v>
      </c>
      <c r="AD27" s="1">
        <v>5.5555555555555566E-4</v>
      </c>
      <c r="AE27" s="1">
        <v>9.3354750000000013E-5</v>
      </c>
      <c r="AF27" s="1">
        <v>2.5724420000000002E-4</v>
      </c>
      <c r="AG27" s="1">
        <v>1.2965937500000006E-4</v>
      </c>
      <c r="AH27" s="1">
        <v>2.2222222222222174E-4</v>
      </c>
      <c r="AI27" s="1">
        <v>0.35560785295359054</v>
      </c>
      <c r="AJ27" s="1">
        <v>2.9777462654042037E-3</v>
      </c>
      <c r="AK27" s="1">
        <v>0.25651365169360923</v>
      </c>
      <c r="AL27" s="1">
        <v>5.4110772131088763E-3</v>
      </c>
      <c r="AM27" s="1">
        <v>7.8239648604116997E-5</v>
      </c>
      <c r="AN27" s="1">
        <v>1.4652676028364492E-4</v>
      </c>
      <c r="AO27" s="1">
        <v>1636.3636363636365</v>
      </c>
      <c r="AP27" s="1">
        <v>210.37887704723727</v>
      </c>
      <c r="AQ27" s="1">
        <v>1636.3636363636365</v>
      </c>
      <c r="AR27" s="1">
        <v>210.37887704723727</v>
      </c>
      <c r="AS27" s="1">
        <v>6.4453081081683209E-3</v>
      </c>
      <c r="AT27" s="1">
        <v>4.9111056397282025E-3</v>
      </c>
      <c r="AU27" s="1">
        <v>1.4368450427384345</v>
      </c>
      <c r="AV27" s="1">
        <v>0.59610089682693546</v>
      </c>
      <c r="AW27" s="1">
        <v>0.96078431372549022</v>
      </c>
      <c r="AX27" s="1">
        <v>1707.7032776073402</v>
      </c>
      <c r="AZ27" s="1"/>
      <c r="BA27" s="1"/>
      <c r="BB27" s="1" t="s">
        <v>84</v>
      </c>
      <c r="BC27" s="1"/>
      <c r="BD27" s="1">
        <f>(0.5*K27*(AK27)^(2))+(K27*9.81*(AN27-G27))</f>
        <v>1.7954611159916295E-10</v>
      </c>
      <c r="BE27" s="1">
        <f>0.5*K27*(AI27)^(2)</f>
        <v>3.4132601472976938E-10</v>
      </c>
      <c r="BF27" s="1">
        <f t="shared" si="4"/>
        <v>0.72527600087835342</v>
      </c>
      <c r="BG27" s="1">
        <f>(C27*(AI27)^(2)*G27)/(F27)</f>
        <v>0.65030849906616572</v>
      </c>
      <c r="BH27" s="1">
        <f>(C27*G27*AI27)/(E27)</f>
        <v>19.525435052218995</v>
      </c>
      <c r="BI27" s="1">
        <f>(E27)/((C27*F27*G27)^(1/2))</f>
        <v>4.1300850556024754E-2</v>
      </c>
      <c r="BJ27" s="1">
        <f>(C27*9.81*(G27)^(2))/(F27)</f>
        <v>5.5399407925815882E-3</v>
      </c>
      <c r="BK27" s="1">
        <f t="shared" si="0"/>
        <v>6.0344661365879605E-2</v>
      </c>
      <c r="BL27" s="1">
        <f>(F27/(C27*9.81))^(1/2)</f>
        <v>1.4753899143116248E-3</v>
      </c>
      <c r="BM27" s="1">
        <f>((F27*G27)/(C27*(AI27)^(2)))^(1/2)</f>
        <v>1.3617571272210596E-4</v>
      </c>
      <c r="BN27" s="1">
        <f>(AF27/2)/G27</f>
        <v>1.1712678539826942</v>
      </c>
      <c r="BO27" s="1">
        <f>(AF27-G27)/G27</f>
        <v>1.3425357079653883</v>
      </c>
      <c r="BP27" s="1">
        <f>((2*G27)-AG27)/G27</f>
        <v>0.81928643751744501</v>
      </c>
      <c r="BQ27" s="1">
        <f t="shared" si="1"/>
        <v>0.50403225806451635</v>
      </c>
      <c r="BR27" s="1">
        <f>((C27*(G27)^(3))/F27)^(1/2)</f>
        <v>2.4902774956754212E-4</v>
      </c>
      <c r="BS27" s="1">
        <f t="shared" si="2"/>
        <v>0.35069674731386236</v>
      </c>
      <c r="BT27" s="1">
        <f>AI27/((9.81*G27)^(1/2))</f>
        <v>10.834457076222218</v>
      </c>
      <c r="BU27" s="1">
        <f t="shared" si="5"/>
        <v>0.49999999999999922</v>
      </c>
      <c r="BV27" s="1">
        <f>AE27 /G27</f>
        <v>0.85011376498743929</v>
      </c>
      <c r="BW27" s="1">
        <f t="shared" si="3"/>
        <v>0.64476855827358415</v>
      </c>
      <c r="BX27" s="1">
        <f>AH27/(((C27*(G27^(3)))/F27)^(1/2))</f>
        <v>0.89235927565554263</v>
      </c>
    </row>
    <row r="28" spans="1:76" x14ac:dyDescent="0.25">
      <c r="A28" s="1"/>
      <c r="B28" s="1">
        <v>27</v>
      </c>
      <c r="C28" s="1">
        <v>960</v>
      </c>
      <c r="D28" s="1">
        <v>2</v>
      </c>
      <c r="E28" s="1">
        <v>1.9199999999999998E-3</v>
      </c>
      <c r="F28" s="1">
        <v>2.0500000000000001E-2</v>
      </c>
      <c r="G28" s="1">
        <v>1.1395670155343652E-4</v>
      </c>
      <c r="H28" s="1">
        <v>1.3345353581863464E-7</v>
      </c>
      <c r="I28" s="1">
        <v>6.2807612899772189E-12</v>
      </c>
      <c r="J28" s="1">
        <v>2.1969612711290888E-14</v>
      </c>
      <c r="K28" s="1">
        <v>6.02953083837813E-9</v>
      </c>
      <c r="L28" s="1">
        <v>2.1090828202839254E-11</v>
      </c>
      <c r="M28" s="1"/>
      <c r="N28" s="1"/>
      <c r="O28" s="1"/>
      <c r="Q28" s="1">
        <v>960</v>
      </c>
      <c r="R28" s="1">
        <v>100000</v>
      </c>
      <c r="S28" s="1">
        <v>96</v>
      </c>
      <c r="T28" s="1">
        <v>2.0500000000000001E-2</v>
      </c>
      <c r="U28" s="1">
        <v>0.20899999999999999</v>
      </c>
      <c r="V28" s="1"/>
      <c r="Z28" s="1">
        <v>4.1490999999999998E-6</v>
      </c>
      <c r="AA28" s="1">
        <v>9000</v>
      </c>
      <c r="AB28" s="1">
        <v>1.1111111111111131E-4</v>
      </c>
      <c r="AD28" s="1">
        <v>7.7777777777777741E-4</v>
      </c>
      <c r="AE28" s="1">
        <v>7.675835000000001E-5</v>
      </c>
      <c r="AF28" s="1">
        <v>2.48946E-4</v>
      </c>
      <c r="AG28" s="1">
        <v>1.652724833333334E-4</v>
      </c>
      <c r="AH28" s="1">
        <v>3.3333333333333392E-4</v>
      </c>
      <c r="AI28" s="1">
        <v>0.19012499432434501</v>
      </c>
      <c r="AJ28" s="1">
        <v>2.8833047768182258E-3</v>
      </c>
      <c r="AK28" s="1">
        <v>0.14548481702455998</v>
      </c>
      <c r="AL28" s="1">
        <v>4.865127825034312E-3</v>
      </c>
      <c r="AM28" s="1">
        <v>1.1384161448676236E-4</v>
      </c>
      <c r="AN28" s="1">
        <v>1.3212742597840837E-4</v>
      </c>
      <c r="AO28" s="1">
        <v>2999.9999999999995</v>
      </c>
      <c r="AP28" s="1">
        <v>7071.0678118654732</v>
      </c>
      <c r="AQ28" s="1">
        <v>1384.6153846153845</v>
      </c>
      <c r="AR28" s="1">
        <v>451.87888975234972</v>
      </c>
      <c r="AS28" s="1">
        <v>1.8423809106438442E-3</v>
      </c>
      <c r="AT28" s="1">
        <v>2.8481232993206903E-3</v>
      </c>
      <c r="AU28" s="1">
        <v>1.5561176991272196</v>
      </c>
      <c r="AV28" s="1">
        <v>0.49425214364801939</v>
      </c>
      <c r="AW28" s="1">
        <v>0.98148148148148151</v>
      </c>
      <c r="AX28" s="1">
        <v>1415.928092316258</v>
      </c>
      <c r="AZ28" s="1"/>
      <c r="BA28" s="1"/>
      <c r="BB28" s="1" t="s">
        <v>85</v>
      </c>
      <c r="BC28" s="1"/>
      <c r="BD28" s="1">
        <f>(0.5*K28*(AK28)^(2))+(K28*9.81*(AN28-G28))</f>
        <v>6.4884811189286006E-11</v>
      </c>
      <c r="BE28" s="1">
        <f>0.5*K28*(AI28)^(2)</f>
        <v>1.0897627358947683E-10</v>
      </c>
      <c r="BF28" s="1">
        <f t="shared" si="4"/>
        <v>0.77162367811058008</v>
      </c>
      <c r="BG28" s="1">
        <f>(C28*(AI28)^(2)*G28)/(F28)</f>
        <v>0.19290152916473571</v>
      </c>
      <c r="BH28" s="1">
        <f>(C28*G28*AI28)/(E28)</f>
        <v>10.8330086180341</v>
      </c>
      <c r="BI28" s="1">
        <f>(E28)/((C28*F28*G28)^(1/2))</f>
        <v>4.0543267474427012E-2</v>
      </c>
      <c r="BJ28" s="1">
        <f>(C28*9.81*(G28)^(2))/(F28)</f>
        <v>5.9657646964398018E-3</v>
      </c>
      <c r="BK28" s="1">
        <f t="shared" si="0"/>
        <v>2.8677177172000263E-2</v>
      </c>
      <c r="BL28" s="1">
        <f>(F28/(C28*9.81))^(1/2)</f>
        <v>1.4753899143116248E-3</v>
      </c>
      <c r="BM28" s="1">
        <f>((F28*G28)/(C28*(AI28)^(2)))^(1/2)</f>
        <v>2.5946096859219206E-4</v>
      </c>
      <c r="BN28" s="1">
        <f>(AF28/2)/G28</f>
        <v>1.0922832821870698</v>
      </c>
      <c r="BO28" s="1">
        <f>(AF28-G28)/G28</f>
        <v>1.1845665643741397</v>
      </c>
      <c r="BP28" s="1">
        <f>((2*G28)-AG28)/G28</f>
        <v>0.54969053087383457</v>
      </c>
      <c r="BQ28" s="1">
        <f t="shared" si="1"/>
        <v>0.66388888888888919</v>
      </c>
      <c r="BR28" s="1">
        <f>((C28*(G28)^(3))/F28)^(1/2)</f>
        <v>2.6325006755615455E-4</v>
      </c>
      <c r="BS28" s="1">
        <f t="shared" si="2"/>
        <v>0.18727687102502433</v>
      </c>
      <c r="BT28" s="1">
        <f>AI28/((9.81*G28)^(1/2))</f>
        <v>5.686365553620397</v>
      </c>
      <c r="BU28" s="1">
        <f t="shared" si="5"/>
        <v>0.50000000000000111</v>
      </c>
      <c r="BV28" s="1">
        <f>AE28 /G28</f>
        <v>0.67357469068202647</v>
      </c>
      <c r="BW28" s="1">
        <f t="shared" si="3"/>
        <v>0.18693576446829591</v>
      </c>
      <c r="BX28" s="1">
        <f>AH28/(((C28*(G28^(3)))/F28)^(1/2))</f>
        <v>1.2662231635030055</v>
      </c>
    </row>
    <row r="29" spans="1:76" x14ac:dyDescent="0.25">
      <c r="A29" s="1"/>
      <c r="B29" s="1">
        <v>28</v>
      </c>
      <c r="C29" s="1">
        <v>960</v>
      </c>
      <c r="D29" s="1">
        <v>2</v>
      </c>
      <c r="E29" s="1">
        <v>1.9199999999999998E-3</v>
      </c>
      <c r="F29" s="1">
        <v>2.0500000000000001E-2</v>
      </c>
      <c r="G29" s="1">
        <v>1.1981855463725305E-4</v>
      </c>
      <c r="H29" s="1">
        <v>1.7518701750722596E-7</v>
      </c>
      <c r="I29" s="1">
        <v>7.2960269221844693E-12</v>
      </c>
      <c r="J29" s="1">
        <v>3.1869628088621731E-14</v>
      </c>
      <c r="K29" s="1">
        <v>7.0041858452970902E-9</v>
      </c>
      <c r="L29" s="1">
        <v>3.059484296507686E-11</v>
      </c>
      <c r="M29" s="1"/>
      <c r="N29" s="1"/>
      <c r="O29" s="1"/>
      <c r="Q29" s="1">
        <v>960</v>
      </c>
      <c r="R29" s="1">
        <v>100000</v>
      </c>
      <c r="S29" s="1">
        <v>96</v>
      </c>
      <c r="T29" s="1">
        <v>2.0500000000000001E-2</v>
      </c>
      <c r="U29" s="1">
        <v>0.20899999999999999</v>
      </c>
      <c r="V29" s="1"/>
      <c r="Z29" s="1">
        <v>4.1490999999999998E-6</v>
      </c>
      <c r="AA29" s="1">
        <v>9000</v>
      </c>
      <c r="AB29" s="1">
        <v>1.1111111111111044E-4</v>
      </c>
      <c r="AD29" s="1">
        <v>8.8888888888888871E-4</v>
      </c>
      <c r="AE29" s="1">
        <v>8.335475E-5</v>
      </c>
      <c r="AF29" s="1">
        <v>2.613933E-4</v>
      </c>
      <c r="AG29" s="1">
        <v>1.7426219999999999E-4</v>
      </c>
      <c r="AH29" s="1">
        <v>3.3333333333333305E-4</v>
      </c>
      <c r="AI29" s="1">
        <v>0.19891286091204283</v>
      </c>
      <c r="AJ29" s="1">
        <v>1.9194306081339845E-3</v>
      </c>
      <c r="AK29" s="1">
        <v>0.15582023509334486</v>
      </c>
      <c r="AL29" s="1">
        <v>4.774486653373846E-3</v>
      </c>
      <c r="AM29" s="1">
        <v>1.2814989002754893E-4</v>
      </c>
      <c r="AN29" s="1">
        <v>1.4381226729940949E-4</v>
      </c>
      <c r="AO29" s="1">
        <v>1285.7142857142856</v>
      </c>
      <c r="AP29" s="1">
        <v>259.75351145628269</v>
      </c>
      <c r="AQ29" s="1">
        <v>1285.7142857142856</v>
      </c>
      <c r="AR29" s="1">
        <v>259.75351145628269</v>
      </c>
      <c r="AS29" s="1">
        <v>2.0166323260047752E-3</v>
      </c>
      <c r="AT29" s="1">
        <v>-2.783023876863315E-3</v>
      </c>
      <c r="AU29" s="1">
        <v>4.7088740829593227</v>
      </c>
      <c r="AV29" s="1">
        <v>0.46895212061600716</v>
      </c>
      <c r="AW29" s="1">
        <v>1</v>
      </c>
      <c r="AX29" s="1">
        <v>1343.4488652503649</v>
      </c>
      <c r="AZ29" s="1"/>
      <c r="BA29" s="1"/>
      <c r="BB29" s="1" t="s">
        <v>86</v>
      </c>
      <c r="BC29" s="1"/>
      <c r="BD29" s="1">
        <f>(0.5*K29*(AK29)^(2))+(K29*9.81*(AN29-G29))</f>
        <v>8.6679259379844359E-11</v>
      </c>
      <c r="BE29" s="1">
        <f>0.5*K29*(AI29)^(2)</f>
        <v>1.3856495108704743E-10</v>
      </c>
      <c r="BF29" s="1">
        <f t="shared" si="4"/>
        <v>0.79091698026177626</v>
      </c>
      <c r="BG29" s="1">
        <f>(C29*(AI29)^(2)*G29)/(F29)</f>
        <v>0.22200725956351136</v>
      </c>
      <c r="BH29" s="1">
        <f>(C29*G29*AI29)/(E29)</f>
        <v>11.916725746620962</v>
      </c>
      <c r="BI29" s="1">
        <f>(E29)/((C29*F29*G29)^(1/2))</f>
        <v>3.9539087607932157E-2</v>
      </c>
      <c r="BJ29" s="1">
        <f>(C29*9.81*(G29)^(2))/(F29)</f>
        <v>6.5952996530053683E-3</v>
      </c>
      <c r="BK29" s="1">
        <f t="shared" si="0"/>
        <v>3.0580291459333095E-2</v>
      </c>
      <c r="BL29" s="1">
        <f>(F29/(C29*9.81))^(1/2)</f>
        <v>1.4753899143116248E-3</v>
      </c>
      <c r="BM29" s="1">
        <f>((F29*G29)/(C29*(AI29)^(2)))^(1/2)</f>
        <v>2.5429656184279168E-4</v>
      </c>
      <c r="BN29" s="1">
        <f>(AF29/2)/G29</f>
        <v>1.0907880703091442</v>
      </c>
      <c r="BO29" s="1">
        <f>(AF29-G29)/G29</f>
        <v>1.1815761406182881</v>
      </c>
      <c r="BP29" s="1">
        <f>((2*G29)-AG29)/G29</f>
        <v>0.54561590625447454</v>
      </c>
      <c r="BQ29" s="1">
        <f t="shared" si="1"/>
        <v>0.66666666666666663</v>
      </c>
      <c r="BR29" s="1">
        <f>((C29*(G29)^(3))/F29)^(1/2)</f>
        <v>2.8382117954708458E-4</v>
      </c>
      <c r="BS29" s="1">
        <f t="shared" si="2"/>
        <v>0.20169588478890615</v>
      </c>
      <c r="BT29" s="1">
        <f>AI29/((9.81*G29)^(1/2))</f>
        <v>5.8018476680141804</v>
      </c>
      <c r="BU29" s="1">
        <f t="shared" si="5"/>
        <v>0.43749999999999939</v>
      </c>
      <c r="BV29" s="1">
        <f>AE29 /G29</f>
        <v>0.6956748080658619</v>
      </c>
      <c r="BW29" s="1">
        <f t="shared" si="3"/>
        <v>0.21541195991050599</v>
      </c>
      <c r="BX29" s="1">
        <f>AH29/(((C29*(G29^(3)))/F29)^(1/2))</f>
        <v>1.1744484110215412</v>
      </c>
    </row>
    <row r="30" spans="1:76" x14ac:dyDescent="0.25">
      <c r="A30" s="1"/>
      <c r="B30" s="1">
        <v>29</v>
      </c>
      <c r="C30" s="1">
        <v>960</v>
      </c>
      <c r="D30" s="1">
        <v>2</v>
      </c>
      <c r="E30" s="1">
        <v>1.9199999999999998E-3</v>
      </c>
      <c r="F30" s="1">
        <v>2.0500000000000001E-2</v>
      </c>
      <c r="G30" s="1">
        <v>1.2150106285276191E-4</v>
      </c>
      <c r="H30" s="1">
        <v>1.2635537010508012E-7</v>
      </c>
      <c r="I30" s="1">
        <v>7.6064051112191566E-12</v>
      </c>
      <c r="J30" s="1">
        <v>2.3633649835260715E-14</v>
      </c>
      <c r="K30" s="1">
        <v>7.3021489067703899E-9</v>
      </c>
      <c r="L30" s="1">
        <v>2.2688303841850287E-11</v>
      </c>
      <c r="M30" s="1"/>
      <c r="N30" s="1"/>
      <c r="O30" s="1"/>
      <c r="Q30" s="1">
        <v>960</v>
      </c>
      <c r="R30" s="1">
        <v>100000</v>
      </c>
      <c r="S30" s="1">
        <v>96</v>
      </c>
      <c r="T30" s="1">
        <v>2.0500000000000001E-2</v>
      </c>
      <c r="U30" s="1">
        <v>0.20899999999999999</v>
      </c>
      <c r="V30" s="1"/>
      <c r="Z30" s="1">
        <v>4.1490999999999998E-6</v>
      </c>
      <c r="AA30" s="1">
        <v>9000</v>
      </c>
      <c r="AB30" s="1">
        <v>1.1111111111111131E-4</v>
      </c>
      <c r="AD30" s="1">
        <v>7.7777777777777741E-4</v>
      </c>
      <c r="AE30" s="1">
        <v>1.040257E-4</v>
      </c>
      <c r="AF30" s="1">
        <v>2.8628790000000001E-4</v>
      </c>
      <c r="AG30" s="1">
        <v>1.4383546666666666E-4</v>
      </c>
      <c r="AH30" s="1">
        <v>3.3333333333333305E-4</v>
      </c>
      <c r="AI30" s="1">
        <v>0.33452265741112458</v>
      </c>
      <c r="AJ30" s="1">
        <v>2.2920015909129194E-3</v>
      </c>
      <c r="AK30" s="1">
        <v>0.24576784402493174</v>
      </c>
      <c r="AL30" s="1">
        <v>6.9648110887026125E-3</v>
      </c>
      <c r="AM30" s="1">
        <v>1.100956616557846E-4</v>
      </c>
      <c r="AN30" s="1">
        <v>1.6605115218067286E-4</v>
      </c>
      <c r="AO30" s="1">
        <v>1285.7142857142856</v>
      </c>
      <c r="AP30" s="1">
        <v>0</v>
      </c>
      <c r="AQ30" s="1">
        <v>1499.9999999999998</v>
      </c>
      <c r="AR30" s="1">
        <v>0</v>
      </c>
      <c r="AS30" s="1">
        <v>5.7036395678593584E-3</v>
      </c>
      <c r="AT30" s="1">
        <v>-4.4432154883612655E-7</v>
      </c>
      <c r="AU30" s="1">
        <v>3.4430752620276568</v>
      </c>
      <c r="AV30" s="1">
        <v>0.70129507656357781</v>
      </c>
      <c r="AW30" s="1">
        <v>0.98245614035087725</v>
      </c>
      <c r="AX30" s="1">
        <v>2009.0624040198436</v>
      </c>
      <c r="AZ30" s="1"/>
      <c r="BA30" s="1"/>
      <c r="BB30" s="1" t="s">
        <v>87</v>
      </c>
      <c r="BC30" s="1"/>
      <c r="BD30" s="1">
        <f>(0.5*K30*(AK30)^(2))+(K30*9.81*(AN30-G30))</f>
        <v>2.2372289467339541E-10</v>
      </c>
      <c r="BE30" s="1">
        <f>0.5*K30*(AI30)^(2)</f>
        <v>4.0857497751790485E-10</v>
      </c>
      <c r="BF30" s="1">
        <f t="shared" si="4"/>
        <v>0.73997889302448105</v>
      </c>
      <c r="BG30" s="1">
        <f>(C30*(AI30)^(2)*G30)/(F30)</f>
        <v>0.6367200491717846</v>
      </c>
      <c r="BH30" s="1">
        <f>(C30*G30*AI30)/(E30)</f>
        <v>20.322429211890995</v>
      </c>
      <c r="BI30" s="1">
        <f>(E30)/((C30*F30*G30)^(1/2))</f>
        <v>3.926437086713163E-2</v>
      </c>
      <c r="BJ30" s="1">
        <f>(C30*9.81*(G30)^(2))/(F30)</f>
        <v>6.7818242890012731E-3</v>
      </c>
      <c r="BK30" s="1">
        <f t="shared" si="0"/>
        <v>5.7222658353427706E-2</v>
      </c>
      <c r="BL30" s="1">
        <f>(F30/(C30*9.81))^(1/2)</f>
        <v>1.4753899143116248E-3</v>
      </c>
      <c r="BM30" s="1">
        <f>((F30*G30)/(C30*(AI30)^(2)))^(1/2)</f>
        <v>1.5226700811849157E-4</v>
      </c>
      <c r="BN30" s="1">
        <f>(AF30/2)/G30</f>
        <v>1.1781292001821047</v>
      </c>
      <c r="BO30" s="1">
        <f>(AF30-G30)/G30</f>
        <v>1.3562584003642091</v>
      </c>
      <c r="BP30" s="1">
        <f>((2*G30)-AG30)/G30</f>
        <v>0.81617935440638778</v>
      </c>
      <c r="BQ30" s="1">
        <f t="shared" si="1"/>
        <v>0.50241545893719808</v>
      </c>
      <c r="BR30" s="1">
        <f>((C30*(G30)^(3))/F30)^(1/2)</f>
        <v>2.8982029990660458E-4</v>
      </c>
      <c r="BS30" s="1">
        <f t="shared" si="2"/>
        <v>0.33452310173267341</v>
      </c>
      <c r="BT30" s="1">
        <f>AI30/((9.81*G30)^(1/2))</f>
        <v>9.689491719463625</v>
      </c>
      <c r="BU30" s="1">
        <f t="shared" si="5"/>
        <v>0.5</v>
      </c>
      <c r="BV30" s="1">
        <f>AE30 /G30</f>
        <v>0.85617111124419543</v>
      </c>
      <c r="BW30" s="1">
        <f t="shared" si="3"/>
        <v>0.62993822488278328</v>
      </c>
      <c r="BX30" s="1">
        <f>AH30/(((C30*(G30^(3)))/F30)^(1/2))</f>
        <v>1.1501379766729614</v>
      </c>
    </row>
    <row r="31" spans="1:76" x14ac:dyDescent="0.25">
      <c r="A31" s="1"/>
      <c r="B31" s="1">
        <v>30</v>
      </c>
      <c r="C31" s="1">
        <v>960</v>
      </c>
      <c r="D31" s="1">
        <v>2</v>
      </c>
      <c r="E31" s="1">
        <v>1.9199999999999998E-3</v>
      </c>
      <c r="F31" s="1">
        <v>2.0500000000000001E-2</v>
      </c>
      <c r="G31" s="1">
        <v>1.018046412585408E-4</v>
      </c>
      <c r="H31" s="1">
        <v>1.2593951777330683E-7</v>
      </c>
      <c r="I31" s="1">
        <v>4.4851257068933099E-12</v>
      </c>
      <c r="J31" s="1">
        <v>1.6563898618773049E-14</v>
      </c>
      <c r="K31" s="1">
        <v>4.3057206786175773E-9</v>
      </c>
      <c r="L31" s="1">
        <v>1.5901342674022129E-11</v>
      </c>
      <c r="M31" s="1"/>
      <c r="N31" s="1"/>
      <c r="O31" s="1"/>
      <c r="Q31" s="1">
        <v>960</v>
      </c>
      <c r="R31" s="1">
        <v>100000</v>
      </c>
      <c r="S31" s="1">
        <v>96</v>
      </c>
      <c r="T31" s="1">
        <v>2.0500000000000001E-2</v>
      </c>
      <c r="U31" s="1">
        <v>0.20899999999999999</v>
      </c>
      <c r="V31" s="1"/>
      <c r="Z31" s="1">
        <v>4.1490999999999998E-6</v>
      </c>
      <c r="AA31" s="1">
        <v>9000</v>
      </c>
      <c r="AB31" s="1">
        <v>1.1111111111111131E-4</v>
      </c>
      <c r="AD31" s="1">
        <v>5.5555555555555566E-4</v>
      </c>
      <c r="AE31" s="1">
        <v>6.8982000000000011E-5</v>
      </c>
      <c r="AF31" s="1">
        <v>2.282005E-4</v>
      </c>
      <c r="AG31" s="1">
        <v>1.3657454166666669E-4</v>
      </c>
      <c r="AH31" s="1">
        <v>2.2222222222222261E-4</v>
      </c>
      <c r="AI31" s="1">
        <v>0.27723213896188398</v>
      </c>
      <c r="AJ31" s="1">
        <v>2.3284663765741043E-3</v>
      </c>
      <c r="AK31" s="1">
        <v>0.20576359015343845</v>
      </c>
      <c r="AL31" s="1">
        <v>3.47639989103839E-3</v>
      </c>
      <c r="AM31" s="1">
        <v>1.0127968904498741E-4</v>
      </c>
      <c r="AN31" s="1">
        <v>1.3315142437241094E-4</v>
      </c>
      <c r="AO31" s="1">
        <v>1200</v>
      </c>
      <c r="AP31" s="1">
        <v>339.41125496954265</v>
      </c>
      <c r="AQ31" s="1">
        <v>1800</v>
      </c>
      <c r="AR31" s="1">
        <v>509.11688245431458</v>
      </c>
      <c r="AS31" s="1">
        <v>3.9173118691835547E-3</v>
      </c>
      <c r="AT31" s="1">
        <v>3.854676727022153E-7</v>
      </c>
      <c r="AU31" s="1">
        <v>5.1281853144638454</v>
      </c>
      <c r="AV31" s="1">
        <v>0.56418945516600993</v>
      </c>
      <c r="AW31" s="1">
        <v>0.97916666666666663</v>
      </c>
      <c r="AX31" s="1">
        <v>1616.2837313398973</v>
      </c>
      <c r="AZ31" s="1"/>
      <c r="BA31" s="1"/>
      <c r="BB31" s="1" t="s">
        <v>88</v>
      </c>
      <c r="BC31" s="1"/>
      <c r="BD31" s="1">
        <f>(0.5*K31*(AK31)^(2))+(K31*9.81*(AN31-G31))</f>
        <v>9.2473271768946477E-11</v>
      </c>
      <c r="BE31" s="1">
        <f>0.5*K31*(AI31)^(2)</f>
        <v>1.6546380556062689E-10</v>
      </c>
      <c r="BF31" s="1">
        <f t="shared" si="4"/>
        <v>0.74757816379570952</v>
      </c>
      <c r="BG31" s="1">
        <f>(C31*(AI31)^(2)*G31)/(F31)</f>
        <v>0.36641403580452964</v>
      </c>
      <c r="BH31" s="1">
        <f>(C31*G31*AI31)/(E31)</f>
        <v>14.111759226176266</v>
      </c>
      <c r="BI31" s="1">
        <f>(E31)/((C31*F31*G31)^(1/2))</f>
        <v>4.2894824245859234E-2</v>
      </c>
      <c r="BJ31" s="1">
        <f>(C31*9.81*(G31)^(2))/(F31)</f>
        <v>4.7612560236299081E-3</v>
      </c>
      <c r="BK31" s="1">
        <f t="shared" si="0"/>
        <v>4.4086657665460355E-2</v>
      </c>
      <c r="BL31" s="1">
        <f>(F31/(C31*9.81))^(1/2)</f>
        <v>1.4753899143116248E-3</v>
      </c>
      <c r="BM31" s="1">
        <f>((F31*G31)/(C31*(AI31)^(2)))^(1/2)</f>
        <v>1.6818278010524544E-4</v>
      </c>
      <c r="BN31" s="1">
        <f>(AF31/2)/G31</f>
        <v>1.1207765047787315</v>
      </c>
      <c r="BO31" s="1">
        <f>(AF31-G31)/G31</f>
        <v>1.2415530095574629</v>
      </c>
      <c r="BP31" s="1">
        <f>((2*G31)-AG31)/G31</f>
        <v>0.6584644867042454</v>
      </c>
      <c r="BQ31" s="1">
        <f t="shared" si="1"/>
        <v>0.59848484848484862</v>
      </c>
      <c r="BR31" s="1">
        <f>((C31*(G31)^(3))/F31)^(1/2)</f>
        <v>2.2228494662251752E-4</v>
      </c>
      <c r="BS31" s="1">
        <f t="shared" si="2"/>
        <v>0.27723175349421125</v>
      </c>
      <c r="BT31" s="1">
        <f>AI31/((9.81*G31)^(1/2))</f>
        <v>8.7725385047646078</v>
      </c>
      <c r="BU31" s="1">
        <f t="shared" si="5"/>
        <v>0.50000000000000078</v>
      </c>
      <c r="BV31" s="1">
        <f>AE31 /G31</f>
        <v>0.67759189706110601</v>
      </c>
      <c r="BW31" s="1">
        <f t="shared" si="3"/>
        <v>0.36165277978089971</v>
      </c>
      <c r="BX31" s="1">
        <f>AH31/(((C31*(G31^(3)))/F31)^(1/2))</f>
        <v>0.99971781984678687</v>
      </c>
    </row>
    <row r="32" spans="1:76" x14ac:dyDescent="0.25">
      <c r="A32" s="1"/>
      <c r="B32" s="1">
        <v>31</v>
      </c>
      <c r="C32" s="1">
        <v>960</v>
      </c>
      <c r="D32" s="1">
        <v>2</v>
      </c>
      <c r="E32" s="1">
        <v>1.9199999999999998E-3</v>
      </c>
      <c r="F32" s="1">
        <v>2.0500000000000001E-2</v>
      </c>
      <c r="G32" s="1">
        <v>9.7212397850801623E-5</v>
      </c>
      <c r="H32" s="1">
        <v>3.8641017371633594E-7</v>
      </c>
      <c r="I32" s="1">
        <v>3.9078476323059419E-12</v>
      </c>
      <c r="J32" s="1">
        <v>4.6361529826399299E-14</v>
      </c>
      <c r="K32" s="1">
        <v>3.7515337270137043E-9</v>
      </c>
      <c r="L32" s="1">
        <v>4.4507068633343325E-11</v>
      </c>
      <c r="M32" s="1"/>
      <c r="N32" s="1"/>
      <c r="O32" s="1"/>
      <c r="Q32" s="1">
        <v>960</v>
      </c>
      <c r="R32" s="1">
        <v>100000</v>
      </c>
      <c r="S32" s="1">
        <v>96</v>
      </c>
      <c r="T32" s="1">
        <v>2.0500000000000001E-2</v>
      </c>
      <c r="U32" s="1">
        <v>0.20899999999999999</v>
      </c>
      <c r="V32" s="1"/>
      <c r="Z32" s="1">
        <v>4.1490999999999998E-6</v>
      </c>
      <c r="AA32" s="1">
        <v>9000</v>
      </c>
      <c r="AB32" s="1">
        <v>1.1111111111111131E-4</v>
      </c>
      <c r="AD32" s="1">
        <v>5.5555555555555566E-4</v>
      </c>
      <c r="AE32" s="1">
        <v>7.5982000000000005E-5</v>
      </c>
      <c r="AF32" s="1">
        <v>2.1990230000000003E-4</v>
      </c>
      <c r="AG32" s="1">
        <v>1.3035089166666669E-4</v>
      </c>
      <c r="AH32" s="1">
        <v>2.2222222222222261E-4</v>
      </c>
      <c r="AI32" s="1">
        <v>0.31570953667730162</v>
      </c>
      <c r="AJ32" s="1">
        <v>1.603045001021199E-3</v>
      </c>
      <c r="AK32" s="1">
        <v>0.235715155279241</v>
      </c>
      <c r="AL32" s="1">
        <v>5.2604076650671974E-3</v>
      </c>
      <c r="AM32" s="1">
        <v>8.6320763739063894E-5</v>
      </c>
      <c r="AN32" s="1">
        <v>1.3183908982392179E-4</v>
      </c>
      <c r="AO32" s="1">
        <v>2000</v>
      </c>
      <c r="AP32" s="1">
        <v>314.26968052735407</v>
      </c>
      <c r="AQ32" s="1">
        <v>2000</v>
      </c>
      <c r="AR32" s="1">
        <v>314.26968052735407</v>
      </c>
      <c r="AS32" s="1">
        <v>5.0801483969926831E-3</v>
      </c>
      <c r="AT32" s="1">
        <v>2.4449509679674566E-5</v>
      </c>
      <c r="AU32" s="1">
        <v>0.944845166483956</v>
      </c>
      <c r="AV32" s="1">
        <v>0.58825340658988734</v>
      </c>
      <c r="AW32" s="1">
        <v>0.97777777777777786</v>
      </c>
      <c r="AX32" s="1">
        <v>1685.2218740896849</v>
      </c>
      <c r="AZ32" s="1"/>
      <c r="BA32" s="1"/>
      <c r="BB32" s="1" t="s">
        <v>89</v>
      </c>
      <c r="BC32" s="1"/>
      <c r="BD32" s="1">
        <f>(0.5*K32*(AK32)^(2))+(K32*9.81*(AN32-G32))</f>
        <v>1.054950231623082E-10</v>
      </c>
      <c r="BE32" s="1">
        <f>0.5*K32*(AI32)^(2)</f>
        <v>1.8696239436611158E-10</v>
      </c>
      <c r="BF32" s="1">
        <f t="shared" si="4"/>
        <v>0.75117107303851571</v>
      </c>
      <c r="BG32" s="1">
        <f>(C32*(AI32)^(2)*G32)/(F32)</f>
        <v>0.45374769237024759</v>
      </c>
      <c r="BH32" s="1">
        <f>(C32*G32*AI32)/(E32)</f>
        <v>15.345440542383049</v>
      </c>
      <c r="BI32" s="1">
        <f>(E32)/((C32*F32*G32)^(1/2))</f>
        <v>4.3896293789629587E-2</v>
      </c>
      <c r="BJ32" s="1">
        <f>(C32*9.81*(G32)^(2))/(F32)</f>
        <v>4.3413988871556959E-3</v>
      </c>
      <c r="BK32" s="1">
        <f t="shared" si="0"/>
        <v>5.1054137147194714E-2</v>
      </c>
      <c r="BL32" s="1">
        <f>(F32/(C32*9.81))^(1/2)</f>
        <v>1.4753899143116248E-3</v>
      </c>
      <c r="BM32" s="1">
        <f>((F32*G32)/(C32*(AI32)^(2)))^(1/2)</f>
        <v>1.4431598600780088E-4</v>
      </c>
      <c r="BN32" s="1">
        <f>(AF32/2)/G32</f>
        <v>1.1310404066850548</v>
      </c>
      <c r="BO32" s="1">
        <f>(AF32-G32)/G32</f>
        <v>1.2620808133701096</v>
      </c>
      <c r="BP32" s="1">
        <f>((2*G32)-AG32)/G32</f>
        <v>0.65911247383564253</v>
      </c>
      <c r="BQ32" s="1">
        <f t="shared" si="1"/>
        <v>0.59276729559748431</v>
      </c>
      <c r="BR32" s="1">
        <f>((C32*(G32)^(3))/F32)^(1/2)</f>
        <v>2.0741548168723591E-4</v>
      </c>
      <c r="BS32" s="1">
        <f t="shared" si="2"/>
        <v>0.31568508716762195</v>
      </c>
      <c r="BT32" s="1">
        <f>AI32/((9.81*G32)^(1/2))</f>
        <v>10.223329758020528</v>
      </c>
      <c r="BU32" s="1">
        <f t="shared" si="5"/>
        <v>0.50000000000000078</v>
      </c>
      <c r="BV32" s="1">
        <f>AE32 /G32</f>
        <v>0.78160812488767806</v>
      </c>
      <c r="BW32" s="1">
        <f t="shared" si="3"/>
        <v>0.44940629348309191</v>
      </c>
      <c r="BX32" s="1">
        <f>AH32/(((C32*(G32^(3)))/F32)^(1/2))</f>
        <v>1.0713868628057088</v>
      </c>
    </row>
    <row r="33" spans="1:76" x14ac:dyDescent="0.25">
      <c r="A33" s="1"/>
      <c r="B33" s="1">
        <v>32</v>
      </c>
      <c r="C33" s="1">
        <v>960</v>
      </c>
      <c r="D33" s="1">
        <v>2</v>
      </c>
      <c r="E33" s="1">
        <v>1.9199999999999998E-3</v>
      </c>
      <c r="F33" s="1">
        <v>2.0500000000000001E-2</v>
      </c>
      <c r="G33" s="1">
        <v>1.1188149263281747E-4</v>
      </c>
      <c r="H33" s="1">
        <v>2.2025847713717717E-7</v>
      </c>
      <c r="I33" s="1">
        <v>5.9452893681814218E-12</v>
      </c>
      <c r="J33" s="1">
        <v>3.4956833684012449E-14</v>
      </c>
      <c r="K33" s="1">
        <v>5.7074777934541653E-9</v>
      </c>
      <c r="L33" s="1">
        <v>3.3558560336651951E-11</v>
      </c>
      <c r="M33" s="1"/>
      <c r="N33" s="1"/>
      <c r="O33" s="1"/>
      <c r="Q33" s="1">
        <v>960</v>
      </c>
      <c r="R33" s="1">
        <v>100000</v>
      </c>
      <c r="S33" s="1">
        <v>96</v>
      </c>
      <c r="T33" s="1">
        <v>2.0500000000000001E-2</v>
      </c>
      <c r="U33" s="1">
        <v>0.20899999999999999</v>
      </c>
      <c r="V33" s="1"/>
      <c r="Z33" s="1">
        <v>4.1490999999999998E-6</v>
      </c>
      <c r="AA33" s="1">
        <v>9000</v>
      </c>
      <c r="AB33" s="1">
        <v>1.1111111111111131E-4</v>
      </c>
      <c r="AD33" s="1">
        <v>8.8888888888888871E-4</v>
      </c>
      <c r="AE33" s="1">
        <v>6.2236500000000013E-5</v>
      </c>
      <c r="AF33" s="1">
        <v>2.282005E-4</v>
      </c>
      <c r="AG33" s="1">
        <v>1.9016708333333338E-4</v>
      </c>
      <c r="AH33" s="1">
        <v>3.3333333333333305E-4</v>
      </c>
      <c r="AI33" s="1">
        <v>9.2690350085290016E-2</v>
      </c>
      <c r="AJ33" s="1">
        <v>2.7685436405699058E-3</v>
      </c>
      <c r="AK33" s="1">
        <v>6.986153408182183E-2</v>
      </c>
      <c r="AL33" s="1">
        <v>5.0319688798074573E-3</v>
      </c>
      <c r="AM33" s="1">
        <v>1.0896717330172357E-4</v>
      </c>
      <c r="AN33" s="1">
        <v>1.2046854014171331E-4</v>
      </c>
      <c r="AO33" s="1">
        <v>1285.7142857142856</v>
      </c>
      <c r="AP33" s="1">
        <v>259.75351145628269</v>
      </c>
      <c r="AQ33" s="1">
        <v>2571.4285714285697</v>
      </c>
      <c r="AR33" s="1">
        <v>60782.321680770096</v>
      </c>
      <c r="AS33" s="1">
        <v>4.3789505601088803E-4</v>
      </c>
      <c r="AT33" s="1">
        <v>3.6326370569136715E-6</v>
      </c>
      <c r="AU33" s="1">
        <v>5.4680489035602804</v>
      </c>
      <c r="AV33" s="1">
        <v>0.58295958650127688</v>
      </c>
      <c r="AW33" s="1">
        <v>1</v>
      </c>
      <c r="AX33" s="1">
        <v>1670.0561966607372</v>
      </c>
      <c r="AZ33" s="1"/>
      <c r="BA33" s="1"/>
      <c r="BB33" s="1" t="s">
        <v>90</v>
      </c>
      <c r="BC33" s="1"/>
      <c r="BD33" s="1">
        <f>(0.5*K33*(AK33)^(2))+(K33*9.81*(AN33-G33))</f>
        <v>1.4408846784356732E-11</v>
      </c>
      <c r="BE33" s="1">
        <f>0.5*K33*(AI33)^(2)</f>
        <v>2.4517900581926468E-11</v>
      </c>
      <c r="BF33" s="1">
        <f t="shared" si="4"/>
        <v>0.76660733765169242</v>
      </c>
      <c r="BG33" s="1">
        <f>(C33*(AI33)^(2)*G33)/(F33)</f>
        <v>4.5013695487236806E-2</v>
      </c>
      <c r="BH33" s="1">
        <f>(C33*G33*AI33)/(E33)</f>
        <v>5.1851673601003245</v>
      </c>
      <c r="BI33" s="1">
        <f>(E33)/((C33*F33*G33)^(1/2))</f>
        <v>4.0917543781869611E-2</v>
      </c>
      <c r="BJ33" s="1">
        <f>(C33*9.81*(G33)^(2))/(F33)</f>
        <v>5.7504639192660252E-3</v>
      </c>
      <c r="BK33" s="1">
        <f t="shared" si="0"/>
        <v>1.2065197788324596E-2</v>
      </c>
      <c r="BL33" s="1">
        <f>(F33/(C33*9.81))^(1/2)</f>
        <v>1.4753899143116248E-3</v>
      </c>
      <c r="BM33" s="1">
        <f>((F33*G33)/(C33*(AI33)^(2)))^(1/2)</f>
        <v>5.2733417476577809E-4</v>
      </c>
      <c r="BN33" s="1">
        <f>(AF33/2)/G33</f>
        <v>1.0198313171818707</v>
      </c>
      <c r="BO33" s="1">
        <f>(AF33-G33)/G33</f>
        <v>1.0396626343637414</v>
      </c>
      <c r="BP33" s="1">
        <f>((2*G33)-AG33)/G33</f>
        <v>0.30028113803021511</v>
      </c>
      <c r="BQ33" s="1">
        <f t="shared" si="1"/>
        <v>0.83333333333333359</v>
      </c>
      <c r="BR33" s="1">
        <f>((C33*(G33)^(3))/F33)^(1/2)</f>
        <v>2.5609203051965985E-4</v>
      </c>
      <c r="BS33" s="1">
        <f t="shared" si="2"/>
        <v>9.2686717448233105E-2</v>
      </c>
      <c r="BT33" s="1">
        <f>AI33/((9.81*G33)^(1/2))</f>
        <v>2.797827231597378</v>
      </c>
      <c r="BU33" s="1">
        <f t="shared" si="5"/>
        <v>0.43749999999999989</v>
      </c>
      <c r="BV33" s="1">
        <f>AE33 /G33</f>
        <v>0.55627162755374782</v>
      </c>
      <c r="BW33" s="1">
        <f t="shared" si="3"/>
        <v>3.9263231567970777E-2</v>
      </c>
      <c r="BX33" s="1">
        <f>AH33/(((C33*(G33^(3)))/F33)^(1/2))</f>
        <v>1.3016154101200876</v>
      </c>
    </row>
    <row r="34" spans="1:76" x14ac:dyDescent="0.25">
      <c r="A34" s="1"/>
      <c r="B34" s="1">
        <v>33</v>
      </c>
      <c r="C34" s="1">
        <v>960</v>
      </c>
      <c r="D34" s="1">
        <v>2</v>
      </c>
      <c r="E34" s="1">
        <v>1.9199999999999998E-3</v>
      </c>
      <c r="F34" s="1">
        <v>2.0500000000000001E-2</v>
      </c>
      <c r="G34" s="1">
        <v>1.1121025232449934E-4</v>
      </c>
      <c r="H34" s="1">
        <v>2.2322308761620031E-7</v>
      </c>
      <c r="I34" s="1">
        <v>5.8393930363974078E-12</v>
      </c>
      <c r="J34" s="1">
        <v>3.5005399672791688E-14</v>
      </c>
      <c r="K34" s="1">
        <v>5.6058173149415118E-9</v>
      </c>
      <c r="L34" s="1">
        <v>3.3605183685880023E-11</v>
      </c>
      <c r="M34" s="1"/>
      <c r="N34" s="1"/>
      <c r="O34" s="1"/>
      <c r="Q34" s="1">
        <v>960</v>
      </c>
      <c r="R34" s="1">
        <v>100000</v>
      </c>
      <c r="S34" s="1">
        <v>96</v>
      </c>
      <c r="T34" s="1">
        <v>2.0500000000000001E-2</v>
      </c>
      <c r="U34" s="1">
        <v>0.20899999999999999</v>
      </c>
      <c r="V34" s="1"/>
      <c r="Z34" s="1">
        <v>4.1490999999999998E-6</v>
      </c>
      <c r="AA34" s="1">
        <v>9000</v>
      </c>
      <c r="AB34" s="1">
        <v>1.1111111111111131E-4</v>
      </c>
      <c r="AD34" s="1">
        <v>8.8888888888888871E-4</v>
      </c>
      <c r="AE34" s="1">
        <v>5.9460149999999993E-5</v>
      </c>
      <c r="AF34" s="1">
        <v>2.282005E-4</v>
      </c>
      <c r="AG34" s="1">
        <v>1.7737402500000001E-4</v>
      </c>
      <c r="AH34" s="1">
        <v>3.3333333333333305E-4</v>
      </c>
      <c r="AI34" s="1">
        <v>0.10718982316445588</v>
      </c>
      <c r="AJ34" s="1">
        <v>2.9561649404044803E-3</v>
      </c>
      <c r="AK34" s="1">
        <v>8.5961843179922559E-2</v>
      </c>
      <c r="AL34" s="1">
        <v>4.0161006503867105E-3</v>
      </c>
      <c r="AM34" s="1">
        <v>1.0732924212102279E-4</v>
      </c>
      <c r="AN34" s="1">
        <v>1.1460917650839362E-4</v>
      </c>
      <c r="AO34" s="1">
        <v>1499.9999999999998</v>
      </c>
      <c r="AP34" s="1">
        <v>353.5533905932736</v>
      </c>
      <c r="AQ34" s="1">
        <v>2249.9999999999982</v>
      </c>
      <c r="AR34" s="1">
        <v>36592.775926403781</v>
      </c>
      <c r="AS34" s="1">
        <v>5.8560948980771268E-4</v>
      </c>
      <c r="AT34" s="1">
        <v>2.6407480735064206E-3</v>
      </c>
      <c r="AU34" s="1">
        <v>4.799665964500984</v>
      </c>
      <c r="AV34" s="1">
        <v>0.58895458283564839</v>
      </c>
      <c r="AW34" s="1">
        <v>0.98076923076923084</v>
      </c>
      <c r="AX34" s="1">
        <v>1687.2305960685446</v>
      </c>
      <c r="AZ34" s="1"/>
      <c r="BA34" s="1"/>
      <c r="BB34" s="1" t="s">
        <v>91</v>
      </c>
      <c r="BC34" s="1"/>
      <c r="BD34" s="1">
        <f>(0.5*K34*(AK34)^(2))+(K34*9.81*(AN34-G34))</f>
        <v>2.0898838365833277E-11</v>
      </c>
      <c r="BE34" s="1">
        <f>0.5*K34*(AI34)^(2)</f>
        <v>3.2204462412207364E-11</v>
      </c>
      <c r="BF34" s="1">
        <f t="shared" si="4"/>
        <v>0.80556955889306614</v>
      </c>
      <c r="BG34" s="1">
        <f>(C34*(AI34)^(2)*G34)/(F34)</f>
        <v>5.9836930486721049E-2</v>
      </c>
      <c r="BH34" s="1">
        <f>(C34*G34*AI34)/(E34)</f>
        <v>5.9603036403688021</v>
      </c>
      <c r="BI34" s="1">
        <f>(E34)/((C34*F34*G34)^(1/2))</f>
        <v>4.1040842600174966E-2</v>
      </c>
      <c r="BJ34" s="1">
        <f>(C34*9.81*(G34)^(2))/(F34)</f>
        <v>5.681670339680458E-3</v>
      </c>
      <c r="BK34" s="1">
        <f t="shared" si="0"/>
        <v>1.4346785298349466E-2</v>
      </c>
      <c r="BL34" s="1">
        <f>(F34/(C34*9.81))^(1/2)</f>
        <v>1.4753899143116248E-3</v>
      </c>
      <c r="BM34" s="1">
        <f>((F34*G34)/(C34*(AI34)^(2)))^(1/2)</f>
        <v>4.5463217968067594E-4</v>
      </c>
      <c r="BN34" s="1">
        <f>(AF34/2)/G34</f>
        <v>1.0259867918208474</v>
      </c>
      <c r="BO34" s="1">
        <f>(AF34-G34)/G34</f>
        <v>1.0519735836416946</v>
      </c>
      <c r="BP34" s="1">
        <f>((2*G34)-AG34)/G34</f>
        <v>0.40505689635122821</v>
      </c>
      <c r="BQ34" s="1">
        <f t="shared" si="1"/>
        <v>0.77727272727272734</v>
      </c>
      <c r="BR34" s="1">
        <f>((C34*(G34)^(3))/F34)^(1/2)</f>
        <v>2.5379082947866869E-4</v>
      </c>
      <c r="BS34" s="1">
        <f t="shared" si="2"/>
        <v>0.10454907509094946</v>
      </c>
      <c r="BT34" s="1">
        <f>AI34/((9.81*G34)^(1/2))</f>
        <v>3.2452386352147524</v>
      </c>
      <c r="BU34" s="1">
        <f t="shared" si="5"/>
        <v>0.43749999999999989</v>
      </c>
      <c r="BV34" s="1">
        <f>AE34 /G34</f>
        <v>0.53466428460661874</v>
      </c>
      <c r="BW34" s="1">
        <f t="shared" si="3"/>
        <v>5.4155260147040592E-2</v>
      </c>
      <c r="BX34" s="1">
        <f>AH34/(((C34*(G34^(3)))/F34)^(1/2))</f>
        <v>1.3134175652369267</v>
      </c>
    </row>
    <row r="35" spans="1:76" x14ac:dyDescent="0.25">
      <c r="A35" s="1"/>
      <c r="B35" s="1">
        <v>34</v>
      </c>
      <c r="C35" s="1">
        <v>960</v>
      </c>
      <c r="D35" s="1">
        <v>2</v>
      </c>
      <c r="E35" s="1">
        <v>1.9199999999999998E-3</v>
      </c>
      <c r="F35" s="1">
        <v>2.0500000000000001E-2</v>
      </c>
      <c r="G35" s="1">
        <v>1.1055686830356601E-4</v>
      </c>
      <c r="H35" s="1">
        <v>3.4548853452411152E-7</v>
      </c>
      <c r="I35" s="1">
        <v>5.737528782129667E-12</v>
      </c>
      <c r="J35" s="1">
        <v>5.3546901898301774E-14</v>
      </c>
      <c r="K35" s="1">
        <v>5.5080276308444807E-9</v>
      </c>
      <c r="L35" s="1">
        <v>5.1405025822369702E-11</v>
      </c>
      <c r="M35" s="1"/>
      <c r="N35" s="1"/>
      <c r="O35" s="1"/>
      <c r="Q35" s="1">
        <v>960</v>
      </c>
      <c r="R35" s="1">
        <v>100000</v>
      </c>
      <c r="S35" s="1">
        <v>96</v>
      </c>
      <c r="T35" s="1">
        <v>2.0500000000000001E-2</v>
      </c>
      <c r="U35" s="1">
        <v>0.20899999999999999</v>
      </c>
      <c r="V35" s="1"/>
      <c r="Z35" s="1">
        <v>4.1490999999999998E-6</v>
      </c>
      <c r="AA35" s="1">
        <v>9000</v>
      </c>
      <c r="AB35" s="1">
        <v>1.1111111111111131E-4</v>
      </c>
      <c r="AD35" s="1">
        <v>8.8888888888888871E-4</v>
      </c>
      <c r="AE35" s="1">
        <v>5.8087399999999995E-5</v>
      </c>
      <c r="AF35" s="1">
        <v>2.2405140000000001E-4</v>
      </c>
      <c r="AG35" s="1">
        <v>1.8705525833333342E-4</v>
      </c>
      <c r="AH35" s="1">
        <v>3.3333333333333305E-4</v>
      </c>
      <c r="AI35" s="1">
        <v>0.10178690705878912</v>
      </c>
      <c r="AJ35" s="1">
        <v>2.6946169475637882E-3</v>
      </c>
      <c r="AK35" s="1">
        <v>7.899040248480034E-2</v>
      </c>
      <c r="AL35" s="1">
        <v>3.9946374764564616E-3</v>
      </c>
      <c r="AM35" s="1">
        <v>1.1170326388432247E-4</v>
      </c>
      <c r="AN35" s="1">
        <v>1.2102427135005425E-4</v>
      </c>
      <c r="AO35" s="1">
        <v>1058.8235294117646</v>
      </c>
      <c r="AP35" s="1">
        <v>88.08250561493324</v>
      </c>
      <c r="AQ35" s="1">
        <v>391.30434782608694</v>
      </c>
      <c r="AR35" s="1">
        <v>409.02585074306899</v>
      </c>
      <c r="AS35" s="1">
        <v>5.2806189850125259E-4</v>
      </c>
      <c r="AT35" s="1">
        <v>-1.1972945681799729E-3</v>
      </c>
      <c r="AU35" s="1">
        <v>4.7304766119211674</v>
      </c>
      <c r="AV35" s="1">
        <v>0.59053338012249346</v>
      </c>
      <c r="AW35" s="1">
        <v>0.98076923076923084</v>
      </c>
      <c r="AX35" s="1">
        <v>1691.7535171306911</v>
      </c>
      <c r="AZ35" s="1"/>
      <c r="BA35" s="1"/>
      <c r="BB35" s="1" t="s">
        <v>92</v>
      </c>
      <c r="BC35" s="1"/>
      <c r="BD35" s="1">
        <f>(0.5*K35*(AK35)^(2))+(K35*9.81*(AN35-G35))</f>
        <v>1.7749217319238887E-11</v>
      </c>
      <c r="BE35" s="1">
        <f>0.5*K35*(AI35)^(2)</f>
        <v>2.853316516714012E-11</v>
      </c>
      <c r="BF35" s="1">
        <f t="shared" si="4"/>
        <v>0.78870506214034675</v>
      </c>
      <c r="BG35" s="1">
        <f>(C35*(AI35)^(2)*G35)/(F35)</f>
        <v>5.3639773574051669E-2</v>
      </c>
      <c r="BH35" s="1">
        <f>(C35*G35*AI35)/(E35)</f>
        <v>5.6266208393629329</v>
      </c>
      <c r="BI35" s="1">
        <f>(E35)/((C35*F35*G35)^(1/2))</f>
        <v>4.1161938324233413E-2</v>
      </c>
      <c r="BJ35" s="1">
        <f>(C35*9.81*(G35)^(2))/(F35)</f>
        <v>5.6151044031871808E-3</v>
      </c>
      <c r="BK35" s="1">
        <f t="shared" si="0"/>
        <v>1.3467556792225588E-2</v>
      </c>
      <c r="BL35" s="1">
        <f>(F35/(C35*9.81))^(1/2)</f>
        <v>1.4753899143116248E-3</v>
      </c>
      <c r="BM35" s="1">
        <f>((F35*G35)/(C35*(AI35)^(2)))^(1/2)</f>
        <v>4.773558620403015E-4</v>
      </c>
      <c r="BN35" s="1">
        <f>(AF35/2)/G35</f>
        <v>1.0132857570856737</v>
      </c>
      <c r="BO35" s="1">
        <f>(AF35-G35)/G35</f>
        <v>1.0265715141713474</v>
      </c>
      <c r="BP35" s="1">
        <f>((2*G35)-AG35)/G35</f>
        <v>0.30806297968101953</v>
      </c>
      <c r="BQ35" s="1">
        <f t="shared" si="1"/>
        <v>0.83487654320987692</v>
      </c>
      <c r="BR35" s="1">
        <f>((C35*(G35)^(3))/F35)^(1/2)</f>
        <v>2.5155750473191183E-4</v>
      </c>
      <c r="BS35" s="1">
        <f t="shared" si="2"/>
        <v>0.1029842016269691</v>
      </c>
      <c r="BT35" s="1">
        <f>AI35/((9.81*G35)^(1/2))</f>
        <v>3.0907547840840439</v>
      </c>
      <c r="BU35" s="1">
        <f t="shared" si="5"/>
        <v>0.43749999999999989</v>
      </c>
      <c r="BV35" s="1">
        <f>AE35 /G35</f>
        <v>0.52540742959997888</v>
      </c>
      <c r="BW35" s="1">
        <f t="shared" si="3"/>
        <v>4.8024669170864488E-2</v>
      </c>
      <c r="BX35" s="1">
        <f>AH35/(((C35*(G35^(3)))/F35)^(1/2))</f>
        <v>1.3250780718650028</v>
      </c>
    </row>
    <row r="36" spans="1:76" x14ac:dyDescent="0.25">
      <c r="A36" s="1"/>
      <c r="B36" s="1">
        <v>35</v>
      </c>
      <c r="C36" s="1">
        <v>960</v>
      </c>
      <c r="D36" s="1">
        <v>2</v>
      </c>
      <c r="E36" s="1">
        <v>1.9199999999999998E-3</v>
      </c>
      <c r="F36" s="1">
        <v>2.0500000000000001E-2</v>
      </c>
      <c r="G36" s="1">
        <v>1.1169493252091786E-4</v>
      </c>
      <c r="H36" s="1">
        <v>1.5652544967306034E-7</v>
      </c>
      <c r="I36" s="1">
        <v>5.9157298674160141E-12</v>
      </c>
      <c r="J36" s="1">
        <v>2.4759467923446727E-14</v>
      </c>
      <c r="K36" s="1">
        <v>5.6791006727193739E-9</v>
      </c>
      <c r="L36" s="1">
        <v>2.3769089206508858E-11</v>
      </c>
      <c r="M36" s="1"/>
      <c r="N36" s="1"/>
      <c r="O36" s="1"/>
      <c r="Q36" s="1">
        <v>960</v>
      </c>
      <c r="R36" s="1">
        <v>100000</v>
      </c>
      <c r="S36" s="1">
        <v>96</v>
      </c>
      <c r="T36" s="1">
        <v>2.0500000000000001E-2</v>
      </c>
      <c r="U36" s="1">
        <v>0.20899999999999999</v>
      </c>
      <c r="V36" s="1"/>
      <c r="Z36" s="1">
        <v>4.1490999999999998E-6</v>
      </c>
      <c r="AA36" s="1">
        <v>9000</v>
      </c>
      <c r="AB36" s="1">
        <v>1.1111111111111131E-4</v>
      </c>
      <c r="AD36" s="1">
        <v>7.7777777777777828E-4</v>
      </c>
      <c r="AE36" s="1">
        <v>5.6012850000000004E-5</v>
      </c>
      <c r="AF36" s="1">
        <v>2.282005E-4</v>
      </c>
      <c r="AG36" s="1">
        <v>1.8705525833333339E-4</v>
      </c>
      <c r="AH36" s="1">
        <v>3.3333333333333479E-4</v>
      </c>
      <c r="AI36" s="1">
        <v>0.10267676075693741</v>
      </c>
      <c r="AJ36" s="1">
        <v>3.3743262968091168E-3</v>
      </c>
      <c r="AK36" s="1">
        <v>7.9289225027605284E-2</v>
      </c>
      <c r="AL36" s="1">
        <v>3.1549218697558366E-3</v>
      </c>
      <c r="AM36" s="1">
        <v>1.0498012559750301E-4</v>
      </c>
      <c r="AN36" s="1">
        <v>1.1901467516511176E-4</v>
      </c>
      <c r="AO36" s="1">
        <v>1384.6153846153845</v>
      </c>
      <c r="AP36" s="1">
        <v>451.87888975234972</v>
      </c>
      <c r="AQ36" s="1">
        <v>2571.4285714285697</v>
      </c>
      <c r="AR36" s="1">
        <v>53509.223359994183</v>
      </c>
      <c r="AS36" s="1">
        <v>5.3733522933421818E-4</v>
      </c>
      <c r="AT36" s="1">
        <v>-2.3805079603296149E-3</v>
      </c>
      <c r="AU36" s="1">
        <v>1.5155680240332843</v>
      </c>
      <c r="AV36" s="1">
        <v>0.58270267546447707</v>
      </c>
      <c r="AW36" s="1">
        <v>0.98076923076923084</v>
      </c>
      <c r="AX36" s="1">
        <v>1669.3202007547893</v>
      </c>
      <c r="AZ36" s="1"/>
      <c r="BA36" s="1"/>
      <c r="BB36" s="1" t="s">
        <v>93</v>
      </c>
      <c r="BC36" s="1"/>
      <c r="BD36" s="1">
        <f>(0.5*K36*(AK36)^(2))+(K36*9.81*(AN36-G36))</f>
        <v>1.8259429024861996E-11</v>
      </c>
      <c r="BE36" s="1">
        <f>0.5*K36*(AI36)^(2)</f>
        <v>2.9936008260024101E-11</v>
      </c>
      <c r="BF36" s="1">
        <f t="shared" si="4"/>
        <v>0.78099211909888844</v>
      </c>
      <c r="BG36" s="1">
        <f>(C36*(AI36)^(2)*G36)/(F36)</f>
        <v>5.5143605722674328E-2</v>
      </c>
      <c r="BH36" s="1">
        <f>(C36*G36*AI36)/(E36)</f>
        <v>5.7342369321062767</v>
      </c>
      <c r="BI36" s="1">
        <f>(E36)/((C36*F36*G36)^(1/2))</f>
        <v>4.0951701091015237E-2</v>
      </c>
      <c r="BJ36" s="1">
        <f>(C36*9.81*(G36)^(2))/(F36)</f>
        <v>5.7313023452657316E-3</v>
      </c>
      <c r="BK36" s="1">
        <f t="shared" si="0"/>
        <v>1.3636868526142279E-2</v>
      </c>
      <c r="BL36" s="1">
        <f>(F36/(C36*9.81))^(1/2)</f>
        <v>1.4753899143116248E-3</v>
      </c>
      <c r="BM36" s="1">
        <f>((F36*G36)/(C36*(AI36)^(2)))^(1/2)</f>
        <v>4.7564823544536542E-4</v>
      </c>
      <c r="BN36" s="1">
        <f>(AF36/2)/G36</f>
        <v>1.0215347055125503</v>
      </c>
      <c r="BO36" s="1">
        <f>(AF36-G36)/G36</f>
        <v>1.0430694110251006</v>
      </c>
      <c r="BP36" s="1">
        <f>((2*G36)-AG36)/G36</f>
        <v>0.32530219490215184</v>
      </c>
      <c r="BQ36" s="1">
        <f t="shared" si="1"/>
        <v>0.81969696969696992</v>
      </c>
      <c r="BR36" s="1">
        <f>((C36*(G36)^(3))/F36)^(1/2)</f>
        <v>2.5545175524358199E-4</v>
      </c>
      <c r="BS36" s="1">
        <f t="shared" si="2"/>
        <v>0.10505726871726702</v>
      </c>
      <c r="BT36" s="1">
        <f>AI36/((9.81*G36)^(1/2))</f>
        <v>3.1018509149522395</v>
      </c>
      <c r="BU36" s="1">
        <f t="shared" si="5"/>
        <v>0.50000000000000167</v>
      </c>
      <c r="BV36" s="1">
        <f>AE36 /G36</f>
        <v>0.50148067361525195</v>
      </c>
      <c r="BW36" s="1">
        <f t="shared" si="3"/>
        <v>4.9412303377408595E-2</v>
      </c>
      <c r="BX36" s="1">
        <f>AH36/(((C36*(G36^(3)))/F36)^(1/2))</f>
        <v>1.3048778350162051</v>
      </c>
    </row>
    <row r="37" spans="1:76" x14ac:dyDescent="0.25">
      <c r="A37" s="1"/>
      <c r="B37" s="1">
        <v>36</v>
      </c>
      <c r="C37" s="1">
        <v>960</v>
      </c>
      <c r="D37" s="1">
        <v>2</v>
      </c>
      <c r="E37" s="1">
        <v>1.9199999999999998E-3</v>
      </c>
      <c r="F37" s="1">
        <v>2.0500000000000001E-2</v>
      </c>
      <c r="G37" s="1">
        <v>1.1546670869278289E-4</v>
      </c>
      <c r="H37" s="1">
        <v>1.9946090164427271E-7</v>
      </c>
      <c r="I37" s="1">
        <v>6.5326381611457257E-12</v>
      </c>
      <c r="J37" s="1">
        <v>3.3708102413852558E-14</v>
      </c>
      <c r="K37" s="1">
        <v>6.2713326346998963E-9</v>
      </c>
      <c r="L37" s="1">
        <v>3.2359778317298456E-11</v>
      </c>
      <c r="M37" s="1"/>
      <c r="N37" s="1"/>
      <c r="O37" s="1"/>
      <c r="Q37" s="1">
        <v>960</v>
      </c>
      <c r="R37" s="1">
        <v>100000</v>
      </c>
      <c r="S37" s="1">
        <v>96</v>
      </c>
      <c r="T37" s="1">
        <v>2.0500000000000001E-2</v>
      </c>
      <c r="U37" s="1">
        <v>0.20899999999999999</v>
      </c>
      <c r="V37" s="1"/>
      <c r="Z37" s="1">
        <v>4.1490999999999998E-6</v>
      </c>
      <c r="AA37" s="1">
        <v>9000</v>
      </c>
      <c r="AB37" s="1">
        <v>1.1111111111111131E-4</v>
      </c>
      <c r="AD37" s="1">
        <v>8.8888888888888871E-4</v>
      </c>
      <c r="AE37" s="1">
        <v>7.1832900000000008E-5</v>
      </c>
      <c r="AF37" s="1">
        <v>2.4064780000000003E-4</v>
      </c>
      <c r="AG37" s="1">
        <v>1.8774677500000002E-4</v>
      </c>
      <c r="AH37" s="1">
        <v>3.3333333333333305E-4</v>
      </c>
      <c r="AI37" s="1">
        <v>0.13146794512072124</v>
      </c>
      <c r="AJ37" s="1">
        <v>3.5608689519451685E-3</v>
      </c>
      <c r="AK37" s="1">
        <v>9.8994737681658562E-2</v>
      </c>
      <c r="AL37" s="1">
        <v>5.3808636273432603E-3</v>
      </c>
      <c r="AM37" s="1">
        <v>1.1997141395602641E-4</v>
      </c>
      <c r="AN37" s="1">
        <v>1.2786940853857809E-4</v>
      </c>
      <c r="AO37" s="1">
        <v>1384.6153846153845</v>
      </c>
      <c r="AP37" s="1">
        <v>150.62629658411657</v>
      </c>
      <c r="AQ37" s="1">
        <v>1285.7142857142856</v>
      </c>
      <c r="AR37" s="1">
        <v>259.75351145628269</v>
      </c>
      <c r="AS37" s="1">
        <v>8.8092867452930536E-4</v>
      </c>
      <c r="AT37" s="1">
        <v>1.709021057789624E-3</v>
      </c>
      <c r="AU37" s="1">
        <v>1.5790048642317462</v>
      </c>
      <c r="AV37" s="1">
        <v>0.42041824901273067</v>
      </c>
      <c r="AW37" s="1">
        <v>0.98181818181818181</v>
      </c>
      <c r="AX37" s="1">
        <v>1204.4095649354756</v>
      </c>
      <c r="AZ37" s="1"/>
      <c r="BA37" s="1"/>
      <c r="BB37" s="1" t="s">
        <v>94</v>
      </c>
      <c r="BC37" s="1"/>
      <c r="BD37" s="1">
        <f>(0.5*K37*(AK37)^(2))+(K37*9.81*(AN37-G37))</f>
        <v>3.1492434576369533E-11</v>
      </c>
      <c r="BE37" s="1">
        <f>0.5*K37*(AI37)^(2)</f>
        <v>5.4196294072556041E-11</v>
      </c>
      <c r="BF37" s="1">
        <f t="shared" si="4"/>
        <v>0.76228666509596532</v>
      </c>
      <c r="BG37" s="1">
        <f>(C37*(AI37)^(2)*G37)/(F37)</f>
        <v>9.3457445978051834E-2</v>
      </c>
      <c r="BH37" s="1">
        <f>(C37*G37*AI37)/(E37)</f>
        <v>7.5900854608465451</v>
      </c>
      <c r="BI37" s="1">
        <f>(E37)/((C37*F37*G37)^(1/2))</f>
        <v>4.0277294296604711E-2</v>
      </c>
      <c r="BJ37" s="1">
        <f>(C37*9.81*(G37)^(2))/(F37)</f>
        <v>6.1249134021463944E-3</v>
      </c>
      <c r="BK37" s="1">
        <f t="shared" si="0"/>
        <v>1.8467860087226343E-2</v>
      </c>
      <c r="BL37" s="1">
        <f>(F37/(C37*9.81))^(1/2)</f>
        <v>1.4753899143116248E-3</v>
      </c>
      <c r="BM37" s="1">
        <f>((F37*G37)/(C37*(AI37)^(2)))^(1/2)</f>
        <v>3.7770247659746754E-4</v>
      </c>
      <c r="BN37" s="1">
        <f>(AF37/2)/G37</f>
        <v>1.0420657292669564</v>
      </c>
      <c r="BO37" s="1">
        <f>(AF37-G37)/G37</f>
        <v>1.0841314585339128</v>
      </c>
      <c r="BP37" s="1">
        <f>((2*G37)-AG37)/G37</f>
        <v>0.37401812933345602</v>
      </c>
      <c r="BQ37" s="1">
        <f t="shared" si="1"/>
        <v>0.78017241379310343</v>
      </c>
      <c r="BR37" s="1">
        <f>((C37*(G37)^(3))/F37)^(1/2)</f>
        <v>2.6849973786363353E-4</v>
      </c>
      <c r="BS37" s="1">
        <f t="shared" si="2"/>
        <v>0.12975892406293163</v>
      </c>
      <c r="BT37" s="1">
        <f>AI37/((9.81*G37)^(1/2))</f>
        <v>3.9062225050856787</v>
      </c>
      <c r="BU37" s="1">
        <f t="shared" si="5"/>
        <v>0.43749999999999989</v>
      </c>
      <c r="BV37" s="1">
        <f>AE37 /G37</f>
        <v>0.62210918465791376</v>
      </c>
      <c r="BW37" s="1">
        <f t="shared" si="3"/>
        <v>8.7332532575905439E-2</v>
      </c>
      <c r="BX37" s="1">
        <f>AH37/(((C37*(G37^(3)))/F37)^(1/2))</f>
        <v>1.2414661406583101</v>
      </c>
    </row>
    <row r="38" spans="1:76" x14ac:dyDescent="0.25">
      <c r="A38" s="1"/>
      <c r="B38" s="1">
        <v>37</v>
      </c>
      <c r="C38" s="1">
        <v>960</v>
      </c>
      <c r="D38" s="1">
        <v>2</v>
      </c>
      <c r="E38" s="1">
        <v>1.9199999999999998E-3</v>
      </c>
      <c r="F38" s="1">
        <v>2.0500000000000001E-2</v>
      </c>
      <c r="G38" s="1">
        <v>1.1620146399583114E-4</v>
      </c>
      <c r="H38" s="1">
        <v>2.3104799227462917E-7</v>
      </c>
      <c r="I38" s="1">
        <v>6.6575972942594185E-12</v>
      </c>
      <c r="J38" s="1">
        <v>3.9542549910083169E-14</v>
      </c>
      <c r="K38" s="1">
        <v>6.3912934024890419E-9</v>
      </c>
      <c r="L38" s="1">
        <v>3.7960847913679841E-11</v>
      </c>
      <c r="M38" s="1"/>
      <c r="N38" s="1"/>
      <c r="O38" s="1"/>
      <c r="Q38" s="1">
        <v>960</v>
      </c>
      <c r="R38" s="1">
        <v>100000</v>
      </c>
      <c r="S38" s="1">
        <v>96</v>
      </c>
      <c r="T38" s="1">
        <v>2.0500000000000001E-2</v>
      </c>
      <c r="U38" s="1">
        <v>0.20899999999999999</v>
      </c>
      <c r="V38" s="1"/>
      <c r="Z38" s="1">
        <v>4.1490999999999998E-6</v>
      </c>
      <c r="AA38" s="1">
        <v>9000</v>
      </c>
      <c r="AB38" s="1">
        <v>1.1111111111111131E-4</v>
      </c>
      <c r="AD38" s="1">
        <v>8.8888888888888871E-4</v>
      </c>
      <c r="AE38" s="1">
        <v>6.7683800000000011E-5</v>
      </c>
      <c r="AF38" s="1">
        <v>2.4064780000000003E-4</v>
      </c>
      <c r="AG38" s="1">
        <v>1.8912980833333333E-4</v>
      </c>
      <c r="AH38" s="1">
        <v>3.3333333333333305E-4</v>
      </c>
      <c r="AI38" s="1">
        <v>0.12084794299447318</v>
      </c>
      <c r="AJ38" s="1">
        <v>3.8048737076169167E-3</v>
      </c>
      <c r="AK38" s="1">
        <v>9.5158076137289424E-2</v>
      </c>
      <c r="AL38" s="1">
        <v>4.0775721622865763E-3</v>
      </c>
      <c r="AM38" s="1">
        <v>1.1610675819368626E-4</v>
      </c>
      <c r="AN38" s="1">
        <v>1.277005886011769E-4</v>
      </c>
      <c r="AO38" s="1">
        <v>1285.7142857142856</v>
      </c>
      <c r="AP38" s="1">
        <v>259.75351145628269</v>
      </c>
      <c r="AQ38" s="1">
        <v>1384.6153846153845</v>
      </c>
      <c r="AR38" s="1">
        <v>451.87888975234972</v>
      </c>
      <c r="AS38" s="1">
        <v>7.4435399215063401E-4</v>
      </c>
      <c r="AT38" s="1">
        <v>6.5462922375647314E-5</v>
      </c>
      <c r="AU38" s="1">
        <v>5.2063867624194025</v>
      </c>
      <c r="AV38" s="1">
        <v>0.80114567923733504</v>
      </c>
      <c r="AW38" s="1">
        <v>0.98148148148148151</v>
      </c>
      <c r="AX38" s="1">
        <v>2295.1133097720422</v>
      </c>
      <c r="AZ38" s="1"/>
      <c r="BA38" s="1"/>
      <c r="BB38" s="1" t="s">
        <v>95</v>
      </c>
      <c r="BC38" s="1"/>
      <c r="BD38" s="1">
        <f>(0.5*K38*(AK38)^(2))+(K38*9.81*(AN38-G38))</f>
        <v>2.9657749753420805E-11</v>
      </c>
      <c r="BE38" s="1">
        <f>0.5*K38*(AI38)^(2)</f>
        <v>4.666994448724902E-11</v>
      </c>
      <c r="BF38" s="1">
        <f t="shared" si="4"/>
        <v>0.79716909976140704</v>
      </c>
      <c r="BG38" s="1">
        <f>(C38*(AI38)^(2)*G38)/(F38)</f>
        <v>7.9470783847289644E-2</v>
      </c>
      <c r="BH38" s="1">
        <f>(C38*G38*AI38)/(E38)</f>
        <v>7.0213539484212655</v>
      </c>
      <c r="BI38" s="1">
        <f>(E38)/((C38*F38*G38)^(1/2))</f>
        <v>4.0149753366617615E-2</v>
      </c>
      <c r="BJ38" s="1">
        <f>(C38*9.81*(G38)^(2))/(F38)</f>
        <v>6.2031113726347216E-3</v>
      </c>
      <c r="BK38" s="1">
        <f t="shared" si="0"/>
        <v>1.6713630759922823E-2</v>
      </c>
      <c r="BL38" s="1">
        <f>(F38/(C38*9.81))^(1/2)</f>
        <v>1.4753899143116248E-3</v>
      </c>
      <c r="BM38" s="1">
        <f>((F38*G38)/(C38*(AI38)^(2)))^(1/2)</f>
        <v>4.1219987083082729E-4</v>
      </c>
      <c r="BN38" s="1">
        <f>(AF38/2)/G38</f>
        <v>1.035476627078612</v>
      </c>
      <c r="BO38" s="1">
        <f>(AF38-G38)/G38</f>
        <v>1.0709532541572242</v>
      </c>
      <c r="BP38" s="1">
        <f>((2*G38)-AG38)/G38</f>
        <v>0.37239737065517031</v>
      </c>
      <c r="BQ38" s="1">
        <f t="shared" si="1"/>
        <v>0.78591954022988497</v>
      </c>
      <c r="BR38" s="1">
        <f>((C38*(G38)^(3))/F38)^(1/2)</f>
        <v>2.7106664809491647E-4</v>
      </c>
      <c r="BS38" s="1">
        <f t="shared" si="2"/>
        <v>0.12078248007209753</v>
      </c>
      <c r="BT38" s="1">
        <f>AI38/((9.81*G38)^(1/2))</f>
        <v>3.5793070758072751</v>
      </c>
      <c r="BU38" s="1">
        <f t="shared" si="5"/>
        <v>0.43749999999999989</v>
      </c>
      <c r="BV38" s="1">
        <f>AE38 /G38</f>
        <v>0.58246942570730642</v>
      </c>
      <c r="BW38" s="1">
        <f t="shared" si="3"/>
        <v>7.3267672474654919E-2</v>
      </c>
      <c r="BX38" s="1">
        <f>AH38/(((C38*(G38^(3)))/F38)^(1/2))</f>
        <v>1.2297098727417521</v>
      </c>
    </row>
    <row r="39" spans="1:76" x14ac:dyDescent="0.25">
      <c r="A39" s="1"/>
      <c r="B39" s="1">
        <v>38</v>
      </c>
      <c r="C39" s="1">
        <v>960</v>
      </c>
      <c r="D39" s="1">
        <v>2</v>
      </c>
      <c r="E39" s="1">
        <v>1.9199999999999998E-3</v>
      </c>
      <c r="F39" s="1">
        <v>2.0500000000000001E-2</v>
      </c>
      <c r="G39" s="1">
        <v>1.0625142418165029E-4</v>
      </c>
      <c r="H39" s="1">
        <v>1.5110296513894065E-7</v>
      </c>
      <c r="I39" s="1">
        <v>5.095767943465296E-12</v>
      </c>
      <c r="J39" s="1">
        <v>2.1638652181558123E-14</v>
      </c>
      <c r="K39" s="1">
        <v>4.8919372257266843E-9</v>
      </c>
      <c r="L39" s="1">
        <v>2.0773106094295798E-11</v>
      </c>
      <c r="M39" s="1"/>
      <c r="N39" s="1"/>
      <c r="O39" s="1"/>
      <c r="Q39" s="1">
        <v>960</v>
      </c>
      <c r="R39" s="1">
        <v>100000</v>
      </c>
      <c r="S39" s="1">
        <v>96</v>
      </c>
      <c r="T39" s="1">
        <v>2.0500000000000001E-2</v>
      </c>
      <c r="U39" s="1">
        <v>0.20899999999999999</v>
      </c>
      <c r="V39" s="1"/>
      <c r="Z39" s="1">
        <v>4.1490999999999998E-6</v>
      </c>
      <c r="AA39" s="1">
        <v>9000</v>
      </c>
      <c r="AB39" s="1">
        <v>1.1111111111111131E-4</v>
      </c>
      <c r="AD39" s="1">
        <v>7.7777777777777828E-4</v>
      </c>
      <c r="AE39" s="1">
        <v>6.2236500000000013E-5</v>
      </c>
      <c r="AF39" s="1">
        <v>2.1990230000000003E-4</v>
      </c>
      <c r="AG39" s="1">
        <v>1.7668250833333335E-4</v>
      </c>
      <c r="AH39" s="1">
        <v>3.3333333333333305E-4</v>
      </c>
      <c r="AI39" s="1">
        <v>0.10867927735409579</v>
      </c>
      <c r="AJ39" s="1">
        <v>1.9531922443682252E-3</v>
      </c>
      <c r="AK39" s="1">
        <v>8.3626559250859323E-2</v>
      </c>
      <c r="AL39" s="1">
        <v>4.4924813004237436E-3</v>
      </c>
      <c r="AM39" s="1">
        <v>1.0706302669722591E-4</v>
      </c>
      <c r="AN39" s="1">
        <v>1.1209498515200346E-4</v>
      </c>
      <c r="AO39" s="1">
        <v>2999.9999999999995</v>
      </c>
      <c r="AP39" s="1">
        <v>1414.213562373094</v>
      </c>
      <c r="AQ39" s="1">
        <v>1499.9999999999998</v>
      </c>
      <c r="AR39" s="1">
        <v>353.5533905932736</v>
      </c>
      <c r="AS39" s="1">
        <v>6.0199721336434643E-4</v>
      </c>
      <c r="AT39" s="1">
        <v>2.990202703023576E-3</v>
      </c>
      <c r="AU39" s="1">
        <v>4.7132325622385771</v>
      </c>
      <c r="AV39" s="1">
        <v>0.55887257087901998</v>
      </c>
      <c r="AW39" s="1">
        <v>0.98000000000000009</v>
      </c>
      <c r="AX39" s="1">
        <v>1601.0519798496996</v>
      </c>
      <c r="AZ39" s="1"/>
      <c r="BA39" s="1"/>
      <c r="BB39" s="1" t="s">
        <v>96</v>
      </c>
      <c r="BC39" s="1"/>
      <c r="BD39" s="1">
        <f>(0.5*K39*(AK39)^(2))+(K39*9.81*(AN39-G39))</f>
        <v>1.7386072282305287E-11</v>
      </c>
      <c r="BE39" s="1">
        <f>0.5*K39*(AI39)^(2)</f>
        <v>2.8889788588618008E-11</v>
      </c>
      <c r="BF39" s="1">
        <f t="shared" si="4"/>
        <v>0.77576210055689565</v>
      </c>
      <c r="BG39" s="1">
        <f>(C39*(AI39)^(2)*G39)/(F39)</f>
        <v>5.8768636668084781E-2</v>
      </c>
      <c r="BH39" s="1">
        <f>(C39*G39*AI39)/(E39)</f>
        <v>5.7736639989526264</v>
      </c>
      <c r="BI39" s="1">
        <f>(E39)/((C39*F39*G39)^(1/2))</f>
        <v>4.198762421527822E-2</v>
      </c>
      <c r="BJ39" s="1">
        <f>(C39*9.81*(G39)^(2))/(F39)</f>
        <v>5.1862792755310973E-3</v>
      </c>
      <c r="BK39" s="1">
        <f t="shared" si="0"/>
        <v>1.4453878872591501E-2</v>
      </c>
      <c r="BL39" s="1">
        <f>(F39/(C39*9.81))^(1/2)</f>
        <v>1.4753899143116248E-3</v>
      </c>
      <c r="BM39" s="1">
        <f>((F39*G39)/(C39*(AI39)^(2)))^(1/2)</f>
        <v>4.3829039368347659E-4</v>
      </c>
      <c r="BN39" s="1">
        <f>(AF39/2)/G39</f>
        <v>1.0348204821426636</v>
      </c>
      <c r="BO39" s="1">
        <f>(AF39-G39)/G39</f>
        <v>1.0696409642853271</v>
      </c>
      <c r="BP39" s="1">
        <f>((2*G39)-AG39)/G39</f>
        <v>0.33712809316068848</v>
      </c>
      <c r="BQ39" s="1">
        <f t="shared" si="1"/>
        <v>0.80345911949685533</v>
      </c>
      <c r="BR39" s="1">
        <f>((C39*(G39)^(3))/F39)^(1/2)</f>
        <v>2.3700681057689559E-4</v>
      </c>
      <c r="BS39" s="1">
        <f t="shared" si="2"/>
        <v>0.1056890746510722</v>
      </c>
      <c r="BT39" s="1">
        <f>AI39/((9.81*G39)^(1/2))</f>
        <v>3.3662383104319593</v>
      </c>
      <c r="BU39" s="1">
        <f t="shared" si="5"/>
        <v>0.49999999999999944</v>
      </c>
      <c r="BV39" s="1">
        <f>AE39 /G39</f>
        <v>0.58574744272226242</v>
      </c>
      <c r="BW39" s="1">
        <f t="shared" si="3"/>
        <v>5.3582357392553681E-2</v>
      </c>
      <c r="BX39" s="1">
        <f>AH39/(((C39*(G39^(3)))/F39)^(1/2))</f>
        <v>1.4064293448866307</v>
      </c>
    </row>
    <row r="40" spans="1:76" x14ac:dyDescent="0.25">
      <c r="A40" s="1"/>
      <c r="B40" s="1">
        <v>39</v>
      </c>
      <c r="C40" s="1">
        <v>960</v>
      </c>
      <c r="D40" s="1">
        <v>2</v>
      </c>
      <c r="E40" s="1">
        <v>1.9199999999999998E-3</v>
      </c>
      <c r="F40" s="1">
        <v>2.0500000000000001E-2</v>
      </c>
      <c r="G40" s="1">
        <v>1.140393039778267E-4</v>
      </c>
      <c r="H40" s="1">
        <v>8.149354969395581E-8</v>
      </c>
      <c r="I40" s="1">
        <v>6.2943694215378861E-12</v>
      </c>
      <c r="J40" s="1">
        <v>1.3435139452537116E-14</v>
      </c>
      <c r="K40" s="1">
        <v>6.0425946446763704E-9</v>
      </c>
      <c r="L40" s="1">
        <v>1.289773387443563E-11</v>
      </c>
      <c r="M40" s="1"/>
      <c r="N40" s="1"/>
      <c r="O40" s="1"/>
      <c r="Q40" s="1">
        <v>960</v>
      </c>
      <c r="R40" s="1">
        <v>100000</v>
      </c>
      <c r="S40" s="1">
        <v>96</v>
      </c>
      <c r="T40" s="1">
        <v>2.0500000000000001E-2</v>
      </c>
      <c r="U40" s="1">
        <v>0.20899999999999999</v>
      </c>
      <c r="V40" s="1"/>
      <c r="Z40" s="1">
        <v>4.1490999999999998E-6</v>
      </c>
      <c r="AA40" s="1">
        <v>9000</v>
      </c>
      <c r="AB40" s="1">
        <v>1.1111111111111131E-4</v>
      </c>
      <c r="AD40" s="1">
        <v>8.8888888888888871E-4</v>
      </c>
      <c r="AE40" s="1">
        <v>6.8460150000000002E-5</v>
      </c>
      <c r="AF40" s="1">
        <v>2.3649869999999999E-4</v>
      </c>
      <c r="AG40" s="1">
        <v>1.8843829166666673E-4</v>
      </c>
      <c r="AH40" s="1">
        <v>3.3333333333333305E-4</v>
      </c>
      <c r="AI40" s="1">
        <v>0.12368672883145493</v>
      </c>
      <c r="AJ40" s="1">
        <v>2.211928688102196E-3</v>
      </c>
      <c r="AK40" s="1">
        <v>9.7758929250065185E-2</v>
      </c>
      <c r="AL40" s="1">
        <v>4.7891327968869876E-3</v>
      </c>
      <c r="AM40" s="1">
        <v>1.2139117101869926E-4</v>
      </c>
      <c r="AN40" s="1">
        <v>1.2754851058498147E-4</v>
      </c>
      <c r="AO40" s="1">
        <v>1384.6153846153845</v>
      </c>
      <c r="AP40" s="1">
        <v>150.62629658411657</v>
      </c>
      <c r="AQ40" s="1">
        <v>1285.7142857142856</v>
      </c>
      <c r="AR40" s="1">
        <v>259.75351145628269</v>
      </c>
      <c r="AS40" s="1">
        <v>7.7973531544474328E-4</v>
      </c>
      <c r="AT40" s="1">
        <v>-6.4901849551629873E-3</v>
      </c>
      <c r="AU40" s="1">
        <v>4.719403202251506</v>
      </c>
      <c r="AV40" s="1">
        <v>0.55987461533700311</v>
      </c>
      <c r="AW40" s="1">
        <v>1</v>
      </c>
      <c r="AX40" s="1">
        <v>1603.9226257660328</v>
      </c>
      <c r="AZ40" s="1"/>
      <c r="BA40" s="1"/>
      <c r="BB40" s="1" t="s">
        <v>97</v>
      </c>
      <c r="BC40" s="1"/>
      <c r="BD40" s="1">
        <f>(0.5*K40*(AK40)^(2))+(K40*9.81*(AN40-G40))</f>
        <v>2.9674755939819714E-11</v>
      </c>
      <c r="BE40" s="1">
        <f>0.5*K40*(AI40)^(2)</f>
        <v>4.6221035769853887E-11</v>
      </c>
      <c r="BF40" s="1">
        <f t="shared" si="4"/>
        <v>0.80126051381670893</v>
      </c>
      <c r="BG40" s="1">
        <f>(C40*(AI40)^(2)*G40)/(F40)</f>
        <v>8.1699262763430952E-2</v>
      </c>
      <c r="BH40" s="1">
        <f>(C40*G40*AI40)/(E40)</f>
        <v>7.0525742336166557</v>
      </c>
      <c r="BI40" s="1">
        <f>(E40)/((C40*F40*G40)^(1/2))</f>
        <v>4.052858140246892E-2</v>
      </c>
      <c r="BJ40" s="1">
        <f>(C40*9.81*(G40)^(2))/(F40)</f>
        <v>5.9744164952494662E-3</v>
      </c>
      <c r="BK40" s="1">
        <f t="shared" si="0"/>
        <v>1.7121428820358747E-2</v>
      </c>
      <c r="BL40" s="1">
        <f>(F40/(C40*9.81))^(1/2)</f>
        <v>1.4753899143116248E-3</v>
      </c>
      <c r="BM40" s="1">
        <f>((F40*G40)/(C40*(AI40)^(2)))^(1/2)</f>
        <v>3.9897482160020564E-4</v>
      </c>
      <c r="BN40" s="1">
        <f>(AF40/2)/G40</f>
        <v>1.0369175001540862</v>
      </c>
      <c r="BO40" s="1">
        <f>(AF40-G40)/G40</f>
        <v>1.0738350003081722</v>
      </c>
      <c r="BP40" s="1">
        <f>((2*G40)-AG40)/G40</f>
        <v>0.34760222928661644</v>
      </c>
      <c r="BQ40" s="1">
        <f t="shared" si="1"/>
        <v>0.79678362573099448</v>
      </c>
      <c r="BR40" s="1">
        <f>((C40*(G40)^(3))/F40)^(1/2)</f>
        <v>2.6353634778655957E-4</v>
      </c>
      <c r="BS40" s="1">
        <f t="shared" si="2"/>
        <v>0.13017691378661791</v>
      </c>
      <c r="BT40" s="1">
        <f>AI40/((9.81*G40)^(1/2))</f>
        <v>3.6979524381868014</v>
      </c>
      <c r="BU40" s="1">
        <f t="shared" si="5"/>
        <v>0.43749999999999989</v>
      </c>
      <c r="BV40" s="1">
        <f>AE40 /G40</f>
        <v>0.60032065798394463</v>
      </c>
      <c r="BW40" s="1">
        <f t="shared" si="3"/>
        <v>7.5724846268181489E-2</v>
      </c>
      <c r="BX40" s="1">
        <f>AH40/(((C40*(G40^(3)))/F40)^(1/2))</f>
        <v>1.2648476619373306</v>
      </c>
    </row>
    <row r="41" spans="1:76" x14ac:dyDescent="0.25">
      <c r="A41" s="1"/>
      <c r="B41" s="1">
        <v>40</v>
      </c>
      <c r="C41" s="1">
        <v>960</v>
      </c>
      <c r="D41" s="1">
        <v>2</v>
      </c>
      <c r="E41" s="1">
        <v>1.9199999999999998E-3</v>
      </c>
      <c r="F41" s="1">
        <v>2.0500000000000001E-2</v>
      </c>
      <c r="G41" s="1">
        <v>1.1403572387221137E-4</v>
      </c>
      <c r="H41" s="1">
        <v>6.8554684921972479E-8</v>
      </c>
      <c r="I41" s="1">
        <v>6.2937792188166099E-12</v>
      </c>
      <c r="J41" s="1">
        <v>1.1301313775145577E-14</v>
      </c>
      <c r="K41" s="1">
        <v>6.0420280500639455E-9</v>
      </c>
      <c r="L41" s="1">
        <v>1.0849261224139754E-11</v>
      </c>
      <c r="M41" s="1"/>
      <c r="N41" s="1"/>
      <c r="O41" s="1"/>
      <c r="Q41" s="1">
        <v>960</v>
      </c>
      <c r="R41" s="1">
        <v>100000</v>
      </c>
      <c r="S41" s="1">
        <v>96</v>
      </c>
      <c r="T41" s="1">
        <v>2.0500000000000001E-2</v>
      </c>
      <c r="U41" s="1">
        <v>0.20899999999999999</v>
      </c>
      <c r="V41" s="1"/>
      <c r="Z41" s="1">
        <v>4.1490999999999998E-6</v>
      </c>
      <c r="AA41" s="1">
        <v>9000</v>
      </c>
      <c r="AB41" s="1">
        <v>1.1111111111111044E-4</v>
      </c>
      <c r="AD41" s="1">
        <v>1.1111111111111079E-3</v>
      </c>
      <c r="AE41" s="1">
        <v>6.2236500000000013E-5</v>
      </c>
      <c r="AF41" s="1">
        <v>2.3234960000000001E-4</v>
      </c>
      <c r="AG41" s="1">
        <v>1.9362466666666666E-4</v>
      </c>
      <c r="AH41" s="1">
        <v>4.4444444444444176E-4</v>
      </c>
      <c r="AI41" s="1">
        <v>9.2406871617498373E-2</v>
      </c>
      <c r="AJ41" s="1">
        <v>2.7194533026299794E-3</v>
      </c>
      <c r="AK41" s="1">
        <v>6.605534570802192E-2</v>
      </c>
      <c r="AL41" s="1">
        <v>3.5598864296836133E-3</v>
      </c>
      <c r="AM41" s="1">
        <v>1.1628481694509991E-4</v>
      </c>
      <c r="AN41" s="1">
        <v>1.3089812099406032E-4</v>
      </c>
      <c r="AO41" s="1">
        <v>1384.6153846153848</v>
      </c>
      <c r="AP41" s="1">
        <v>451.87888975234978</v>
      </c>
      <c r="AQ41" s="1">
        <v>1285.7142857142856</v>
      </c>
      <c r="AR41" s="1">
        <v>259.75351145628252</v>
      </c>
      <c r="AS41" s="1">
        <v>4.3522068920146922E-4</v>
      </c>
      <c r="AT41" s="1">
        <v>2.795889397059105E-3</v>
      </c>
      <c r="AU41" s="1">
        <v>1.5938542018756476</v>
      </c>
      <c r="AV41" s="1">
        <v>0.72802278246483421</v>
      </c>
      <c r="AW41" s="1">
        <v>1</v>
      </c>
      <c r="AX41" s="1">
        <v>2085.6316412303045</v>
      </c>
      <c r="AZ41" s="1"/>
      <c r="BA41" s="1"/>
      <c r="BB41" s="1" t="s">
        <v>97</v>
      </c>
      <c r="BC41" s="1"/>
      <c r="BD41" s="1">
        <f>(0.5*K41*(AK41)^(2))+(K41*9.81*(AN41-G41))</f>
        <v>1.4181089747490577E-11</v>
      </c>
      <c r="BE41" s="1">
        <f>0.5*K41*(AI41)^(2)</f>
        <v>2.5796529154930945E-11</v>
      </c>
      <c r="BF41" s="1">
        <f t="shared" si="4"/>
        <v>0.74143684542053145</v>
      </c>
      <c r="BG41" s="1">
        <f>(C41*(AI41)^(2)*G41)/(F41)</f>
        <v>4.5600208780654343E-2</v>
      </c>
      <c r="BH41" s="1">
        <f>(C41*G41*AI41)/(E41)</f>
        <v>5.268842247833966</v>
      </c>
      <c r="BI41" s="1">
        <f>(E41)/((C41*F41*G41)^(1/2))</f>
        <v>4.052921758671952E-2</v>
      </c>
      <c r="BJ41" s="1">
        <f>(C41*9.81*(G41)^(2))/(F41)</f>
        <v>5.9740413841157212E-3</v>
      </c>
      <c r="BK41" s="1">
        <f t="shared" si="0"/>
        <v>1.2066871125866218E-2</v>
      </c>
      <c r="BL41" s="1">
        <f>(F41/(C41*9.81))^(1/2)</f>
        <v>1.4753899143116248E-3</v>
      </c>
      <c r="BM41" s="1">
        <f>((F41*G41)/(C41*(AI41)^(2)))^(1/2)</f>
        <v>5.3401998245078603E-4</v>
      </c>
      <c r="BN41" s="1">
        <f>(AF41/2)/G41</f>
        <v>1.0187579475549757</v>
      </c>
      <c r="BO41" s="1">
        <f>(AF41-G41)/G41</f>
        <v>1.0375158951099515</v>
      </c>
      <c r="BP41" s="1">
        <f>((2*G41)-AG41)/G41</f>
        <v>0.30207008740837399</v>
      </c>
      <c r="BQ41" s="1">
        <f t="shared" si="1"/>
        <v>0.83333333333333326</v>
      </c>
      <c r="BR41" s="1">
        <f>((C41*(G41)^(3))/F41)^(1/2)</f>
        <v>2.6352393784734481E-4</v>
      </c>
      <c r="BS41" s="1">
        <f t="shared" si="2"/>
        <v>8.961098222043927E-2</v>
      </c>
      <c r="BT41" s="1">
        <f>AI41/((9.81*G41)^(1/2))</f>
        <v>2.7627990764326746</v>
      </c>
      <c r="BU41" s="1">
        <f t="shared" si="5"/>
        <v>0.44999999999999857</v>
      </c>
      <c r="BV41" s="1">
        <f>AE41 /G41</f>
        <v>0.54576318619016562</v>
      </c>
      <c r="BW41" s="1">
        <f t="shared" si="3"/>
        <v>3.9626167396538625E-2</v>
      </c>
      <c r="BX41" s="1">
        <f>AH41/(((C41*(G41^(3)))/F41)^(1/2))</f>
        <v>1.6865429686387781</v>
      </c>
    </row>
    <row r="42" spans="1:76" x14ac:dyDescent="0.25">
      <c r="A42" s="1"/>
      <c r="B42" s="1">
        <v>41</v>
      </c>
      <c r="C42" s="1">
        <v>960</v>
      </c>
      <c r="D42" s="1">
        <v>2</v>
      </c>
      <c r="E42" s="1">
        <v>1.9199999999999998E-3</v>
      </c>
      <c r="F42" s="1">
        <v>2.0500000000000001E-2</v>
      </c>
      <c r="G42" s="1">
        <v>1.1400222313400072E-4</v>
      </c>
      <c r="H42" s="1">
        <v>7.8168264177815132E-8</v>
      </c>
      <c r="I42" s="1">
        <v>6.288258201143882E-12</v>
      </c>
      <c r="J42" s="1">
        <v>1.287858562475458E-14</v>
      </c>
      <c r="K42" s="1">
        <v>6.0367278730981267E-9</v>
      </c>
      <c r="L42" s="1">
        <v>1.2363442199764397E-11</v>
      </c>
      <c r="M42" s="1"/>
      <c r="N42" s="1"/>
      <c r="O42" s="1"/>
      <c r="Q42" s="1">
        <v>960</v>
      </c>
      <c r="R42" s="1">
        <v>100000</v>
      </c>
      <c r="S42" s="1">
        <v>96</v>
      </c>
      <c r="T42" s="1">
        <v>2.0500000000000001E-2</v>
      </c>
      <c r="U42" s="1">
        <v>0.20899999999999999</v>
      </c>
      <c r="V42" s="1"/>
      <c r="Z42" s="1">
        <v>4.1490999999999998E-6</v>
      </c>
      <c r="AA42" s="1">
        <v>9000</v>
      </c>
      <c r="AB42" s="1">
        <v>1.1111111111111044E-4</v>
      </c>
      <c r="AD42" s="1">
        <v>1.1111111111111113E-3</v>
      </c>
      <c r="AE42" s="1">
        <v>5.8087399999999995E-5</v>
      </c>
      <c r="AF42" s="1">
        <v>2.282005E-4</v>
      </c>
      <c r="AG42" s="1">
        <v>2.0365165833333336E-4</v>
      </c>
      <c r="AH42" s="1">
        <v>4.4444444444444176E-4</v>
      </c>
      <c r="AI42" s="1">
        <v>6.5300384888621221E-2</v>
      </c>
      <c r="AJ42" s="1">
        <v>3.8706702782075157E-3</v>
      </c>
      <c r="AK42" s="1">
        <v>4.9267494290262656E-2</v>
      </c>
      <c r="AL42" s="1">
        <v>5.4564467454836325E-3</v>
      </c>
      <c r="AM42" s="1">
        <v>1.1719783026929929E-4</v>
      </c>
      <c r="AN42" s="1">
        <v>1.2956012878623783E-4</v>
      </c>
      <c r="AO42" s="1">
        <v>1285.7142857142856</v>
      </c>
      <c r="AP42" s="1">
        <v>519.50702291256539</v>
      </c>
      <c r="AQ42" s="1">
        <v>1499.9999999999998</v>
      </c>
      <c r="AR42" s="1">
        <v>707.10678118654698</v>
      </c>
      <c r="AS42" s="1">
        <v>2.1733640502558972E-4</v>
      </c>
      <c r="AT42" s="1">
        <v>3.5933940672843901E-3</v>
      </c>
      <c r="AU42" s="1">
        <v>4.710728189463504</v>
      </c>
      <c r="AV42" s="1">
        <v>0.61950472682581903</v>
      </c>
      <c r="AW42" s="1">
        <v>1</v>
      </c>
      <c r="AX42" s="1">
        <v>1774.7503117762319</v>
      </c>
      <c r="AZ42" s="1"/>
      <c r="BA42" s="1"/>
      <c r="BB42" s="1" t="s">
        <v>97</v>
      </c>
      <c r="BC42" s="1"/>
      <c r="BD42" s="1">
        <f>(0.5*K42*(AK42)^(2))+(K42*9.81*(AN42-G42))</f>
        <v>8.2477763537631529E-12</v>
      </c>
      <c r="BE42" s="1">
        <f>0.5*K42*(AI42)^(2)</f>
        <v>1.2870727201098399E-11</v>
      </c>
      <c r="BF42" s="1">
        <f t="shared" si="4"/>
        <v>0.80051024672013948</v>
      </c>
      <c r="BG42" s="1">
        <f>(C42*(AI42)^(2)*G42)/(F42)</f>
        <v>2.2764712748386959E-2</v>
      </c>
      <c r="BH42" s="1">
        <f>(C42*G42*AI42)/(E42)</f>
        <v>3.722194524404363</v>
      </c>
      <c r="BI42" s="1">
        <f>(E42)/((C42*F42*G42)^(1/2))</f>
        <v>4.0535172115226538E-2</v>
      </c>
      <c r="BJ42" s="1">
        <f>(C42*9.81*(G42)^(2))/(F42)</f>
        <v>5.9705318628452348E-3</v>
      </c>
      <c r="BK42" s="1">
        <f t="shared" si="0"/>
        <v>7.954683815578744E-3</v>
      </c>
      <c r="BL42" s="1">
        <f>(F42/(C42*9.81))^(1/2)</f>
        <v>1.4753899143116248E-3</v>
      </c>
      <c r="BM42" s="1">
        <f>((F42*G42)/(C42*(AI42)^(2)))^(1/2)</f>
        <v>7.5558309586991204E-4</v>
      </c>
      <c r="BN42" s="1">
        <f>(AF42/2)/G42</f>
        <v>1.0008598680210301</v>
      </c>
      <c r="BO42" s="1">
        <f>(AF42-G42)/G42</f>
        <v>1.0017197360420604</v>
      </c>
      <c r="BP42" s="1">
        <f>((2*G42)-AG42)/G42</f>
        <v>0.21361678101700951</v>
      </c>
      <c r="BQ42" s="1">
        <f t="shared" si="1"/>
        <v>0.89242424242424256</v>
      </c>
      <c r="BR42" s="1">
        <f>((C42*(G42)^(3))/F42)^(1/2)</f>
        <v>2.6340782162851745E-4</v>
      </c>
      <c r="BS42" s="1">
        <f t="shared" si="2"/>
        <v>6.1706990821336828E-2</v>
      </c>
      <c r="BT42" s="1">
        <f>AI42/((9.81*G42)^(1/2))</f>
        <v>1.9526507704794402</v>
      </c>
      <c r="BU42" s="1">
        <f t="shared" si="5"/>
        <v>0.44999999999999718</v>
      </c>
      <c r="BV42" s="1">
        <f>AE42 /G42</f>
        <v>0.50952866008343356</v>
      </c>
      <c r="BW42" s="1">
        <f t="shared" si="3"/>
        <v>1.6794180885541726E-2</v>
      </c>
      <c r="BX42" s="1">
        <f>AH42/(((C42*(G42^(3)))/F42)^(1/2))</f>
        <v>1.6872864355229331</v>
      </c>
    </row>
    <row r="43" spans="1:76" x14ac:dyDescent="0.25">
      <c r="A43" s="1"/>
      <c r="B43" s="1">
        <v>42</v>
      </c>
      <c r="C43" s="1">
        <v>960</v>
      </c>
      <c r="D43" s="1">
        <v>2</v>
      </c>
      <c r="E43" s="1">
        <v>1.9199999999999998E-3</v>
      </c>
      <c r="F43" s="1">
        <v>2.0500000000000001E-2</v>
      </c>
      <c r="G43" s="1">
        <v>1.1408833404076179E-4</v>
      </c>
      <c r="H43" s="1">
        <v>7.8749581632088294E-8</v>
      </c>
      <c r="I43" s="1">
        <v>6.3024560462077545E-12</v>
      </c>
      <c r="J43" s="1">
        <v>1.2993882345394818E-14</v>
      </c>
      <c r="K43" s="1">
        <v>6.050357804359444E-9</v>
      </c>
      <c r="L43" s="1">
        <v>1.2474127051579026E-11</v>
      </c>
      <c r="M43" s="1"/>
      <c r="N43" s="1"/>
      <c r="O43" s="1"/>
      <c r="Q43" s="1">
        <v>960</v>
      </c>
      <c r="R43" s="1">
        <v>100000</v>
      </c>
      <c r="S43" s="1">
        <v>96</v>
      </c>
      <c r="T43" s="1">
        <v>2.0500000000000001E-2</v>
      </c>
      <c r="U43" s="1">
        <v>0.20899999999999999</v>
      </c>
      <c r="V43" s="1"/>
      <c r="Z43" s="1">
        <v>4.1490999999999998E-6</v>
      </c>
      <c r="AA43" s="1">
        <v>9000</v>
      </c>
      <c r="AB43" s="1">
        <v>1.1111111111111044E-4</v>
      </c>
      <c r="AD43" s="1">
        <v>1.3333333333333391E-3</v>
      </c>
      <c r="AE43" s="1">
        <v>4.7714650000000002E-5</v>
      </c>
      <c r="AF43" s="1">
        <v>2.2811399999999999E-4</v>
      </c>
      <c r="AG43" s="1">
        <v>2.157532000000001E-4</v>
      </c>
      <c r="AH43" s="1">
        <v>5.5555555555555566E-4</v>
      </c>
      <c r="AI43" s="1">
        <v>2.7947232612479816E-2</v>
      </c>
      <c r="AJ43" s="1">
        <v>1.551569748534585E-3</v>
      </c>
      <c r="AK43" s="1">
        <v>1.64968924961202E-2</v>
      </c>
      <c r="AL43" s="1">
        <v>1.6278875814009362E-3</v>
      </c>
      <c r="AM43" s="1">
        <v>1.2167452766924069E-4</v>
      </c>
      <c r="AN43" s="1">
        <v>1.264464202755968E-4</v>
      </c>
      <c r="AO43" s="1"/>
      <c r="AP43" s="1"/>
      <c r="AQ43" s="1">
        <v>1199.9999999999998</v>
      </c>
      <c r="AR43" s="1">
        <v>113.13708498984721</v>
      </c>
      <c r="AS43" s="1">
        <v>3.9808756916210776E-5</v>
      </c>
      <c r="AT43" s="1">
        <v>-3.7005181282938903E-8</v>
      </c>
      <c r="AU43" s="1">
        <v>0.26671150983811009</v>
      </c>
      <c r="AV43" s="1">
        <v>0.51608789587591009</v>
      </c>
      <c r="AW43" s="1">
        <v>0</v>
      </c>
      <c r="AX43" s="1">
        <v>1478.482914573834</v>
      </c>
      <c r="AZ43" s="1"/>
      <c r="BA43" s="1"/>
      <c r="BB43" s="1" t="s">
        <v>97</v>
      </c>
      <c r="BC43" s="1"/>
      <c r="BD43" s="1">
        <f>(0.5*K43*(AK43)^(2))+(K43*9.81*(AN43-G43))</f>
        <v>1.55679673512473E-12</v>
      </c>
      <c r="BE43" s="1">
        <f>0.5*K43*(AI43)^(2)</f>
        <v>2.3628093585113683E-12</v>
      </c>
      <c r="BF43" s="1">
        <f t="shared" si="4"/>
        <v>0.81171134297472047</v>
      </c>
      <c r="BG43" s="1">
        <f>(C43*(AI43)^(2)*G43)/(F43)</f>
        <v>4.1728832091393834E-3</v>
      </c>
      <c r="BH43" s="1">
        <f>(C43*G43*AI43)/(E43)</f>
        <v>1.5942266049037346</v>
      </c>
      <c r="BI43" s="1">
        <f>(E43)/((C43*F43*G43)^(1/2))</f>
        <v>4.0519871780871165E-2</v>
      </c>
      <c r="BJ43" s="1">
        <f>(C43*9.81*(G43)^(2))/(F43)</f>
        <v>5.9795548813471435E-3</v>
      </c>
      <c r="BK43" s="1">
        <f t="shared" si="0"/>
        <v>2.8734006643610136E-3</v>
      </c>
      <c r="BL43" s="1">
        <f>(F43/(C43*9.81))^(1/2)</f>
        <v>1.4753899143116248E-3</v>
      </c>
      <c r="BM43" s="1">
        <f>((F43*G43)/(C43*(AI43)^(2)))^(1/2)</f>
        <v>1.7661318539582017E-3</v>
      </c>
      <c r="BN43" s="1">
        <f>(AF43/2)/G43</f>
        <v>0.99972535280644381</v>
      </c>
      <c r="BO43" s="1">
        <f>(AF43-G43)/G43</f>
        <v>0.99945070561288762</v>
      </c>
      <c r="BP43" s="1">
        <f>((2*G43)-AG43)/G43</f>
        <v>0.10889341303804811</v>
      </c>
      <c r="BQ43" s="1">
        <f t="shared" si="1"/>
        <v>0.9458130583830896</v>
      </c>
      <c r="BR43" s="1">
        <f>((C43*(G43)^(3))/F43)^(1/2)</f>
        <v>2.6370632329504362E-4</v>
      </c>
      <c r="BS43" s="1">
        <f t="shared" si="2"/>
        <v>2.79472696176611E-2</v>
      </c>
      <c r="BT43" s="1">
        <f>AI43/((9.81*G43)^(1/2))</f>
        <v>0.83537925608726504</v>
      </c>
      <c r="BU43" s="1">
        <f t="shared" si="5"/>
        <v>0.45833333333333115</v>
      </c>
      <c r="BV43" s="1">
        <f>AE43 /G43</f>
        <v>0.41822549519350843</v>
      </c>
      <c r="BW43" s="1">
        <f t="shared" si="3"/>
        <v>-1.8066716722077601E-3</v>
      </c>
      <c r="BX43" s="1">
        <f>AH43/(((C43*(G43^(3)))/F43)^(1/2))</f>
        <v>2.1067206452003853</v>
      </c>
    </row>
    <row r="44" spans="1:76" x14ac:dyDescent="0.25">
      <c r="A44" s="1"/>
      <c r="B44" s="1">
        <v>43</v>
      </c>
      <c r="C44" s="1">
        <v>960</v>
      </c>
      <c r="D44" s="1">
        <v>2</v>
      </c>
      <c r="E44" s="1">
        <v>1.9199999999999998E-3</v>
      </c>
      <c r="F44" s="1">
        <v>2.0500000000000001E-2</v>
      </c>
      <c r="G44" s="1">
        <v>1.155290755229429E-4</v>
      </c>
      <c r="H44" s="1">
        <v>3.0813046761100107E-7</v>
      </c>
      <c r="I44" s="1">
        <v>6.5431835777254584E-12</v>
      </c>
      <c r="J44" s="1">
        <v>5.212885321327514E-14</v>
      </c>
      <c r="K44" s="1">
        <v>6.2814562346164399E-9</v>
      </c>
      <c r="L44" s="1">
        <v>5.0043699084744135E-11</v>
      </c>
      <c r="M44" s="1"/>
      <c r="N44" s="1"/>
      <c r="O44" s="1"/>
      <c r="Q44" s="1">
        <v>960</v>
      </c>
      <c r="R44" s="1">
        <v>100000</v>
      </c>
      <c r="S44" s="1">
        <v>96</v>
      </c>
      <c r="T44" s="1">
        <v>2.0500000000000001E-2</v>
      </c>
      <c r="U44" s="1">
        <v>0.20899999999999999</v>
      </c>
      <c r="V44" s="1"/>
      <c r="Z44" s="1">
        <v>4.1490999999999998E-6</v>
      </c>
      <c r="AA44" s="1">
        <v>9000</v>
      </c>
      <c r="AB44" s="1">
        <v>1.1111111111111131E-4</v>
      </c>
      <c r="AD44" s="1">
        <v>1.1111111111111105E-3</v>
      </c>
      <c r="AE44" s="1">
        <v>6.638560000000001E-5</v>
      </c>
      <c r="AF44" s="1">
        <v>2.3649869999999999E-4</v>
      </c>
      <c r="AG44" s="1">
        <v>1.9535345833333336E-4</v>
      </c>
      <c r="AH44" s="1">
        <v>4.4444444444444436E-4</v>
      </c>
      <c r="AI44" s="1">
        <v>8.5313743198447922E-2</v>
      </c>
      <c r="AJ44" s="1">
        <v>3.2193313824918383E-3</v>
      </c>
      <c r="AK44" s="1">
        <v>6.5018133400481348E-2</v>
      </c>
      <c r="AL44" s="1">
        <v>3.1772111068013309E-3</v>
      </c>
      <c r="AM44" s="1">
        <v>1.175244495037572E-4</v>
      </c>
      <c r="AN44" s="1">
        <v>1.3165546630306945E-4</v>
      </c>
      <c r="AO44" s="1">
        <v>2250</v>
      </c>
      <c r="AP44" s="1">
        <v>6363.9610306789282</v>
      </c>
      <c r="AQ44" s="1">
        <v>1384.6153846153848</v>
      </c>
      <c r="AR44" s="1">
        <v>451.87888975234978</v>
      </c>
      <c r="AS44" s="1">
        <v>3.7097017219830372E-4</v>
      </c>
      <c r="AT44" s="1">
        <v>1.2106864927903683E-7</v>
      </c>
      <c r="AU44" s="1">
        <v>2.7344166198657529</v>
      </c>
      <c r="AV44" s="1">
        <v>0.38284565651284547</v>
      </c>
      <c r="AW44" s="1">
        <v>1</v>
      </c>
      <c r="AX44" s="1">
        <v>1096.7720161550601</v>
      </c>
      <c r="AZ44" s="1"/>
      <c r="BA44" s="1"/>
      <c r="BB44" s="1" t="s">
        <v>98</v>
      </c>
      <c r="BC44" s="1"/>
      <c r="BD44" s="1">
        <f>(0.5*K44*(AK44)^(2))+(K44*9.81*(AN44-G44))</f>
        <v>1.4270706806534572E-11</v>
      </c>
      <c r="BE44" s="1">
        <f>0.5*K44*(AI44)^(2)</f>
        <v>2.2859584758925457E-11</v>
      </c>
      <c r="BF44" s="1">
        <f t="shared" si="4"/>
        <v>0.79011184607202589</v>
      </c>
      <c r="BG44" s="1">
        <f>(C44*(AI44)^(2)*G44)/(F44)</f>
        <v>3.9377366222877179E-2</v>
      </c>
      <c r="BH44" s="1">
        <f>(C44*G44*AI44)/(E44)</f>
        <v>4.9281089405592233</v>
      </c>
      <c r="BI44" s="1">
        <f>(E44)/((C44*F44*G44)^(1/2))</f>
        <v>4.0266421248993718E-2</v>
      </c>
      <c r="BJ44" s="1">
        <f>(C44*9.81*(G44)^(2))/(F44)</f>
        <v>6.1315316664132587E-3</v>
      </c>
      <c r="BK44" s="1">
        <f t="shared" si="0"/>
        <v>1.0992650618853326E-2</v>
      </c>
      <c r="BL44" s="1">
        <f>(F44/(C44*9.81))^(1/2)</f>
        <v>1.4753899143116248E-3</v>
      </c>
      <c r="BM44" s="1">
        <f>((F44*G44)/(C44*(AI44)^(2)))^(1/2)</f>
        <v>5.8219432220708248E-4</v>
      </c>
      <c r="BN44" s="1">
        <f>(AF44/2)/G44</f>
        <v>1.0235462325370801</v>
      </c>
      <c r="BO44" s="1">
        <f>(AF44-G44)/G44</f>
        <v>1.04709246507416</v>
      </c>
      <c r="BP44" s="1">
        <f>((2*G44)-AG44)/G44</f>
        <v>0.30905373864488217</v>
      </c>
      <c r="BQ44" s="1">
        <f t="shared" si="1"/>
        <v>0.82602339181286566</v>
      </c>
      <c r="BR44" s="1">
        <f>((C44*(G44)^(3))/F44)^(1/2)</f>
        <v>2.6871730367171497E-4</v>
      </c>
      <c r="BS44" s="1">
        <f t="shared" si="2"/>
        <v>8.531362212979865E-2</v>
      </c>
      <c r="BT44" s="1">
        <f>AI44/((9.81*G44)^(1/2))</f>
        <v>2.5341880846904568</v>
      </c>
      <c r="BU44" s="1">
        <f t="shared" si="5"/>
        <v>0.45000000000000029</v>
      </c>
      <c r="BV44" s="1">
        <f>AE44 /G44</f>
        <v>0.57462244633660642</v>
      </c>
      <c r="BW44" s="1">
        <f t="shared" si="3"/>
        <v>3.3245834556463918E-2</v>
      </c>
      <c r="BX44" s="1">
        <f>AH44/(((C44*(G44^(3)))/F44)^(1/2))</f>
        <v>1.6539479905894365</v>
      </c>
    </row>
    <row r="45" spans="1:76" x14ac:dyDescent="0.25">
      <c r="A45" s="1"/>
      <c r="B45" s="1">
        <v>44</v>
      </c>
      <c r="C45" s="1">
        <v>960</v>
      </c>
      <c r="D45" s="1">
        <v>2</v>
      </c>
      <c r="E45" s="1">
        <v>1.9199999999999998E-3</v>
      </c>
      <c r="F45" s="1">
        <v>2.0500000000000001E-2</v>
      </c>
      <c r="G45" s="1">
        <v>1.1294681278613885E-4</v>
      </c>
      <c r="H45" s="1">
        <v>5.6204076568855715E-7</v>
      </c>
      <c r="I45" s="1">
        <v>6.1159722584833627E-12</v>
      </c>
      <c r="J45" s="1">
        <v>9.089966425679844E-14</v>
      </c>
      <c r="K45" s="1">
        <v>5.8713333681440285E-9</v>
      </c>
      <c r="L45" s="1">
        <v>8.7263677686526499E-11</v>
      </c>
      <c r="M45" s="1"/>
      <c r="N45" s="1"/>
      <c r="O45" s="1"/>
      <c r="Q45" s="1">
        <v>960</v>
      </c>
      <c r="R45" s="1">
        <v>100000</v>
      </c>
      <c r="S45" s="1">
        <v>96</v>
      </c>
      <c r="T45" s="1">
        <v>2.0500000000000001E-2</v>
      </c>
      <c r="U45" s="1">
        <v>0.20899999999999999</v>
      </c>
      <c r="V45" s="1"/>
      <c r="Z45" s="1">
        <v>4.1490999999999998E-6</v>
      </c>
      <c r="AA45" s="1">
        <v>9000</v>
      </c>
      <c r="AB45" s="1">
        <v>1.1111111111111131E-4</v>
      </c>
      <c r="AD45" s="1">
        <v>8.8888888888888958E-4</v>
      </c>
      <c r="AE45" s="1">
        <v>6.0161950000000001E-5</v>
      </c>
      <c r="AF45" s="1">
        <v>2.3234960000000001E-4</v>
      </c>
      <c r="AG45" s="1">
        <v>1.9016708333333335E-4</v>
      </c>
      <c r="AH45" s="1">
        <v>3.3333333333333392E-4</v>
      </c>
      <c r="AI45" s="1">
        <v>9.6198427410993145E-2</v>
      </c>
      <c r="AJ45" s="1">
        <v>2.8325207959779327E-3</v>
      </c>
      <c r="AK45" s="1">
        <v>7.6616407105459472E-2</v>
      </c>
      <c r="AL45" s="1">
        <v>5.9407862273755567E-3</v>
      </c>
      <c r="AM45" s="1">
        <v>1.1086415342563473E-4</v>
      </c>
      <c r="AN45" s="1">
        <v>1.2568705895950872E-4</v>
      </c>
      <c r="AO45" s="1">
        <v>1636.3636363636365</v>
      </c>
      <c r="AP45" s="1">
        <v>1051.8943852361867</v>
      </c>
      <c r="AQ45" s="1">
        <v>2571.428571428572</v>
      </c>
      <c r="AR45" s="1">
        <v>16104.717710289535</v>
      </c>
      <c r="AS45" s="1">
        <v>4.716685747374168E-4</v>
      </c>
      <c r="AT45" s="1">
        <v>-5.7556795809324127E-4</v>
      </c>
      <c r="AU45" s="1">
        <v>5.354180842993383</v>
      </c>
      <c r="AV45" s="1">
        <v>0.57824996269829931</v>
      </c>
      <c r="AW45" s="1">
        <v>0.96226415094339623</v>
      </c>
      <c r="AX45" s="1">
        <v>1656.5641183104888</v>
      </c>
      <c r="AZ45" s="1"/>
      <c r="BA45" s="1"/>
      <c r="BB45" s="1" t="s">
        <v>99</v>
      </c>
      <c r="BC45" s="1"/>
      <c r="BD45" s="1">
        <f>(0.5*K45*(AK45)^(2))+(K45*9.81*(AN45-G45))</f>
        <v>1.7966390099114261E-11</v>
      </c>
      <c r="BE45" s="1">
        <f>0.5*K45*(AI45)^(2)</f>
        <v>2.7167062961710772E-11</v>
      </c>
      <c r="BF45" s="1">
        <f t="shared" si="4"/>
        <v>0.81322190432249997</v>
      </c>
      <c r="BG45" s="1">
        <f>(C45*(AI45)^(2)*G45)/(F45)</f>
        <v>4.8947137335589919E-2</v>
      </c>
      <c r="BH45" s="1">
        <f>(C45*G45*AI45)/(E45)</f>
        <v>5.4326528855552061</v>
      </c>
      <c r="BI45" s="1">
        <f>(E45)/((C45*F45*G45)^(1/2))</f>
        <v>4.0724118411961788E-2</v>
      </c>
      <c r="BJ45" s="1">
        <f>(C45*9.81*(G45)^(2))/(F45)</f>
        <v>5.8604955398375196E-3</v>
      </c>
      <c r="BK45" s="1">
        <f t="shared" si="0"/>
        <v>1.2639146029223511E-2</v>
      </c>
      <c r="BL45" s="1">
        <f>(F45/(C45*9.81))^(1/2)</f>
        <v>1.4753899143116248E-3</v>
      </c>
      <c r="BM45" s="1">
        <f>((F45*G45)/(C45*(AI45)^(2)))^(1/2)</f>
        <v>5.1051714468995429E-4</v>
      </c>
      <c r="BN45" s="1">
        <f>(AF45/2)/G45</f>
        <v>1.0285797105224497</v>
      </c>
      <c r="BO45" s="1">
        <f>(AF45-G45)/G45</f>
        <v>1.0571594210448991</v>
      </c>
      <c r="BP45" s="1">
        <f>((2*G45)-AG45)/G45</f>
        <v>0.3163129738471806</v>
      </c>
      <c r="BQ45" s="1">
        <f t="shared" si="1"/>
        <v>0.81845238095238104</v>
      </c>
      <c r="BR45" s="1">
        <f>((C45*(G45)^(3))/F45)^(1/2)</f>
        <v>2.5975843333231926E-4</v>
      </c>
      <c r="BS45" s="1">
        <f t="shared" si="2"/>
        <v>9.6773995369086388E-2</v>
      </c>
      <c r="BT45" s="1">
        <f>AI45/((9.81*G45)^(1/2))</f>
        <v>2.8899909232385417</v>
      </c>
      <c r="BU45" s="1">
        <f t="shared" si="5"/>
        <v>0.43750000000000044</v>
      </c>
      <c r="BV45" s="1">
        <f>AE45 /G45</f>
        <v>0.53265735009198278</v>
      </c>
      <c r="BW45" s="1">
        <f t="shared" si="3"/>
        <v>4.3086641795752396E-2</v>
      </c>
      <c r="BX45" s="1">
        <f>AH45/(((C45*(G45^(3)))/F45)^(1/2))</f>
        <v>1.2832435469261063</v>
      </c>
    </row>
    <row r="46" spans="1:76" x14ac:dyDescent="0.25">
      <c r="A46" s="1"/>
      <c r="B46" s="1">
        <v>45</v>
      </c>
      <c r="C46" s="1">
        <v>960</v>
      </c>
      <c r="D46" s="1">
        <v>2</v>
      </c>
      <c r="E46" s="1">
        <v>1.9199999999999998E-3</v>
      </c>
      <c r="F46" s="1">
        <v>2.0500000000000001E-2</v>
      </c>
      <c r="G46" s="1">
        <v>1.1407979540588102E-4</v>
      </c>
      <c r="H46" s="1">
        <v>2.1634343159299548E-7</v>
      </c>
      <c r="I46" s="1">
        <v>6.3010472546000513E-12</v>
      </c>
      <c r="J46" s="1">
        <v>3.5691899628400724E-14</v>
      </c>
      <c r="K46" s="1">
        <v>6.0490053644160493E-9</v>
      </c>
      <c r="L46" s="1">
        <v>3.4264223643264695E-11</v>
      </c>
      <c r="M46" s="1"/>
      <c r="N46" s="1"/>
      <c r="O46" s="1"/>
      <c r="Q46" s="1">
        <v>960</v>
      </c>
      <c r="R46" s="1">
        <v>100000</v>
      </c>
      <c r="S46" s="1">
        <v>96</v>
      </c>
      <c r="T46" s="1">
        <v>2.0500000000000001E-2</v>
      </c>
      <c r="U46" s="1">
        <v>0.20899999999999999</v>
      </c>
      <c r="V46" s="1"/>
      <c r="Z46" s="1">
        <v>4.1490999999999998E-6</v>
      </c>
      <c r="AA46" s="1">
        <v>9000</v>
      </c>
      <c r="AB46" s="1">
        <v>1.1111111111111131E-4</v>
      </c>
      <c r="AD46" s="1">
        <v>7.7777777777777741E-4</v>
      </c>
      <c r="AE46" s="1">
        <v>8.2205650000000008E-5</v>
      </c>
      <c r="AF46" s="1">
        <v>2.48946E-4</v>
      </c>
      <c r="AG46" s="1">
        <v>1.5420821666666673E-4</v>
      </c>
      <c r="AH46" s="1">
        <v>3.3333333333333305E-4</v>
      </c>
      <c r="AI46" s="1">
        <v>0.22695912332964155</v>
      </c>
      <c r="AJ46" s="1">
        <v>2.8841419704309927E-3</v>
      </c>
      <c r="AK46" s="1">
        <v>0.17977070184440838</v>
      </c>
      <c r="AL46" s="1">
        <v>5.7277506444758314E-3</v>
      </c>
      <c r="AM46" s="1">
        <v>1.1720951895421144E-4</v>
      </c>
      <c r="AN46" s="1">
        <v>1.3513505825879342E-4</v>
      </c>
      <c r="AO46" s="1">
        <v>1636.3636363636365</v>
      </c>
      <c r="AP46" s="1">
        <v>631.1366311417122</v>
      </c>
      <c r="AQ46" s="1">
        <v>1499.9999999999998</v>
      </c>
      <c r="AR46" s="1">
        <v>353.5533905932736</v>
      </c>
      <c r="AS46" s="1">
        <v>2.6254048757675553E-3</v>
      </c>
      <c r="AT46" s="1">
        <v>-2.6181823989235935E-3</v>
      </c>
      <c r="AU46" s="1">
        <v>4.7003928299573596</v>
      </c>
      <c r="AV46" s="1">
        <v>0.55667615380055835</v>
      </c>
      <c r="AW46" s="1">
        <v>0.98113207547169801</v>
      </c>
      <c r="AX46" s="1">
        <v>1594.7597084173719</v>
      </c>
      <c r="AZ46" s="1"/>
      <c r="BA46" s="1"/>
      <c r="BB46" s="1" t="s">
        <v>100</v>
      </c>
      <c r="BC46" s="1"/>
      <c r="BD46" s="1">
        <f>(0.5*K46*(AK46)^(2))+(K46*9.81*(AN46-G46))</f>
        <v>9.8993816219440138E-11</v>
      </c>
      <c r="BE46" s="1">
        <f>0.5*K46*(AI46)^(2)</f>
        <v>1.5579347501913637E-10</v>
      </c>
      <c r="BF46" s="1">
        <f t="shared" si="4"/>
        <v>0.79713045330261045</v>
      </c>
      <c r="BG46" s="1">
        <f>(C46*(AI46)^(2)*G46)/(F46)</f>
        <v>0.27518287021069776</v>
      </c>
      <c r="BH46" s="1">
        <f>(C46*G46*AI46)/(E46)</f>
        <v>12.945725177471815</v>
      </c>
      <c r="BI46" s="1">
        <f>(E46)/((C46*F46*G46)^(1/2))</f>
        <v>4.0521388166465611E-2</v>
      </c>
      <c r="BJ46" s="1">
        <f>(C46*9.81*(G46)^(2))/(F46)</f>
        <v>5.9786598673969476E-3</v>
      </c>
      <c r="BK46" s="1">
        <f t="shared" si="0"/>
        <v>3.5474827272027422E-2</v>
      </c>
      <c r="BL46" s="1">
        <f>(F46/(C46*9.81))^(1/2)</f>
        <v>1.4753899143116248E-3</v>
      </c>
      <c r="BM46" s="1">
        <f>((F46*G46)/(C46*(AI46)^(2)))^(1/2)</f>
        <v>2.1746933957154688E-4</v>
      </c>
      <c r="BN46" s="1">
        <f>(AF46/2)/G46</f>
        <v>1.0911046917391578</v>
      </c>
      <c r="BO46" s="1">
        <f>(AF46-G46)/G46</f>
        <v>1.1822093834783156</v>
      </c>
      <c r="BP46" s="1">
        <f>((2*G46)-AG46)/G46</f>
        <v>0.64824252078982059</v>
      </c>
      <c r="BQ46" s="1">
        <f t="shared" si="1"/>
        <v>0.61944444444444469</v>
      </c>
      <c r="BR46" s="1">
        <f>((C46*(G46)^(3))/F46)^(1/2)</f>
        <v>2.6367671926192781E-4</v>
      </c>
      <c r="BS46" s="1">
        <f t="shared" si="2"/>
        <v>0.22957730572856513</v>
      </c>
      <c r="BT46" s="1">
        <f>AI46/((9.81*G46)^(1/2))</f>
        <v>6.7843582788194601</v>
      </c>
      <c r="BU46" s="1">
        <f t="shared" si="5"/>
        <v>0.5</v>
      </c>
      <c r="BV46" s="1">
        <f>AE46 /G46</f>
        <v>0.72059780355954395</v>
      </c>
      <c r="BW46" s="1">
        <f t="shared" si="3"/>
        <v>0.26920421034330083</v>
      </c>
      <c r="BX46" s="1">
        <f>AH46/(((C46*(G46^(3)))/F46)^(1/2))</f>
        <v>1.2641743050595629</v>
      </c>
    </row>
    <row r="47" spans="1:76" x14ac:dyDescent="0.25">
      <c r="A47" s="1"/>
      <c r="B47" s="1">
        <v>46</v>
      </c>
      <c r="C47" s="1">
        <v>960</v>
      </c>
      <c r="D47" s="1">
        <v>2</v>
      </c>
      <c r="E47" s="1">
        <v>1.9199999999999998E-3</v>
      </c>
      <c r="F47" s="1">
        <v>2.0500000000000001E-2</v>
      </c>
      <c r="G47" s="1">
        <v>1.1785672586962673E-4</v>
      </c>
      <c r="H47" s="1">
        <v>1.7039752527532593E-7</v>
      </c>
      <c r="I47" s="1">
        <v>6.9449230370340206E-12</v>
      </c>
      <c r="J47" s="1">
        <v>2.9995702146452004E-14</v>
      </c>
      <c r="K47" s="1">
        <v>6.6671261155526597E-9</v>
      </c>
      <c r="L47" s="1">
        <v>2.8795874060593923E-11</v>
      </c>
      <c r="M47" s="1"/>
      <c r="N47" s="1"/>
      <c r="O47" s="1"/>
      <c r="Q47" s="1">
        <v>960</v>
      </c>
      <c r="R47" s="1">
        <v>100000</v>
      </c>
      <c r="S47" s="1">
        <v>96</v>
      </c>
      <c r="T47" s="1">
        <v>2.0500000000000001E-2</v>
      </c>
      <c r="U47" s="1">
        <v>0.20899999999999999</v>
      </c>
      <c r="V47" s="1"/>
      <c r="Z47" s="1">
        <v>4.1490999999999998E-6</v>
      </c>
      <c r="AA47" s="1">
        <v>9000</v>
      </c>
      <c r="AB47" s="1">
        <v>1.1111111111111217E-4</v>
      </c>
      <c r="AD47" s="1">
        <v>7.7777777777777654E-4</v>
      </c>
      <c r="AE47" s="1">
        <v>7.2609250000000013E-5</v>
      </c>
      <c r="AF47" s="1">
        <v>2.48946E-4</v>
      </c>
      <c r="AG47" s="1">
        <v>1.7737402500000012E-4</v>
      </c>
      <c r="AH47" s="1">
        <v>3.3333333333333132E-4</v>
      </c>
      <c r="AI47" s="1">
        <v>0.145498411706454</v>
      </c>
      <c r="AJ47" s="1">
        <v>2.4021623780461662E-3</v>
      </c>
      <c r="AK47" s="1">
        <v>0.12049895368405446</v>
      </c>
      <c r="AL47" s="1">
        <v>5.5815501017475871E-3</v>
      </c>
      <c r="AM47" s="1">
        <v>1.0806053004919313E-4</v>
      </c>
      <c r="AN47" s="1">
        <v>1.219596739739456E-4</v>
      </c>
      <c r="AO47" s="1">
        <v>1285.7142857142856</v>
      </c>
      <c r="AP47" s="1">
        <v>0</v>
      </c>
      <c r="AQ47" s="1">
        <v>1384.6153846153845</v>
      </c>
      <c r="AR47" s="1">
        <v>150.62629658411657</v>
      </c>
      <c r="AS47" s="1">
        <v>1.0789902043374512E-3</v>
      </c>
      <c r="AT47" s="1">
        <v>-4.6256223494231969E-4</v>
      </c>
      <c r="AU47" s="1">
        <v>1.5837508351623848</v>
      </c>
      <c r="AV47" s="1">
        <v>0.49293225396059448</v>
      </c>
      <c r="AW47" s="1">
        <v>0.9821428571428571</v>
      </c>
      <c r="AX47" s="1">
        <v>1412.1468868906545</v>
      </c>
      <c r="AZ47" s="1"/>
      <c r="BA47" s="1"/>
      <c r="BB47" s="1" t="s">
        <v>101</v>
      </c>
      <c r="BC47" s="1"/>
      <c r="BD47" s="1">
        <f>(0.5*K47*(AK47)^(2))+(K47*9.81*(AN47-G47))</f>
        <v>4.8671679693725973E-11</v>
      </c>
      <c r="BE47" s="1">
        <f>0.5*K47*(AI47)^(2)</f>
        <v>7.0570822581382101E-11</v>
      </c>
      <c r="BF47" s="1">
        <f t="shared" si="4"/>
        <v>0.83047311457811868</v>
      </c>
      <c r="BG47" s="1">
        <f>(C47*(AI47)^(2)*G47)/(F47)</f>
        <v>0.11683911236068016</v>
      </c>
      <c r="BH47" s="1">
        <f>(C47*G47*AI47)/(E47)</f>
        <v>8.5739832114768202</v>
      </c>
      <c r="BI47" s="1">
        <f>(E47)/((C47*F47*G47)^(1/2))</f>
        <v>3.9866810855202169E-2</v>
      </c>
      <c r="BJ47" s="1">
        <f>(C47*9.81*(G47)^(2))/(F47)</f>
        <v>6.381093721234834E-3</v>
      </c>
      <c r="BK47" s="1">
        <f t="shared" si="0"/>
        <v>2.0943156878404048E-2</v>
      </c>
      <c r="BL47" s="1">
        <f>(F47/(C47*9.81))^(1/2)</f>
        <v>1.4753899143116248E-3</v>
      </c>
      <c r="BM47" s="1">
        <f>((F47*G47)/(C47*(AI47)^(2)))^(1/2)</f>
        <v>3.4479443486202198E-4</v>
      </c>
      <c r="BN47" s="1">
        <f>(AF47/2)/G47</f>
        <v>1.0561382821519427</v>
      </c>
      <c r="BO47" s="1">
        <f>(AF47-G47)/G47</f>
        <v>1.1122765643038854</v>
      </c>
      <c r="BP47" s="1">
        <f>((2*G47)-AG47)/G47</f>
        <v>0.4950029479334806</v>
      </c>
      <c r="BQ47" s="1">
        <f t="shared" si="1"/>
        <v>0.71250000000000047</v>
      </c>
      <c r="BR47" s="1">
        <f>((C47*(G47)^(3))/F47)^(1/2)</f>
        <v>2.7687914420301558E-4</v>
      </c>
      <c r="BS47" s="1">
        <f t="shared" si="2"/>
        <v>0.14596097394139632</v>
      </c>
      <c r="BT47" s="1">
        <f>AI47/((9.81*G47)^(1/2))</f>
        <v>4.279042133908102</v>
      </c>
      <c r="BU47" s="1">
        <f>(AH47+(AB47/2))/AD47</f>
        <v>0.49999999999999889</v>
      </c>
      <c r="BV47" s="1">
        <f>AE47 /G47</f>
        <v>0.61608066458863342</v>
      </c>
      <c r="BW47" s="1">
        <f t="shared" si="3"/>
        <v>0.11045801863944532</v>
      </c>
      <c r="BX47" s="1">
        <f>AH47/(((C47*(G47^(3)))/F47)^(1/2))</f>
        <v>1.2038946967017563</v>
      </c>
    </row>
    <row r="48" spans="1:76" x14ac:dyDescent="0.25">
      <c r="A48" s="1"/>
      <c r="B48" s="1">
        <v>47</v>
      </c>
      <c r="C48" s="1">
        <v>960</v>
      </c>
      <c r="D48" s="1">
        <v>2</v>
      </c>
      <c r="E48" s="1">
        <v>1.9199999999999998E-3</v>
      </c>
      <c r="F48" s="1">
        <v>2.0500000000000001E-2</v>
      </c>
      <c r="G48" s="1">
        <v>1.1676407008752302E-4</v>
      </c>
      <c r="H48" s="1">
        <v>4.6725735769628211E-7</v>
      </c>
      <c r="I48" s="1">
        <v>6.7543490624503139E-12</v>
      </c>
      <c r="J48" s="1">
        <v>8.0741337739428266E-14</v>
      </c>
      <c r="K48" s="1">
        <v>6.4841750999523014E-9</v>
      </c>
      <c r="L48" s="1">
        <v>7.7511684229851134E-11</v>
      </c>
      <c r="M48" s="1"/>
      <c r="N48" s="1"/>
      <c r="O48" s="1"/>
      <c r="Q48" s="1">
        <v>960</v>
      </c>
      <c r="R48" s="1">
        <v>100000</v>
      </c>
      <c r="S48" s="1">
        <v>96</v>
      </c>
      <c r="T48" s="1">
        <v>2.0500000000000001E-2</v>
      </c>
      <c r="U48" s="1">
        <v>0.20899999999999999</v>
      </c>
      <c r="V48" s="1"/>
      <c r="Z48" s="1">
        <v>4.1490999999999998E-6</v>
      </c>
      <c r="AA48" s="1">
        <v>9000</v>
      </c>
      <c r="AB48" s="1">
        <v>1.1111111111111131E-4</v>
      </c>
      <c r="AD48" s="1">
        <v>7.7777777777777741E-4</v>
      </c>
      <c r="AE48" s="1">
        <v>7.9056550000000008E-5</v>
      </c>
      <c r="AF48" s="1">
        <v>2.5309510000000004E-4</v>
      </c>
      <c r="AG48" s="1">
        <v>1.7529947500000002E-4</v>
      </c>
      <c r="AH48" s="1">
        <v>3.3333333333333305E-4</v>
      </c>
      <c r="AI48" s="1">
        <v>0.18889116624172023</v>
      </c>
      <c r="AJ48" s="1">
        <v>2.8503646977231503E-3</v>
      </c>
      <c r="AK48" s="1">
        <v>0.15215895490414758</v>
      </c>
      <c r="AL48" s="1">
        <v>5.8257148206353748E-3</v>
      </c>
      <c r="AM48" s="1">
        <v>1.1058008235943718E-4</v>
      </c>
      <c r="AN48" s="1">
        <v>1.3805524793978724E-4</v>
      </c>
      <c r="AO48" s="1">
        <v>1499.9999999999998</v>
      </c>
      <c r="AP48" s="1">
        <v>0</v>
      </c>
      <c r="AQ48" s="1">
        <v>1499.9999999999998</v>
      </c>
      <c r="AR48" s="1">
        <v>353.5533905932736</v>
      </c>
      <c r="AS48" s="1">
        <v>1.8185460083668288E-3</v>
      </c>
      <c r="AT48" s="1">
        <v>3.1988919071421493E-5</v>
      </c>
      <c r="AU48" s="1">
        <v>1.2059111813427563</v>
      </c>
      <c r="AV48" s="1">
        <v>0.45588614838463876</v>
      </c>
      <c r="AW48" s="1">
        <v>1</v>
      </c>
      <c r="AX48" s="1">
        <v>1306.0176120457324</v>
      </c>
      <c r="AZ48" s="1"/>
      <c r="BA48" s="1"/>
      <c r="BB48" s="1" t="s">
        <v>102</v>
      </c>
      <c r="BC48" s="1"/>
      <c r="BD48" s="1">
        <f>(0.5*K48*(AK48)^(2))+(K48*9.81*(AN48-G48))</f>
        <v>7.6416264433944347E-11</v>
      </c>
      <c r="BE48" s="1">
        <f>0.5*K48*(AI48)^(2)</f>
        <v>1.1567727101404015E-10</v>
      </c>
      <c r="BF48" s="1">
        <f t="shared" si="4"/>
        <v>0.81277228227740062</v>
      </c>
      <c r="BG48" s="1">
        <f>(C48*(AI48)^(2)*G48)/(F48)</f>
        <v>0.19509668627388069</v>
      </c>
      <c r="BH48" s="1">
        <f>(C48*G48*AI48)/(E48)</f>
        <v>11.027850686981091</v>
      </c>
      <c r="BI48" s="1">
        <f>(E48)/((C48*F48*G48)^(1/2))</f>
        <v>4.0052909486558985E-2</v>
      </c>
      <c r="BJ48" s="1">
        <f>(C48*9.81*(G48)^(2))/(F48)</f>
        <v>6.2633232937518738E-3</v>
      </c>
      <c r="BK48" s="1">
        <f t="shared" si="0"/>
        <v>2.8592833223395411E-2</v>
      </c>
      <c r="BL48" s="1">
        <f>(F48/(C48*9.81))^(1/2)</f>
        <v>1.4753899143116248E-3</v>
      </c>
      <c r="BM48" s="1">
        <f>((F48*G48)/(C48*(AI48)^(2)))^(1/2)</f>
        <v>2.6435302137962148E-4</v>
      </c>
      <c r="BN48" s="1">
        <f>(AF48/2)/G48</f>
        <v>1.0837884454108493</v>
      </c>
      <c r="BO48" s="1">
        <f>(AF48-G48)/G48</f>
        <v>1.1675768908216986</v>
      </c>
      <c r="BP48" s="1">
        <f>((2*G48)-AG48)/G48</f>
        <v>0.49868649775054497</v>
      </c>
      <c r="BQ48" s="1">
        <f t="shared" si="1"/>
        <v>0.69262295081967207</v>
      </c>
      <c r="BR48" s="1">
        <f>((C48*(G48)^(3))/F48)^(1/2)</f>
        <v>2.7303764121850875E-4</v>
      </c>
      <c r="BS48" s="1">
        <f t="shared" si="2"/>
        <v>0.18885917732264881</v>
      </c>
      <c r="BT48" s="1">
        <f>AI48/((9.81*G48)^(1/2))</f>
        <v>5.5811350542232159</v>
      </c>
      <c r="BU48" s="1">
        <f t="shared" si="5"/>
        <v>0.5</v>
      </c>
      <c r="BV48" s="1">
        <f>AE48 /G48</f>
        <v>0.67706230127762312</v>
      </c>
      <c r="BW48" s="1">
        <f t="shared" si="3"/>
        <v>0.18883336298012882</v>
      </c>
      <c r="BX48" s="1">
        <f>AH48/(((C48*(G48^(3)))/F48)^(1/2))</f>
        <v>1.2208328926580874</v>
      </c>
    </row>
    <row r="49" spans="1:76" x14ac:dyDescent="0.25">
      <c r="A49" s="1"/>
      <c r="B49" s="1">
        <v>48</v>
      </c>
      <c r="C49" s="1">
        <v>960</v>
      </c>
      <c r="D49" s="1">
        <v>2</v>
      </c>
      <c r="E49" s="1">
        <v>1.9199999999999998E-3</v>
      </c>
      <c r="F49" s="1">
        <v>2.0500000000000001E-2</v>
      </c>
      <c r="G49" s="1">
        <v>1.1630022880146242E-4</v>
      </c>
      <c r="H49" s="1">
        <v>6.295865793354495E-8</v>
      </c>
      <c r="I49" s="1">
        <v>6.6745146381942043E-12</v>
      </c>
      <c r="J49" s="1">
        <v>1.0793261835799915E-14</v>
      </c>
      <c r="K49" s="1">
        <v>6.4075340526664363E-9</v>
      </c>
      <c r="L49" s="1">
        <v>1.0361531362367919E-11</v>
      </c>
      <c r="M49" s="1"/>
      <c r="N49" s="1"/>
      <c r="O49" s="1"/>
      <c r="Q49" s="1">
        <v>960</v>
      </c>
      <c r="R49" s="1">
        <v>100000</v>
      </c>
      <c r="S49" s="1">
        <v>96</v>
      </c>
      <c r="T49" s="1">
        <v>2.0500000000000001E-2</v>
      </c>
      <c r="U49" s="1">
        <v>0.20899999999999999</v>
      </c>
      <c r="V49" s="1"/>
      <c r="Z49" s="1">
        <v>4.1490999999999998E-6</v>
      </c>
      <c r="AA49" s="1">
        <v>9000</v>
      </c>
      <c r="AB49" s="1">
        <v>1.1111111111111217E-4</v>
      </c>
      <c r="AD49" s="1">
        <v>7.7777777777778001E-4</v>
      </c>
      <c r="AE49" s="1">
        <v>7.675835000000001E-5</v>
      </c>
      <c r="AF49" s="1">
        <v>2.48946E-4</v>
      </c>
      <c r="AG49" s="1">
        <v>1.8117736666666668E-4</v>
      </c>
      <c r="AH49" s="1">
        <v>3.3333333333333305E-4</v>
      </c>
      <c r="AI49" s="1">
        <v>0.15654608549079496</v>
      </c>
      <c r="AJ49" s="1">
        <v>2.2751570734323105E-3</v>
      </c>
      <c r="AK49" s="1">
        <v>0.12346384112834353</v>
      </c>
      <c r="AL49" s="1">
        <v>5.1967800323070362E-3</v>
      </c>
      <c r="AM49" s="1">
        <v>1.1327958604524969E-4</v>
      </c>
      <c r="AN49" s="1">
        <v>1.304929967314018E-4</v>
      </c>
      <c r="AO49" s="1">
        <v>2999.9999999999995</v>
      </c>
      <c r="AP49" s="1">
        <v>14142.13562373095</v>
      </c>
      <c r="AQ49" s="1">
        <v>1384.6153846153845</v>
      </c>
      <c r="AR49" s="1">
        <v>451.87888975234972</v>
      </c>
      <c r="AS49" s="1">
        <v>1.24906610002504E-3</v>
      </c>
      <c r="AT49" s="1">
        <v>7.6354899357957634E-8</v>
      </c>
      <c r="AU49" s="1">
        <v>4.8119736872458727</v>
      </c>
      <c r="AV49" s="1">
        <v>0.63843582261515719</v>
      </c>
      <c r="AW49" s="1">
        <v>0.98181818181818181</v>
      </c>
      <c r="AX49" s="1">
        <v>1828.9839062905803</v>
      </c>
      <c r="AZ49" s="1"/>
      <c r="BA49" s="1"/>
      <c r="BB49" s="1" t="s">
        <v>103</v>
      </c>
      <c r="BC49" s="1"/>
      <c r="BD49" s="1">
        <f>(0.5*K49*(AK49)^(2))+(K49*9.81*(AN49-G49))</f>
        <v>4.9728173915624823E-11</v>
      </c>
      <c r="BE49" s="1">
        <f>0.5*K49*(AI49)^(2)</f>
        <v>7.8513683321128131E-11</v>
      </c>
      <c r="BF49" s="1">
        <f t="shared" si="4"/>
        <v>0.79584516079632917</v>
      </c>
      <c r="BG49" s="1">
        <f>(C49*(AI49)^(2)*G49)/(F49)</f>
        <v>0.13346960211967593</v>
      </c>
      <c r="BH49" s="1">
        <f>(C49*G49*AI49)/(E49)</f>
        <v>9.1031727802763758</v>
      </c>
      <c r="BI49" s="1">
        <f>(E49)/((C49*F49*G49)^(1/2))</f>
        <v>4.013270170275051E-2</v>
      </c>
      <c r="BJ49" s="1">
        <f>(C49*9.81*(G49)^(2))/(F49)</f>
        <v>6.2136604556985746E-3</v>
      </c>
      <c r="BK49" s="1">
        <f t="shared" si="0"/>
        <v>2.2804898160570585E-2</v>
      </c>
      <c r="BL49" s="1">
        <f>(F49/(C49*9.81))^(1/2)</f>
        <v>1.4753899143116248E-3</v>
      </c>
      <c r="BM49" s="1">
        <f>((F49*G49)/(C49*(AI49)^(2)))^(1/2)</f>
        <v>3.1833866174383035E-4</v>
      </c>
      <c r="BN49" s="1">
        <f>(AF49/2)/G49</f>
        <v>1.0702730448835953</v>
      </c>
      <c r="BO49" s="1">
        <f>(AF49-G49)/G49</f>
        <v>1.1405460897671906</v>
      </c>
      <c r="BP49" s="1">
        <f>((2*G49)-AG49)/G49</f>
        <v>0.44215812355832218</v>
      </c>
      <c r="BQ49" s="1">
        <f t="shared" si="1"/>
        <v>0.72777777777777786</v>
      </c>
      <c r="BR49" s="1">
        <f>((C49*(G49)^(3))/F49)^(1/2)</f>
        <v>2.7141230896353196E-4</v>
      </c>
      <c r="BS49" s="1">
        <f t="shared" si="2"/>
        <v>0.15654600913589561</v>
      </c>
      <c r="BT49" s="1">
        <f>AI49/((9.81*G49)^(1/2))</f>
        <v>4.6346551381147751</v>
      </c>
      <c r="BU49" s="1">
        <f t="shared" si="5"/>
        <v>0.49999999999999889</v>
      </c>
      <c r="BV49" s="1">
        <f>AE49 /G49</f>
        <v>0.66000171101155058</v>
      </c>
      <c r="BW49" s="1">
        <f t="shared" si="3"/>
        <v>0.12725594166397736</v>
      </c>
      <c r="BX49" s="1">
        <f>AH49/(((C49*(G49^(3)))/F49)^(1/2))</f>
        <v>1.2281437588673292</v>
      </c>
    </row>
    <row r="50" spans="1:76" x14ac:dyDescent="0.25">
      <c r="A50" s="1"/>
      <c r="B50" s="1">
        <v>49</v>
      </c>
      <c r="C50" s="1">
        <v>960</v>
      </c>
      <c r="D50" s="1">
        <v>2</v>
      </c>
      <c r="E50" s="1">
        <v>1.9199999999999998E-3</v>
      </c>
      <c r="F50" s="1">
        <v>2.0500000000000001E-2</v>
      </c>
      <c r="G50" s="1">
        <v>1.1608182888803322E-4</v>
      </c>
      <c r="H50" s="1">
        <v>1.1716820536920351E-7</v>
      </c>
      <c r="I50" s="1">
        <v>6.6371434083171125E-12</v>
      </c>
      <c r="J50" s="1">
        <v>2.0011579574997884E-14</v>
      </c>
      <c r="K50" s="1">
        <v>6.3716576719844283E-9</v>
      </c>
      <c r="L50" s="1">
        <v>1.921111639199797E-11</v>
      </c>
      <c r="M50" s="1"/>
      <c r="N50" s="1"/>
      <c r="O50" s="1"/>
      <c r="Q50" s="1">
        <v>960</v>
      </c>
      <c r="R50" s="1">
        <v>100000</v>
      </c>
      <c r="S50" s="1">
        <v>96</v>
      </c>
      <c r="T50" s="1">
        <v>2.0500000000000001E-2</v>
      </c>
      <c r="U50" s="1">
        <v>0.20899999999999999</v>
      </c>
      <c r="V50" s="1"/>
      <c r="Z50" s="1">
        <v>4.1490999999999998E-6</v>
      </c>
      <c r="AA50" s="1">
        <v>9000</v>
      </c>
      <c r="AB50" s="1">
        <v>1.1111111111111044E-4</v>
      </c>
      <c r="AD50" s="1">
        <v>1.0000000000000009E-3</v>
      </c>
      <c r="AE50" s="1">
        <v>6.1683800000000001E-5</v>
      </c>
      <c r="AF50" s="1">
        <v>2.4064780000000003E-4</v>
      </c>
      <c r="AG50" s="1">
        <v>1.9224163333333335E-4</v>
      </c>
      <c r="AH50" s="1">
        <v>3.3333333333333132E-4</v>
      </c>
      <c r="AI50" s="1">
        <v>0.11170643721889349</v>
      </c>
      <c r="AJ50" s="1">
        <v>3.4049917378803527E-3</v>
      </c>
      <c r="AK50" s="1">
        <v>8.7026499982858829E-2</v>
      </c>
      <c r="AL50" s="1">
        <v>4.6924530867573852E-3</v>
      </c>
      <c r="AM50" s="1">
        <v>1.2768630358905725E-4</v>
      </c>
      <c r="AN50" s="1">
        <v>1.4049860320906551E-4</v>
      </c>
      <c r="AO50" s="1">
        <v>1285.7142857142856</v>
      </c>
      <c r="AP50" s="1">
        <v>259.75351145628252</v>
      </c>
      <c r="AQ50" s="1">
        <v>1285.7142857142856</v>
      </c>
      <c r="AR50" s="1">
        <v>259.75351145628252</v>
      </c>
      <c r="AS50" s="1">
        <v>6.3600041366659497E-4</v>
      </c>
      <c r="AT50" s="1">
        <v>-1.0436323733564574E-7</v>
      </c>
      <c r="AU50" s="1">
        <v>1.7416683791253191</v>
      </c>
      <c r="AV50" s="1">
        <v>0.59040729975182515</v>
      </c>
      <c r="AW50" s="1">
        <v>0.98181818181818181</v>
      </c>
      <c r="AX50" s="1">
        <v>1691.3923234747278</v>
      </c>
      <c r="AZ50" s="1"/>
      <c r="BA50" s="1"/>
      <c r="BB50" s="1" t="s">
        <v>103</v>
      </c>
      <c r="BC50" s="1"/>
      <c r="BD50" s="1">
        <f>(0.5*K50*(AK50)^(2))+(K50*9.81*(AN50-G50))</f>
        <v>2.5654424506197206E-11</v>
      </c>
      <c r="BE50" s="1">
        <f>0.5*K50*(AI50)^(2)</f>
        <v>3.9753817537366736E-11</v>
      </c>
      <c r="BF50" s="1">
        <f t="shared" si="4"/>
        <v>0.80332580584436142</v>
      </c>
      <c r="BG50" s="1">
        <f>(C50*(AI50)^(2)*G50)/(F50)</f>
        <v>6.7832529913116141E-2</v>
      </c>
      <c r="BH50" s="1">
        <f>(C50*G50*AI50)/(E50)</f>
        <v>6.4835437654677106</v>
      </c>
      <c r="BI50" s="1">
        <f>(E50)/((C50*F50*G50)^(1/2))</f>
        <v>4.0170437409795728E-2</v>
      </c>
      <c r="BJ50" s="1">
        <f>(C50*9.81*(G50)^(2))/(F50)</f>
        <v>6.1903451328134875E-3</v>
      </c>
      <c r="BK50" s="1">
        <f t="shared" si="0"/>
        <v>1.5205057176499864E-2</v>
      </c>
      <c r="BL50" s="1">
        <f>(F50/(C50*9.81))^(1/2)</f>
        <v>1.4753899143116248E-3</v>
      </c>
      <c r="BM50" s="1">
        <f>((F50*G50)/(C50*(AI50)^(2)))^(1/2)</f>
        <v>4.4570266856759622E-4</v>
      </c>
      <c r="BN50" s="1">
        <f>(AF50/2)/G50</f>
        <v>1.0365437997712672</v>
      </c>
      <c r="BO50" s="1">
        <f>(AF50-G50)/G50</f>
        <v>1.0730875995425346</v>
      </c>
      <c r="BP50" s="1">
        <f>((2*G50)-AG50)/G50</f>
        <v>0.34391277967579142</v>
      </c>
      <c r="BQ50" s="1">
        <f t="shared" si="1"/>
        <v>0.79885057471264365</v>
      </c>
      <c r="BR50" s="1">
        <f>((C50*(G50)^(3))/F50)^(1/2)</f>
        <v>2.7064814124117161E-4</v>
      </c>
      <c r="BS50" s="1">
        <f t="shared" si="2"/>
        <v>0.11170654158213082</v>
      </c>
      <c r="BT50" s="1">
        <f>AI50/((9.81*G50)^(1/2))</f>
        <v>3.3102559584245883</v>
      </c>
      <c r="BU50" s="1">
        <f t="shared" si="5"/>
        <v>0.38888888888888618</v>
      </c>
      <c r="BV50" s="1">
        <f>AE50 /G50</f>
        <v>0.53138204825750235</v>
      </c>
      <c r="BW50" s="1">
        <f t="shared" si="3"/>
        <v>6.1642184780302652E-2</v>
      </c>
      <c r="BX50" s="1">
        <f>AH50/(((C50*(G50^(3)))/F50)^(1/2))</f>
        <v>1.2316113896245149</v>
      </c>
    </row>
    <row r="51" spans="1:76" x14ac:dyDescent="0.25">
      <c r="A51" s="1"/>
      <c r="B51" s="1">
        <v>50</v>
      </c>
      <c r="C51" s="1">
        <v>960</v>
      </c>
      <c r="D51" s="1">
        <v>2</v>
      </c>
      <c r="E51" s="1">
        <v>1.9199999999999998E-3</v>
      </c>
      <c r="F51" s="1">
        <v>2.0500000000000001E-2</v>
      </c>
      <c r="G51" s="1">
        <v>1.1574177261460659E-4</v>
      </c>
      <c r="H51" s="1">
        <v>6.7229134760441546E-8</v>
      </c>
      <c r="I51" s="1">
        <v>6.5792332198069786E-12</v>
      </c>
      <c r="J51" s="1">
        <v>1.1415418402674904E-14</v>
      </c>
      <c r="K51" s="1">
        <v>6.3160638910146991E-9</v>
      </c>
      <c r="L51" s="1">
        <v>1.0958801666567907E-11</v>
      </c>
      <c r="M51" s="1"/>
      <c r="N51" s="1"/>
      <c r="O51" s="1"/>
      <c r="Q51" s="1">
        <v>960</v>
      </c>
      <c r="R51" s="1">
        <v>100000</v>
      </c>
      <c r="S51" s="1">
        <v>96</v>
      </c>
      <c r="T51" s="1">
        <v>2.0500000000000001E-2</v>
      </c>
      <c r="U51" s="1">
        <v>0.20899999999999999</v>
      </c>
      <c r="V51" s="1"/>
      <c r="Z51" s="1">
        <v>4.1490999999999998E-6</v>
      </c>
      <c r="AA51" s="1">
        <v>9000</v>
      </c>
      <c r="AB51" s="1">
        <v>1.1111111111111044E-4</v>
      </c>
      <c r="AD51" s="1">
        <v>1.0000000000000009E-3</v>
      </c>
      <c r="AE51" s="1">
        <v>6.4311050000000005E-5</v>
      </c>
      <c r="AF51" s="1">
        <v>2.3234960000000001E-4</v>
      </c>
      <c r="AG51" s="1">
        <v>2.0157710833333336E-4</v>
      </c>
      <c r="AH51" s="1">
        <v>3.3333333333333132E-4</v>
      </c>
      <c r="AI51" s="1">
        <v>8.100583821476863E-2</v>
      </c>
      <c r="AJ51" s="1">
        <v>2.7435559698359884E-3</v>
      </c>
      <c r="AK51" s="1">
        <v>6.3846636099208723E-2</v>
      </c>
      <c r="AL51" s="1">
        <v>3.6659279554207671E-3</v>
      </c>
      <c r="AM51" s="1">
        <v>1.1167471896967912E-4</v>
      </c>
      <c r="AN51" s="1">
        <v>1.2607857288772349E-4</v>
      </c>
      <c r="AO51" s="1"/>
      <c r="AP51" s="1"/>
      <c r="AQ51" s="1">
        <v>1384.6153846153845</v>
      </c>
      <c r="AR51" s="1">
        <v>753.13148292058281</v>
      </c>
      <c r="AS51" s="1">
        <v>3.3445187690505957E-4</v>
      </c>
      <c r="AT51" s="1">
        <v>-2.1234058027649119E-3</v>
      </c>
      <c r="AU51" s="1">
        <v>1.4445821547466757</v>
      </c>
      <c r="AV51" s="1">
        <v>0.26016806151038446</v>
      </c>
      <c r="AW51" s="1">
        <v>0.98148148148148151</v>
      </c>
      <c r="AX51" s="1">
        <v>745.32659443224418</v>
      </c>
      <c r="AZ51" s="1"/>
      <c r="BA51" s="1"/>
      <c r="BB51" s="1" t="s">
        <v>103</v>
      </c>
      <c r="BC51" s="1"/>
      <c r="BD51" s="1">
        <f>(0.5*K51*(AK51)^(2))+(K51*9.81*(AN51-G51))</f>
        <v>1.3513853340957656E-11</v>
      </c>
      <c r="BE51" s="1">
        <f>0.5*K51*(AI51)^(2)</f>
        <v>2.0722834539650992E-11</v>
      </c>
      <c r="BF51" s="1">
        <f t="shared" si="4"/>
        <v>0.80754181760020838</v>
      </c>
      <c r="BG51" s="1">
        <f>(C51*(AI51)^(2)*G51)/(F51)</f>
        <v>3.5566419117532659E-2</v>
      </c>
      <c r="BH51" s="1">
        <f>(C51*G51*AI51)/(E51)</f>
        <v>4.6878796535546803</v>
      </c>
      <c r="BI51" s="1">
        <f>(E51)/((C51*F51*G51)^(1/2))</f>
        <v>4.0229405706302693E-2</v>
      </c>
      <c r="BJ51" s="1">
        <f>(C51*9.81*(G51)^(2))/(F51)</f>
        <v>6.1541296049981691E-3</v>
      </c>
      <c r="BK51" s="1">
        <f t="shared" si="0"/>
        <v>1.0333774462765835E-2</v>
      </c>
      <c r="BL51" s="1">
        <f>(F51/(C51*9.81))^(1/2)</f>
        <v>1.4753899143116248E-3</v>
      </c>
      <c r="BM51" s="1">
        <f>((F51*G51)/(C51*(AI51)^(2)))^(1/2)</f>
        <v>6.137196920324243E-4</v>
      </c>
      <c r="BN51" s="1">
        <f>(AF51/2)/G51</f>
        <v>1.0037413232544425</v>
      </c>
      <c r="BO51" s="1">
        <f>(AF51-G51)/G51</f>
        <v>1.0074826465088849</v>
      </c>
      <c r="BP51" s="1">
        <f>((2*G51)-AG51)/G51</f>
        <v>0.25838931113886898</v>
      </c>
      <c r="BQ51" s="1">
        <f t="shared" si="1"/>
        <v>0.86755952380952395</v>
      </c>
      <c r="BR51" s="1">
        <f>((C51*(G51)^(3))/F51)^(1/2)</f>
        <v>2.6945973609503019E-4</v>
      </c>
      <c r="BS51" s="1">
        <f t="shared" si="2"/>
        <v>8.3129244017533549E-2</v>
      </c>
      <c r="BT51" s="1">
        <f>AI51/((9.81*G51)^(1/2))</f>
        <v>2.4040126681052896</v>
      </c>
      <c r="BU51" s="1">
        <f t="shared" si="5"/>
        <v>0.38888888888888618</v>
      </c>
      <c r="BV51" s="1">
        <f>AE51 /G51</f>
        <v>0.55564251823013777</v>
      </c>
      <c r="BW51" s="1">
        <f t="shared" si="3"/>
        <v>2.9412289512534488E-2</v>
      </c>
      <c r="BX51" s="1">
        <f>AH51/(((C51*(G51^(3)))/F51)^(1/2))</f>
        <v>1.237043196746006</v>
      </c>
    </row>
    <row r="52" spans="1:76" x14ac:dyDescent="0.25">
      <c r="A52" s="1"/>
      <c r="B52" s="1">
        <v>51</v>
      </c>
      <c r="C52" s="1">
        <v>960</v>
      </c>
      <c r="D52" s="1">
        <v>2</v>
      </c>
      <c r="E52" s="1">
        <v>1.9199999999999998E-3</v>
      </c>
      <c r="F52" s="1">
        <v>2.0500000000000001E-2</v>
      </c>
      <c r="G52" s="1">
        <v>1.153663645356186E-4</v>
      </c>
      <c r="H52" s="1">
        <v>1.1287225686869248E-7</v>
      </c>
      <c r="I52" s="1">
        <v>6.5156950650510959E-12</v>
      </c>
      <c r="J52" s="1">
        <v>1.9041968133066862E-14</v>
      </c>
      <c r="K52" s="1">
        <v>6.255067262449052E-9</v>
      </c>
      <c r="L52" s="1">
        <v>1.8280289407744187E-11</v>
      </c>
      <c r="M52" s="1"/>
      <c r="N52" s="1"/>
      <c r="O52" s="1"/>
      <c r="Q52" s="1">
        <v>960</v>
      </c>
      <c r="R52" s="1">
        <v>100000</v>
      </c>
      <c r="S52" s="1">
        <v>96</v>
      </c>
      <c r="T52" s="1">
        <v>2.0500000000000001E-2</v>
      </c>
      <c r="U52" s="1">
        <v>0.20899999999999999</v>
      </c>
      <c r="V52" s="1"/>
      <c r="Z52" s="1">
        <v>4.1490999999999998E-6</v>
      </c>
      <c r="AA52" s="1">
        <v>9000</v>
      </c>
      <c r="AB52" s="1">
        <v>1.1111111111111738E-4</v>
      </c>
      <c r="AD52" s="1">
        <v>1.1111111111111044E-3</v>
      </c>
      <c r="AE52" s="1">
        <v>6.0161950000000001E-5</v>
      </c>
      <c r="AF52" s="1">
        <v>2.3234960000000001E-4</v>
      </c>
      <c r="AG52" s="1">
        <v>2.1056682500000012E-4</v>
      </c>
      <c r="AH52" s="1">
        <v>4.4444444444444176E-4</v>
      </c>
      <c r="AI52" s="1">
        <v>5.8296060361185988E-2</v>
      </c>
      <c r="AJ52" s="1">
        <v>3.0605889242408548E-3</v>
      </c>
      <c r="AK52" s="1">
        <v>4.7031711815578324E-2</v>
      </c>
      <c r="AL52" s="1">
        <v>4.0814118779177759E-3</v>
      </c>
      <c r="AM52" s="1">
        <v>1.1774134277365685E-4</v>
      </c>
      <c r="AN52" s="1">
        <v>1.2530810038324244E-4</v>
      </c>
      <c r="AO52" s="1">
        <v>1000</v>
      </c>
      <c r="AP52" s="1">
        <v>0</v>
      </c>
      <c r="AQ52" s="1">
        <v>1285.7142857142856</v>
      </c>
      <c r="AR52" s="1">
        <v>519.50702291256539</v>
      </c>
      <c r="AS52" s="1">
        <v>1.7321257154103161E-4</v>
      </c>
      <c r="AT52" s="1">
        <v>-0.10227716139941533</v>
      </c>
      <c r="AU52" s="1">
        <v>1.5672183388188334</v>
      </c>
      <c r="AV52" s="1">
        <v>0.32536725890687618</v>
      </c>
      <c r="AW52" s="1">
        <v>0.98148148148148151</v>
      </c>
      <c r="AX52" s="1">
        <v>932.10853635521585</v>
      </c>
      <c r="AZ52" s="1"/>
      <c r="BA52" s="1"/>
      <c r="BB52" s="1" t="s">
        <v>103</v>
      </c>
      <c r="BC52" s="1"/>
      <c r="BD52" s="1">
        <f>(0.5*K52*(AK52)^(2))+(K52*9.81*(AN52-G52))</f>
        <v>7.5280947162017403E-12</v>
      </c>
      <c r="BE52" s="1">
        <f>0.5*K52*(AI52)^(2)</f>
        <v>1.0628706162627937E-11</v>
      </c>
      <c r="BF52" s="1">
        <f t="shared" si="4"/>
        <v>0.84159343081636329</v>
      </c>
      <c r="BG52" s="1">
        <f>(C52*(AI52)^(2)*G52)/(F52)</f>
        <v>1.836009785613802E-2</v>
      </c>
      <c r="BH52" s="1">
        <f>(C52*G52*AI52)/(E52)</f>
        <v>3.3627022753095042</v>
      </c>
      <c r="BI52" s="1">
        <f>(E52)/((C52*F52*G52)^(1/2))</f>
        <v>4.0294806821665662E-2</v>
      </c>
      <c r="BJ52" s="1">
        <f>(C52*9.81*(G52)^(2))/(F52)</f>
        <v>6.1142725477033042E-3</v>
      </c>
      <c r="BK52" s="1">
        <f t="shared" si="0"/>
        <v>6.9586382088711804E-3</v>
      </c>
      <c r="BL52" s="1">
        <f>(F52/(C52*9.81))^(1/2)</f>
        <v>1.4753899143116248E-3</v>
      </c>
      <c r="BM52" s="1">
        <f>((F52*G52)/(C52*(AI52)^(2)))^(1/2)</f>
        <v>8.5141581206984649E-4</v>
      </c>
      <c r="BN52" s="1">
        <f>(AF52/2)/G52</f>
        <v>1.0070075491035499</v>
      </c>
      <c r="BO52" s="1">
        <f>(AF52-G52)/G52</f>
        <v>1.0140150982071001</v>
      </c>
      <c r="BP52" s="1">
        <f>((2*G52)-AG52)/G52</f>
        <v>0.17479881724981455</v>
      </c>
      <c r="BQ52" s="1">
        <f t="shared" si="1"/>
        <v>0.90625000000000044</v>
      </c>
      <c r="BR52" s="1">
        <f>((C52*(G52)^(3))/F52)^(1/2)</f>
        <v>2.6814981199438945E-4</v>
      </c>
      <c r="BS52" s="1">
        <f t="shared" si="2"/>
        <v>0.16057322176060132</v>
      </c>
      <c r="BT52" s="1">
        <f>AI52/((9.81*G52)^(1/2))</f>
        <v>1.7328664718181086</v>
      </c>
      <c r="BU52" s="1">
        <f t="shared" si="5"/>
        <v>0.45000000000000312</v>
      </c>
      <c r="BV52" s="1">
        <f>AE52 /G52</f>
        <v>0.52148605221433841</v>
      </c>
      <c r="BW52" s="1">
        <f t="shared" si="3"/>
        <v>1.2245825308434717E-2</v>
      </c>
      <c r="BX52" s="1">
        <f>AH52/(((C52*(G52^(3)))/F52)^(1/2))</f>
        <v>1.6574482791497946</v>
      </c>
    </row>
    <row r="53" spans="1:76" x14ac:dyDescent="0.25">
      <c r="A53" s="1"/>
      <c r="B53" s="1">
        <v>52</v>
      </c>
      <c r="C53" s="1">
        <v>960</v>
      </c>
      <c r="D53" s="1">
        <v>2</v>
      </c>
      <c r="E53" s="1">
        <v>1.9199999999999998E-3</v>
      </c>
      <c r="F53" s="1">
        <v>2.0500000000000001E-2</v>
      </c>
      <c r="G53" s="1">
        <v>1.1500632364121694E-4</v>
      </c>
      <c r="H53" s="1">
        <v>1.5918332391075276E-7</v>
      </c>
      <c r="I53" s="1">
        <v>6.4551433790767562E-12</v>
      </c>
      <c r="J53" s="1">
        <v>2.6688179841833133E-14</v>
      </c>
      <c r="K53" s="1">
        <v>6.1969376439136861E-9</v>
      </c>
      <c r="L53" s="1">
        <v>2.5620652648159809E-11</v>
      </c>
      <c r="M53" s="1"/>
      <c r="N53" s="1"/>
      <c r="O53" s="1"/>
      <c r="Q53" s="1">
        <v>960</v>
      </c>
      <c r="R53" s="1">
        <v>100000</v>
      </c>
      <c r="S53" s="1">
        <v>96</v>
      </c>
      <c r="T53" s="1">
        <v>2.0500000000000001E-2</v>
      </c>
      <c r="U53" s="1">
        <v>0.20899999999999999</v>
      </c>
      <c r="V53" s="1"/>
      <c r="Z53" s="1">
        <v>4.1490999999999998E-6</v>
      </c>
      <c r="AA53" s="1">
        <v>9000</v>
      </c>
      <c r="AB53" s="1">
        <v>1.1111111111111738E-4</v>
      </c>
      <c r="AD53" s="1">
        <v>1.3333333333333114E-3</v>
      </c>
      <c r="AE53" s="1">
        <v>4.8012849999999999E-5</v>
      </c>
      <c r="AF53" s="1">
        <v>2.3020049999999999E-4</v>
      </c>
      <c r="AG53" s="1">
        <v>2.1194985833333335E-4</v>
      </c>
      <c r="AH53" s="1">
        <v>5.5555555555555566E-4</v>
      </c>
      <c r="AI53" s="1">
        <v>4.0596380361517997E-2</v>
      </c>
      <c r="AJ53" s="1">
        <v>2.276656585611585E-3</v>
      </c>
      <c r="AK53" s="1">
        <v>2.9447735777264443E-2</v>
      </c>
      <c r="AL53" s="1">
        <v>2.4049528848467043E-3</v>
      </c>
      <c r="AM53" s="1">
        <v>1.2187021140432213E-4</v>
      </c>
      <c r="AN53" s="1">
        <v>1.2477558603812562E-4</v>
      </c>
      <c r="AO53" s="1">
        <v>599.99999999999989</v>
      </c>
      <c r="AP53" s="1">
        <v>0</v>
      </c>
      <c r="AQ53" s="1">
        <v>1125</v>
      </c>
      <c r="AR53" s="1">
        <v>1193.2426932522981</v>
      </c>
      <c r="AS53" s="1">
        <v>8.3999291460603665E-5</v>
      </c>
      <c r="AT53" s="1">
        <v>-1.174727385140917E-3</v>
      </c>
      <c r="AU53" s="1">
        <v>1.4964461893788745</v>
      </c>
      <c r="AV53" s="1">
        <v>0.5975479766292412</v>
      </c>
      <c r="AW53" s="1">
        <v>0.98148148148148151</v>
      </c>
      <c r="AX53" s="1">
        <v>1711.8488558718705</v>
      </c>
      <c r="AZ53" s="1"/>
      <c r="BA53" s="1"/>
      <c r="BB53" s="1" t="s">
        <v>103</v>
      </c>
      <c r="BC53" s="1"/>
      <c r="BD53" s="1">
        <f>(0.5*K53*(AK53)^(2))+(K53*9.81*(AN53-G53))</f>
        <v>3.2807891432385515E-12</v>
      </c>
      <c r="BE53" s="1">
        <f>0.5*K53*(AI53)^(2)</f>
        <v>5.1064814225932076E-12</v>
      </c>
      <c r="BF53" s="1">
        <f t="shared" si="4"/>
        <v>0.80154568669661563</v>
      </c>
      <c r="BG53" s="1">
        <f>(C53*(AI53)^(2)*G53)/(F53)</f>
        <v>8.8759269354740378E-3</v>
      </c>
      <c r="BH53" s="1">
        <f>(C53*G53*AI53)/(E53)</f>
        <v>2.334420229259341</v>
      </c>
      <c r="BI53" s="1">
        <f>(E53)/((C53*F53*G53)^(1/2))</f>
        <v>4.035783136235499E-2</v>
      </c>
      <c r="BJ53" s="1">
        <f>(C53*9.81*(G53)^(2))/(F53)</f>
        <v>6.0761686676588187E-3</v>
      </c>
      <c r="BK53" s="1">
        <f t="shared" si="0"/>
        <v>4.5047478653823751E-3</v>
      </c>
      <c r="BL53" s="1">
        <f>(F53/(C53*9.81))^(1/2)</f>
        <v>1.4753899143116248E-3</v>
      </c>
      <c r="BM53" s="1">
        <f>((F53*G53)/(C53*(AI53)^(2)))^(1/2)</f>
        <v>1.2207166311505461E-3</v>
      </c>
      <c r="BN53" s="1">
        <f>(AF53/2)/G53</f>
        <v>1.0008167060367574</v>
      </c>
      <c r="BO53" s="1">
        <f>(AF53-G53)/G53</f>
        <v>1.0016334120735149</v>
      </c>
      <c r="BP53" s="1">
        <f>((2*G53)-AG53)/G53</f>
        <v>0.1570590935977631</v>
      </c>
      <c r="BQ53" s="1">
        <f t="shared" si="1"/>
        <v>0.92071849684658968</v>
      </c>
      <c r="BR53" s="1">
        <f>((C53*(G53)^(3))/F53)^(1/2)</f>
        <v>2.6689550966176604E-4</v>
      </c>
      <c r="BS53" s="1">
        <f t="shared" si="2"/>
        <v>4.1771107746658917E-2</v>
      </c>
      <c r="BT53" s="1">
        <f>AI53/((9.81*G53)^(1/2))</f>
        <v>1.2086260452772277</v>
      </c>
      <c r="BU53" s="1">
        <f t="shared" si="5"/>
        <v>0.45833333333334331</v>
      </c>
      <c r="BV53" s="1">
        <f>AE53 /G53</f>
        <v>0.41748008700621353</v>
      </c>
      <c r="BW53" s="1">
        <f t="shared" si="3"/>
        <v>2.7997582678152191E-3</v>
      </c>
      <c r="BX53" s="1">
        <f>AH53/(((C53*(G53^(3)))/F53)^(1/2))</f>
        <v>2.0815470303700709</v>
      </c>
    </row>
    <row r="54" spans="1:76" x14ac:dyDescent="0.25">
      <c r="A54" s="1"/>
      <c r="B54" s="1">
        <v>53</v>
      </c>
      <c r="C54" s="1">
        <v>960</v>
      </c>
      <c r="D54" s="1">
        <v>2</v>
      </c>
      <c r="E54" s="1">
        <v>1.9199999999999998E-3</v>
      </c>
      <c r="F54" s="1">
        <v>2.0500000000000001E-2</v>
      </c>
      <c r="G54" s="1">
        <v>1.1583120066969193E-4</v>
      </c>
      <c r="H54" s="1">
        <v>1.7369117808702345E-7</v>
      </c>
      <c r="I54" s="1">
        <v>6.5944296706608735E-12</v>
      </c>
      <c r="J54" s="1">
        <v>2.9537929249814446E-14</v>
      </c>
      <c r="K54" s="1">
        <v>6.3306524838344389E-9</v>
      </c>
      <c r="L54" s="1">
        <v>2.8356412079821869E-11</v>
      </c>
      <c r="M54" s="1"/>
      <c r="N54" s="1"/>
      <c r="O54" s="1"/>
      <c r="Q54" s="1">
        <v>960</v>
      </c>
      <c r="R54" s="1">
        <v>100000</v>
      </c>
      <c r="S54" s="1">
        <v>96</v>
      </c>
      <c r="T54" s="1">
        <v>2.0500000000000001E-2</v>
      </c>
      <c r="U54" s="1">
        <v>0.20899999999999999</v>
      </c>
      <c r="V54" s="1"/>
      <c r="Z54" s="1">
        <v>4.1490999999999998E-6</v>
      </c>
      <c r="AA54" s="1">
        <v>9000</v>
      </c>
      <c r="AB54" s="1">
        <v>1.1111111111111131E-4</v>
      </c>
      <c r="AD54" s="1">
        <v>8.8888888888889045E-4</v>
      </c>
      <c r="AE54" s="1">
        <v>7.4683800000000005E-5</v>
      </c>
      <c r="AF54" s="1">
        <v>2.4064780000000003E-4</v>
      </c>
      <c r="AG54" s="1">
        <v>1.8290615833333336E-4</v>
      </c>
      <c r="AH54" s="1">
        <v>3.3333333333333479E-4</v>
      </c>
      <c r="AI54" s="1">
        <v>0.13723892855165559</v>
      </c>
      <c r="AJ54" s="1">
        <v>3.9270817940421452E-3</v>
      </c>
      <c r="AK54" s="1">
        <v>0.10856655805095333</v>
      </c>
      <c r="AL54" s="1">
        <v>4.0538818297522284E-3</v>
      </c>
      <c r="AM54" s="1">
        <v>1.1757176921151657E-4</v>
      </c>
      <c r="AN54" s="1">
        <v>1.3516455701315471E-4</v>
      </c>
      <c r="AO54" s="1">
        <v>1384.6153846153845</v>
      </c>
      <c r="AP54" s="1">
        <v>451.87888975234972</v>
      </c>
      <c r="AQ54" s="1">
        <v>1285.7142857142856</v>
      </c>
      <c r="AR54" s="1">
        <v>259.75351145628269</v>
      </c>
      <c r="AS54" s="1">
        <v>9.5996552038768738E-4</v>
      </c>
      <c r="AT54" s="1">
        <v>-2.5691555964780266E-6</v>
      </c>
      <c r="AU54" s="1">
        <v>4.5963797020106112</v>
      </c>
      <c r="AV54" s="1">
        <v>0.61588007106765419</v>
      </c>
      <c r="AW54" s="1">
        <v>0.98148148148148151</v>
      </c>
      <c r="AX54" s="1">
        <v>1764.3664379196864</v>
      </c>
      <c r="AZ54" s="1"/>
      <c r="BA54" s="1"/>
      <c r="BB54" s="1" t="s">
        <v>104</v>
      </c>
      <c r="BC54" s="1"/>
      <c r="BD54" s="1">
        <f>(0.5*K54*(AK54)^(2))+(K54*9.81*(AN54-G54))</f>
        <v>3.8509415966950319E-11</v>
      </c>
      <c r="BE54" s="1">
        <f>0.5*K54*(AI54)^(2)</f>
        <v>5.9617411520230167E-11</v>
      </c>
      <c r="BF54" s="1">
        <f t="shared" si="4"/>
        <v>0.80370544045671499</v>
      </c>
      <c r="BG54" s="1">
        <f>(C54*(AI54)^(2)*G54)/(F54)</f>
        <v>0.10216392455206644</v>
      </c>
      <c r="BH54" s="1">
        <f>(C54*G54*AI54)/(E54)</f>
        <v>7.9482749363801668</v>
      </c>
      <c r="BI54" s="1">
        <f>(E54)/((C54*F54*G54)^(1/2))</f>
        <v>4.0213873051239024E-2</v>
      </c>
      <c r="BJ54" s="1">
        <f>(C54*9.81*(G54)^(2))/(F54)</f>
        <v>6.1636432739868297E-3</v>
      </c>
      <c r="BK54" s="1">
        <f t="shared" si="0"/>
        <v>1.9457151598812762E-2</v>
      </c>
      <c r="BL54" s="1">
        <f>(F54/(C54*9.81))^(1/2)</f>
        <v>1.4753899143116248E-3</v>
      </c>
      <c r="BM54" s="1">
        <f>((F54*G54)/(C54*(AI54)^(2)))^(1/2)</f>
        <v>3.6239047503597153E-4</v>
      </c>
      <c r="BN54" s="1">
        <f>(AF54/2)/G54</f>
        <v>1.0387866076180943</v>
      </c>
      <c r="BO54" s="1">
        <f>(AF54-G54)/G54</f>
        <v>1.0775732152361885</v>
      </c>
      <c r="BP54" s="1">
        <f>((2*G54)-AG54)/G54</f>
        <v>0.42092495566100036</v>
      </c>
      <c r="BQ54" s="1">
        <f t="shared" si="1"/>
        <v>0.76005747126436785</v>
      </c>
      <c r="BR54" s="1">
        <f>((C54*(G54)^(3))/F54)^(1/2)</f>
        <v>2.6977209411852313E-4</v>
      </c>
      <c r="BS54" s="1">
        <f t="shared" si="2"/>
        <v>0.13724149770725208</v>
      </c>
      <c r="BT54" s="1">
        <f>AI54/((9.81*G54)^(1/2))</f>
        <v>4.0712712279901249</v>
      </c>
      <c r="BU54" s="1">
        <f t="shared" si="5"/>
        <v>0.437500000000001</v>
      </c>
      <c r="BV54" s="1">
        <f>AE54 /G54</f>
        <v>0.64476410128019646</v>
      </c>
      <c r="BW54" s="1">
        <f t="shared" si="3"/>
        <v>9.6000281278079608E-2</v>
      </c>
      <c r="BX54" s="1">
        <f>AH54/(((C54*(G54^(3)))/F54)^(1/2))</f>
        <v>1.2356108752556383</v>
      </c>
    </row>
    <row r="55" spans="1:76" x14ac:dyDescent="0.25">
      <c r="A55" s="1"/>
      <c r="B55" s="1">
        <v>54</v>
      </c>
      <c r="C55" s="1">
        <v>960</v>
      </c>
      <c r="D55" s="1">
        <v>2</v>
      </c>
      <c r="E55" s="1">
        <v>1.9199999999999998E-3</v>
      </c>
      <c r="F55" s="1">
        <v>2.0500000000000001E-2</v>
      </c>
      <c r="G55" s="1">
        <v>1.0903325613855477E-4</v>
      </c>
      <c r="H55" s="1">
        <v>1.6766775911834809E-7</v>
      </c>
      <c r="I55" s="1">
        <v>5.5046106268711943E-12</v>
      </c>
      <c r="J55" s="1">
        <v>2.5278507035134225E-14</v>
      </c>
      <c r="K55" s="1">
        <v>5.2844262017963465E-9</v>
      </c>
      <c r="L55" s="1">
        <v>2.4267366753728857E-11</v>
      </c>
      <c r="M55" s="1"/>
      <c r="N55" s="1"/>
      <c r="O55" s="1"/>
      <c r="Q55" s="1">
        <v>960</v>
      </c>
      <c r="R55" s="1">
        <v>100000</v>
      </c>
      <c r="S55" s="1">
        <v>96</v>
      </c>
      <c r="T55" s="1">
        <v>2.0500000000000001E-2</v>
      </c>
      <c r="U55" s="1">
        <v>0.20899999999999999</v>
      </c>
      <c r="V55" s="1"/>
      <c r="Z55" s="1">
        <v>4.1490999999999998E-6</v>
      </c>
      <c r="AA55" s="1">
        <v>9000</v>
      </c>
      <c r="AB55" s="1">
        <v>1.1111111111111131E-4</v>
      </c>
      <c r="AD55" s="1">
        <v>7.7777777777777741E-4</v>
      </c>
      <c r="AE55" s="1">
        <v>7.390745E-5</v>
      </c>
      <c r="AF55" s="1">
        <v>2.3234960000000001E-4</v>
      </c>
      <c r="AG55" s="1">
        <v>1.5662852500000001E-4</v>
      </c>
      <c r="AH55" s="1">
        <v>3.3333333333333305E-4</v>
      </c>
      <c r="AI55" s="1">
        <v>0.18438532861049234</v>
      </c>
      <c r="AJ55" s="1">
        <v>2.6589144917701247E-3</v>
      </c>
      <c r="AK55" s="1">
        <v>0.14598423922718842</v>
      </c>
      <c r="AL55" s="1">
        <v>7.2043620949910972E-3</v>
      </c>
      <c r="AM55" s="1">
        <v>9.9903352540934619E-5</v>
      </c>
      <c r="AN55" s="1">
        <v>1.2727439896034163E-4</v>
      </c>
      <c r="AO55" s="1">
        <v>1636.3636363636365</v>
      </c>
      <c r="AP55" s="1">
        <v>210.37887704723767</v>
      </c>
      <c r="AQ55" s="1">
        <v>1636.3636363636365</v>
      </c>
      <c r="AR55" s="1">
        <v>210.37887704723767</v>
      </c>
      <c r="AS55" s="1">
        <v>1.7328210706829381E-3</v>
      </c>
      <c r="AT55" s="1">
        <v>7.4916091949654368E-3</v>
      </c>
      <c r="AU55" s="1">
        <v>1.5768420651555841</v>
      </c>
      <c r="AV55" s="1">
        <v>0.61013281291827171</v>
      </c>
      <c r="AW55" s="1">
        <v>0.96078431372549022</v>
      </c>
      <c r="AX55" s="1">
        <v>1747.901756133097</v>
      </c>
      <c r="AZ55" s="1"/>
      <c r="BA55" s="1"/>
      <c r="BB55" s="1" t="s">
        <v>105</v>
      </c>
      <c r="BC55" s="1"/>
      <c r="BD55" s="1">
        <f>(0.5*K55*(AK55)^(2))+(K55*9.81*(AN55-G55))</f>
        <v>5.7254880141415433E-11</v>
      </c>
      <c r="BE55" s="1">
        <f>0.5*K55*(AI55)^(2)</f>
        <v>8.9829827326318252E-11</v>
      </c>
      <c r="BF55" s="1">
        <f t="shared" si="4"/>
        <v>0.79835485830470421</v>
      </c>
      <c r="BG55" s="1">
        <f>(C55*(AI55)^(2)*G55)/(F55)</f>
        <v>0.17359174833282351</v>
      </c>
      <c r="BH55" s="1">
        <f>(C55*G55*AI55)/(E55)</f>
        <v>10.052066381289702</v>
      </c>
      <c r="BI55" s="1">
        <f>(E55)/((C55*F55*G55)^(1/2))</f>
        <v>4.1448535542935025E-2</v>
      </c>
      <c r="BJ55" s="1">
        <f>(C55*9.81*(G55)^(2))/(F55)</f>
        <v>5.461404492286292E-3</v>
      </c>
      <c r="BK55" s="1">
        <f t="shared" si="0"/>
        <v>2.7398374578790782E-2</v>
      </c>
      <c r="BL55" s="1">
        <f>(F55/(C55*9.81))^(1/2)</f>
        <v>1.4753899143116248E-3</v>
      </c>
      <c r="BM55" s="1">
        <f>((F55*G55)/(C55*(AI55)^(2)))^(1/2)</f>
        <v>2.6169440847618547E-4</v>
      </c>
      <c r="BN55" s="1">
        <f>(AF55/2)/G55</f>
        <v>1.0654987672052101</v>
      </c>
      <c r="BO55" s="1">
        <f>(AF55-G55)/G55</f>
        <v>1.1309975344104199</v>
      </c>
      <c r="BP55" s="1">
        <f>((2*G55)-AG55)/G55</f>
        <v>0.56347934064297578</v>
      </c>
      <c r="BQ55" s="1">
        <f t="shared" si="1"/>
        <v>0.6741071428571429</v>
      </c>
      <c r="BR55" s="1">
        <f>((C55*(G55)^(3))/F55)^(1/2)</f>
        <v>2.4637529590149852E-4</v>
      </c>
      <c r="BS55" s="1">
        <f t="shared" si="2"/>
        <v>0.1768937194155269</v>
      </c>
      <c r="BT55" s="1">
        <f>AI55/((9.81*G55)^(1/2))</f>
        <v>5.6378350722227495</v>
      </c>
      <c r="BU55" s="1">
        <f t="shared" si="5"/>
        <v>0.5</v>
      </c>
      <c r="BV55" s="1">
        <f>AE55 /G55</f>
        <v>0.67784318855965919</v>
      </c>
      <c r="BW55" s="1">
        <f t="shared" si="3"/>
        <v>0.16813034384053721</v>
      </c>
      <c r="BX55" s="1">
        <f>AH55/(((C55*(G55^(3)))/F55)^(1/2))</f>
        <v>1.3529494997201366</v>
      </c>
    </row>
    <row r="56" spans="1:76" x14ac:dyDescent="0.25">
      <c r="A56" s="1"/>
      <c r="B56" s="1">
        <v>55</v>
      </c>
      <c r="C56" s="1">
        <v>960</v>
      </c>
      <c r="D56" s="1">
        <v>2</v>
      </c>
      <c r="E56" s="1">
        <v>1.9199999999999998E-3</v>
      </c>
      <c r="F56" s="1">
        <v>2.0500000000000001E-2</v>
      </c>
      <c r="G56" s="1">
        <v>1.1364256808143069E-4</v>
      </c>
      <c r="H56" s="1">
        <v>2.1359504572285655E-7</v>
      </c>
      <c r="I56" s="1">
        <v>6.229189282433791E-12</v>
      </c>
      <c r="J56" s="1">
        <v>3.4970055220289816E-14</v>
      </c>
      <c r="K56" s="1">
        <v>5.9800217111364392E-9</v>
      </c>
      <c r="L56" s="1">
        <v>3.3571253011478223E-11</v>
      </c>
      <c r="M56" s="1"/>
      <c r="N56" s="1"/>
      <c r="O56" s="1"/>
      <c r="Q56" s="1">
        <v>960</v>
      </c>
      <c r="R56" s="1">
        <v>100000</v>
      </c>
      <c r="S56" s="1">
        <v>96</v>
      </c>
      <c r="T56" s="1">
        <v>2.0500000000000001E-2</v>
      </c>
      <c r="U56" s="1">
        <v>0.20899999999999999</v>
      </c>
      <c r="V56" s="1"/>
      <c r="Z56" s="1">
        <v>4.1490999999999998E-6</v>
      </c>
      <c r="AA56" s="1">
        <v>9000</v>
      </c>
      <c r="AB56" s="1">
        <v>1.1111111111111131E-4</v>
      </c>
      <c r="AD56" s="1">
        <v>7.7777777777777828E-4</v>
      </c>
      <c r="AE56" s="1">
        <v>7.390745E-5</v>
      </c>
      <c r="AF56" s="1">
        <v>2.4064780000000003E-4</v>
      </c>
      <c r="AG56" s="1">
        <v>1.6734703333333334E-4</v>
      </c>
      <c r="AH56" s="1">
        <v>3.3333333333333305E-4</v>
      </c>
      <c r="AI56" s="1">
        <v>0.17816830927020422</v>
      </c>
      <c r="AJ56" s="1">
        <v>4.7163843951101622E-3</v>
      </c>
      <c r="AK56" s="1">
        <v>0.13847336466664051</v>
      </c>
      <c r="AL56" s="1">
        <v>3.3130456600639208E-3</v>
      </c>
      <c r="AM56" s="1">
        <v>1.0866251391317783E-4</v>
      </c>
      <c r="AN56" s="1">
        <v>1.2921584883818417E-4</v>
      </c>
      <c r="AO56" s="1">
        <v>2250</v>
      </c>
      <c r="AP56" s="1">
        <v>1590.9902576697323</v>
      </c>
      <c r="AQ56" s="1">
        <v>1384.6153846153845</v>
      </c>
      <c r="AR56" s="1">
        <v>150.62629658411657</v>
      </c>
      <c r="AS56" s="1">
        <v>1.6179381461877234E-3</v>
      </c>
      <c r="AT56" s="1">
        <v>-2.513394972509428E-3</v>
      </c>
      <c r="AU56" s="1">
        <v>4.4905028702082941</v>
      </c>
      <c r="AV56" s="1">
        <v>0.56890045627190244</v>
      </c>
      <c r="AW56" s="1">
        <v>1</v>
      </c>
      <c r="AX56" s="1">
        <v>1629.7797553723399</v>
      </c>
      <c r="AZ56" s="1"/>
      <c r="BA56" s="1"/>
      <c r="BB56" s="1" t="s">
        <v>106</v>
      </c>
      <c r="BC56" s="1"/>
      <c r="BD56" s="1">
        <f>(0.5*K56*(AK56)^(2))+(K56*9.81*(AN56-G56))</f>
        <v>5.8246668737771818E-11</v>
      </c>
      <c r="BE56" s="1">
        <f>0.5*K56*(AI56)^(2)</f>
        <v>9.4914744418903388E-11</v>
      </c>
      <c r="BF56" s="1">
        <f t="shared" si="4"/>
        <v>0.78337319084909807</v>
      </c>
      <c r="BG56" s="1">
        <f>(C56*(AI56)^(2)*G56)/(F56)</f>
        <v>0.16893488045925603</v>
      </c>
      <c r="BH56" s="1">
        <f>(C56*G56*AI56)/(E56)</f>
        <v>10.123752108096292</v>
      </c>
      <c r="BI56" s="1">
        <f>(E56)/((C56*F56*G56)^(1/2))</f>
        <v>4.059926413329451E-2</v>
      </c>
      <c r="BJ56" s="1">
        <f>(C56*9.81*(G56)^(2))/(F56)</f>
        <v>5.9329195306863916E-3</v>
      </c>
      <c r="BK56" s="1">
        <f t="shared" si="0"/>
        <v>2.6512221954240776E-2</v>
      </c>
      <c r="BL56" s="1">
        <f>(F56/(C56*9.81))^(1/2)</f>
        <v>1.4753899143116248E-3</v>
      </c>
      <c r="BM56" s="1">
        <f>((F56*G56)/(C56*(AI56)^(2)))^(1/2)</f>
        <v>2.7649123914845675E-4</v>
      </c>
      <c r="BN56" s="1">
        <f>(AF56/2)/G56</f>
        <v>1.0587925108642549</v>
      </c>
      <c r="BO56" s="1">
        <f>(AF56-G56)/G56</f>
        <v>1.1175850217285095</v>
      </c>
      <c r="BP56" s="1">
        <f>((2*G56)-AG56)/G56</f>
        <v>0.52742650787845036</v>
      </c>
      <c r="BQ56" s="1">
        <f t="shared" si="1"/>
        <v>0.69540229885057459</v>
      </c>
      <c r="BR56" s="1">
        <f>((C56*(G56)^(3))/F56)^(1/2)</f>
        <v>2.6216230386257272E-4</v>
      </c>
      <c r="BS56" s="1">
        <f t="shared" si="2"/>
        <v>0.18068170424271365</v>
      </c>
      <c r="BT56" s="1">
        <f>AI56/((9.81*G56)^(1/2))</f>
        <v>5.3361181311044801</v>
      </c>
      <c r="BU56" s="1">
        <f t="shared" si="5"/>
        <v>0.49999999999999944</v>
      </c>
      <c r="BV56" s="1">
        <f>AE56 /G56</f>
        <v>0.65035005146171587</v>
      </c>
      <c r="BW56" s="1">
        <f t="shared" si="3"/>
        <v>0.16300196092856964</v>
      </c>
      <c r="BX56" s="1">
        <f>AH56/(((C56*(G56^(3)))/F56)^(1/2))</f>
        <v>1.2714769759883888</v>
      </c>
    </row>
    <row r="57" spans="1:76" x14ac:dyDescent="0.25">
      <c r="A57" s="1"/>
      <c r="B57" s="1">
        <v>56</v>
      </c>
      <c r="C57" s="1">
        <v>960</v>
      </c>
      <c r="D57" s="1">
        <v>2</v>
      </c>
      <c r="E57" s="1">
        <v>1.9199999999999998E-3</v>
      </c>
      <c r="F57" s="1">
        <v>2.0500000000000001E-2</v>
      </c>
      <c r="G57" s="1">
        <v>1.085730348856673E-4</v>
      </c>
      <c r="H57" s="1">
        <v>2.9237136356491866E-7</v>
      </c>
      <c r="I57" s="1">
        <v>5.435516283102294E-12</v>
      </c>
      <c r="J57" s="1">
        <v>4.3709867678177986E-14</v>
      </c>
      <c r="K57" s="1">
        <v>5.2180956317782019E-9</v>
      </c>
      <c r="L57" s="1">
        <v>4.196147297105087E-11</v>
      </c>
      <c r="M57" s="1"/>
      <c r="N57" s="1"/>
      <c r="O57" s="1"/>
      <c r="Q57" s="1">
        <v>960</v>
      </c>
      <c r="R57" s="1">
        <v>100000</v>
      </c>
      <c r="S57" s="1">
        <v>96</v>
      </c>
      <c r="T57" s="1">
        <v>2.0500000000000001E-2</v>
      </c>
      <c r="U57" s="1">
        <v>0.20899999999999999</v>
      </c>
      <c r="V57" s="1"/>
      <c r="Z57" s="1">
        <v>4.1490999999999998E-6</v>
      </c>
      <c r="AA57" s="1">
        <v>9000</v>
      </c>
      <c r="AB57" s="1">
        <v>1.1111111111111131E-4</v>
      </c>
      <c r="AD57" s="1">
        <v>9.9999999999999915E-4</v>
      </c>
      <c r="AE57" s="1">
        <v>5.22365E-5</v>
      </c>
      <c r="AF57" s="1">
        <v>2.1990230000000003E-4</v>
      </c>
      <c r="AG57" s="1">
        <v>1.9189587500000011E-4</v>
      </c>
      <c r="AH57" s="1">
        <v>3.3333333333333132E-4</v>
      </c>
      <c r="AI57" s="1">
        <v>7.022407417382244E-2</v>
      </c>
      <c r="AJ57" s="1">
        <v>3.2663050055305211E-3</v>
      </c>
      <c r="AK57" s="1">
        <v>5.411951486119481E-2</v>
      </c>
      <c r="AL57" s="1">
        <v>4.5219715392591422E-3</v>
      </c>
      <c r="AM57" s="1">
        <v>1.0761136510775498E-4</v>
      </c>
      <c r="AN57" s="1">
        <v>1.2033652214105085E-4</v>
      </c>
      <c r="AO57" s="1">
        <v>1285.7142857142856</v>
      </c>
      <c r="AP57" s="1">
        <v>0</v>
      </c>
      <c r="AQ57" s="1">
        <v>2250.0000000000005</v>
      </c>
      <c r="AR57" s="1">
        <v>35797.280797568979</v>
      </c>
      <c r="AS57" s="1">
        <v>2.5134661537056652E-4</v>
      </c>
      <c r="AT57" s="1">
        <v>-5.9782916787212931E-7</v>
      </c>
      <c r="AU57" s="1">
        <v>4.6112377509558353</v>
      </c>
      <c r="AV57" s="1">
        <v>0.78187657887096917</v>
      </c>
      <c r="AW57" s="1">
        <v>0.96078431372549022</v>
      </c>
      <c r="AX57" s="1">
        <v>2239.9114034717222</v>
      </c>
      <c r="AZ57" s="1"/>
      <c r="BA57" s="1"/>
      <c r="BB57" s="1" t="s">
        <v>107</v>
      </c>
      <c r="BC57" s="1"/>
      <c r="BD57" s="1">
        <f>(0.5*K57*(AK57)^(2))+(K57*9.81*(AN57-G57))</f>
        <v>8.2438645012525568E-12</v>
      </c>
      <c r="BE57" s="1">
        <f>0.5*K57*(AI57)^(2)</f>
        <v>1.2866312128885687E-11</v>
      </c>
      <c r="BF57" s="1">
        <f t="shared" si="4"/>
        <v>0.80045768959664143</v>
      </c>
      <c r="BG57" s="1">
        <f>(C57*(AI57)^(2)*G57)/(F57)</f>
        <v>2.5073294055412899E-2</v>
      </c>
      <c r="BH57" s="1">
        <f>(C57*G57*AI57)/(E57)</f>
        <v>3.8122204275440565</v>
      </c>
      <c r="BI57" s="1">
        <f>(E57)/((C57*F57*G57)^(1/2))</f>
        <v>4.1536289032192232E-2</v>
      </c>
      <c r="BJ57" s="1">
        <f>(C57*9.81*(G57)^(2))/(F57)</f>
        <v>5.4153974306823463E-3</v>
      </c>
      <c r="BK57" s="1">
        <f t="shared" si="0"/>
        <v>8.5954573693497183E-3</v>
      </c>
      <c r="BL57" s="1">
        <f>(F57/(C57*9.81))^(1/2)</f>
        <v>1.4753899143116248E-3</v>
      </c>
      <c r="BM57" s="1">
        <f>((F57*G57)/(C57*(AI57)^(2)))^(1/2)</f>
        <v>6.8567178772156007E-4</v>
      </c>
      <c r="BN57" s="1">
        <f>(AF57/2)/G57</f>
        <v>1.0126929777341487</v>
      </c>
      <c r="BO57" s="1">
        <f>(AF57-G57)/G57</f>
        <v>1.0253859554682971</v>
      </c>
      <c r="BP57" s="1">
        <f>((2*G57)-AG57)/G57</f>
        <v>0.23256414263379652</v>
      </c>
      <c r="BQ57" s="1">
        <f t="shared" si="1"/>
        <v>0.87264150943396268</v>
      </c>
      <c r="BR57" s="1">
        <f>((C57*(G57)^(3))/F57)^(1/2)</f>
        <v>2.448170454549338E-4</v>
      </c>
      <c r="BS57" s="1">
        <f t="shared" si="2"/>
        <v>7.0224672002990318E-2</v>
      </c>
      <c r="BT57" s="1">
        <f>AI57/((9.81*G57)^(1/2))</f>
        <v>2.151743648683933</v>
      </c>
      <c r="BU57" s="1">
        <f t="shared" si="5"/>
        <v>0.38888888888888729</v>
      </c>
      <c r="BV57" s="1">
        <f>AE57 /G57</f>
        <v>0.48111853974614949</v>
      </c>
      <c r="BW57" s="1">
        <f t="shared" si="3"/>
        <v>1.9657896624730553E-2</v>
      </c>
      <c r="BX57" s="1">
        <f>AH57/(((C57*(G57^(3)))/F57)^(1/2))</f>
        <v>1.3615609677582343</v>
      </c>
    </row>
    <row r="58" spans="1:76" x14ac:dyDescent="0.25">
      <c r="A58" s="1"/>
      <c r="B58" s="1">
        <v>57</v>
      </c>
      <c r="C58" s="1">
        <v>960</v>
      </c>
      <c r="D58" s="1">
        <v>2</v>
      </c>
      <c r="E58" s="1">
        <v>1.9199999999999998E-3</v>
      </c>
      <c r="F58" s="1">
        <v>2.0500000000000001E-2</v>
      </c>
      <c r="G58" s="1">
        <v>1.1836573906657347E-4</v>
      </c>
      <c r="H58" s="1">
        <v>3.3391294501577286E-7</v>
      </c>
      <c r="I58" s="1">
        <v>7.0349124067386052E-12</v>
      </c>
      <c r="J58" s="1">
        <v>5.9286595231947731E-14</v>
      </c>
      <c r="K58" s="1">
        <v>6.7535159104690609E-9</v>
      </c>
      <c r="L58" s="1">
        <v>5.6915131422669825E-11</v>
      </c>
      <c r="M58" s="1"/>
      <c r="N58" s="1"/>
      <c r="O58" s="1"/>
      <c r="Q58" s="1">
        <v>960</v>
      </c>
      <c r="R58" s="1">
        <v>100000</v>
      </c>
      <c r="S58" s="1">
        <v>96</v>
      </c>
      <c r="T58" s="1">
        <v>2.0500000000000001E-2</v>
      </c>
      <c r="U58" s="1">
        <v>0.20899999999999999</v>
      </c>
      <c r="V58" s="1"/>
      <c r="Z58" s="1">
        <v>4.1490999999999998E-6</v>
      </c>
      <c r="AA58" s="1">
        <v>9000</v>
      </c>
      <c r="AB58" s="1">
        <v>1.1111111111111131E-4</v>
      </c>
      <c r="AD58" s="1">
        <v>1.2222222222222218E-3</v>
      </c>
      <c r="AE58" s="1">
        <v>5.8683800000000002E-5</v>
      </c>
      <c r="AF58" s="1">
        <v>2.3709870000000001E-4</v>
      </c>
      <c r="AG58" s="1">
        <v>2.0607196666666666E-4</v>
      </c>
      <c r="AH58" s="1">
        <v>4.4444444444444522E-4</v>
      </c>
      <c r="AI58" s="1">
        <v>6.6673217623635622E-2</v>
      </c>
      <c r="AJ58" s="1">
        <v>2.3809690329797662E-3</v>
      </c>
      <c r="AK58" s="1">
        <v>5.1598125459297935E-2</v>
      </c>
      <c r="AL58" s="1">
        <v>4.9939221549915045E-3</v>
      </c>
      <c r="AM58" s="1">
        <v>1.2838449373401331E-4</v>
      </c>
      <c r="AN58" s="1">
        <v>1.3101922388511012E-4</v>
      </c>
      <c r="AO58" s="1">
        <v>1200.0000000000002</v>
      </c>
      <c r="AP58" s="1">
        <v>565.68542494923815</v>
      </c>
      <c r="AQ58" s="1">
        <v>1285.714285714286</v>
      </c>
      <c r="AR58" s="1">
        <v>259.75351145628298</v>
      </c>
      <c r="AS58" s="1">
        <v>2.2657074150299059E-4</v>
      </c>
      <c r="AT58" s="1">
        <v>5.3803231533532487E-3</v>
      </c>
      <c r="AU58" s="1">
        <v>1.7032885952577819</v>
      </c>
      <c r="AV58" s="1">
        <v>0.54331056071077921</v>
      </c>
      <c r="AW58" s="1">
        <v>1.0181818181818183</v>
      </c>
      <c r="AX58" s="1">
        <v>1556.470104680694</v>
      </c>
      <c r="AZ58" s="1"/>
      <c r="BA58" s="1"/>
      <c r="BB58" s="1" t="s">
        <v>108</v>
      </c>
      <c r="BC58" s="1"/>
      <c r="BD58" s="1">
        <f>(0.5*K58*(AK58)^(2))+(K58*9.81*(AN58-G58))</f>
        <v>9.8284859938974443E-12</v>
      </c>
      <c r="BE58" s="1">
        <f>0.5*K58*(AI58)^(2)</f>
        <v>1.5010762745430626E-11</v>
      </c>
      <c r="BF58" s="1">
        <f t="shared" si="4"/>
        <v>0.80917402128143345</v>
      </c>
      <c r="BG58" s="1">
        <f>(C58*(AI58)^(2)*G58)/(F58)</f>
        <v>2.4640312710326313E-2</v>
      </c>
      <c r="BH58" s="1">
        <f>(C58*G58*AI58)/(E58)</f>
        <v>3.9459123399840612</v>
      </c>
      <c r="BI58" s="1">
        <f>(E58)/((C58*F58*G58)^(1/2))</f>
        <v>3.9780998032734945E-2</v>
      </c>
      <c r="BJ58" s="1">
        <f>(C58*9.81*(G58)^(2))/(F58)</f>
        <v>6.4363315524364837E-3</v>
      </c>
      <c r="BK58" s="1">
        <f t="shared" si="0"/>
        <v>8.2172834654466349E-3</v>
      </c>
      <c r="BL58" s="1">
        <f>(F58/(C58*9.81))^(1/2)</f>
        <v>1.4753899143116248E-3</v>
      </c>
      <c r="BM58" s="1">
        <f>((F58*G58)/(C58*(AI58)^(2)))^(1/2)</f>
        <v>7.5405479606942152E-4</v>
      </c>
      <c r="BN58" s="1">
        <f>(AF58/2)/G58</f>
        <v>1.0015512168882186</v>
      </c>
      <c r="BO58" s="1">
        <f>(AF58-G58)/G58</f>
        <v>1.0031024337764372</v>
      </c>
      <c r="BP58" s="1">
        <f>((2*G58)-AG58)/G58</f>
        <v>0.25902352917541605</v>
      </c>
      <c r="BQ58" s="1">
        <f t="shared" si="1"/>
        <v>0.86914001074939107</v>
      </c>
      <c r="BR58" s="1">
        <f>((C58*(G58)^(3))/F58)^(1/2)</f>
        <v>2.7867480583815756E-4</v>
      </c>
      <c r="BS58" s="1">
        <f t="shared" si="2"/>
        <v>6.1292894470282376E-2</v>
      </c>
      <c r="BT58" s="1">
        <f>AI58/((9.81*G58)^(1/2))</f>
        <v>1.9566083552577707</v>
      </c>
      <c r="BU58" s="1">
        <f t="shared" si="5"/>
        <v>0.40909090909090995</v>
      </c>
      <c r="BV58" s="1">
        <f>AE58 /G58</f>
        <v>0.49578366563481657</v>
      </c>
      <c r="BW58" s="1">
        <f t="shared" si="3"/>
        <v>1.8203981157889827E-2</v>
      </c>
      <c r="BX58" s="1">
        <f>AH58/(((C58*(G58^(3)))/F58)^(1/2))</f>
        <v>1.5948497500795231</v>
      </c>
    </row>
    <row r="59" spans="1:76" x14ac:dyDescent="0.25">
      <c r="A59" s="1"/>
      <c r="B59" s="1">
        <v>58</v>
      </c>
      <c r="C59" s="1">
        <v>960</v>
      </c>
      <c r="D59" s="1">
        <v>2</v>
      </c>
      <c r="E59" s="1">
        <v>1.9199999999999998E-3</v>
      </c>
      <c r="F59" s="1">
        <v>2.0500000000000001E-2</v>
      </c>
      <c r="G59" s="1">
        <v>1.2316069994158771E-4</v>
      </c>
      <c r="H59" s="1">
        <v>1.5177680946947093E-6</v>
      </c>
      <c r="I59" s="1">
        <v>7.9210674304010774E-12</v>
      </c>
      <c r="J59" s="1">
        <v>2.9166121720482807E-13</v>
      </c>
      <c r="K59" s="1">
        <v>7.6042247331850339E-9</v>
      </c>
      <c r="L59" s="1">
        <v>2.7999476851663493E-10</v>
      </c>
      <c r="M59" s="1"/>
      <c r="N59" s="1"/>
      <c r="O59" s="1"/>
      <c r="Q59" s="1">
        <v>960</v>
      </c>
      <c r="R59" s="1">
        <v>100000</v>
      </c>
      <c r="S59" s="1">
        <v>96</v>
      </c>
      <c r="T59" s="1">
        <v>2.0500000000000001E-2</v>
      </c>
      <c r="U59" s="1">
        <v>0.20899999999999999</v>
      </c>
      <c r="V59" s="1"/>
      <c r="Z59" s="1">
        <v>4.1490999999999998E-6</v>
      </c>
      <c r="AA59" s="1">
        <v>9000</v>
      </c>
      <c r="AB59" s="1">
        <v>1.1111111111111087E-4</v>
      </c>
      <c r="AD59" s="1">
        <v>1.2222222222222222E-3</v>
      </c>
      <c r="AE59" s="1">
        <v>5.8683800000000002E-5</v>
      </c>
      <c r="AF59" s="1">
        <v>2.48946E-4</v>
      </c>
      <c r="AG59" s="1">
        <v>2.0987530833333333E-4</v>
      </c>
      <c r="AH59" s="1">
        <v>4.4444444444444522E-4</v>
      </c>
      <c r="AI59" s="1">
        <v>8.4767573637568844E-2</v>
      </c>
      <c r="AJ59" s="1">
        <v>3.0234173400828387E-3</v>
      </c>
      <c r="AK59" s="1">
        <v>6.4318038965528235E-2</v>
      </c>
      <c r="AL59" s="1">
        <v>3.0568375515826083E-3</v>
      </c>
      <c r="AM59" s="1">
        <v>1.360375725769117E-4</v>
      </c>
      <c r="AN59" s="1">
        <v>1.4281931087937682E-4</v>
      </c>
      <c r="AO59" s="1">
        <v>1800</v>
      </c>
      <c r="AP59" s="1">
        <v>3563.8181771801997</v>
      </c>
      <c r="AQ59" s="1">
        <v>1200</v>
      </c>
      <c r="AR59" s="1">
        <v>113.13708498984748</v>
      </c>
      <c r="AS59" s="1">
        <v>3.662355525178724E-4</v>
      </c>
      <c r="AT59" s="1">
        <v>1.9634806450490545E-2</v>
      </c>
      <c r="AU59" s="1">
        <v>1.6585006323837199</v>
      </c>
      <c r="AV59" s="1">
        <v>0.52968378495847745</v>
      </c>
      <c r="AW59" s="1">
        <v>1.0172413793103448</v>
      </c>
      <c r="AX59" s="1">
        <v>1517.4322677317889</v>
      </c>
      <c r="AZ59" s="1"/>
      <c r="BA59" s="1"/>
      <c r="BB59" s="1" t="s">
        <v>109</v>
      </c>
      <c r="BC59" s="1"/>
      <c r="BD59" s="1">
        <f>(0.5*K59*(AK59)^(2))+(K59*9.81*(AN59-G59))</f>
        <v>1.7195099118726717E-11</v>
      </c>
      <c r="BE59" s="1">
        <f>0.5*K59*(AI59)^(2)</f>
        <v>2.7320236351421579E-11</v>
      </c>
      <c r="BF59" s="1">
        <f t="shared" si="4"/>
        <v>0.7933413953628653</v>
      </c>
      <c r="BG59" s="1">
        <f>(C59*(AI59)^(2)*G59)/(F59)</f>
        <v>4.1442793783029036E-2</v>
      </c>
      <c r="BH59" s="1">
        <f>(C59*G59*AI59)/(E59)</f>
        <v>5.2200168507765294</v>
      </c>
      <c r="BI59" s="1">
        <f>(E59)/((C59*F59*G59)^(1/2))</f>
        <v>3.8998922443538225E-2</v>
      </c>
      <c r="BJ59" s="1">
        <f>(C59*9.81*(G59)^(2))/(F59)</f>
        <v>6.9683615568748658E-3</v>
      </c>
      <c r="BK59" s="1">
        <f t="shared" si="0"/>
        <v>1.1048708123371467E-2</v>
      </c>
      <c r="BL59" s="1">
        <f>(F59/(C59*9.81))^(1/2)</f>
        <v>1.4753899143116248E-3</v>
      </c>
      <c r="BM59" s="1">
        <f>((F59*G59)/(C59*(AI59)^(2)))^(1/2)</f>
        <v>6.0498921964834195E-4</v>
      </c>
      <c r="BN59" s="1">
        <f>(AF59/2)/G59</f>
        <v>1.0106551851283296</v>
      </c>
      <c r="BO59" s="1">
        <f>(AF59-G59)/G59</f>
        <v>1.0213103702566595</v>
      </c>
      <c r="BP59" s="1">
        <f>((2*G59)-AG59)/G59</f>
        <v>0.2959230628530663</v>
      </c>
      <c r="BQ59" s="1">
        <f t="shared" si="1"/>
        <v>0.84305555555555556</v>
      </c>
      <c r="BR59" s="1">
        <f>((C59*(G59)^(3))/F59)^(1/2)</f>
        <v>2.9577870870813538E-4</v>
      </c>
      <c r="BS59" s="1">
        <f t="shared" si="2"/>
        <v>6.5132767187078305E-2</v>
      </c>
      <c r="BT59" s="1">
        <f>AI59/((9.81*G59)^(1/2))</f>
        <v>2.4387044700882687</v>
      </c>
      <c r="BU59" s="1">
        <f t="shared" si="5"/>
        <v>0.40909090909090962</v>
      </c>
      <c r="BV59" s="1">
        <f>AE59 /G59</f>
        <v>0.47648154019774469</v>
      </c>
      <c r="BW59" s="1">
        <f t="shared" si="3"/>
        <v>3.4474432226154171E-2</v>
      </c>
      <c r="BX59" s="1">
        <f>AH59/(((C59*(G59^(3)))/F59)^(1/2))</f>
        <v>1.5026248724447853</v>
      </c>
    </row>
    <row r="60" spans="1:76" x14ac:dyDescent="0.25">
      <c r="A60" s="1"/>
      <c r="B60" s="1">
        <v>59</v>
      </c>
      <c r="C60" s="1">
        <v>960</v>
      </c>
      <c r="D60" s="1">
        <v>2</v>
      </c>
      <c r="E60" s="1">
        <v>1.9199999999999998E-3</v>
      </c>
      <c r="F60" s="1">
        <v>2.0500000000000001E-2</v>
      </c>
      <c r="G60" s="1">
        <v>1.2391079469089062E-4</v>
      </c>
      <c r="H60" s="1">
        <v>4.9174291498985172E-7</v>
      </c>
      <c r="I60" s="1">
        <v>8.0660851421980983E-12</v>
      </c>
      <c r="J60" s="1">
        <v>9.5645403525533054E-14</v>
      </c>
      <c r="K60" s="1">
        <v>7.7434417365101744E-9</v>
      </c>
      <c r="L60" s="1">
        <v>9.1819587384511728E-11</v>
      </c>
      <c r="M60" s="1"/>
      <c r="N60" s="1"/>
      <c r="O60" s="1"/>
      <c r="Q60" s="1">
        <v>960</v>
      </c>
      <c r="R60" s="1">
        <v>100000</v>
      </c>
      <c r="S60" s="1">
        <v>96</v>
      </c>
      <c r="T60" s="1">
        <v>2.0500000000000001E-2</v>
      </c>
      <c r="U60" s="1">
        <v>0.20899999999999999</v>
      </c>
      <c r="V60" s="1"/>
      <c r="Z60" s="1">
        <v>4.1490999999999998E-6</v>
      </c>
      <c r="AA60" s="1">
        <v>9000</v>
      </c>
      <c r="AB60" s="1">
        <v>1.1111111111111131E-4</v>
      </c>
      <c r="AD60" s="1">
        <v>1.2222222222222218E-3</v>
      </c>
      <c r="AE60" s="1">
        <v>7.0534700000000008E-5</v>
      </c>
      <c r="AF60" s="1">
        <v>2.48946E-4</v>
      </c>
      <c r="AG60" s="1">
        <v>2.1713623333333341E-4</v>
      </c>
      <c r="AH60" s="1">
        <v>4.4444444444444522E-4</v>
      </c>
      <c r="AI60" s="1">
        <v>6.9736289002221383E-2</v>
      </c>
      <c r="AJ60" s="1">
        <v>3.3290024377113526E-3</v>
      </c>
      <c r="AK60" s="1">
        <v>5.6127253096447019E-2</v>
      </c>
      <c r="AL60" s="1">
        <v>3.4138520002371313E-3</v>
      </c>
      <c r="AM60" s="1">
        <v>1.341488615618172E-4</v>
      </c>
      <c r="AN60" s="1">
        <v>1.4582941471011194E-4</v>
      </c>
      <c r="AO60" s="1">
        <v>1285.714285714286</v>
      </c>
      <c r="AP60" s="1">
        <v>259.75351145628298</v>
      </c>
      <c r="AQ60" s="1">
        <v>310.34482758620692</v>
      </c>
      <c r="AR60" s="1">
        <v>287.55115239690753</v>
      </c>
      <c r="AS60" s="1">
        <v>2.4786697267081256E-4</v>
      </c>
      <c r="AT60" s="1">
        <v>-3.9623167237566054E-3</v>
      </c>
      <c r="AU60" s="1">
        <v>4.893145481923713</v>
      </c>
      <c r="AV60" s="1">
        <v>0.51669065393732694</v>
      </c>
      <c r="AW60" s="1">
        <v>1</v>
      </c>
      <c r="AX60" s="1">
        <v>1480.2096892231734</v>
      </c>
      <c r="AZ60" s="1"/>
      <c r="BA60" s="1"/>
      <c r="BB60" s="1" t="s">
        <v>110</v>
      </c>
      <c r="BC60" s="1"/>
      <c r="BD60" s="1">
        <f>(0.5*K60*(AK60)^(2))+(K60*9.81*(AN60-G60))</f>
        <v>1.3861968162309779E-11</v>
      </c>
      <c r="BE60" s="1">
        <f>0.5*K60*(AI60)^(2)</f>
        <v>1.8828759355172468E-11</v>
      </c>
      <c r="BF60" s="1">
        <f t="shared" si="4"/>
        <v>0.85802826806106025</v>
      </c>
      <c r="BG60" s="1">
        <f>(C60*(AI60)^(2)*G60)/(F60)</f>
        <v>2.8219166361226872E-2</v>
      </c>
      <c r="BH60" s="1">
        <f>(C60*G60*AI60)/(E60)</f>
        <v>4.3205394945294335</v>
      </c>
      <c r="BI60" s="1">
        <f>(E60)/((C60*F60*G60)^(1/2))</f>
        <v>3.8880703154556488E-2</v>
      </c>
      <c r="BJ60" s="1">
        <f>(C60*9.81*(G60)^(2))/(F60)</f>
        <v>7.0534998908021451E-3</v>
      </c>
      <c r="BK60" s="1">
        <f t="shared" si="0"/>
        <v>8.7521307351979792E-3</v>
      </c>
      <c r="BL60" s="1">
        <f>(F60/(C60*9.81))^(1/2)</f>
        <v>1.4753899143116248E-3</v>
      </c>
      <c r="BM60" s="1">
        <f>((F60*G60)/(C60*(AI60)^(2)))^(1/2)</f>
        <v>7.3762741980765254E-4</v>
      </c>
      <c r="BN60" s="1">
        <f>(AF60/2)/G60</f>
        <v>1.0045371778182188</v>
      </c>
      <c r="BO60" s="1">
        <f>(AF60-G60)/G60</f>
        <v>1.0090743556364377</v>
      </c>
      <c r="BP60" s="1">
        <f>((2*G60)-AG60)/G60</f>
        <v>0.24764070091710647</v>
      </c>
      <c r="BQ60" s="1">
        <f t="shared" si="1"/>
        <v>0.87222222222222257</v>
      </c>
      <c r="BR60" s="1">
        <f>((C60*(G60)^(3))/F60)^(1/2)</f>
        <v>2.9848492327275443E-4</v>
      </c>
      <c r="BS60" s="1">
        <f t="shared" si="2"/>
        <v>7.3698605725977986E-2</v>
      </c>
      <c r="BT60" s="1">
        <f>AI60/((9.81*G60)^(1/2))</f>
        <v>2.0001831204923959</v>
      </c>
      <c r="BU60" s="1">
        <f t="shared" si="5"/>
        <v>0.40909090909090995</v>
      </c>
      <c r="BV60" s="1">
        <f>AE60 /G60</f>
        <v>0.56923773409699074</v>
      </c>
      <c r="BW60" s="1">
        <f t="shared" si="3"/>
        <v>2.1165666470424727E-2</v>
      </c>
      <c r="BX60" s="1">
        <f>AH60/(((C60*(G60^(3)))/F60)^(1/2))</f>
        <v>1.4890013189654927</v>
      </c>
    </row>
    <row r="61" spans="1:76" x14ac:dyDescent="0.25">
      <c r="A61" s="1"/>
      <c r="B61" s="1">
        <v>60</v>
      </c>
      <c r="C61" s="1">
        <v>960</v>
      </c>
      <c r="D61" s="1">
        <v>2</v>
      </c>
      <c r="E61" s="1">
        <v>1.9199999999999998E-3</v>
      </c>
      <c r="F61" s="1">
        <v>2.0500000000000001E-2</v>
      </c>
      <c r="G61" s="1">
        <v>1.1065186262712115E-4</v>
      </c>
      <c r="H61" s="1">
        <v>3.2723232493214934E-7</v>
      </c>
      <c r="I61" s="1">
        <v>5.7522644488958477E-12</v>
      </c>
      <c r="J61" s="1">
        <v>5.0804192338674702E-14</v>
      </c>
      <c r="K61" s="1">
        <v>5.5221738709400141E-9</v>
      </c>
      <c r="L61" s="1">
        <v>4.8772024645127713E-11</v>
      </c>
      <c r="M61" s="1"/>
      <c r="N61" s="1"/>
      <c r="O61" s="1"/>
      <c r="Q61" s="1">
        <v>960</v>
      </c>
      <c r="R61" s="1">
        <v>100000</v>
      </c>
      <c r="S61" s="1">
        <v>96</v>
      </c>
      <c r="T61" s="1">
        <v>2.0500000000000001E-2</v>
      </c>
      <c r="U61" s="1">
        <v>0.20899999999999999</v>
      </c>
      <c r="V61" s="1"/>
      <c r="Z61" s="1">
        <v>4.1490999999999998E-6</v>
      </c>
      <c r="AA61" s="1">
        <v>9000</v>
      </c>
      <c r="AB61" s="1">
        <v>1.1111111111111131E-4</v>
      </c>
      <c r="AD61" s="1">
        <v>8.8888888888888871E-4</v>
      </c>
      <c r="AE61" s="1">
        <v>5.3938299999999998E-5</v>
      </c>
      <c r="AF61" s="1">
        <v>2.1990230000000003E-4</v>
      </c>
      <c r="AG61" s="1">
        <v>1.9811952500000001E-4</v>
      </c>
      <c r="AH61" s="1">
        <v>3.3333333333333132E-4</v>
      </c>
      <c r="AI61" s="1">
        <v>6.3681953591705726E-2</v>
      </c>
      <c r="AJ61" s="1">
        <v>3.866642422928843E-3</v>
      </c>
      <c r="AK61" s="1">
        <v>4.8943410486384557E-2</v>
      </c>
      <c r="AL61" s="1">
        <v>4.7741153620118638E-3</v>
      </c>
      <c r="AM61" s="1">
        <v>1.0885362633526716E-4</v>
      </c>
      <c r="AN61" s="1">
        <v>1.1551920806940321E-4</v>
      </c>
      <c r="AO61" s="1">
        <v>720.00000000000011</v>
      </c>
      <c r="AP61" s="1">
        <v>448.02285655979671</v>
      </c>
      <c r="AQ61" s="1">
        <v>1499.9999999999998</v>
      </c>
      <c r="AR61" s="1">
        <v>1060.6601717798208</v>
      </c>
      <c r="AS61" s="1">
        <v>2.0669679986015096E-4</v>
      </c>
      <c r="AT61" s="1">
        <v>-4.5579275950453644E-3</v>
      </c>
      <c r="AU61" s="1">
        <v>4.8872820237665566</v>
      </c>
      <c r="AV61" s="1">
        <v>0.60503735524412094</v>
      </c>
      <c r="AW61" s="1">
        <v>1</v>
      </c>
      <c r="AX61" s="1">
        <v>1733.3043451622777</v>
      </c>
      <c r="AZ61" s="1"/>
      <c r="BA61" s="1"/>
      <c r="BB61" s="1" t="s">
        <v>111</v>
      </c>
      <c r="BC61" s="1"/>
      <c r="BD61" s="1">
        <f>(0.5*K61*(AK61)^(2))+(K61*9.81*(AN61-G61))</f>
        <v>6.8777426104903873E-12</v>
      </c>
      <c r="BE61" s="1">
        <f>0.5*K61*(AI61)^(2)</f>
        <v>1.119728769714145E-11</v>
      </c>
      <c r="BF61" s="1">
        <f t="shared" si="4"/>
        <v>0.78373012598230052</v>
      </c>
      <c r="BG61" s="1">
        <f>(C61*(AI61)^(2)*G61)/(F61)</f>
        <v>2.101400623274716E-2</v>
      </c>
      <c r="BH61" s="1">
        <f>(C61*G61*AI61)/(E61)</f>
        <v>3.5232633903280632</v>
      </c>
      <c r="BI61" s="1">
        <f>(E61)/((C61*F61*G61)^(1/2))</f>
        <v>4.1144265824339193E-2</v>
      </c>
      <c r="BJ61" s="1">
        <f>(C61*9.81*(G61)^(2))/(F61)</f>
        <v>5.6247579364669415E-3</v>
      </c>
      <c r="BK61" s="1">
        <f t="shared" si="0"/>
        <v>7.6727803861978269E-3</v>
      </c>
      <c r="BL61" s="1">
        <f>(F61/(C61*9.81))^(1/2)</f>
        <v>1.4753899143116248E-3</v>
      </c>
      <c r="BM61" s="1">
        <f>((F61*G61)/(C61*(AI61)^(2)))^(1/2)</f>
        <v>7.6331588528708721E-4</v>
      </c>
      <c r="BN61" s="1">
        <f>(AF61/2)/G61</f>
        <v>0.99366741227409405</v>
      </c>
      <c r="BO61" s="1">
        <f>(AF61-G61)/G61</f>
        <v>0.98733482454818822</v>
      </c>
      <c r="BP61" s="1">
        <f>((2*G61)-AG61)/G61</f>
        <v>0.20952381373252876</v>
      </c>
      <c r="BQ61" s="1">
        <f t="shared" si="1"/>
        <v>0.90094339622641495</v>
      </c>
      <c r="BR61" s="1">
        <f>((C61*(G61)^(3))/F61)^(1/2)</f>
        <v>2.518817948616913E-4</v>
      </c>
      <c r="BS61" s="1">
        <f t="shared" si="2"/>
        <v>6.8239881186751089E-2</v>
      </c>
      <c r="BT61" s="1">
        <f>AI61/((9.81*G61)^(1/2))</f>
        <v>1.9328693962090446</v>
      </c>
      <c r="BU61" s="1">
        <f t="shared" si="5"/>
        <v>0.43749999999999795</v>
      </c>
      <c r="BV61" s="1">
        <f>AE61 /G61</f>
        <v>0.48745948526653665</v>
      </c>
      <c r="BW61" s="1">
        <f t="shared" si="3"/>
        <v>1.5389248296280219E-2</v>
      </c>
      <c r="BX61" s="1">
        <f>AH61/(((C61*(G61^(3)))/F61)^(1/2))</f>
        <v>1.3233720742555657</v>
      </c>
    </row>
    <row r="62" spans="1:76" x14ac:dyDescent="0.25">
      <c r="A62" s="1"/>
      <c r="B62" s="1">
        <v>61</v>
      </c>
      <c r="C62" s="1">
        <v>960</v>
      </c>
      <c r="D62" s="1">
        <v>2</v>
      </c>
      <c r="E62" s="1">
        <v>1.9199999999999998E-3</v>
      </c>
      <c r="F62" s="1">
        <v>2.0500000000000001E-2</v>
      </c>
      <c r="G62" s="1">
        <v>1.1861249685019283E-4</v>
      </c>
      <c r="H62" s="1">
        <v>1.29314158064029E-7</v>
      </c>
      <c r="I62" s="1">
        <v>7.0788155253334089E-12</v>
      </c>
      <c r="J62" s="1">
        <v>2.3055290434395381E-14</v>
      </c>
      <c r="K62" s="1">
        <v>6.7956629043200725E-9</v>
      </c>
      <c r="L62" s="1">
        <v>2.2133078817019566E-11</v>
      </c>
      <c r="M62" s="1"/>
      <c r="N62" s="1"/>
      <c r="O62" s="1"/>
      <c r="Q62" s="1">
        <v>960</v>
      </c>
      <c r="R62" s="1">
        <v>100000</v>
      </c>
      <c r="S62" s="1">
        <v>96</v>
      </c>
      <c r="T62" s="1">
        <v>2.0500000000000001E-2</v>
      </c>
      <c r="U62" s="1">
        <v>0.20899999999999999</v>
      </c>
      <c r="V62" s="1"/>
      <c r="Z62" s="1">
        <v>4.1490999999999998E-6</v>
      </c>
      <c r="AA62" s="1">
        <v>9000</v>
      </c>
      <c r="AB62" s="1">
        <v>1.1111111111111044E-4</v>
      </c>
      <c r="AD62" s="1">
        <v>8.8888888888888871E-4</v>
      </c>
      <c r="AE62" s="1">
        <v>6.4311050000000005E-5</v>
      </c>
      <c r="AF62" s="1">
        <v>2.4064780000000003E-4</v>
      </c>
      <c r="AG62" s="1">
        <v>1.9777376666666667E-4</v>
      </c>
      <c r="AH62" s="1">
        <v>3.3333333333333132E-4</v>
      </c>
      <c r="AI62" s="1">
        <v>9.4686255475473879E-2</v>
      </c>
      <c r="AJ62" s="1">
        <v>3.0880672923619939E-3</v>
      </c>
      <c r="AK62" s="1">
        <v>7.1584731017261274E-2</v>
      </c>
      <c r="AL62" s="1">
        <v>3.4812666482681347E-3</v>
      </c>
      <c r="AM62" s="1">
        <v>1.0897179837000685E-4</v>
      </c>
      <c r="AN62" s="1">
        <v>1.2787679791121087E-4</v>
      </c>
      <c r="AO62" s="1">
        <v>1285.7142857142856</v>
      </c>
      <c r="AP62" s="1">
        <v>259.75351145628269</v>
      </c>
      <c r="AQ62" s="1">
        <v>2571.4285714285711</v>
      </c>
      <c r="AR62" s="1">
        <v>10909.647481163876</v>
      </c>
      <c r="AS62" s="1">
        <v>4.5695652273020928E-4</v>
      </c>
      <c r="AT62" s="1">
        <v>7.5585406062293595E-2</v>
      </c>
      <c r="AU62" s="1">
        <v>1.7102833359247269</v>
      </c>
      <c r="AV62" s="1">
        <v>1.0930441191256242</v>
      </c>
      <c r="AW62" s="1">
        <v>0.98181818181818181</v>
      </c>
      <c r="AX62" s="1">
        <v>3131.3407423746467</v>
      </c>
      <c r="AZ62" s="1"/>
      <c r="BA62" s="1"/>
      <c r="BB62" s="1" t="s">
        <v>112</v>
      </c>
      <c r="BC62" s="1"/>
      <c r="BD62" s="1">
        <f>(0.5*K62*(AK62)^(2))+(K62*9.81*(AN62-G62))</f>
        <v>1.8029367008623695E-11</v>
      </c>
      <c r="BE62" s="1">
        <f>0.5*K62*(AI62)^(2)</f>
        <v>3.046321363087085E-11</v>
      </c>
      <c r="BF62" s="1">
        <f t="shared" si="4"/>
        <v>0.76931177835978148</v>
      </c>
      <c r="BG62" s="1">
        <f>(C62*(AI62)^(2)*G62)/(F62)</f>
        <v>4.979912409119043E-2</v>
      </c>
      <c r="BH62" s="1">
        <f>(C62*G62*AI62)/(E62)</f>
        <v>5.6154865896706001</v>
      </c>
      <c r="BI62" s="1">
        <f>(E62)/((C62*F62*G62)^(1/2))</f>
        <v>3.973959690785412E-2</v>
      </c>
      <c r="BJ62" s="1">
        <f>(C62*9.81*(G62)^(2))/(F62)</f>
        <v>6.4631952446120439E-3</v>
      </c>
      <c r="BK62" s="1">
        <f t="shared" si="0"/>
        <v>1.2523098269652208E-2</v>
      </c>
      <c r="BL62" s="1">
        <f>(F62/(C62*9.81))^(1/2)</f>
        <v>1.4753899143116248E-3</v>
      </c>
      <c r="BM62" s="1">
        <f>((F62*G62)/(C62*(AI62)^(2)))^(1/2)</f>
        <v>5.3151998200154642E-4</v>
      </c>
      <c r="BN62" s="1">
        <f>(AF62/2)/G62</f>
        <v>1.0144285230920371</v>
      </c>
      <c r="BO62" s="1">
        <f>(AF62-G62)/G62</f>
        <v>1.0288570461840743</v>
      </c>
      <c r="BP62" s="1">
        <f>((2*G62)-AG62)/G62</f>
        <v>0.33260599077975533</v>
      </c>
      <c r="BQ62" s="1">
        <f t="shared" si="1"/>
        <v>0.82183908045977005</v>
      </c>
      <c r="BR62" s="1">
        <f>((C62*(G62)^(3))/F62)^(1/2)</f>
        <v>2.7954669247110014E-4</v>
      </c>
      <c r="BS62" s="1">
        <f t="shared" si="2"/>
        <v>1.9100849413180285E-2</v>
      </c>
      <c r="BT62" s="1">
        <f>AI62/((9.81*G62)^(1/2))</f>
        <v>2.7757938822088017</v>
      </c>
      <c r="BU62" s="1">
        <f>(AH62+(AB62/2))/AD62</f>
        <v>0.43749999999999745</v>
      </c>
      <c r="BV62" s="1">
        <f>AE62 /G62</f>
        <v>0.54219455544574391</v>
      </c>
      <c r="BW62" s="1">
        <f t="shared" si="3"/>
        <v>4.3335928846578387E-2</v>
      </c>
      <c r="BX62" s="1">
        <f>AH62/(((C62*(G62^(3)))/F62)^(1/2))</f>
        <v>1.1924066437230041</v>
      </c>
    </row>
    <row r="63" spans="1:76" x14ac:dyDescent="0.25">
      <c r="A63" s="1"/>
      <c r="B63" s="1">
        <v>62</v>
      </c>
      <c r="C63" s="1">
        <v>960</v>
      </c>
      <c r="D63" s="1">
        <v>2</v>
      </c>
      <c r="E63" s="1">
        <v>1.9199999999999998E-3</v>
      </c>
      <c r="F63" s="1">
        <v>2.0500000000000001E-2</v>
      </c>
      <c r="G63" s="1">
        <v>1.1803607124791823E-4</v>
      </c>
      <c r="H63" s="1">
        <v>1.0126876705011573E-7</v>
      </c>
      <c r="I63" s="1">
        <v>6.9765417258910685E-12</v>
      </c>
      <c r="J63" s="1">
        <v>1.7880779363195307E-14</v>
      </c>
      <c r="K63" s="1">
        <v>6.6974800568554259E-9</v>
      </c>
      <c r="L63" s="1">
        <v>1.7165548188667496E-11</v>
      </c>
      <c r="M63" s="1"/>
      <c r="N63" s="1"/>
      <c r="O63" s="1"/>
      <c r="Q63" s="1">
        <v>960</v>
      </c>
      <c r="R63" s="1">
        <v>100000</v>
      </c>
      <c r="S63" s="1">
        <v>96</v>
      </c>
      <c r="T63" s="1">
        <v>2.0500000000000001E-2</v>
      </c>
      <c r="U63" s="1">
        <v>0.20899999999999999</v>
      </c>
      <c r="V63" s="1"/>
      <c r="Z63" s="1">
        <v>4.1490999999999998E-6</v>
      </c>
      <c r="AA63" s="1">
        <v>9000</v>
      </c>
      <c r="AB63" s="1">
        <v>1.1111111111111044E-4</v>
      </c>
      <c r="AD63" s="1">
        <v>1.2222222222222218E-3</v>
      </c>
      <c r="AE63" s="1">
        <v>5.4385599999999996E-5</v>
      </c>
      <c r="AF63" s="1">
        <v>2.3649869999999999E-4</v>
      </c>
      <c r="AG63" s="1">
        <v>2.0780075833333342E-4</v>
      </c>
      <c r="AH63" s="1">
        <v>4.4444444444444522E-4</v>
      </c>
      <c r="AI63" s="1">
        <v>6.6742986298297155E-2</v>
      </c>
      <c r="AJ63" s="1">
        <v>4.3435194123833997E-3</v>
      </c>
      <c r="AK63" s="1">
        <v>5.1394536377903303E-2</v>
      </c>
      <c r="AL63" s="1">
        <v>4.6050809716211352E-3</v>
      </c>
      <c r="AM63" s="1">
        <v>1.224436238124425E-4</v>
      </c>
      <c r="AN63" s="1">
        <v>1.2984155262117154E-4</v>
      </c>
      <c r="AO63" s="1">
        <v>1200.0000000000002</v>
      </c>
      <c r="AP63" s="1">
        <v>565.68542494923815</v>
      </c>
      <c r="AQ63" s="1">
        <v>1285.7142857142856</v>
      </c>
      <c r="AR63" s="1">
        <v>519.50702291256539</v>
      </c>
      <c r="AS63" s="1">
        <v>2.2704516921583494E-4</v>
      </c>
      <c r="AT63" s="1">
        <v>-4.3534022149490872E-4</v>
      </c>
      <c r="AU63" s="1">
        <v>4.4335972616256027</v>
      </c>
      <c r="AV63" s="1">
        <v>0.7782519458050674</v>
      </c>
      <c r="AW63" s="1">
        <v>1.0181818181818183</v>
      </c>
      <c r="AX63" s="1">
        <v>2229.5275946237175</v>
      </c>
      <c r="AZ63" s="1"/>
      <c r="BA63" s="1"/>
      <c r="BB63" s="1" t="s">
        <v>112</v>
      </c>
      <c r="BC63" s="1"/>
      <c r="BD63" s="1">
        <f>(0.5*K63*(AK63)^(2))+(K63*9.81*(AN63-G63))</f>
        <v>9.6210034861053164E-12</v>
      </c>
      <c r="BE63" s="1">
        <f>0.5*K63*(AI63)^(2)</f>
        <v>1.4917385134646801E-11</v>
      </c>
      <c r="BF63" s="1">
        <f t="shared" si="4"/>
        <v>0.80308929111590899</v>
      </c>
      <c r="BG63" s="1">
        <f>(C63*(AI63)^(2)*G63)/(F63)</f>
        <v>2.4623137305997939E-2</v>
      </c>
      <c r="BH63" s="1">
        <f>(C63*G63*AI63)/(E63)</f>
        <v>3.9390399430023169</v>
      </c>
      <c r="BI63" s="1">
        <f>(E63)/((C63*F63*G63)^(1/2))</f>
        <v>3.9836512293987915E-2</v>
      </c>
      <c r="BJ63" s="1">
        <f>(C63*9.81*(G63)^(2))/(F63)</f>
        <v>6.4005290212431924E-3</v>
      </c>
      <c r="BK63" s="1">
        <f t="shared" si="0"/>
        <v>8.22301493585317E-3</v>
      </c>
      <c r="BL63" s="1">
        <f>(F63/(C63*9.81))^(1/2)</f>
        <v>1.4753899143116248E-3</v>
      </c>
      <c r="BM63" s="1">
        <f>((F63*G63)/(C63*(AI63)^(2)))^(1/2)</f>
        <v>7.5221684108029558E-4</v>
      </c>
      <c r="BN63" s="1">
        <f>(AF63/2)/G63</f>
        <v>1.0018068947045331</v>
      </c>
      <c r="BO63" s="1">
        <f>(AF63-G63)/G63</f>
        <v>1.0036137894090664</v>
      </c>
      <c r="BP63" s="1">
        <f>((2*G63)-AG63)/G63</f>
        <v>0.23951478445197449</v>
      </c>
      <c r="BQ63" s="1">
        <f t="shared" si="1"/>
        <v>0.87865497076023436</v>
      </c>
      <c r="BR63" s="1">
        <f>((C63*(G63)^(3))/F63)^(1/2)</f>
        <v>2.7751138492699878E-4</v>
      </c>
      <c r="BS63" s="1">
        <f t="shared" si="2"/>
        <v>6.7178326519792067E-2</v>
      </c>
      <c r="BT63" s="1">
        <f>AI63/((9.81*G63)^(1/2))</f>
        <v>1.9613891018349774</v>
      </c>
      <c r="BU63" s="1">
        <f t="shared" si="5"/>
        <v>0.40909090909090962</v>
      </c>
      <c r="BV63" s="1">
        <f>AE63 /G63</f>
        <v>0.46075406801511265</v>
      </c>
      <c r="BW63" s="1">
        <f t="shared" si="3"/>
        <v>1.8222608284754745E-2</v>
      </c>
      <c r="BX63" s="1">
        <f>AH63/(((C63*(G63^(3)))/F63)^(1/2))</f>
        <v>1.6015358957664361</v>
      </c>
    </row>
    <row r="64" spans="1:76" x14ac:dyDescent="0.25">
      <c r="A64" s="1"/>
      <c r="B64" s="1">
        <v>63</v>
      </c>
      <c r="C64" s="1">
        <v>960</v>
      </c>
      <c r="D64" s="1">
        <v>2</v>
      </c>
      <c r="E64" s="1">
        <v>1.9199999999999998E-3</v>
      </c>
      <c r="F64" s="1">
        <v>2.0500000000000001E-2</v>
      </c>
      <c r="G64" s="1">
        <v>9.3936918014791412E-5</v>
      </c>
      <c r="H64" s="1">
        <v>4.3267434201638601E-7</v>
      </c>
      <c r="I64" s="1">
        <v>3.5278817938208969E-12</v>
      </c>
      <c r="J64" s="1">
        <v>4.8490271578344959E-14</v>
      </c>
      <c r="K64" s="1">
        <v>3.3867665220680612E-9</v>
      </c>
      <c r="L64" s="1">
        <v>4.655066071521116E-11</v>
      </c>
      <c r="M64" s="1"/>
      <c r="N64" s="1"/>
      <c r="O64" s="1"/>
      <c r="Q64" s="1">
        <v>960</v>
      </c>
      <c r="R64" s="1">
        <v>100000</v>
      </c>
      <c r="S64" s="1">
        <v>96</v>
      </c>
      <c r="T64" s="1">
        <v>2.0500000000000001E-2</v>
      </c>
      <c r="U64" s="1">
        <v>0.20899999999999999</v>
      </c>
      <c r="V64" s="1"/>
      <c r="Z64" s="1">
        <v>4.1490999999999998E-6</v>
      </c>
      <c r="AA64" s="1">
        <v>9000</v>
      </c>
      <c r="AB64" s="1">
        <v>1.1111111111111087E-4</v>
      </c>
      <c r="AD64" s="1">
        <v>6.6666666666666654E-4</v>
      </c>
      <c r="AE64" s="1">
        <v>5.5311049999999996E-5</v>
      </c>
      <c r="AF64" s="1">
        <v>1.9500769999999999E-4</v>
      </c>
      <c r="AG64" s="1">
        <v>1.4660153333333339E-4</v>
      </c>
      <c r="AH64" s="1">
        <v>2.2222222222222261E-4</v>
      </c>
      <c r="AI64" s="1">
        <v>0.14741600780165481</v>
      </c>
      <c r="AJ64" s="1">
        <v>4.3279579210215016E-3</v>
      </c>
      <c r="AK64" s="1">
        <v>0.11406682291228618</v>
      </c>
      <c r="AL64" s="1">
        <v>4.4585453274897362E-3</v>
      </c>
      <c r="AM64" s="1">
        <v>9.7289048694851316E-5</v>
      </c>
      <c r="AN64" s="1">
        <v>9.8175535302015253E-5</v>
      </c>
      <c r="AO64" s="1">
        <v>2250</v>
      </c>
      <c r="AP64" s="1">
        <v>795.49512883486636</v>
      </c>
      <c r="AQ64" s="1">
        <v>1800</v>
      </c>
      <c r="AR64" s="1">
        <v>4.9678706700541325E-13</v>
      </c>
      <c r="AS64" s="1">
        <v>1.1076187235564503E-3</v>
      </c>
      <c r="AT64" s="1">
        <v>-3.0110086103913872E-2</v>
      </c>
      <c r="AU64" s="1">
        <v>4.7170702042738526</v>
      </c>
      <c r="AV64" s="1">
        <v>0.98839200149108275</v>
      </c>
      <c r="AW64" s="1">
        <v>1</v>
      </c>
      <c r="AX64" s="1">
        <v>2831.5345094963554</v>
      </c>
      <c r="AZ64" s="1"/>
      <c r="BA64" s="1"/>
      <c r="BB64" s="1" t="s">
        <v>113</v>
      </c>
      <c r="BC64" s="1"/>
      <c r="BD64" s="1">
        <f>(0.5*K64*(AK64)^(2))+(K64*9.81*(AN64-G64))</f>
        <v>2.2173840754448301E-11</v>
      </c>
      <c r="BE64" s="1">
        <f>0.5*K64*(AI64)^(2)</f>
        <v>3.6799723379257664E-11</v>
      </c>
      <c r="BF64" s="1">
        <f t="shared" si="4"/>
        <v>0.77624387264849015</v>
      </c>
      <c r="BG64" s="1">
        <f>(C64*(AI64)^(2)*G64)/(F64)</f>
        <v>9.5596715455440379E-2</v>
      </c>
      <c r="BH64" s="1">
        <f>(C64*G64*AI64)/(E64)</f>
        <v>6.9239027194659508</v>
      </c>
      <c r="BI64" s="1">
        <f>(E64)/((C64*F64*G64)^(1/2))</f>
        <v>4.4655044657370489E-2</v>
      </c>
      <c r="BJ64" s="1">
        <f>(C64*9.81*(G64)^(2))/(F64)</f>
        <v>4.0537689690668061E-3</v>
      </c>
      <c r="BK64" s="1">
        <f t="shared" si="0"/>
        <v>2.0331162191599722E-2</v>
      </c>
      <c r="BL64" s="1">
        <f>(F64/(C64*9.81))^(1/2)</f>
        <v>1.4753899143116248E-3</v>
      </c>
      <c r="BM64" s="1">
        <f>((F64*G64)/(C64*(AI64)^(2)))^(1/2)</f>
        <v>3.0381892435787884E-4</v>
      </c>
      <c r="BN64" s="1">
        <f>(AF64/2)/G64</f>
        <v>1.0379715670961966</v>
      </c>
      <c r="BO64" s="1">
        <f>(AF64-G64)/G64</f>
        <v>1.0759431341923935</v>
      </c>
      <c r="BP64" s="1">
        <f>((2*G64)-AG64)/G64</f>
        <v>0.43936189911777446</v>
      </c>
      <c r="BQ64" s="1">
        <f t="shared" si="1"/>
        <v>0.75177304964539038</v>
      </c>
      <c r="BR64" s="1">
        <f>((C64*(G64)^(3))/F64)^(1/2)</f>
        <v>1.9702128483153826E-4</v>
      </c>
      <c r="BS64" s="1">
        <f t="shared" si="2"/>
        <v>0.17752609390556867</v>
      </c>
      <c r="BT64" s="1">
        <f>AI64/((9.81*G64)^(1/2))</f>
        <v>4.8561488308533143</v>
      </c>
      <c r="BU64" s="1">
        <f t="shared" si="5"/>
        <v>0.41666666666666713</v>
      </c>
      <c r="BV64" s="1">
        <f>AE64 /G64</f>
        <v>0.58881056744155325</v>
      </c>
      <c r="BW64" s="1">
        <f t="shared" si="3"/>
        <v>9.1542946486373566E-2</v>
      </c>
      <c r="BX64" s="1">
        <f>AH64/(((C64*(G64^(3)))/F64)^(1/2))</f>
        <v>1.1279097200702566</v>
      </c>
    </row>
    <row r="65" spans="1:76" x14ac:dyDescent="0.25">
      <c r="A65" s="1"/>
      <c r="B65" s="1">
        <v>64</v>
      </c>
      <c r="C65" s="1">
        <v>960</v>
      </c>
      <c r="D65" s="1">
        <v>2</v>
      </c>
      <c r="E65" s="1">
        <v>1.9199999999999998E-3</v>
      </c>
      <c r="F65" s="1">
        <v>2.0500000000000001E-2</v>
      </c>
      <c r="G65" s="1">
        <v>1.1750892654440285E-4</v>
      </c>
      <c r="H65" s="1">
        <v>2.0437452658816909E-7</v>
      </c>
      <c r="I65" s="1">
        <v>6.8838783803799853E-12</v>
      </c>
      <c r="J65" s="1">
        <v>3.5765668571300646E-14</v>
      </c>
      <c r="K65" s="1">
        <v>6.6085232451647861E-9</v>
      </c>
      <c r="L65" s="1">
        <v>3.4335041828448624E-11</v>
      </c>
      <c r="M65" s="1"/>
      <c r="N65" s="1"/>
      <c r="O65" s="1"/>
      <c r="Q65" s="1">
        <v>960</v>
      </c>
      <c r="R65" s="1">
        <v>100000</v>
      </c>
      <c r="S65" s="1">
        <v>96</v>
      </c>
      <c r="T65" s="1">
        <v>2.0500000000000001E-2</v>
      </c>
      <c r="U65" s="1">
        <v>0.20899999999999999</v>
      </c>
      <c r="V65" s="1"/>
      <c r="Z65" s="1">
        <v>4.1490999999999998E-6</v>
      </c>
      <c r="AA65" s="1">
        <v>9000</v>
      </c>
      <c r="AB65" s="1">
        <v>1.1111111111111131E-4</v>
      </c>
      <c r="AD65" s="1">
        <v>1.2222222222222218E-3</v>
      </c>
      <c r="AE65" s="1">
        <v>6.0161950000000001E-5</v>
      </c>
      <c r="AF65" s="1">
        <v>2.3649869999999999E-4</v>
      </c>
      <c r="AG65" s="1">
        <v>2.1022106666666675E-4</v>
      </c>
      <c r="AH65" s="1">
        <v>5.5555555555555566E-4</v>
      </c>
      <c r="AI65" s="1">
        <v>5.2701375827769542E-2</v>
      </c>
      <c r="AJ65" s="1">
        <v>3.0693010738898092E-3</v>
      </c>
      <c r="AK65" s="1">
        <v>3.9057877373495378E-2</v>
      </c>
      <c r="AL65" s="1">
        <v>3.0559662825520514E-3</v>
      </c>
      <c r="AM65" s="1">
        <v>1.2433454635778121E-4</v>
      </c>
      <c r="AN65" s="1">
        <v>1.3134754531632918E-4</v>
      </c>
      <c r="AO65" s="1">
        <v>2250</v>
      </c>
      <c r="AP65" s="1">
        <v>795.49512883486557</v>
      </c>
      <c r="AQ65" s="1">
        <v>1058.8235294117646</v>
      </c>
      <c r="AR65" s="1">
        <v>264.24751684479935</v>
      </c>
      <c r="AS65" s="1">
        <v>1.4156141764219224E-4</v>
      </c>
      <c r="AT65" s="1">
        <v>7.2259026027729132E-4</v>
      </c>
      <c r="AU65" s="1">
        <v>1.5529271393419817</v>
      </c>
      <c r="AV65" s="1">
        <v>0.51907609795386378</v>
      </c>
      <c r="AW65" s="1">
        <v>0.98181818181818181</v>
      </c>
      <c r="AX65" s="1">
        <v>1487.0434829437825</v>
      </c>
      <c r="AZ65" s="1"/>
      <c r="BA65" s="1"/>
      <c r="BB65" s="1" t="s">
        <v>114</v>
      </c>
      <c r="BC65" s="1"/>
      <c r="BD65" s="1">
        <f>(0.5*K65*(AK65)^(2))+(K65*9.81*(AN65-G65))</f>
        <v>5.9378621712117692E-12</v>
      </c>
      <c r="BE65" s="1">
        <f>0.5*K65*(AI65)^(2)</f>
        <v>9.177371926438766E-12</v>
      </c>
      <c r="BF65" s="1">
        <f t="shared" si="4"/>
        <v>0.80437004703515902</v>
      </c>
      <c r="BG65" s="1">
        <f>(C65*(AI65)^(2)*G65)/(F65)</f>
        <v>1.5283827842735185E-2</v>
      </c>
      <c r="BH65" s="1">
        <f>(C65*G65*AI65)/(E65)</f>
        <v>3.0964410504671696</v>
      </c>
      <c r="BI65" s="1">
        <f>(E65)/((C65*F65*G65)^(1/2))</f>
        <v>3.9925765547817411E-2</v>
      </c>
      <c r="BJ65" s="1">
        <f>(C65*9.81*(G65)^(2))/(F65)</f>
        <v>6.343487629619414E-3</v>
      </c>
      <c r="BK65" s="1">
        <f t="shared" si="0"/>
        <v>6.1878800153998643E-3</v>
      </c>
      <c r="BL65" s="1">
        <f>(F65/(C65*9.81))^(1/2)</f>
        <v>1.4753899143116248E-3</v>
      </c>
      <c r="BM65" s="1">
        <f>((F65*G65)/(C65*(AI65)^(2)))^(1/2)</f>
        <v>9.5050584182446119E-4</v>
      </c>
      <c r="BN65" s="1">
        <f>(AF65/2)/G65</f>
        <v>1.0063009975273443</v>
      </c>
      <c r="BO65" s="1">
        <f>(AF65-G65)/G65</f>
        <v>1.0126019950546883</v>
      </c>
      <c r="BP65" s="1">
        <f>((2*G65)-AG65)/G65</f>
        <v>0.21102044884027626</v>
      </c>
      <c r="BQ65" s="1">
        <f t="shared" si="1"/>
        <v>0.88888888888888928</v>
      </c>
      <c r="BR65" s="1">
        <f>((C65*(G65)^(3))/F65)^(1/2)</f>
        <v>2.7565442878446352E-4</v>
      </c>
      <c r="BS65" s="1">
        <f t="shared" si="2"/>
        <v>5.1978785567492254E-2</v>
      </c>
      <c r="BT65" s="1">
        <f>AI65/((9.81*G65)^(1/2))</f>
        <v>1.552215514509272</v>
      </c>
      <c r="BU65" s="1">
        <f t="shared" si="5"/>
        <v>0.50000000000000033</v>
      </c>
      <c r="BV65" s="1">
        <f>AE65 /G65</f>
        <v>0.51197770049636815</v>
      </c>
      <c r="BW65" s="1">
        <f t="shared" si="3"/>
        <v>8.9403402131157713E-3</v>
      </c>
      <c r="BX65" s="1">
        <f>AH65/(((C65*(G65^(3)))/F65)^(1/2))</f>
        <v>2.0154058761375793</v>
      </c>
    </row>
    <row r="66" spans="1:76" x14ac:dyDescent="0.25">
      <c r="A66" s="1"/>
      <c r="B66" s="1">
        <v>66</v>
      </c>
      <c r="C66" s="1">
        <v>960</v>
      </c>
      <c r="D66" s="1">
        <v>2</v>
      </c>
      <c r="E66" s="1">
        <v>1.9199999999999998E-3</v>
      </c>
      <c r="F66" s="1">
        <v>2.0500000000000001E-2</v>
      </c>
      <c r="G66" s="1">
        <v>2.1337874621921924E-4</v>
      </c>
      <c r="H66" s="1">
        <v>1.1441711494860104E-6</v>
      </c>
      <c r="I66" s="1">
        <v>4.0695096828163554E-11</v>
      </c>
      <c r="J66" s="1">
        <v>6.5464095943962154E-13</v>
      </c>
      <c r="K66" s="1">
        <v>3.9067292955037009E-8</v>
      </c>
      <c r="L66" s="1">
        <v>6.2845532106203669E-10</v>
      </c>
      <c r="M66" s="1"/>
      <c r="N66" s="1"/>
      <c r="O66" s="1"/>
      <c r="Q66" s="1">
        <v>960</v>
      </c>
      <c r="R66" s="1">
        <v>100000</v>
      </c>
      <c r="S66" s="1">
        <v>96</v>
      </c>
      <c r="T66" s="1">
        <v>2.0500000000000001E-2</v>
      </c>
      <c r="U66" s="1">
        <v>0.23799999999999999</v>
      </c>
      <c r="V66" s="1"/>
      <c r="Z66" s="1">
        <v>5.2272300000000001E-6</v>
      </c>
      <c r="AA66" s="1">
        <v>5000</v>
      </c>
      <c r="AB66" s="1">
        <f>1/5000</f>
        <v>2.0000000000000001E-4</v>
      </c>
      <c r="AD66" s="1">
        <v>2.1999999999999993E-3</v>
      </c>
      <c r="AE66" s="1">
        <v>1.4329147000000003E-4</v>
      </c>
      <c r="AF66" s="1">
        <v>4.5476901000000001E-4</v>
      </c>
      <c r="AG66" s="1">
        <v>3.2103904250000012E-4</v>
      </c>
      <c r="AH66" s="1">
        <v>8.0000000000000145E-4</v>
      </c>
      <c r="AI66" s="1">
        <v>0.11504580382533036</v>
      </c>
      <c r="AJ66" s="1">
        <v>6.5960250466303499E-3</v>
      </c>
      <c r="AK66" s="1">
        <v>8.8818976030400551E-2</v>
      </c>
      <c r="AL66" s="1">
        <v>8.7138381552377599E-3</v>
      </c>
      <c r="AM66" s="1">
        <v>2.0937451336892619E-4</v>
      </c>
      <c r="AN66" s="1">
        <v>2.4749151445279701E-4</v>
      </c>
      <c r="AO66" s="1">
        <v>625</v>
      </c>
      <c r="AP66" s="1">
        <v>220.97086912079598</v>
      </c>
      <c r="AQ66" s="1">
        <v>588.23529411764696</v>
      </c>
      <c r="AR66" s="1">
        <v>146.80417602488833</v>
      </c>
      <c r="AS66" s="1">
        <v>2.1856850055109647E-3</v>
      </c>
      <c r="AT66" s="1">
        <v>-9.593248739709806E-3</v>
      </c>
      <c r="AU66" s="1">
        <v>4.5257017343257715</v>
      </c>
      <c r="AV66" s="1">
        <v>0.41010900264498645</v>
      </c>
      <c r="AW66" s="1">
        <v>1.0379746835443038</v>
      </c>
      <c r="AX66" s="1">
        <v>652.70874977436654</v>
      </c>
      <c r="AZ66" s="1"/>
      <c r="BA66" s="1"/>
      <c r="BB66" s="1" t="s">
        <v>115</v>
      </c>
      <c r="BC66" s="1"/>
      <c r="BD66" s="1">
        <f>(0.5*K66*(AK66)^(2))+(K66*9.81*(AN66-G66))</f>
        <v>1.6717095882944063E-10</v>
      </c>
      <c r="BE66" s="1">
        <f>0.5*K66*(AI66)^(2)</f>
        <v>2.5853830026478919E-10</v>
      </c>
      <c r="BF66" s="1">
        <f t="shared" si="4"/>
        <v>0.80411464550242584</v>
      </c>
      <c r="BG66" s="1">
        <f>(C66*(AI66)^(2)*G66)/(F66)</f>
        <v>0.13225438997219482</v>
      </c>
      <c r="BH66" s="1">
        <f>(C66*G66*AI66)/(E66)</f>
        <v>12.274164689015626</v>
      </c>
      <c r="BI66" s="1">
        <f>(E66)/((C66*F66*G66)^(1/2))</f>
        <v>2.9628734489942146E-2</v>
      </c>
      <c r="BJ66" s="1">
        <f>(C66*9.81*(G66)^(2))/(F66)</f>
        <v>2.0916484701968704E-2</v>
      </c>
      <c r="BK66" s="1">
        <f t="shared" si="0"/>
        <v>1.7791662833118598E-2</v>
      </c>
      <c r="BL66" s="1">
        <f>(F66/(C66*9.81))^(1/2)</f>
        <v>1.4753899143116248E-3</v>
      </c>
      <c r="BM66" s="1">
        <f>((F66*G66)/(C66*(AI66)^(2)))^(1/2)</f>
        <v>5.8674055947486442E-4</v>
      </c>
      <c r="BN66" s="1">
        <f>(AF66/2)/G66</f>
        <v>1.0656380217287043</v>
      </c>
      <c r="BO66" s="1">
        <f>(AF66-G66)/G66</f>
        <v>1.1312760434574083</v>
      </c>
      <c r="BP66" s="1">
        <f>((2*G66)-AG66)/G66</f>
        <v>0.4954497662565992</v>
      </c>
      <c r="BQ66" s="1">
        <f t="shared" si="1"/>
        <v>0.70593869731800785</v>
      </c>
      <c r="BR66" s="1">
        <f>((C66*(G66)^(3))/F66)^(1/2)</f>
        <v>6.7450538989764547E-4</v>
      </c>
      <c r="BS66" s="1">
        <f t="shared" si="2"/>
        <v>0.12463905256504017</v>
      </c>
      <c r="BT66" s="1">
        <f>AI66/((9.81*G66)^(1/2))</f>
        <v>2.5145524550614091</v>
      </c>
      <c r="BU66" s="1">
        <f t="shared" si="5"/>
        <v>0.40909090909090989</v>
      </c>
      <c r="BV66" s="1">
        <f>AE66 /G66</f>
        <v>0.67153581384711325</v>
      </c>
      <c r="BW66" s="1">
        <f t="shared" si="3"/>
        <v>0.11133790527022612</v>
      </c>
      <c r="BX66" s="1">
        <f>AH66/(((C66*(G66^(3)))/F66)^(1/2))</f>
        <v>1.1860542732229307</v>
      </c>
    </row>
    <row r="67" spans="1:76" x14ac:dyDescent="0.25">
      <c r="A67" s="1"/>
      <c r="B67" s="1">
        <v>67</v>
      </c>
      <c r="C67" s="1">
        <v>960</v>
      </c>
      <c r="D67" s="1">
        <v>2</v>
      </c>
      <c r="E67" s="1">
        <v>1.9199999999999998E-3</v>
      </c>
      <c r="F67" s="1">
        <v>2.0500000000000001E-2</v>
      </c>
      <c r="G67" s="1">
        <v>2.1407230234338087E-4</v>
      </c>
      <c r="H67" s="1">
        <v>2.5497585384219408E-7</v>
      </c>
      <c r="I67" s="1">
        <v>4.1093208250544026E-11</v>
      </c>
      <c r="J67" s="1">
        <v>1.4683509841442407E-13</v>
      </c>
      <c r="K67" s="1">
        <v>3.9449479920522262E-8</v>
      </c>
      <c r="L67" s="1">
        <v>1.409616944778471E-10</v>
      </c>
      <c r="M67" s="1"/>
      <c r="N67" s="1"/>
      <c r="O67" s="1"/>
      <c r="Q67" s="1">
        <v>960</v>
      </c>
      <c r="R67" s="1">
        <v>100000</v>
      </c>
      <c r="S67" s="1">
        <v>96</v>
      </c>
      <c r="T67" s="1">
        <v>2.0500000000000001E-2</v>
      </c>
      <c r="U67" s="1">
        <v>0.23799999999999999</v>
      </c>
      <c r="V67" s="1"/>
      <c r="Z67" s="1">
        <v>5.2272300000000001E-6</v>
      </c>
      <c r="AA67" s="1">
        <v>5000</v>
      </c>
      <c r="AB67" s="1">
        <f t="shared" ref="AB67:AB87" si="6">1/5000</f>
        <v>2.0000000000000001E-4</v>
      </c>
      <c r="AD67" s="1">
        <v>2.0000000000000005E-3</v>
      </c>
      <c r="AE67" s="1">
        <v>1.2499616500000001E-4</v>
      </c>
      <c r="AF67" s="1">
        <v>4.4431455000000004E-4</v>
      </c>
      <c r="AG67" s="1">
        <v>3.3846314250000025E-4</v>
      </c>
      <c r="AH67" s="1">
        <v>8.0000000000000145E-4</v>
      </c>
      <c r="AI67" s="1">
        <v>9.2741604640848976E-2</v>
      </c>
      <c r="AJ67" s="1">
        <v>5.3107343959893005E-3</v>
      </c>
      <c r="AK67" s="1">
        <v>7.1728416755147781E-2</v>
      </c>
      <c r="AL67" s="1">
        <v>7.2066028873946407E-3</v>
      </c>
      <c r="AM67" s="1">
        <v>2.0018914239384599E-4</v>
      </c>
      <c r="AN67" s="1">
        <v>2.2603935261106118E-4</v>
      </c>
      <c r="AO67" s="1">
        <v>370.37037037037032</v>
      </c>
      <c r="AP67" s="1">
        <v>96.99681497757858</v>
      </c>
      <c r="AQ67" s="1">
        <v>555.55555555555554</v>
      </c>
      <c r="AR67" s="1">
        <v>174.59426695964143</v>
      </c>
      <c r="AS67" s="1">
        <v>1.4203494877474468E-3</v>
      </c>
      <c r="AT67" s="1">
        <v>-9.2401238408701056E-3</v>
      </c>
      <c r="AU67" s="1">
        <v>4.6713907562661241</v>
      </c>
      <c r="AV67" s="1">
        <v>0.54658332233023255</v>
      </c>
      <c r="AW67" s="1">
        <v>0.98750000000000004</v>
      </c>
      <c r="AX67" s="1">
        <v>869.91437560447082</v>
      </c>
      <c r="AZ67" s="1"/>
      <c r="BA67" s="1"/>
      <c r="BB67" s="1" t="s">
        <v>115</v>
      </c>
      <c r="BC67" s="1"/>
      <c r="BD67" s="1">
        <f>(0.5*K67*(AK67)^(2))+(K67*9.81*(AN67-G67))</f>
        <v>1.061143531713141E-10</v>
      </c>
      <c r="BE67" s="1">
        <f>0.5*K67*(AI67)^(2)</f>
        <v>1.6965259158541258E-10</v>
      </c>
      <c r="BF67" s="1">
        <f t="shared" si="4"/>
        <v>0.79087312245331765</v>
      </c>
      <c r="BG67" s="1">
        <f>(C67*(AI67)^(2)*G67)/(F67)</f>
        <v>8.6223781104917865E-2</v>
      </c>
      <c r="BH67" s="1">
        <f>(C67*G67*AI67)/(E67)</f>
        <v>9.9267044142430603</v>
      </c>
      <c r="BI67" s="1">
        <f>(E67)/((C67*F67*G67)^(1/2))</f>
        <v>2.9580699641489384E-2</v>
      </c>
      <c r="BJ67" s="1">
        <f>(C67*9.81*(G67)^(2))/(F67)</f>
        <v>2.1052677573595108E-2</v>
      </c>
      <c r="BK67" s="1">
        <f t="shared" si="0"/>
        <v>1.3746210546755608E-2</v>
      </c>
      <c r="BL67" s="1">
        <f>(F67/(C67*9.81))^(1/2)</f>
        <v>1.4753899143116248E-3</v>
      </c>
      <c r="BM67" s="1">
        <f>((F67*G67)/(C67*(AI67)^(2)))^(1/2)</f>
        <v>7.2903259840508211E-4</v>
      </c>
      <c r="BN67" s="1">
        <f>(AF67/2)/G67</f>
        <v>1.037767485882646</v>
      </c>
      <c r="BO67" s="1">
        <f>(AF67-G67)/G67</f>
        <v>1.0755349717652918</v>
      </c>
      <c r="BP67" s="1">
        <f>((2*G67)-AG67)/G67</f>
        <v>0.41893071268467375</v>
      </c>
      <c r="BQ67" s="1">
        <f t="shared" si="1"/>
        <v>0.76176470588235345</v>
      </c>
      <c r="BR67" s="1">
        <f>((C67*(G67)^(3))/F67)^(1/2)</f>
        <v>6.7779663104450955E-4</v>
      </c>
      <c r="BS67" s="1">
        <f t="shared" si="2"/>
        <v>0.10198172848171908</v>
      </c>
      <c r="BT67" s="1">
        <f>AI67/((9.81*G67)^(1/2))</f>
        <v>2.0237639819390272</v>
      </c>
      <c r="BU67" s="1">
        <f t="shared" si="5"/>
        <v>0.45000000000000062</v>
      </c>
      <c r="BV67" s="1">
        <f>AE67 /G67</f>
        <v>0.58389695271974495</v>
      </c>
      <c r="BW67" s="1">
        <f t="shared" si="3"/>
        <v>6.5171103531322758E-2</v>
      </c>
      <c r="BX67" s="1">
        <f>AH67/(((C67*(G67^(3)))/F67)^(1/2))</f>
        <v>1.1802950374173031</v>
      </c>
    </row>
    <row r="68" spans="1:76" x14ac:dyDescent="0.25">
      <c r="A68" s="1"/>
      <c r="B68" s="1">
        <v>68</v>
      </c>
      <c r="C68" s="1">
        <v>960</v>
      </c>
      <c r="D68" s="1">
        <v>2</v>
      </c>
      <c r="E68" s="1">
        <v>1.9199999999999998E-3</v>
      </c>
      <c r="F68" s="1">
        <v>2.0500000000000001E-2</v>
      </c>
      <c r="G68" s="1">
        <v>2.1015300919092176E-4</v>
      </c>
      <c r="H68" s="1">
        <v>1.2594038949875679E-6</v>
      </c>
      <c r="I68" s="1">
        <v>3.8877242049692807E-11</v>
      </c>
      <c r="J68" s="1">
        <v>6.9895002101934202E-13</v>
      </c>
      <c r="K68" s="1">
        <v>3.7322152367705093E-8</v>
      </c>
      <c r="L68" s="1">
        <v>6.7099202017856832E-10</v>
      </c>
      <c r="M68" s="1"/>
      <c r="N68" s="1"/>
      <c r="O68" s="1"/>
      <c r="Q68" s="1">
        <v>960</v>
      </c>
      <c r="R68" s="1">
        <v>100000</v>
      </c>
      <c r="S68" s="1">
        <v>96</v>
      </c>
      <c r="T68" s="1">
        <v>2.0500000000000001E-2</v>
      </c>
      <c r="U68" s="1">
        <v>0.23799999999999999</v>
      </c>
      <c r="V68" s="1"/>
      <c r="Z68" s="1">
        <v>5.2272300000000001E-6</v>
      </c>
      <c r="AA68" s="1">
        <v>5000</v>
      </c>
      <c r="AB68" s="1">
        <f t="shared" si="6"/>
        <v>2.0000000000000001E-4</v>
      </c>
      <c r="AD68" s="1">
        <v>1.8000000000000017E-3</v>
      </c>
      <c r="AE68" s="1">
        <v>1.2760978000000002E-4</v>
      </c>
      <c r="AF68" s="1">
        <v>4.4954178E-4</v>
      </c>
      <c r="AG68" s="1">
        <v>3.1232699249999991E-4</v>
      </c>
      <c r="AH68" s="1">
        <v>8.0000000000000145E-4</v>
      </c>
      <c r="AI68" s="1">
        <v>0.12121179641632848</v>
      </c>
      <c r="AJ68" s="1">
        <v>6.7530625395237744E-3</v>
      </c>
      <c r="AK68" s="1">
        <v>9.6416525015082841E-2</v>
      </c>
      <c r="AL68" s="1">
        <v>8.2638367671645611E-3</v>
      </c>
      <c r="AM68" s="1">
        <v>2.0733720274572576E-4</v>
      </c>
      <c r="AN68" s="1">
        <v>2.154203510096517E-4</v>
      </c>
      <c r="AO68" s="1">
        <v>625</v>
      </c>
      <c r="AP68" s="1">
        <v>220.97086912079598</v>
      </c>
      <c r="AQ68" s="1">
        <v>2000.0000000000007</v>
      </c>
      <c r="AR68" s="1">
        <v>8485.281374238577</v>
      </c>
      <c r="AS68" s="1">
        <v>2.4262513085185535E-3</v>
      </c>
      <c r="AT68" s="1">
        <v>3.5373115880308711E-2</v>
      </c>
      <c r="AU68" s="1">
        <v>1.5611423431098295</v>
      </c>
      <c r="AV68" s="1">
        <v>0.42055966791156557</v>
      </c>
      <c r="AW68" s="1">
        <v>0.98734177215189867</v>
      </c>
      <c r="AX68" s="1">
        <v>669.34150013212036</v>
      </c>
      <c r="AZ68" s="1"/>
      <c r="BA68" s="1"/>
      <c r="BB68" s="1" t="s">
        <v>116</v>
      </c>
      <c r="BC68" s="1"/>
      <c r="BD68" s="1">
        <f>(0.5*K68*(AK68)^(2))+(K68*9.81*(AN68-G68))</f>
        <v>1.7540462776346511E-10</v>
      </c>
      <c r="BE68" s="1">
        <f>0.5*K68*(AI68)^(2)</f>
        <v>2.7417412197381083E-10</v>
      </c>
      <c r="BF68" s="1">
        <f t="shared" si="4"/>
        <v>0.79984768652679927</v>
      </c>
      <c r="BG68" s="1">
        <f>(C68*(AI68)^(2)*G68)/(F68)</f>
        <v>0.14459149912378749</v>
      </c>
      <c r="BH68" s="1">
        <f>(C68*G68*AI68)/(E68)</f>
        <v>12.736511883164409</v>
      </c>
      <c r="BI68" s="1">
        <f>(E68)/((C68*F68*G68)^(1/2))</f>
        <v>2.9855261199857923E-2</v>
      </c>
      <c r="BJ68" s="1">
        <f>(C68*9.81*(G68)^(2))/(F68)</f>
        <v>2.028885813720897E-2</v>
      </c>
      <c r="BK68" s="1">
        <f t="shared" ref="BK68:BK131" si="7">BG68/(BH68)^(4/5)</f>
        <v>1.8884363715066389E-2</v>
      </c>
      <c r="BL68" s="1">
        <f>(F68/(C68*9.81))^(1/2)</f>
        <v>1.4753899143116248E-3</v>
      </c>
      <c r="BM68" s="1">
        <f>((F68*G68)/(C68*(AI68)^(2)))^(1/2)</f>
        <v>5.5266789000741603E-4</v>
      </c>
      <c r="BN68" s="1">
        <f>(AF68/2)/G68</f>
        <v>1.0695582750175994</v>
      </c>
      <c r="BO68" s="1">
        <f>(AF68-G68)/G68</f>
        <v>1.1391165500351987</v>
      </c>
      <c r="BP68" s="1">
        <f>((2*G68)-AG68)/G68</f>
        <v>0.51381146669066169</v>
      </c>
      <c r="BQ68" s="1">
        <f t="shared" ref="BQ68:BQ131" si="8">AG68/AF68</f>
        <v>0.69476744186046491</v>
      </c>
      <c r="BR68" s="1">
        <f>((C68*(G68)^(3))/F68)^(1/2)</f>
        <v>6.5926816610555516E-4</v>
      </c>
      <c r="BS68" s="1">
        <f t="shared" ref="BS68:BS131" si="9">AI68-AT68</f>
        <v>8.5838680536019771E-2</v>
      </c>
      <c r="BT68" s="1">
        <f>AI68/((9.81*G68)^(1/2))</f>
        <v>2.6695777717280209</v>
      </c>
      <c r="BU68" s="1">
        <f t="shared" si="5"/>
        <v>0.50000000000000033</v>
      </c>
      <c r="BV68" s="1">
        <f>AE68 /G68</f>
        <v>0.60722318700689126</v>
      </c>
      <c r="BW68" s="1">
        <f t="shared" ref="BW68:BW131" si="10">BG68-BJ68</f>
        <v>0.12430264098657852</v>
      </c>
      <c r="BX68" s="1">
        <f>AH68/(((C68*(G68^(3)))/F68)^(1/2))</f>
        <v>1.2134667516646234</v>
      </c>
    </row>
    <row r="69" spans="1:76" x14ac:dyDescent="0.25">
      <c r="A69" s="1"/>
      <c r="B69" s="1">
        <v>69</v>
      </c>
      <c r="C69" s="1">
        <v>960</v>
      </c>
      <c r="D69" s="1">
        <v>2</v>
      </c>
      <c r="E69" s="1">
        <v>1.9199999999999998E-3</v>
      </c>
      <c r="F69" s="1">
        <v>2.0500000000000001E-2</v>
      </c>
      <c r="G69" s="1">
        <v>2.1084032126001962E-4</v>
      </c>
      <c r="H69" s="1">
        <v>2.0396884709420207E-7</v>
      </c>
      <c r="I69" s="1">
        <v>3.9259938699107054E-11</v>
      </c>
      <c r="J69" s="1">
        <v>1.1394126681637322E-13</v>
      </c>
      <c r="K69" s="1">
        <v>3.768954115114277E-8</v>
      </c>
      <c r="L69" s="1">
        <v>1.093836161437183E-10</v>
      </c>
      <c r="M69" s="1"/>
      <c r="N69" s="1"/>
      <c r="O69" s="1"/>
      <c r="Q69" s="1">
        <v>960</v>
      </c>
      <c r="R69" s="1">
        <v>100000</v>
      </c>
      <c r="S69" s="1">
        <v>96</v>
      </c>
      <c r="T69" s="1">
        <v>2.0500000000000001E-2</v>
      </c>
      <c r="U69" s="1">
        <v>0.23799999999999999</v>
      </c>
      <c r="V69" s="1"/>
      <c r="Z69" s="1">
        <v>5.2272300000000001E-6</v>
      </c>
      <c r="AA69" s="1">
        <v>5000</v>
      </c>
      <c r="AB69" s="1">
        <f t="shared" si="6"/>
        <v>2.0000000000000001E-4</v>
      </c>
      <c r="AD69" s="1">
        <v>2.1999999999999993E-3</v>
      </c>
      <c r="AE69" s="1">
        <v>1.2238255000000001E-4</v>
      </c>
      <c r="AF69" s="1">
        <v>4.3908732000000003E-4</v>
      </c>
      <c r="AG69" s="1">
        <v>3.3584952750000027E-4</v>
      </c>
      <c r="AH69" s="1">
        <v>7.9999999999999516E-4</v>
      </c>
      <c r="AI69" s="1">
        <v>9.4350841196307031E-2</v>
      </c>
      <c r="AJ69" s="1">
        <v>4.6519844301077251E-3</v>
      </c>
      <c r="AK69" s="1">
        <v>7.6659489000081113E-2</v>
      </c>
      <c r="AL69" s="1">
        <v>7.2103006817639996E-3</v>
      </c>
      <c r="AM69" s="1">
        <v>2.1311140239523807E-4</v>
      </c>
      <c r="AN69" s="1">
        <v>2.3388780650112858E-4</v>
      </c>
      <c r="AO69" s="1">
        <v>588.23529411764696</v>
      </c>
      <c r="AP69" s="1">
        <v>146.80417602488853</v>
      </c>
      <c r="AQ69" s="1">
        <v>555.55555555555554</v>
      </c>
      <c r="AR69" s="1">
        <v>174.59426695964143</v>
      </c>
      <c r="AS69" s="1">
        <v>1.4700684607349857E-3</v>
      </c>
      <c r="AT69" s="1">
        <v>-6.8303692105615849E-3</v>
      </c>
      <c r="AU69" s="1">
        <v>4.733195108785063</v>
      </c>
      <c r="AV69" s="1">
        <v>0.41236313099542909</v>
      </c>
      <c r="AW69" s="1">
        <v>1.012820512820513</v>
      </c>
      <c r="AX69" s="1">
        <v>656.29630646773433</v>
      </c>
      <c r="AZ69" s="1"/>
      <c r="BA69" s="1"/>
      <c r="BB69" s="1" t="s">
        <v>116</v>
      </c>
      <c r="BC69" s="1"/>
      <c r="BD69" s="1">
        <f>(0.5*K69*(AK69)^(2))+(K69*9.81*(AN69-G69))</f>
        <v>1.1926608269066522E-10</v>
      </c>
      <c r="BE69" s="1">
        <f>0.5*K69*(AI69)^(2)</f>
        <v>1.6775767850832365E-10</v>
      </c>
      <c r="BF69" s="1">
        <f t="shared" ref="BF69:BF132" si="11">(BD69/BE69)^(1/2)</f>
        <v>0.84317413105003969</v>
      </c>
      <c r="BG69" s="1">
        <f>(C69*(AI69)^(2)*G69)/(F69)</f>
        <v>8.7894681007815223E-2</v>
      </c>
      <c r="BH69" s="1">
        <f>(C69*G69*AI69)/(E69)</f>
        <v>9.9464808344912345</v>
      </c>
      <c r="BI69" s="1">
        <f>(E69)/((C69*F69*G69)^(1/2))</f>
        <v>2.9806559339662766E-2</v>
      </c>
      <c r="BJ69" s="1">
        <f>(C69*9.81*(G69)^(2))/(F69)</f>
        <v>2.042178586008199E-2</v>
      </c>
      <c r="BK69" s="1">
        <f t="shared" si="7"/>
        <v>1.3990300220501087E-2</v>
      </c>
      <c r="BL69" s="1">
        <f>(F69/(C69*9.81))^(1/2)</f>
        <v>1.4753899143116248E-3</v>
      </c>
      <c r="BM69" s="1">
        <f>((F69*G69)/(C69*(AI69)^(2)))^(1/2)</f>
        <v>7.1116827086836179E-4</v>
      </c>
      <c r="BN69" s="1">
        <f>(AF69/2)/G69</f>
        <v>1.0412792898814025</v>
      </c>
      <c r="BO69" s="1">
        <f>(AF69-G69)/G69</f>
        <v>1.082558579762805</v>
      </c>
      <c r="BP69" s="1">
        <f>((2*G69)-AG69)/G69</f>
        <v>0.4070906101219009</v>
      </c>
      <c r="BQ69" s="1">
        <f t="shared" si="8"/>
        <v>0.76488095238095299</v>
      </c>
      <c r="BR69" s="1">
        <f>((C69*(G69)^(3))/F69)^(1/2)</f>
        <v>6.6250504519403067E-4</v>
      </c>
      <c r="BS69" s="1">
        <f t="shared" si="9"/>
        <v>0.10118121040686862</v>
      </c>
      <c r="BT69" s="1">
        <f>AI69/((9.81*G69)^(1/2))</f>
        <v>2.0746003087428537</v>
      </c>
      <c r="BU69" s="1">
        <f t="shared" ref="BU69:BU132" si="12">(AH69+(AB69/2))/AD69</f>
        <v>0.40909090909090706</v>
      </c>
      <c r="BV69" s="1">
        <f>AE69 /G69</f>
        <v>0.58045135422209526</v>
      </c>
      <c r="BW69" s="1">
        <f t="shared" si="10"/>
        <v>6.7472895147733233E-2</v>
      </c>
      <c r="BX69" s="1">
        <f>AH69/(((C69*(G69^(3)))/F69)^(1/2))</f>
        <v>1.2075379739420637</v>
      </c>
    </row>
    <row r="70" spans="1:76" x14ac:dyDescent="0.25">
      <c r="A70" s="1"/>
      <c r="B70" s="1">
        <v>70</v>
      </c>
      <c r="C70" s="1">
        <v>960</v>
      </c>
      <c r="D70" s="1">
        <v>2</v>
      </c>
      <c r="E70" s="1">
        <v>1.9199999999999998E-3</v>
      </c>
      <c r="F70" s="1">
        <v>2.0500000000000001E-2</v>
      </c>
      <c r="G70" s="1">
        <v>2.1430900221074139E-4</v>
      </c>
      <c r="H70" s="1">
        <v>9.5108380935634127E-7</v>
      </c>
      <c r="I70" s="1">
        <v>4.1229669376252658E-11</v>
      </c>
      <c r="J70" s="1">
        <v>5.4892053909581614E-13</v>
      </c>
      <c r="K70" s="1">
        <v>3.9580482601202555E-8</v>
      </c>
      <c r="L70" s="1">
        <v>5.2696371753198353E-10</v>
      </c>
      <c r="M70" s="1"/>
      <c r="N70" s="1"/>
      <c r="O70" s="1"/>
      <c r="Q70" s="1">
        <v>960</v>
      </c>
      <c r="R70" s="1">
        <v>100000</v>
      </c>
      <c r="S70" s="1">
        <v>96</v>
      </c>
      <c r="T70" s="1">
        <v>2.0500000000000001E-2</v>
      </c>
      <c r="U70" s="1">
        <v>0.23799999999999999</v>
      </c>
      <c r="V70" s="1"/>
      <c r="Z70" s="1">
        <v>5.2272300000000001E-6</v>
      </c>
      <c r="AA70" s="1">
        <v>5000</v>
      </c>
      <c r="AB70" s="1">
        <f t="shared" si="6"/>
        <v>2.0000000000000001E-4</v>
      </c>
      <c r="AD70" s="1">
        <v>2.0000000000000005E-3</v>
      </c>
      <c r="AE70" s="1">
        <v>1.3806424000000001E-4</v>
      </c>
      <c r="AF70" s="1">
        <v>4.5476901000000001E-4</v>
      </c>
      <c r="AG70" s="1">
        <v>3.1668301750000004E-4</v>
      </c>
      <c r="AH70" s="1">
        <v>8.0000000000000145E-4</v>
      </c>
      <c r="AI70" s="1">
        <v>0.12148193966540777</v>
      </c>
      <c r="AJ70" s="1">
        <v>7.2634429510563744E-3</v>
      </c>
      <c r="AK70" s="1">
        <v>9.4277666495396484E-2</v>
      </c>
      <c r="AL70" s="1">
        <v>8.6877585943907192E-3</v>
      </c>
      <c r="AM70" s="1">
        <v>2.0760284407991559E-4</v>
      </c>
      <c r="AN70" s="1">
        <v>2.404782501007249E-4</v>
      </c>
      <c r="AO70" s="1">
        <v>384.61538461538464</v>
      </c>
      <c r="AP70" s="1">
        <v>83.681275880064845</v>
      </c>
      <c r="AQ70" s="1">
        <v>588.23529411764696</v>
      </c>
      <c r="AR70" s="1">
        <v>146.80417602488853</v>
      </c>
      <c r="AS70" s="1">
        <v>2.4370780730977606E-3</v>
      </c>
      <c r="AT70" s="1">
        <v>-1.3682062475459743E-2</v>
      </c>
      <c r="AU70" s="1">
        <v>4.7898904129687621</v>
      </c>
      <c r="AV70" s="1">
        <v>0.40832573683678719</v>
      </c>
      <c r="AW70" s="1">
        <v>0.98750000000000004</v>
      </c>
      <c r="AX70" s="1">
        <v>649.87059409214987</v>
      </c>
      <c r="AZ70" s="1"/>
      <c r="BA70" s="1"/>
      <c r="BB70" s="1" t="s">
        <v>117</v>
      </c>
      <c r="BC70" s="1"/>
      <c r="BD70" s="1">
        <f>(0.5*K70*(AK70)^(2))+(K70*9.81*(AN70-G70))</f>
        <v>1.8606228850971392E-10</v>
      </c>
      <c r="BE70" s="1">
        <f>0.5*K70*(AI70)^(2)</f>
        <v>2.9206164342866611E-10</v>
      </c>
      <c r="BF70" s="1">
        <f t="shared" si="11"/>
        <v>0.79816359781244051</v>
      </c>
      <c r="BG70" s="1">
        <f>(C70*(AI70)^(2)*G70)/(F70)</f>
        <v>0.1481089221383364</v>
      </c>
      <c r="BH70" s="1">
        <f>(C70*G70*AI70)/(E70)</f>
        <v>13.017336638159515</v>
      </c>
      <c r="BI70" s="1">
        <f>(E70)/((C70*F70*G70)^(1/2))</f>
        <v>2.9564359492454232E-2</v>
      </c>
      <c r="BJ70" s="1">
        <f>(C70*9.81*(G70)^(2))/(F70)</f>
        <v>2.1099259227358058E-2</v>
      </c>
      <c r="BK70" s="1">
        <f t="shared" si="7"/>
        <v>1.9009185661598153E-2</v>
      </c>
      <c r="BL70" s="1">
        <f>(F70/(C70*9.81))^(1/2)</f>
        <v>1.4753899143116248E-3</v>
      </c>
      <c r="BM70" s="1">
        <f>((F70*G70)/(C70*(AI70)^(2)))^(1/2)</f>
        <v>5.568648475058472E-4</v>
      </c>
      <c r="BN70" s="1">
        <f>(AF70/2)/G70</f>
        <v>1.0610123823748701</v>
      </c>
      <c r="BO70" s="1">
        <f>(AF70-G70)/G70</f>
        <v>1.1220247647497399</v>
      </c>
      <c r="BP70" s="1">
        <f>((2*G70)-AG70)/G70</f>
        <v>0.52230650960434755</v>
      </c>
      <c r="BQ70" s="1">
        <f t="shared" si="8"/>
        <v>0.69636015325670508</v>
      </c>
      <c r="BR70" s="1">
        <f>((C70*(G70)^(3))/F70)^(1/2)</f>
        <v>6.7892110191837421E-4</v>
      </c>
      <c r="BS70" s="1">
        <f t="shared" si="9"/>
        <v>0.13516400214086752</v>
      </c>
      <c r="BT70" s="1">
        <f>AI70/((9.81*G70)^(1/2))</f>
        <v>2.6494578009723138</v>
      </c>
      <c r="BU70" s="1">
        <f t="shared" si="12"/>
        <v>0.45000000000000062</v>
      </c>
      <c r="BV70" s="1">
        <f>AE70 /G70</f>
        <v>0.644229773718204</v>
      </c>
      <c r="BW70" s="1">
        <f t="shared" si="10"/>
        <v>0.12700966291097834</v>
      </c>
      <c r="BX70" s="1">
        <f>AH70/(((C70*(G70^(3)))/F70)^(1/2))</f>
        <v>1.1783401602034522</v>
      </c>
    </row>
    <row r="71" spans="1:76" x14ac:dyDescent="0.25">
      <c r="A71" s="1"/>
      <c r="B71" s="1">
        <v>71</v>
      </c>
      <c r="C71" s="1">
        <v>960</v>
      </c>
      <c r="D71" s="1">
        <v>2</v>
      </c>
      <c r="E71" s="1">
        <v>1.9199999999999998E-3</v>
      </c>
      <c r="F71" s="1">
        <v>2.0500000000000001E-2</v>
      </c>
      <c r="G71" s="1">
        <v>2.1470730072029848E-4</v>
      </c>
      <c r="H71" s="1">
        <v>1.394586016252778E-7</v>
      </c>
      <c r="I71" s="1">
        <v>4.1459975916241214E-11</v>
      </c>
      <c r="J71" s="1">
        <v>8.0788360413913986E-14</v>
      </c>
      <c r="K71" s="1">
        <v>3.9801576879591562E-8</v>
      </c>
      <c r="L71" s="1">
        <v>7.7556825997357421E-11</v>
      </c>
      <c r="M71" s="1"/>
      <c r="N71" s="1"/>
      <c r="O71" s="1"/>
      <c r="Q71" s="1">
        <v>960</v>
      </c>
      <c r="R71" s="1">
        <v>100000</v>
      </c>
      <c r="S71" s="1">
        <v>96</v>
      </c>
      <c r="T71" s="1">
        <v>2.0500000000000001E-2</v>
      </c>
      <c r="U71" s="1">
        <v>0.23799999999999999</v>
      </c>
      <c r="V71" s="1"/>
      <c r="Z71" s="1">
        <v>5.2272300000000001E-6</v>
      </c>
      <c r="AA71" s="1">
        <v>5000</v>
      </c>
      <c r="AB71" s="1">
        <f t="shared" si="6"/>
        <v>2.0000000000000001E-4</v>
      </c>
      <c r="AD71" s="1">
        <v>2.0000000000000005E-3</v>
      </c>
      <c r="AE71" s="1">
        <v>1.2760978000000002E-4</v>
      </c>
      <c r="AF71" s="1">
        <v>4.4954178E-4</v>
      </c>
      <c r="AG71" s="1">
        <v>3.3933434750000002E-4</v>
      </c>
      <c r="AH71" s="1">
        <v>8.0000000000000145E-4</v>
      </c>
      <c r="AI71" s="1">
        <v>9.7534347923238437E-2</v>
      </c>
      <c r="AJ71" s="1">
        <v>4.7644751828087254E-3</v>
      </c>
      <c r="AK71" s="1">
        <v>7.5187393654136958E-2</v>
      </c>
      <c r="AL71" s="1">
        <v>6.4540708506015208E-3</v>
      </c>
      <c r="AM71" s="1">
        <v>2.1360617489242549E-4</v>
      </c>
      <c r="AN71" s="1">
        <v>2.2432689394424492E-4</v>
      </c>
      <c r="AO71" s="1">
        <v>555.55555555555554</v>
      </c>
      <c r="AP71" s="1">
        <v>174.59426695964143</v>
      </c>
      <c r="AQ71" s="1">
        <v>555.55555555555554</v>
      </c>
      <c r="AR71" s="1">
        <v>174.59426695964143</v>
      </c>
      <c r="AS71" s="1">
        <v>1.5709457105193018E-3</v>
      </c>
      <c r="AT71" s="1">
        <v>4.1473141731794005E-3</v>
      </c>
      <c r="AU71" s="1">
        <v>1.5630138993526581</v>
      </c>
      <c r="AV71" s="1">
        <v>0.40309436233244528</v>
      </c>
      <c r="AW71" s="1">
        <v>1</v>
      </c>
      <c r="AX71" s="1">
        <v>641.54460297684057</v>
      </c>
      <c r="AZ71" s="1"/>
      <c r="BA71" s="1"/>
      <c r="BB71" s="1" t="s">
        <v>117</v>
      </c>
      <c r="BC71" s="1"/>
      <c r="BD71" s="1">
        <f>(0.5*K71*(AK71)^(2))+(K71*9.81*(AN71-G71))</f>
        <v>1.1625802958389834E-10</v>
      </c>
      <c r="BE71" s="1">
        <f>0.5*K71*(AI71)^(2)</f>
        <v>1.893151859813318E-10</v>
      </c>
      <c r="BF71" s="1">
        <f t="shared" si="11"/>
        <v>0.78364389177242122</v>
      </c>
      <c r="BG71" s="1">
        <f>(C71*(AI71)^(2)*G71)/(F71)</f>
        <v>9.5648762084231911E-2</v>
      </c>
      <c r="BH71" s="1">
        <f>(C71*G71*AI71)/(E71)</f>
        <v>10.470668285056487</v>
      </c>
      <c r="BI71" s="1">
        <f>(E71)/((C71*F71*G71)^(1/2))</f>
        <v>2.9536924685999572E-2</v>
      </c>
      <c r="BJ71" s="1">
        <f>(C71*9.81*(G71)^(2))/(F71)</f>
        <v>2.1177759082736711E-2</v>
      </c>
      <c r="BK71" s="1">
        <f t="shared" si="7"/>
        <v>1.4611669240692163E-2</v>
      </c>
      <c r="BL71" s="1">
        <f>(F71/(C71*9.81))^(1/2)</f>
        <v>1.4753899143116248E-3</v>
      </c>
      <c r="BM71" s="1">
        <f>((F71*G71)/(C71*(AI71)^(2)))^(1/2)</f>
        <v>6.9423600757832109E-4</v>
      </c>
      <c r="BN71" s="1">
        <f>(AF71/2)/G71</f>
        <v>1.0468712020780861</v>
      </c>
      <c r="BO71" s="1">
        <f>(AF71-G71)/G71</f>
        <v>1.0937424041561723</v>
      </c>
      <c r="BP71" s="1">
        <f>((2*G71)-AG71)/G71</f>
        <v>0.41954909608754037</v>
      </c>
      <c r="BQ71" s="1">
        <f t="shared" si="8"/>
        <v>0.75484496124031009</v>
      </c>
      <c r="BR71" s="1">
        <f>((C71*(G71)^(3))/F71)^(1/2)</f>
        <v>6.8081466819695411E-4</v>
      </c>
      <c r="BS71" s="1">
        <f t="shared" si="9"/>
        <v>9.3387033750059037E-2</v>
      </c>
      <c r="BT71" s="1">
        <f>AI71/((9.81*G71)^(1/2))</f>
        <v>2.1251993532547746</v>
      </c>
      <c r="BU71" s="1">
        <f t="shared" si="12"/>
        <v>0.45000000000000062</v>
      </c>
      <c r="BV71" s="1">
        <f>AE71 /G71</f>
        <v>0.59434299426193549</v>
      </c>
      <c r="BW71" s="1">
        <f t="shared" si="10"/>
        <v>7.4471003001495201E-2</v>
      </c>
      <c r="BX71" s="1">
        <f>AH71/(((C71*(G71^(3)))/F71)^(1/2))</f>
        <v>1.1750628142585318</v>
      </c>
    </row>
    <row r="72" spans="1:76" x14ac:dyDescent="0.25">
      <c r="A72" s="1"/>
      <c r="B72" s="1">
        <v>72</v>
      </c>
      <c r="C72" s="1">
        <v>960</v>
      </c>
      <c r="D72" s="1">
        <v>2</v>
      </c>
      <c r="E72" s="1">
        <v>1.9199999999999998E-3</v>
      </c>
      <c r="F72" s="1">
        <v>2.0500000000000001E-2</v>
      </c>
      <c r="G72" s="1">
        <v>2.1708090682452541E-4</v>
      </c>
      <c r="H72" s="1">
        <v>3.5711053335225398E-7</v>
      </c>
      <c r="I72" s="1">
        <v>4.2850262884571168E-11</v>
      </c>
      <c r="J72" s="1">
        <v>2.1147341500691593E-13</v>
      </c>
      <c r="K72" s="1">
        <v>4.1136252369188323E-8</v>
      </c>
      <c r="L72" s="1">
        <v>2.0301447840663929E-10</v>
      </c>
      <c r="M72" s="1"/>
      <c r="N72" s="1"/>
      <c r="O72" s="1"/>
      <c r="Q72" s="1">
        <v>960</v>
      </c>
      <c r="R72" s="1">
        <v>100000</v>
      </c>
      <c r="S72" s="1">
        <v>96</v>
      </c>
      <c r="T72" s="1">
        <v>2.0500000000000001E-2</v>
      </c>
      <c r="U72" s="1">
        <v>0.23799999999999999</v>
      </c>
      <c r="V72" s="1"/>
      <c r="Z72" s="1">
        <v>5.2272300000000001E-6</v>
      </c>
      <c r="AA72" s="1">
        <v>5000</v>
      </c>
      <c r="AB72" s="1">
        <f t="shared" si="6"/>
        <v>2.0000000000000001E-4</v>
      </c>
      <c r="AD72" s="1">
        <v>1.8000000000000017E-3</v>
      </c>
      <c r="AE72" s="1">
        <v>1.5113231499999999E-4</v>
      </c>
      <c r="AF72" s="1">
        <v>4.8090516000000002E-4</v>
      </c>
      <c r="AG72" s="1">
        <v>3.0187253250000011E-4</v>
      </c>
      <c r="AH72" s="1">
        <v>8.0000000000000145E-4</v>
      </c>
      <c r="AI72" s="1">
        <v>0.15675978677058749</v>
      </c>
      <c r="AJ72" s="1">
        <v>6.5459244109610255E-3</v>
      </c>
      <c r="AK72" s="1">
        <v>0.12488079698399364</v>
      </c>
      <c r="AL72" s="1">
        <v>9.7133688641610413E-3</v>
      </c>
      <c r="AM72" s="1">
        <v>2.0421276854001874E-4</v>
      </c>
      <c r="AN72" s="1">
        <v>2.429565574667015E-4</v>
      </c>
      <c r="AO72" s="1">
        <v>625</v>
      </c>
      <c r="AP72" s="1">
        <v>220.97086912079598</v>
      </c>
      <c r="AQ72" s="1">
        <v>555.55555555555554</v>
      </c>
      <c r="AR72" s="1">
        <v>87.297133479820573</v>
      </c>
      <c r="AS72" s="1">
        <v>4.0580307657842292E-3</v>
      </c>
      <c r="AT72" s="1">
        <v>9.9655071976713864E-3</v>
      </c>
      <c r="AU72" s="1">
        <v>4.7039666104553488</v>
      </c>
      <c r="AV72" s="1">
        <v>0.40098324224982046</v>
      </c>
      <c r="AW72" s="1">
        <v>1</v>
      </c>
      <c r="AX72" s="1">
        <v>638.18465101074241</v>
      </c>
      <c r="AZ72" s="1"/>
      <c r="BA72" s="1"/>
      <c r="BB72" s="1" t="s">
        <v>118</v>
      </c>
      <c r="BC72" s="1"/>
      <c r="BD72" s="1">
        <f>(0.5*K72*(AK72)^(2))+(K72*9.81*(AN72-G72))</f>
        <v>3.3120634998975114E-10</v>
      </c>
      <c r="BE72" s="1">
        <f>0.5*K72*(AI72)^(2)</f>
        <v>5.0543353804589275E-10</v>
      </c>
      <c r="BF72" s="1">
        <f t="shared" si="11"/>
        <v>0.80950083158683073</v>
      </c>
      <c r="BG72" s="1">
        <f>(C72*(AI72)^(2)*G72)/(F72)</f>
        <v>0.24980914170497759</v>
      </c>
      <c r="BH72" s="1">
        <f>(C72*G72*AI72)/(E72)</f>
        <v>17.01477833288919</v>
      </c>
      <c r="BI72" s="1">
        <f>(E72)/((C72*F72*G72)^(1/2))</f>
        <v>2.9374999514278567E-2</v>
      </c>
      <c r="BJ72" s="1">
        <f>(C72*9.81*(G72)^(2))/(F72)</f>
        <v>2.1648590903747534E-2</v>
      </c>
      <c r="BK72" s="1">
        <f t="shared" si="7"/>
        <v>2.5878988095968721E-2</v>
      </c>
      <c r="BL72" s="1">
        <f>(F72/(C72*9.81))^(1/2)</f>
        <v>1.4753899143116248E-3</v>
      </c>
      <c r="BM72" s="1">
        <f>((F72*G72)/(C72*(AI72)^(2)))^(1/2)</f>
        <v>4.3432763536747866E-4</v>
      </c>
      <c r="BN72" s="1">
        <f>(AF72/2)/G72</f>
        <v>1.1076634215203771</v>
      </c>
      <c r="BO72" s="1">
        <f>(AF72-G72)/G72</f>
        <v>1.2153268430407542</v>
      </c>
      <c r="BP72" s="1">
        <f>((2*G72)-AG72)/G72</f>
        <v>0.60940081319996087</v>
      </c>
      <c r="BQ72" s="1">
        <f t="shared" si="8"/>
        <v>0.627717391304348</v>
      </c>
      <c r="BR72" s="1">
        <f>((C72*(G72)^(3))/F72)^(1/2)</f>
        <v>6.9213550263810234E-4</v>
      </c>
      <c r="BS72" s="1">
        <f t="shared" si="9"/>
        <v>0.1467942795729161</v>
      </c>
      <c r="BT72" s="1">
        <f>AI72/((9.81*G72)^(1/2))</f>
        <v>3.3969515042792926</v>
      </c>
      <c r="BU72" s="1">
        <f t="shared" si="12"/>
        <v>0.50000000000000033</v>
      </c>
      <c r="BV72" s="1">
        <f>AE72 /G72</f>
        <v>0.69620270714165511</v>
      </c>
      <c r="BW72" s="1">
        <f t="shared" si="10"/>
        <v>0.22816055080123004</v>
      </c>
      <c r="BX72" s="1">
        <f>AH72/(((C72*(G72^(3)))/F72)^(1/2))</f>
        <v>1.1558430349993163</v>
      </c>
    </row>
    <row r="73" spans="1:76" x14ac:dyDescent="0.25">
      <c r="A73" s="1"/>
      <c r="B73" s="1">
        <v>73</v>
      </c>
      <c r="C73" s="1">
        <v>960</v>
      </c>
      <c r="D73" s="1">
        <v>2</v>
      </c>
      <c r="E73" s="1">
        <v>1.9199999999999998E-3</v>
      </c>
      <c r="F73" s="1">
        <v>2.0500000000000001E-2</v>
      </c>
      <c r="G73" s="1">
        <v>2.176103926483764E-4</v>
      </c>
      <c r="H73" s="1">
        <v>8.3147829494956053E-8</v>
      </c>
      <c r="I73" s="1">
        <v>4.3164578762208292E-11</v>
      </c>
      <c r="J73" s="1">
        <v>4.9478901142479156E-14</v>
      </c>
      <c r="K73" s="1">
        <v>4.143799561171996E-8</v>
      </c>
      <c r="L73" s="1">
        <v>4.7499745096779988E-11</v>
      </c>
      <c r="M73" s="1"/>
      <c r="N73" s="1"/>
      <c r="O73" s="1"/>
      <c r="Q73" s="1">
        <v>960</v>
      </c>
      <c r="R73" s="1">
        <v>100000</v>
      </c>
      <c r="S73" s="1">
        <v>96</v>
      </c>
      <c r="T73" s="1">
        <v>2.0500000000000001E-2</v>
      </c>
      <c r="U73" s="1">
        <v>0.23799999999999999</v>
      </c>
      <c r="V73" s="1"/>
      <c r="Z73" s="1">
        <v>5.2272300000000001E-6</v>
      </c>
      <c r="AA73" s="1">
        <v>5000</v>
      </c>
      <c r="AB73" s="1">
        <f t="shared" si="6"/>
        <v>2.0000000000000001E-4</v>
      </c>
      <c r="AD73" s="1">
        <v>1.7999999999999954E-3</v>
      </c>
      <c r="AE73" s="1">
        <v>1.3283701E-4</v>
      </c>
      <c r="AF73" s="1">
        <v>4.7045069999999999E-4</v>
      </c>
      <c r="AG73" s="1">
        <v>3.2713747750000007E-4</v>
      </c>
      <c r="AH73" s="1">
        <v>7.9999999999999516E-4</v>
      </c>
      <c r="AI73" s="1">
        <v>0.12685944966799198</v>
      </c>
      <c r="AJ73" s="1">
        <v>7.3227085042420446E-3</v>
      </c>
      <c r="AK73" s="1">
        <v>9.8664779254158341E-2</v>
      </c>
      <c r="AL73" s="1">
        <v>9.1238279392795215E-3</v>
      </c>
      <c r="AM73" s="1">
        <v>2.0406760052405309E-4</v>
      </c>
      <c r="AN73" s="1">
        <v>2.3156515131278317E-4</v>
      </c>
      <c r="AO73" s="1">
        <v>625</v>
      </c>
      <c r="AP73" s="1">
        <v>220.97086912079598</v>
      </c>
      <c r="AQ73" s="1">
        <v>555.55555555555554</v>
      </c>
      <c r="AR73" s="1">
        <v>87.297133479820573</v>
      </c>
      <c r="AS73" s="1">
        <v>2.6576124721209558E-3</v>
      </c>
      <c r="AT73" s="1">
        <v>-1.889576261507089E-3</v>
      </c>
      <c r="AU73" s="1">
        <v>3.6825226383027938</v>
      </c>
      <c r="AV73" s="1">
        <v>0.60690443422974194</v>
      </c>
      <c r="AW73" s="1">
        <v>1</v>
      </c>
      <c r="AX73" s="1">
        <v>965.91840692054097</v>
      </c>
      <c r="AZ73" s="1"/>
      <c r="BA73" s="1"/>
      <c r="BB73" s="1" t="s">
        <v>118</v>
      </c>
      <c r="BC73" s="1"/>
      <c r="BD73" s="1">
        <f>(0.5*K73*(AK73)^(2))+(K73*9.81*(AN73-G73))</f>
        <v>2.0736673245599291E-10</v>
      </c>
      <c r="BE73" s="1">
        <f>0.5*K73*(AI73)^(2)</f>
        <v>3.3343746114879572E-10</v>
      </c>
      <c r="BF73" s="1">
        <f t="shared" si="11"/>
        <v>0.78861012182955925</v>
      </c>
      <c r="BG73" s="1">
        <f>(C73*(AI73)^(2)*G73)/(F73)</f>
        <v>0.16399954783384851</v>
      </c>
      <c r="BH73" s="1">
        <f>(C73*G73*AI73)/(E73)</f>
        <v>13.802967326704341</v>
      </c>
      <c r="BI73" s="1">
        <f>(E73)/((C73*F73*G73)^(1/2))</f>
        <v>2.9339240379863744E-2</v>
      </c>
      <c r="BJ73" s="1">
        <f>(C73*9.81*(G73)^(2))/(F73)</f>
        <v>2.1754326608451523E-2</v>
      </c>
      <c r="BK73" s="1">
        <f t="shared" si="7"/>
        <v>2.0084669177065428E-2</v>
      </c>
      <c r="BL73" s="1">
        <f>(F73/(C73*9.81))^(1/2)</f>
        <v>1.4753899143116248E-3</v>
      </c>
      <c r="BM73" s="1">
        <f>((F73*G73)/(C73*(AI73)^(2)))^(1/2)</f>
        <v>5.3735130416236948E-4</v>
      </c>
      <c r="BN73" s="1">
        <f>(AF73/2)/G73</f>
        <v>1.0809472247039531</v>
      </c>
      <c r="BO73" s="1">
        <f>(AF73-G73)/G73</f>
        <v>1.1618944494079062</v>
      </c>
      <c r="BP73" s="1">
        <f>((2*G73)-AG73)/G73</f>
        <v>0.49668265601357597</v>
      </c>
      <c r="BQ73" s="1">
        <f t="shared" si="8"/>
        <v>0.69537037037037053</v>
      </c>
      <c r="BR73" s="1">
        <f>((C73*(G73)^(3))/F73)^(1/2)</f>
        <v>6.9466934580902874E-4</v>
      </c>
      <c r="BS73" s="1">
        <f t="shared" si="9"/>
        <v>0.12874902592949908</v>
      </c>
      <c r="BT73" s="1">
        <f>AI73/((9.81*G73)^(1/2))</f>
        <v>2.7456710403103659</v>
      </c>
      <c r="BU73" s="1">
        <f t="shared" si="12"/>
        <v>0.49999999999999861</v>
      </c>
      <c r="BV73" s="1">
        <f>AE73 /G73</f>
        <v>0.61043504578682217</v>
      </c>
      <c r="BW73" s="1">
        <f t="shared" si="10"/>
        <v>0.14224522122539698</v>
      </c>
      <c r="BX73" s="1">
        <f>AH73/(((C73*(G73^(3)))/F73)^(1/2))</f>
        <v>1.1516270364115402</v>
      </c>
    </row>
    <row r="74" spans="1:76" x14ac:dyDescent="0.25">
      <c r="A74" s="1"/>
      <c r="B74" s="1">
        <v>74</v>
      </c>
      <c r="C74" s="1">
        <v>960</v>
      </c>
      <c r="D74" s="1">
        <v>2</v>
      </c>
      <c r="E74" s="1">
        <v>1.9199999999999998E-3</v>
      </c>
      <c r="F74" s="1">
        <v>2.0500000000000001E-2</v>
      </c>
      <c r="G74" s="1">
        <v>2.1244184402564176E-4</v>
      </c>
      <c r="H74" s="1">
        <v>3.4323726952195418E-7</v>
      </c>
      <c r="I74" s="1">
        <v>4.0161395670950291E-11</v>
      </c>
      <c r="J74" s="1">
        <v>1.9466345512361455E-13</v>
      </c>
      <c r="K74" s="1">
        <v>3.8554939844112279E-8</v>
      </c>
      <c r="L74" s="1">
        <v>1.8687691691866998E-10</v>
      </c>
      <c r="M74" s="1"/>
      <c r="N74" s="1"/>
      <c r="O74" s="1"/>
      <c r="Q74" s="1">
        <v>960</v>
      </c>
      <c r="R74" s="1">
        <v>100000</v>
      </c>
      <c r="S74" s="1">
        <v>96</v>
      </c>
      <c r="T74" s="1">
        <v>2.0500000000000001E-2</v>
      </c>
      <c r="U74" s="1">
        <v>0.23799999999999999</v>
      </c>
      <c r="V74" s="1"/>
      <c r="Z74" s="1">
        <v>5.2272300000000001E-6</v>
      </c>
      <c r="AA74" s="1">
        <v>5000</v>
      </c>
      <c r="AB74" s="1">
        <f t="shared" si="6"/>
        <v>2.0000000000000001E-4</v>
      </c>
      <c r="AD74" s="1">
        <v>2.0000000000000005E-3</v>
      </c>
      <c r="AE74" s="1">
        <v>1.56359545E-4</v>
      </c>
      <c r="AF74" s="1">
        <v>4.6522347000000003E-4</v>
      </c>
      <c r="AG74" s="1">
        <v>2.9664530250000004E-4</v>
      </c>
      <c r="AH74" s="1">
        <v>7.999999999999983E-4</v>
      </c>
      <c r="AI74" s="1">
        <v>0.15402918895889428</v>
      </c>
      <c r="AJ74" s="1">
        <v>7.5138440147102994E-3</v>
      </c>
      <c r="AK74" s="1">
        <v>0.1232299664232373</v>
      </c>
      <c r="AL74" s="1">
        <v>1.0126154402633841E-2</v>
      </c>
      <c r="AM74" s="1">
        <v>2.2349305101298633E-4</v>
      </c>
      <c r="AN74" s="1">
        <v>2.4955610831007202E-4</v>
      </c>
      <c r="AO74" s="1">
        <v>588.23529411764696</v>
      </c>
      <c r="AP74" s="1">
        <v>48.934725341629473</v>
      </c>
      <c r="AQ74" s="1">
        <v>588.23529411764696</v>
      </c>
      <c r="AR74" s="1">
        <v>146.80417602488853</v>
      </c>
      <c r="AS74" s="1">
        <v>3.9178884304956483E-3</v>
      </c>
      <c r="AT74" s="1">
        <v>-2.7047041436201358E-3</v>
      </c>
      <c r="AU74" s="1">
        <v>4.5144949284748481</v>
      </c>
      <c r="AV74" s="1">
        <v>0.41787271303004725</v>
      </c>
      <c r="AW74" s="1">
        <v>0.98750000000000004</v>
      </c>
      <c r="AX74" s="1">
        <v>665.0650786195348</v>
      </c>
      <c r="AZ74" s="1"/>
      <c r="BA74" s="1"/>
      <c r="BB74" s="1" t="s">
        <v>119</v>
      </c>
      <c r="BC74" s="1"/>
      <c r="BD74" s="1">
        <f>(0.5*K74*(AK74)^(2))+(K74*9.81*(AN74-G74))</f>
        <v>3.0677792595509966E-10</v>
      </c>
      <c r="BE74" s="1">
        <f>0.5*K74*(AI74)^(2)</f>
        <v>4.573578013931569E-10</v>
      </c>
      <c r="BF74" s="1">
        <f t="shared" si="11"/>
        <v>0.81900019987237616</v>
      </c>
      <c r="BG74" s="1">
        <f>(C74*(AI74)^(2)*G74)/(F74)</f>
        <v>0.23602798119511753</v>
      </c>
      <c r="BH74" s="1">
        <f>(C74*G74*AI74)/(E74)</f>
        <v>16.36112246810076</v>
      </c>
      <c r="BI74" s="1">
        <f>(E74)/((C74*F74*G74)^(1/2))</f>
        <v>2.9693996322232075E-2</v>
      </c>
      <c r="BJ74" s="1">
        <f>(C74*9.81*(G74)^(2))/(F74)</f>
        <v>2.0733207986691659E-2</v>
      </c>
      <c r="BK74" s="1">
        <f t="shared" si="7"/>
        <v>2.5229753964750058E-2</v>
      </c>
      <c r="BL74" s="1">
        <f>(F74/(C74*9.81))^(1/2)</f>
        <v>1.4753899143116248E-3</v>
      </c>
      <c r="BM74" s="1">
        <f>((F74*G74)/(C74*(AI74)^(2)))^(1/2)</f>
        <v>4.3727869334577428E-4</v>
      </c>
      <c r="BN74" s="1">
        <f>(AF74/2)/G74</f>
        <v>1.0949431175711493</v>
      </c>
      <c r="BO74" s="1">
        <f>(AF74-G74)/G74</f>
        <v>1.1898862351422985</v>
      </c>
      <c r="BP74" s="1">
        <f>((2*G74)-AG74)/G74</f>
        <v>0.603639956805332</v>
      </c>
      <c r="BQ74" s="1">
        <f t="shared" si="8"/>
        <v>0.63764044943820231</v>
      </c>
      <c r="BR74" s="1">
        <f>((C74*(G74)^(3))/F74)^(1/2)</f>
        <v>6.7006784822833544E-4</v>
      </c>
      <c r="BS74" s="1">
        <f t="shared" si="9"/>
        <v>0.15673389310251443</v>
      </c>
      <c r="BT74" s="1">
        <f>AI74/((9.81*G74)^(1/2))</f>
        <v>3.3740265344805471</v>
      </c>
      <c r="BU74" s="1">
        <f t="shared" si="12"/>
        <v>0.44999999999999907</v>
      </c>
      <c r="BV74" s="1">
        <f>AE74 /G74</f>
        <v>0.73601105148158752</v>
      </c>
      <c r="BW74" s="1">
        <f t="shared" si="10"/>
        <v>0.21529477320842588</v>
      </c>
      <c r="BX74" s="1">
        <f>AH74/(((C74*(G74^(3)))/F74)^(1/2))</f>
        <v>1.1939089483478493</v>
      </c>
    </row>
    <row r="75" spans="1:76" x14ac:dyDescent="0.25">
      <c r="A75" s="1"/>
      <c r="B75" s="1">
        <v>75</v>
      </c>
      <c r="C75" s="1">
        <v>960</v>
      </c>
      <c r="D75" s="1">
        <v>2</v>
      </c>
      <c r="E75" s="1">
        <v>1.9199999999999998E-3</v>
      </c>
      <c r="F75" s="1">
        <v>2.0500000000000001E-2</v>
      </c>
      <c r="G75" s="1">
        <v>2.1302977897672267E-4</v>
      </c>
      <c r="H75" s="1">
        <v>1.2473255208362666E-7</v>
      </c>
      <c r="I75" s="1">
        <v>4.0495760529772241E-11</v>
      </c>
      <c r="J75" s="1">
        <v>7.1132865795225035E-14</v>
      </c>
      <c r="K75" s="1">
        <v>3.8875930108581353E-8</v>
      </c>
      <c r="L75" s="1">
        <v>6.8287551163416037E-11</v>
      </c>
      <c r="M75" s="1"/>
      <c r="N75" s="1"/>
      <c r="O75" s="1"/>
      <c r="Q75" s="1">
        <v>960</v>
      </c>
      <c r="R75" s="1">
        <v>100000</v>
      </c>
      <c r="S75" s="1">
        <v>96</v>
      </c>
      <c r="T75" s="1">
        <v>2.0500000000000001E-2</v>
      </c>
      <c r="U75" s="1">
        <v>0.23799999999999999</v>
      </c>
      <c r="V75" s="1"/>
      <c r="Z75" s="1">
        <v>5.2272300000000001E-6</v>
      </c>
      <c r="AA75" s="1">
        <v>5000</v>
      </c>
      <c r="AB75" s="1">
        <f t="shared" si="6"/>
        <v>2.0000000000000001E-4</v>
      </c>
      <c r="AD75" s="1">
        <v>2.0000000000000005E-3</v>
      </c>
      <c r="AE75" s="1">
        <v>1.4067785499999999E-4</v>
      </c>
      <c r="AF75" s="1">
        <v>4.5999624000000002E-4</v>
      </c>
      <c r="AG75" s="1">
        <v>3.1624741499999999E-4</v>
      </c>
      <c r="AH75" s="1">
        <v>1.0000000000000002E-3</v>
      </c>
      <c r="AI75" s="1">
        <v>0.12323601179791593</v>
      </c>
      <c r="AJ75" s="1">
        <v>6.3225533954016748E-3</v>
      </c>
      <c r="AK75" s="1">
        <v>9.7484018905492992E-2</v>
      </c>
      <c r="AL75" s="1">
        <v>8.7614040262937141E-3</v>
      </c>
      <c r="AM75" s="1">
        <v>2.071354804237649E-4</v>
      </c>
      <c r="AN75" s="1">
        <v>2.4394397965145129E-4</v>
      </c>
      <c r="AO75" s="1">
        <v>625</v>
      </c>
      <c r="AP75" s="1">
        <v>220.97086912079598</v>
      </c>
      <c r="AQ75" s="1">
        <v>588.23529411764696</v>
      </c>
      <c r="AR75" s="1">
        <v>244.67362670814788</v>
      </c>
      <c r="AS75" s="1">
        <v>2.5079638795358658E-3</v>
      </c>
      <c r="AT75" s="1">
        <v>1.2103502481219676E-5</v>
      </c>
      <c r="AU75" s="1">
        <v>1.7168529864438575</v>
      </c>
      <c r="AV75" s="1">
        <v>0.39415340428733969</v>
      </c>
      <c r="AW75" s="1">
        <v>1.0126582278481011</v>
      </c>
      <c r="AX75" s="1">
        <v>627.31462628828262</v>
      </c>
      <c r="AZ75" s="1"/>
      <c r="BA75" s="1"/>
      <c r="BB75" s="1" t="s">
        <v>119</v>
      </c>
      <c r="BC75" s="1"/>
      <c r="BD75" s="1">
        <f>(0.5*K75*(AK75)^(2))+(K75*9.81*(AN75-G75))</f>
        <v>1.9651142304021207E-10</v>
      </c>
      <c r="BE75" s="1">
        <f>0.5*K75*(AI75)^(2)</f>
        <v>2.9520660294526199E-10</v>
      </c>
      <c r="BF75" s="1">
        <f t="shared" si="11"/>
        <v>0.81588860320398626</v>
      </c>
      <c r="BG75" s="1">
        <f>(C75*(AI75)^(2)*G75)/(F75)</f>
        <v>0.1515070907638767</v>
      </c>
      <c r="BH75" s="1">
        <f>(C75*G75*AI75)/(E75)</f>
        <v>13.12647017764141</v>
      </c>
      <c r="BI75" s="1">
        <f>(E75)/((C75*F75*G75)^(1/2))</f>
        <v>2.9652992194623265E-2</v>
      </c>
      <c r="BJ75" s="1">
        <f>(C75*9.81*(G75)^(2))/(F75)</f>
        <v>2.0848125510080667E-2</v>
      </c>
      <c r="BK75" s="1">
        <f t="shared" si="7"/>
        <v>1.9315884239045993E-2</v>
      </c>
      <c r="BL75" s="1">
        <f>(F75/(C75*9.81))^(1/2)</f>
        <v>1.4753899143116248E-3</v>
      </c>
      <c r="BM75" s="1">
        <f>((F75*G75)/(C75*(AI75)^(2)))^(1/2)</f>
        <v>5.4729797000943234E-4</v>
      </c>
      <c r="BN75" s="1">
        <f>(AF75/2)/G75</f>
        <v>1.0796524368789371</v>
      </c>
      <c r="BO75" s="1">
        <f>(AF75-G75)/G75</f>
        <v>1.1593048737578742</v>
      </c>
      <c r="BP75" s="1">
        <f>((2*G75)-AG75)/G75</f>
        <v>0.51547789929146148</v>
      </c>
      <c r="BQ75" s="1">
        <f t="shared" si="8"/>
        <v>0.6875</v>
      </c>
      <c r="BR75" s="1">
        <f>((C75*(G75)^(3))/F75)^(1/2)</f>
        <v>6.7285140120468257E-4</v>
      </c>
      <c r="BS75" s="1">
        <f t="shared" si="9"/>
        <v>0.12322390829543471</v>
      </c>
      <c r="BT75" s="1">
        <f>AI75/((9.81*G75)^(1/2))</f>
        <v>2.6957708509063116</v>
      </c>
      <c r="BU75" s="1">
        <f t="shared" si="12"/>
        <v>0.55000000000000004</v>
      </c>
      <c r="BV75" s="1">
        <f>AE75 /G75</f>
        <v>0.66036708893816942</v>
      </c>
      <c r="BW75" s="1">
        <f t="shared" si="10"/>
        <v>0.13065896525379603</v>
      </c>
      <c r="BX75" s="1">
        <f>AH75/(((C75*(G75^(3)))/F75)^(1/2))</f>
        <v>1.4862122575795877</v>
      </c>
    </row>
    <row r="76" spans="1:76" x14ac:dyDescent="0.25">
      <c r="A76" s="1"/>
      <c r="B76" s="1">
        <v>76</v>
      </c>
      <c r="C76" s="1">
        <v>960</v>
      </c>
      <c r="D76" s="1">
        <v>2</v>
      </c>
      <c r="E76" s="1">
        <v>1.9199999999999998E-3</v>
      </c>
      <c r="F76" s="1">
        <v>2.0500000000000001E-2</v>
      </c>
      <c r="G76" s="1">
        <v>2.1354538244407146E-4</v>
      </c>
      <c r="H76" s="1">
        <v>3.5145603616312729E-7</v>
      </c>
      <c r="I76" s="1">
        <v>4.0790512720076298E-11</v>
      </c>
      <c r="J76" s="1">
        <v>2.0140082285433161E-13</v>
      </c>
      <c r="K76" s="1">
        <v>3.9158892211273243E-8</v>
      </c>
      <c r="L76" s="1">
        <v>1.9334478994015836E-10</v>
      </c>
      <c r="M76" s="1"/>
      <c r="N76" s="1"/>
      <c r="O76" s="1"/>
      <c r="Q76" s="1">
        <v>960</v>
      </c>
      <c r="R76" s="1">
        <v>100000</v>
      </c>
      <c r="S76" s="1">
        <v>96</v>
      </c>
      <c r="T76" s="1">
        <v>2.0500000000000001E-2</v>
      </c>
      <c r="U76" s="1">
        <v>0.23799999999999999</v>
      </c>
      <c r="V76" s="1"/>
      <c r="Z76" s="1">
        <v>5.2272300000000001E-6</v>
      </c>
      <c r="AA76" s="1">
        <v>5000</v>
      </c>
      <c r="AB76" s="1">
        <f t="shared" si="6"/>
        <v>2.0000000000000001E-4</v>
      </c>
      <c r="AD76" s="1">
        <v>1.7999999999999984E-3</v>
      </c>
      <c r="AE76" s="1">
        <v>1.4329147000000003E-4</v>
      </c>
      <c r="AF76" s="1">
        <v>4.7045069999999999E-4</v>
      </c>
      <c r="AG76" s="1">
        <v>3.0100132750000001E-4</v>
      </c>
      <c r="AH76" s="1">
        <v>7.999999999999983E-4</v>
      </c>
      <c r="AI76" s="1">
        <v>0.15381127870064312</v>
      </c>
      <c r="AJ76" s="1">
        <v>7.4716300857449909E-3</v>
      </c>
      <c r="AK76" s="1">
        <v>0.12232159106034209</v>
      </c>
      <c r="AL76" s="1">
        <v>1.0755956225745466E-2</v>
      </c>
      <c r="AM76" s="1">
        <v>1.9959682428949838E-4</v>
      </c>
      <c r="AN76" s="1">
        <v>2.4050807669989463E-4</v>
      </c>
      <c r="AO76" s="1">
        <v>588.23529411764696</v>
      </c>
      <c r="AP76" s="1">
        <v>48.934725341629701</v>
      </c>
      <c r="AQ76" s="1">
        <v>555.55555555555554</v>
      </c>
      <c r="AR76" s="1">
        <v>87.297133479820573</v>
      </c>
      <c r="AS76" s="1">
        <v>3.906810735775086E-3</v>
      </c>
      <c r="AT76" s="1">
        <v>-4.0746734269552715E-3</v>
      </c>
      <c r="AU76" s="1">
        <v>4.594526256778825</v>
      </c>
      <c r="AV76" s="1">
        <v>0.41147663635035231</v>
      </c>
      <c r="AW76" s="1">
        <v>1.0126582278481011</v>
      </c>
      <c r="AX76" s="1">
        <v>654.88540641984719</v>
      </c>
      <c r="AZ76" s="1"/>
      <c r="BA76" s="1"/>
      <c r="BB76" s="1" t="s">
        <v>120</v>
      </c>
      <c r="BC76" s="1"/>
      <c r="BD76" s="1">
        <f>(0.5*K76*(AK76)^(2))+(K76*9.81*(AN76-G76))</f>
        <v>3.0331654984363032E-10</v>
      </c>
      <c r="BE76" s="1">
        <f>0.5*K76*(AI76)^(2)</f>
        <v>4.6320876315652024E-10</v>
      </c>
      <c r="BF76" s="1">
        <f t="shared" si="11"/>
        <v>0.80920707312339557</v>
      </c>
      <c r="BG76" s="1">
        <f>(C76*(AI76)^(2)*G76)/(F76)</f>
        <v>0.23658321120036099</v>
      </c>
      <c r="BH76" s="1">
        <f>(C76*G76*AI76)/(E76)</f>
        <v>16.422844167170251</v>
      </c>
      <c r="BI76" s="1">
        <f>(E76)/((C76*F76*G76)^(1/2))</f>
        <v>2.9617172113951186E-2</v>
      </c>
      <c r="BJ76" s="1">
        <f>(C76*9.81*(G76)^(2))/(F76)</f>
        <v>2.0949166541869693E-2</v>
      </c>
      <c r="BK76" s="1">
        <f t="shared" si="7"/>
        <v>2.5213040689755904E-2</v>
      </c>
      <c r="BL76" s="1">
        <f>(F76/(C76*9.81))^(1/2)</f>
        <v>1.4753899143116248E-3</v>
      </c>
      <c r="BM76" s="1">
        <f>((F76*G76)/(C76*(AI76)^(2)))^(1/2)</f>
        <v>4.3903407009818977E-4</v>
      </c>
      <c r="BN76" s="1">
        <f>(AF76/2)/G76</f>
        <v>1.1015239351363948</v>
      </c>
      <c r="BO76" s="1">
        <f>(AF76-G76)/G76</f>
        <v>1.2030478702727896</v>
      </c>
      <c r="BP76" s="1">
        <f>((2*G76)-AG76)/G76</f>
        <v>0.59045733485324292</v>
      </c>
      <c r="BQ76" s="1">
        <f t="shared" si="8"/>
        <v>0.63981481481481484</v>
      </c>
      <c r="BR76" s="1">
        <f>((C76*(G76)^(3))/F76)^(1/2)</f>
        <v>6.7529566757161248E-4</v>
      </c>
      <c r="BS76" s="1">
        <f t="shared" si="9"/>
        <v>0.1578859521275984</v>
      </c>
      <c r="BT76" s="1">
        <f>AI76/((9.81*G76)^(1/2))</f>
        <v>3.3605362654011213</v>
      </c>
      <c r="BU76" s="1">
        <f t="shared" si="12"/>
        <v>0.4999999999999995</v>
      </c>
      <c r="BV76" s="1">
        <f>AE76 /G76</f>
        <v>0.67101179318418991</v>
      </c>
      <c r="BW76" s="1">
        <f t="shared" si="10"/>
        <v>0.21563404465849129</v>
      </c>
      <c r="BX76" s="1">
        <f>AH76/(((C76*(G76^(3)))/F76)^(1/2))</f>
        <v>1.1846662705194408</v>
      </c>
    </row>
    <row r="77" spans="1:76" x14ac:dyDescent="0.25">
      <c r="A77" s="1"/>
      <c r="B77" s="1">
        <v>77</v>
      </c>
      <c r="C77" s="1">
        <v>960</v>
      </c>
      <c r="D77" s="1">
        <v>2</v>
      </c>
      <c r="E77" s="1">
        <v>1.9199999999999998E-3</v>
      </c>
      <c r="F77" s="1">
        <v>2.0500000000000001E-2</v>
      </c>
      <c r="G77" s="1">
        <v>2.1423386626072454E-4</v>
      </c>
      <c r="H77" s="1">
        <v>9.1138718658781333E-8</v>
      </c>
      <c r="I77" s="1">
        <v>4.1186319665538506E-11</v>
      </c>
      <c r="J77" s="1">
        <v>5.2564075877992586E-14</v>
      </c>
      <c r="K77" s="1">
        <v>3.9538866878916966E-8</v>
      </c>
      <c r="L77" s="1">
        <v>5.0461512842872881E-11</v>
      </c>
      <c r="M77" s="1"/>
      <c r="N77" s="1"/>
      <c r="O77" s="1"/>
      <c r="Q77" s="1">
        <v>960</v>
      </c>
      <c r="R77" s="1">
        <v>100000</v>
      </c>
      <c r="S77" s="1">
        <v>96</v>
      </c>
      <c r="T77" s="1">
        <v>2.0500000000000001E-2</v>
      </c>
      <c r="U77" s="1">
        <v>0.23799999999999999</v>
      </c>
      <c r="V77" s="1"/>
      <c r="Z77" s="1">
        <v>5.2272300000000001E-6</v>
      </c>
      <c r="AA77" s="1">
        <v>5000</v>
      </c>
      <c r="AB77" s="1">
        <f t="shared" si="6"/>
        <v>2.0000000000000001E-4</v>
      </c>
      <c r="AD77" s="1">
        <v>2.0000000000000005E-3</v>
      </c>
      <c r="AE77" s="1">
        <v>1.3283701E-4</v>
      </c>
      <c r="AF77" s="1">
        <v>4.5999624000000002E-4</v>
      </c>
      <c r="AG77" s="1">
        <v>3.2539506750000003E-4</v>
      </c>
      <c r="AH77" s="1">
        <v>8.0000000000000145E-4</v>
      </c>
      <c r="AI77" s="1">
        <v>0.12522960806007172</v>
      </c>
      <c r="AJ77" s="1">
        <v>7.5073440756238483E-3</v>
      </c>
      <c r="AK77" s="1">
        <v>9.8035980130487616E-2</v>
      </c>
      <c r="AL77" s="1">
        <v>8.4569685567112817E-3</v>
      </c>
      <c r="AM77" s="1">
        <v>2.0299293721949587E-4</v>
      </c>
      <c r="AN77" s="1">
        <v>2.517203074571056E-4</v>
      </c>
      <c r="AO77" s="1">
        <v>555.55555555555554</v>
      </c>
      <c r="AP77" s="1">
        <v>87.297133479820573</v>
      </c>
      <c r="AQ77" s="1">
        <v>555.55555555555554</v>
      </c>
      <c r="AR77" s="1">
        <v>87.297133479820573</v>
      </c>
      <c r="AS77" s="1">
        <v>2.5897631672277543E-3</v>
      </c>
      <c r="AT77" s="1">
        <v>2.3832779304466172E-4</v>
      </c>
      <c r="AU77" s="1">
        <v>2.1286976867225582</v>
      </c>
      <c r="AV77" s="1">
        <v>0.53500418580609566</v>
      </c>
      <c r="AW77" s="1">
        <v>0.98750000000000004</v>
      </c>
      <c r="AX77" s="1">
        <v>851.48560745894804</v>
      </c>
      <c r="AZ77" s="1"/>
      <c r="BA77" s="1"/>
      <c r="BB77" s="1" t="s">
        <v>120</v>
      </c>
      <c r="BC77" s="1"/>
      <c r="BD77" s="1">
        <f>(0.5*K77*(AK77)^(2))+(K77*9.81*(AN77-G77))</f>
        <v>2.0454518199197214E-10</v>
      </c>
      <c r="BE77" s="1">
        <f>0.5*K77*(AI77)^(2)</f>
        <v>3.100332450485145E-10</v>
      </c>
      <c r="BF77" s="1">
        <f t="shared" si="11"/>
        <v>0.81225144782075909</v>
      </c>
      <c r="BG77" s="1">
        <f>(C77*(AI77)^(2)*G77)/(F77)</f>
        <v>0.15733289726338992</v>
      </c>
      <c r="BH77" s="1">
        <f>(C77*G77*AI77)/(E77)</f>
        <v>13.41421155251218</v>
      </c>
      <c r="BI77" s="1">
        <f>(E77)/((C77*F77*G77)^(1/2))</f>
        <v>2.9569543433590095E-2</v>
      </c>
      <c r="BJ77" s="1">
        <f>(C77*9.81*(G77)^(2))/(F77)</f>
        <v>2.1084467175060607E-2</v>
      </c>
      <c r="BK77" s="1">
        <f t="shared" si="7"/>
        <v>1.9713667135426077E-2</v>
      </c>
      <c r="BL77" s="1">
        <f>(F77/(C77*9.81))^(1/2)</f>
        <v>1.4753899143116248E-3</v>
      </c>
      <c r="BM77" s="1">
        <f>((F77*G77)/(C77*(AI77)^(2)))^(1/2)</f>
        <v>5.4010519608919602E-4</v>
      </c>
      <c r="BN77" s="1">
        <f>(AF77/2)/G77</f>
        <v>1.0735843217247931</v>
      </c>
      <c r="BO77" s="1">
        <f>(AF77-G77)/G77</f>
        <v>1.1471686434495865</v>
      </c>
      <c r="BP77" s="1">
        <f>((2*G77)-AG77)/G77</f>
        <v>0.48112218119617323</v>
      </c>
      <c r="BQ77" s="1">
        <f t="shared" si="8"/>
        <v>0.70738636363636365</v>
      </c>
      <c r="BR77" s="1">
        <f>((C77*(G77)^(3))/F77)^(1/2)</f>
        <v>6.7856409234277903E-4</v>
      </c>
      <c r="BS77" s="1">
        <f t="shared" si="9"/>
        <v>0.12499128026702705</v>
      </c>
      <c r="BT77" s="1">
        <f>AI77/((9.81*G77)^(1/2))</f>
        <v>2.7316713947480165</v>
      </c>
      <c r="BU77" s="1">
        <f t="shared" si="12"/>
        <v>0.45000000000000062</v>
      </c>
      <c r="BV77" s="1">
        <f>AE77 /G77</f>
        <v>0.62005607385312356</v>
      </c>
      <c r="BW77" s="1">
        <f t="shared" si="10"/>
        <v>0.13624843008832932</v>
      </c>
      <c r="BX77" s="1">
        <f>AH77/(((C77*(G77^(3)))/F77)^(1/2))</f>
        <v>1.1789601144940611</v>
      </c>
    </row>
    <row r="78" spans="1:76" x14ac:dyDescent="0.25">
      <c r="A78" s="1"/>
      <c r="B78" s="1">
        <v>78</v>
      </c>
      <c r="C78" s="1">
        <v>960</v>
      </c>
      <c r="D78" s="1">
        <v>2</v>
      </c>
      <c r="E78" s="1">
        <v>1.9199999999999998E-3</v>
      </c>
      <c r="F78" s="1">
        <v>2.0500000000000001E-2</v>
      </c>
      <c r="G78" s="1">
        <v>2.2262771787336821E-4</v>
      </c>
      <c r="H78" s="1">
        <v>6.0545071378242445E-7</v>
      </c>
      <c r="I78" s="1">
        <v>4.6219613833717168E-11</v>
      </c>
      <c r="J78" s="1">
        <v>3.7709183457051852E-13</v>
      </c>
      <c r="K78" s="1">
        <v>4.4370829280368484E-8</v>
      </c>
      <c r="L78" s="1">
        <v>3.6200816118769777E-10</v>
      </c>
      <c r="M78" s="1"/>
      <c r="N78" s="1"/>
      <c r="O78" s="1"/>
      <c r="Q78" s="1">
        <v>960</v>
      </c>
      <c r="R78" s="1">
        <v>100000</v>
      </c>
      <c r="S78" s="1">
        <v>96</v>
      </c>
      <c r="T78" s="1">
        <v>2.0500000000000001E-2</v>
      </c>
      <c r="U78" s="1">
        <v>0.23799999999999999</v>
      </c>
      <c r="V78" s="1"/>
      <c r="Z78" s="1">
        <v>5.2272300000000001E-6</v>
      </c>
      <c r="AA78" s="1">
        <v>5000</v>
      </c>
      <c r="AB78" s="1">
        <f t="shared" si="6"/>
        <v>2.0000000000000001E-4</v>
      </c>
      <c r="AD78" s="1">
        <v>2.0000000000000005E-3</v>
      </c>
      <c r="AE78" s="1">
        <v>1.4851870000000001E-4</v>
      </c>
      <c r="AF78" s="1">
        <v>4.8090516000000002E-4</v>
      </c>
      <c r="AG78" s="1">
        <v>3.3062229749999998E-4</v>
      </c>
      <c r="AH78" s="1">
        <v>8.0000000000000145E-4</v>
      </c>
      <c r="AI78" s="1">
        <v>0.12663021247239134</v>
      </c>
      <c r="AJ78" s="1">
        <v>6.8172907491817498E-3</v>
      </c>
      <c r="AK78" s="1">
        <v>0.10079638664263568</v>
      </c>
      <c r="AL78" s="1">
        <v>9.3571955240991204E-3</v>
      </c>
      <c r="AM78" s="1">
        <v>2.2185523321987291E-4</v>
      </c>
      <c r="AN78" s="1">
        <v>2.3431587810312059E-4</v>
      </c>
      <c r="AO78" s="1">
        <v>526.31578947368416</v>
      </c>
      <c r="AP78" s="1">
        <v>39.174890924462296</v>
      </c>
      <c r="AQ78" s="1">
        <v>526.31578947368416</v>
      </c>
      <c r="AR78" s="1">
        <v>117.52467277338735</v>
      </c>
      <c r="AS78" s="1">
        <v>2.6480164476555376E-3</v>
      </c>
      <c r="AT78" s="1">
        <v>-1.0103540397720318E-2</v>
      </c>
      <c r="AU78" s="1">
        <v>1.5219696251998656</v>
      </c>
      <c r="AV78" s="1">
        <v>0.37819577765459556</v>
      </c>
      <c r="AW78" s="1">
        <v>1.0120481927710843</v>
      </c>
      <c r="AX78" s="1">
        <v>601.91727470212152</v>
      </c>
      <c r="AZ78" s="1"/>
      <c r="BA78" s="1"/>
      <c r="BB78" s="1" t="s">
        <v>121</v>
      </c>
      <c r="BC78" s="1"/>
      <c r="BD78" s="1">
        <f>(0.5*K78*(AK78)^(2))+(K78*9.81*(AN78-G78))</f>
        <v>2.3048944775364764E-10</v>
      </c>
      <c r="BE78" s="1">
        <f>0.5*K78*(AI78)^(2)</f>
        <v>3.5574779846188754E-10</v>
      </c>
      <c r="BF78" s="1">
        <f t="shared" si="11"/>
        <v>0.80492314073832605</v>
      </c>
      <c r="BG78" s="1">
        <f>(C78*(AI78)^(2)*G78)/(F78)</f>
        <v>0.16717497909844248</v>
      </c>
      <c r="BH78" s="1">
        <f>(C78*G78*AI78)/(E78)</f>
        <v>14.095697608274106</v>
      </c>
      <c r="BI78" s="1">
        <f>(E78)/((C78*F78*G78)^(1/2))</f>
        <v>2.9006749500148091E-2</v>
      </c>
      <c r="BJ78" s="1">
        <f>(C78*9.81*(G78)^(2))/(F78)</f>
        <v>2.2769046720449305E-2</v>
      </c>
      <c r="BK78" s="1">
        <f t="shared" si="7"/>
        <v>2.0132699814029754E-2</v>
      </c>
      <c r="BL78" s="1">
        <f>(F78/(C78*9.81))^(1/2)</f>
        <v>1.4753899143116248E-3</v>
      </c>
      <c r="BM78" s="1">
        <f>((F78*G78)/(C78*(AI78)^(2)))^(1/2)</f>
        <v>5.444946233612711E-4</v>
      </c>
      <c r="BN78" s="1">
        <f>(AF78/2)/G78</f>
        <v>1.0800657811026508</v>
      </c>
      <c r="BO78" s="1">
        <f>(AF78-G78)/G78</f>
        <v>1.1601315622053017</v>
      </c>
      <c r="BP78" s="1">
        <f>((2*G78)-AG78)/G78</f>
        <v>0.51490955098385527</v>
      </c>
      <c r="BQ78" s="1">
        <f t="shared" si="8"/>
        <v>0.68749999999999989</v>
      </c>
      <c r="BR78" s="1">
        <f>((C78*(G78)^(3))/F78)^(1/2)</f>
        <v>7.1883222417778688E-4</v>
      </c>
      <c r="BS78" s="1">
        <f t="shared" si="9"/>
        <v>0.13673375287011166</v>
      </c>
      <c r="BT78" s="1">
        <f>AI78/((9.81*G78)^(1/2))</f>
        <v>2.709650106742572</v>
      </c>
      <c r="BU78" s="1">
        <f t="shared" si="12"/>
        <v>0.45000000000000062</v>
      </c>
      <c r="BV78" s="1">
        <f>AE78 /G78</f>
        <v>0.6671168415986648</v>
      </c>
      <c r="BW78" s="1">
        <f t="shared" si="10"/>
        <v>0.14440593237799318</v>
      </c>
      <c r="BX78" s="1">
        <f>AH78/(((C78*(G78^(3)))/F78)^(1/2))</f>
        <v>1.1129161619250663</v>
      </c>
    </row>
    <row r="79" spans="1:76" x14ac:dyDescent="0.25">
      <c r="A79" s="1"/>
      <c r="B79" s="1">
        <v>79</v>
      </c>
      <c r="C79" s="1">
        <v>960</v>
      </c>
      <c r="D79" s="1">
        <v>2</v>
      </c>
      <c r="E79" s="1">
        <v>1.9199999999999998E-3</v>
      </c>
      <c r="F79" s="1">
        <v>2.0500000000000001E-2</v>
      </c>
      <c r="G79" s="1">
        <v>2.2268018776156127E-4</v>
      </c>
      <c r="H79" s="1">
        <v>1.8152316385672392E-7</v>
      </c>
      <c r="I79" s="1">
        <v>4.6252301267324236E-11</v>
      </c>
      <c r="J79" s="1">
        <v>1.1311106047776118E-13</v>
      </c>
      <c r="K79" s="1">
        <v>4.4402209216631264E-8</v>
      </c>
      <c r="L79" s="1">
        <v>1.0858661805865073E-10</v>
      </c>
      <c r="M79" s="1"/>
      <c r="N79" s="1"/>
      <c r="O79" s="1"/>
      <c r="Q79" s="1">
        <v>960</v>
      </c>
      <c r="R79" s="1">
        <v>100000</v>
      </c>
      <c r="S79" s="1">
        <v>96</v>
      </c>
      <c r="T79" s="1">
        <v>2.0500000000000001E-2</v>
      </c>
      <c r="U79" s="1">
        <v>0.23799999999999999</v>
      </c>
      <c r="V79" s="1"/>
      <c r="Z79" s="1">
        <v>5.2272300000000001E-6</v>
      </c>
      <c r="AA79" s="1">
        <v>5000</v>
      </c>
      <c r="AB79" s="1">
        <f t="shared" si="6"/>
        <v>2.0000000000000001E-4</v>
      </c>
      <c r="AD79" s="1">
        <v>2.1999999999999993E-3</v>
      </c>
      <c r="AE79" s="1">
        <v>1.2760978000000002E-4</v>
      </c>
      <c r="AF79" s="1">
        <v>4.7045069999999999E-4</v>
      </c>
      <c r="AG79" s="1">
        <v>3.4804639750000001E-4</v>
      </c>
      <c r="AH79" s="1">
        <v>8.0000000000000145E-4</v>
      </c>
      <c r="AI79" s="1">
        <v>0.1033325846138025</v>
      </c>
      <c r="AJ79" s="1">
        <v>5.75292114630675E-3</v>
      </c>
      <c r="AK79" s="1">
        <v>8.0193932827653344E-2</v>
      </c>
      <c r="AL79" s="1">
        <v>6.1172865906770407E-3</v>
      </c>
      <c r="AM79" s="1">
        <v>2.0588637075906173E-4</v>
      </c>
      <c r="AN79" s="1">
        <v>2.535988950466658E-4</v>
      </c>
      <c r="AO79" s="1">
        <v>499.99999999999989</v>
      </c>
      <c r="AP79" s="1">
        <v>141.42135623730951</v>
      </c>
      <c r="AQ79" s="1">
        <v>526.31578947368416</v>
      </c>
      <c r="AR79" s="1">
        <v>117.52467277338735</v>
      </c>
      <c r="AS79" s="1">
        <v>1.7632771997562911E-3</v>
      </c>
      <c r="AT79" s="1">
        <v>8.881882615021491E-3</v>
      </c>
      <c r="AU79" s="1">
        <v>1.5783938336655865</v>
      </c>
      <c r="AV79" s="1">
        <v>0.73423091408406527</v>
      </c>
      <c r="AW79" s="1">
        <v>1</v>
      </c>
      <c r="AX79" s="1">
        <v>1168.5647934736041</v>
      </c>
      <c r="AZ79" s="1"/>
      <c r="BA79" s="1"/>
      <c r="BB79" s="1" t="s">
        <v>121</v>
      </c>
      <c r="BC79" s="1"/>
      <c r="BD79" s="1">
        <f>(0.5*K79*(AK79)^(2))+(K79*9.81*(AN79-G79))</f>
        <v>1.5624453405745321E-10</v>
      </c>
      <c r="BE79" s="1">
        <f>0.5*K79*(AI79)^(2)</f>
        <v>2.3705502614510854E-10</v>
      </c>
      <c r="BF79" s="1">
        <f t="shared" si="11"/>
        <v>0.81185380915103211</v>
      </c>
      <c r="BG79" s="1">
        <f>(C79*(AI79)^(2)*G79)/(F79)</f>
        <v>0.11134572194601051</v>
      </c>
      <c r="BH79" s="1">
        <f>(C79*G79*AI79)/(E79)</f>
        <v>11.50505967184448</v>
      </c>
      <c r="BI79" s="1">
        <f>(E79)/((C79*F79*G79)^(1/2))</f>
        <v>2.9003331884542835E-2</v>
      </c>
      <c r="BJ79" s="1">
        <f>(C79*9.81*(G79)^(2))/(F79)</f>
        <v>2.2779780605088104E-2</v>
      </c>
      <c r="BK79" s="1">
        <f t="shared" si="7"/>
        <v>1.577474817929576E-2</v>
      </c>
      <c r="BL79" s="1">
        <f>(F79/(C79*9.81))^(1/2)</f>
        <v>1.4753899143116248E-3</v>
      </c>
      <c r="BM79" s="1">
        <f>((F79*G79)/(C79*(AI79)^(2)))^(1/2)</f>
        <v>6.6733639523114917E-4</v>
      </c>
      <c r="BN79" s="1">
        <f>(AF79/2)/G79</f>
        <v>1.0563371279885558</v>
      </c>
      <c r="BO79" s="1">
        <f>(AF79-G79)/G79</f>
        <v>1.1126742559771119</v>
      </c>
      <c r="BP79" s="1">
        <f>((2*G79)-AG79)/G79</f>
        <v>0.43701228655026636</v>
      </c>
      <c r="BQ79" s="1">
        <f t="shared" si="8"/>
        <v>0.73981481481481481</v>
      </c>
      <c r="BR79" s="1">
        <f>((C79*(G79)^(3))/F79)^(1/2)</f>
        <v>7.1908636550193608E-4</v>
      </c>
      <c r="BS79" s="1">
        <f t="shared" si="9"/>
        <v>9.4450701998781014E-2</v>
      </c>
      <c r="BT79" s="1">
        <f>AI79/((9.81*G79)^(1/2))</f>
        <v>2.2108638534551757</v>
      </c>
      <c r="BU79" s="1">
        <f t="shared" si="12"/>
        <v>0.40909090909090989</v>
      </c>
      <c r="BV79" s="1">
        <f>AE79 /G79</f>
        <v>0.5730630159906297</v>
      </c>
      <c r="BW79" s="1">
        <f t="shared" si="10"/>
        <v>8.8565941340922411E-2</v>
      </c>
      <c r="BX79" s="1">
        <f>AH79/(((C79*(G79^(3)))/F79)^(1/2))</f>
        <v>1.1125228322770189</v>
      </c>
    </row>
    <row r="80" spans="1:76" x14ac:dyDescent="0.25">
      <c r="A80" s="1"/>
      <c r="B80" s="1">
        <v>80</v>
      </c>
      <c r="C80" s="1">
        <v>960</v>
      </c>
      <c r="D80" s="1">
        <v>2</v>
      </c>
      <c r="E80" s="1">
        <v>1.9199999999999998E-3</v>
      </c>
      <c r="F80" s="1">
        <v>2.0500000000000001E-2</v>
      </c>
      <c r="G80" s="1">
        <v>2.1922051670307554E-4</v>
      </c>
      <c r="H80" s="1">
        <v>2.1012429195335472E-6</v>
      </c>
      <c r="I80" s="1">
        <v>4.4129824514352927E-11</v>
      </c>
      <c r="J80" s="1">
        <v>1.268961719855409E-12</v>
      </c>
      <c r="K80" s="1">
        <v>4.236463153377881E-8</v>
      </c>
      <c r="L80" s="1">
        <v>1.2182032510611927E-9</v>
      </c>
      <c r="M80" s="1"/>
      <c r="N80" s="1"/>
      <c r="O80" s="1"/>
      <c r="Q80" s="1">
        <v>960</v>
      </c>
      <c r="R80" s="1">
        <v>100000</v>
      </c>
      <c r="S80" s="1">
        <v>96</v>
      </c>
      <c r="T80" s="1">
        <v>2.0500000000000001E-2</v>
      </c>
      <c r="U80" s="1">
        <v>0.23799999999999999</v>
      </c>
      <c r="V80" s="1"/>
      <c r="Z80" s="1">
        <v>5.2272300000000001E-6</v>
      </c>
      <c r="AA80" s="1">
        <v>5000</v>
      </c>
      <c r="AB80" s="1">
        <f t="shared" si="6"/>
        <v>2.0000000000000001E-4</v>
      </c>
      <c r="AD80" s="1">
        <v>2.1999999999999993E-3</v>
      </c>
      <c r="AE80" s="1">
        <v>1.2760978000000002E-4</v>
      </c>
      <c r="AF80" s="1">
        <v>4.5999624000000002E-4</v>
      </c>
      <c r="AG80" s="1">
        <v>3.4804639750000022E-4</v>
      </c>
      <c r="AH80" s="1">
        <v>1.0000000000000002E-3</v>
      </c>
      <c r="AI80" s="1">
        <v>9.0818657362793709E-2</v>
      </c>
      <c r="AJ80" s="1">
        <v>4.4282305365851999E-3</v>
      </c>
      <c r="AK80" s="1">
        <v>7.0990048501063344E-2</v>
      </c>
      <c r="AL80" s="1">
        <v>7.2303249406649606E-3</v>
      </c>
      <c r="AM80" s="1">
        <v>2.1523308550827131E-4</v>
      </c>
      <c r="AN80" s="1">
        <v>2.2951158866558108E-4</v>
      </c>
      <c r="AO80" s="1">
        <v>526.31578947368428</v>
      </c>
      <c r="AP80" s="1">
        <v>117.52467277338749</v>
      </c>
      <c r="AQ80" s="1">
        <v>500</v>
      </c>
      <c r="AR80" s="1">
        <v>141.4213562373096</v>
      </c>
      <c r="AS80" s="1">
        <v>1.3620597564518297E-3</v>
      </c>
      <c r="AT80" s="1">
        <v>5.2951367202254428E-2</v>
      </c>
      <c r="AU80" s="1">
        <v>1.5443763925914729</v>
      </c>
      <c r="AV80" s="1">
        <v>0.40087351698272489</v>
      </c>
      <c r="AW80" s="1">
        <v>0.97590361445783136</v>
      </c>
      <c r="AX80" s="1">
        <v>638.01001782433411</v>
      </c>
      <c r="AZ80" s="1"/>
      <c r="BA80" s="1"/>
      <c r="BB80" s="1" t="s">
        <v>122</v>
      </c>
      <c r="BC80" s="1"/>
      <c r="BD80" s="1">
        <f>(0.5*K80*(AK80)^(2))+(K80*9.81*(AN80-G80))</f>
        <v>1.1102706187419517E-10</v>
      </c>
      <c r="BE80" s="1">
        <f>0.5*K80*(AI80)^(2)</f>
        <v>1.7471234467468497E-10</v>
      </c>
      <c r="BF80" s="1">
        <f t="shared" si="11"/>
        <v>0.79717308569739287</v>
      </c>
      <c r="BG80" s="1">
        <f>(C80*(AI80)^(2)*G80)/(F80)</f>
        <v>8.4673736198483368E-2</v>
      </c>
      <c r="BH80" s="1">
        <f>(C80*G80*AI80)/(E80)</f>
        <v>9.9546564966756073</v>
      </c>
      <c r="BI80" s="1">
        <f>(E80)/((C80*F80*G80)^(1/2))</f>
        <v>2.9231296837906998E-2</v>
      </c>
      <c r="BJ80" s="1">
        <f>(C80*9.81*(G80)^(2))/(F80)</f>
        <v>2.2077443065585508E-2</v>
      </c>
      <c r="BK80" s="1">
        <f t="shared" si="7"/>
        <v>1.3468762672986771E-2</v>
      </c>
      <c r="BL80" s="1">
        <f>(F80/(C80*9.81))^(1/2)</f>
        <v>1.4753899143116248E-3</v>
      </c>
      <c r="BM80" s="1">
        <f>((F80*G80)/(C80*(AI80)^(2)))^(1/2)</f>
        <v>7.5336742096787678E-4</v>
      </c>
      <c r="BN80" s="1">
        <f>(AF80/2)/G80</f>
        <v>1.0491632966613351</v>
      </c>
      <c r="BO80" s="1">
        <f>(AF80-G80)/G80</f>
        <v>1.0983265933226702</v>
      </c>
      <c r="BP80" s="1">
        <f>((2*G80)-AG80)/G80</f>
        <v>0.41234569312044084</v>
      </c>
      <c r="BQ80" s="1">
        <f t="shared" si="8"/>
        <v>0.75662878787878829</v>
      </c>
      <c r="BR80" s="1">
        <f>((C80*(G80)^(3))/F80)^(1/2)</f>
        <v>7.023934961815371E-4</v>
      </c>
      <c r="BS80" s="1">
        <f t="shared" si="9"/>
        <v>3.7867290160539281E-2</v>
      </c>
      <c r="BT80" s="1">
        <f>AI80/((9.81*G80)^(1/2))</f>
        <v>1.9583935716468084</v>
      </c>
      <c r="BU80" s="1">
        <f t="shared" si="12"/>
        <v>0.50000000000000033</v>
      </c>
      <c r="BV80" s="1">
        <f>AE80 /G80</f>
        <v>0.58210692100886618</v>
      </c>
      <c r="BW80" s="1">
        <f t="shared" si="10"/>
        <v>6.2596293132897857E-2</v>
      </c>
      <c r="BX80" s="1">
        <f>AH80/(((C80*(G80^(3)))/F80)^(1/2))</f>
        <v>1.4237033876827716</v>
      </c>
    </row>
    <row r="81" spans="1:76" x14ac:dyDescent="0.25">
      <c r="A81" s="1"/>
      <c r="B81" s="1">
        <v>81</v>
      </c>
      <c r="C81" s="1">
        <v>960</v>
      </c>
      <c r="D81" s="1">
        <v>2</v>
      </c>
      <c r="E81" s="1">
        <v>1.9199999999999998E-3</v>
      </c>
      <c r="F81" s="1">
        <v>2.0500000000000001E-2</v>
      </c>
      <c r="G81" s="1">
        <v>2.1955268586559189E-4</v>
      </c>
      <c r="H81" s="1">
        <v>4.7730316138336234E-7</v>
      </c>
      <c r="I81" s="1">
        <v>4.4330728919206741E-11</v>
      </c>
      <c r="J81" s="1">
        <v>2.8912236226323857E-13</v>
      </c>
      <c r="K81" s="1">
        <v>4.2557499762438469E-8</v>
      </c>
      <c r="L81" s="1">
        <v>2.77557467772709E-10</v>
      </c>
      <c r="M81" s="1"/>
      <c r="N81" s="1"/>
      <c r="O81" s="1"/>
      <c r="Q81" s="1">
        <v>960</v>
      </c>
      <c r="R81" s="1">
        <v>100000</v>
      </c>
      <c r="S81" s="1">
        <v>96</v>
      </c>
      <c r="T81" s="1">
        <v>2.0500000000000001E-2</v>
      </c>
      <c r="U81" s="1">
        <v>0.23799999999999999</v>
      </c>
      <c r="V81" s="1"/>
      <c r="Z81" s="1">
        <v>5.2272300000000001E-6</v>
      </c>
      <c r="AA81" s="1">
        <v>5000</v>
      </c>
      <c r="AB81" s="1">
        <f t="shared" si="6"/>
        <v>2.0000000000000001E-4</v>
      </c>
      <c r="AD81" s="1">
        <v>2.2000000000000023E-3</v>
      </c>
      <c r="AE81" s="1">
        <v>1.09314475E-4</v>
      </c>
      <c r="AF81" s="1">
        <v>4.5476901000000001E-4</v>
      </c>
      <c r="AG81" s="1">
        <v>3.6634170249999997E-4</v>
      </c>
      <c r="AH81" s="1">
        <v>1.0000000000000002E-3</v>
      </c>
      <c r="AI81" s="1">
        <v>6.7306162547053544E-2</v>
      </c>
      <c r="AJ81" s="1">
        <v>3.772580691941925E-3</v>
      </c>
      <c r="AK81" s="1">
        <v>5.5263454806918501E-2</v>
      </c>
      <c r="AL81" s="1">
        <v>4.0165641197647201E-3</v>
      </c>
      <c r="AM81" s="1">
        <v>2.1601303327896759E-4</v>
      </c>
      <c r="AN81" s="1">
        <v>2.2589584855201453E-4</v>
      </c>
      <c r="AO81" s="1">
        <v>500</v>
      </c>
      <c r="AP81" s="1">
        <v>212.13203435596421</v>
      </c>
      <c r="AQ81" s="1">
        <v>454.54545454545456</v>
      </c>
      <c r="AR81" s="1">
        <v>58.438576957566013</v>
      </c>
      <c r="AS81" s="1">
        <v>7.480931312163953E-4</v>
      </c>
      <c r="AT81" s="1">
        <v>4.1550744497860408E-3</v>
      </c>
      <c r="AU81" s="1">
        <v>1.410785299015886</v>
      </c>
      <c r="AV81" s="1">
        <v>0.40863645392851927</v>
      </c>
      <c r="AW81" s="1">
        <v>1</v>
      </c>
      <c r="AX81" s="1">
        <v>650.36511570267282</v>
      </c>
      <c r="AZ81" s="1"/>
      <c r="BA81" s="1"/>
      <c r="BB81" s="1" t="s">
        <v>122</v>
      </c>
      <c r="BC81" s="1"/>
      <c r="BD81" s="1">
        <f>(0.5*K81*(AK81)^(2))+(K81*9.81*(AN81-G81))</f>
        <v>6.763455520672544E-11</v>
      </c>
      <c r="BE81" s="1">
        <f>0.5*K81*(AI81)^(2)</f>
        <v>9.6395280130238089E-11</v>
      </c>
      <c r="BF81" s="1">
        <f t="shared" si="11"/>
        <v>0.83763812166870166</v>
      </c>
      <c r="BG81" s="1">
        <f>(C81*(AI81)^(2)*G81)/(F81)</f>
        <v>4.6576385898514372E-2</v>
      </c>
      <c r="BH81" s="1">
        <f>(C81*G81*AI81)/(E81)</f>
        <v>7.3886243812558581</v>
      </c>
      <c r="BI81" s="1">
        <f>(E81)/((C81*F81*G81)^(1/2))</f>
        <v>2.9209175927191473E-2</v>
      </c>
      <c r="BJ81" s="1">
        <f>(C81*9.81*(G81)^(2))/(F81)</f>
        <v>2.2144398492995196E-2</v>
      </c>
      <c r="BK81" s="1">
        <f t="shared" si="7"/>
        <v>9.4040496938277967E-3</v>
      </c>
      <c r="BL81" s="1">
        <f>(F81/(C81*9.81))^(1/2)</f>
        <v>1.4753899143116248E-3</v>
      </c>
      <c r="BM81" s="1">
        <f>((F81*G81)/(C81*(AI81)^(2)))^(1/2)</f>
        <v>1.0173159676328096E-3</v>
      </c>
      <c r="BN81" s="1">
        <f>(AF81/2)/G81</f>
        <v>1.0356717072420725</v>
      </c>
      <c r="BO81" s="1">
        <f>(AF81-G81)/G81</f>
        <v>1.0713434144841452</v>
      </c>
      <c r="BP81" s="1">
        <f>((2*G81)-AG81)/G81</f>
        <v>0.33141780499888329</v>
      </c>
      <c r="BQ81" s="1">
        <f t="shared" si="8"/>
        <v>0.80555555555555547</v>
      </c>
      <c r="BR81" s="1">
        <f>((C81*(G81)^(3))/F81)^(1/2)</f>
        <v>7.0399053067482563E-4</v>
      </c>
      <c r="BS81" s="1">
        <f t="shared" si="9"/>
        <v>6.3151088097267508E-2</v>
      </c>
      <c r="BT81" s="1">
        <f>AI81/((9.81*G81)^(1/2))</f>
        <v>1.4502769653215082</v>
      </c>
      <c r="BU81" s="1">
        <f t="shared" si="12"/>
        <v>0.49999999999999961</v>
      </c>
      <c r="BV81" s="1">
        <f>AE81 /G81</f>
        <v>0.49789632301251513</v>
      </c>
      <c r="BW81" s="1">
        <f t="shared" si="10"/>
        <v>2.4431987405519176E-2</v>
      </c>
      <c r="BX81" s="1">
        <f>AH81/(((C81*(G81^(3)))/F81)^(1/2))</f>
        <v>1.4204736518848176</v>
      </c>
    </row>
    <row r="82" spans="1:76" x14ac:dyDescent="0.25">
      <c r="A82" s="1"/>
      <c r="B82" s="1">
        <v>82</v>
      </c>
      <c r="C82" s="1">
        <v>960</v>
      </c>
      <c r="D82" s="1">
        <v>2</v>
      </c>
      <c r="E82" s="1">
        <v>1.9199999999999998E-3</v>
      </c>
      <c r="F82" s="1">
        <v>2.0500000000000001E-2</v>
      </c>
      <c r="G82" s="1">
        <v>2.2183184999244836E-4</v>
      </c>
      <c r="H82" s="1">
        <v>3.1115338686250313E-7</v>
      </c>
      <c r="I82" s="1">
        <v>4.5725694718315019E-11</v>
      </c>
      <c r="J82" s="1">
        <v>1.9241201989789467E-13</v>
      </c>
      <c r="K82" s="1">
        <v>4.3896666929582421E-8</v>
      </c>
      <c r="L82" s="1">
        <v>1.8471553910197888E-10</v>
      </c>
      <c r="M82" s="1"/>
      <c r="N82" s="1"/>
      <c r="O82" s="1"/>
      <c r="Q82" s="1">
        <v>960</v>
      </c>
      <c r="R82" s="1">
        <v>100000</v>
      </c>
      <c r="S82" s="1">
        <v>96</v>
      </c>
      <c r="T82" s="1">
        <v>2.0500000000000001E-2</v>
      </c>
      <c r="U82" s="1">
        <v>0.23799999999999999</v>
      </c>
      <c r="V82" s="1"/>
      <c r="Z82" s="1">
        <v>5.2272300000000001E-6</v>
      </c>
      <c r="AA82" s="1">
        <v>5000</v>
      </c>
      <c r="AB82" s="1">
        <f t="shared" si="6"/>
        <v>2.0000000000000001E-4</v>
      </c>
      <c r="AD82" s="1">
        <v>2.4000000000000011E-3</v>
      </c>
      <c r="AE82" s="1">
        <v>1.1192809000000001E-4</v>
      </c>
      <c r="AF82" s="1">
        <v>4.5476901000000001E-4</v>
      </c>
      <c r="AG82" s="1">
        <v>3.7636056000000021E-4</v>
      </c>
      <c r="AH82" s="1">
        <v>1.0000000000000002E-3</v>
      </c>
      <c r="AI82" s="1">
        <v>6.4003564644577557E-2</v>
      </c>
      <c r="AJ82" s="1">
        <v>2.8749626630604E-3</v>
      </c>
      <c r="AK82" s="1">
        <v>4.9452572769215004E-2</v>
      </c>
      <c r="AL82" s="1">
        <v>4.2523804365839201E-3</v>
      </c>
      <c r="AM82" s="1">
        <v>2.2476445399766731E-4</v>
      </c>
      <c r="AN82" s="1">
        <v>2.3184836699979738E-4</v>
      </c>
      <c r="AO82" s="1">
        <v>909.09090909090912</v>
      </c>
      <c r="AP82" s="1">
        <v>3389.4374635388231</v>
      </c>
      <c r="AQ82" s="1">
        <v>499.99999999999989</v>
      </c>
      <c r="AR82" s="1">
        <v>141.42135623730951</v>
      </c>
      <c r="AS82" s="1">
        <v>6.7647901990667083E-4</v>
      </c>
      <c r="AT82" s="1">
        <v>6.1072313841200512E-3</v>
      </c>
      <c r="AU82" s="1">
        <v>4.6600222729273995</v>
      </c>
      <c r="AV82" s="1">
        <v>0.39168491460760452</v>
      </c>
      <c r="AW82" s="1">
        <v>1.0121951219512195</v>
      </c>
      <c r="AX82" s="1">
        <v>623.38590294327321</v>
      </c>
      <c r="AZ82" s="1"/>
      <c r="BA82" s="1"/>
      <c r="BB82" s="1" t="s">
        <v>123</v>
      </c>
      <c r="BC82" s="1"/>
      <c r="BD82" s="1">
        <f>(0.5*K82*(AK82)^(2))+(K82*9.81*(AN82-G82))</f>
        <v>5.7989275206032712E-11</v>
      </c>
      <c r="BE82" s="1">
        <f>0.5*K82*(AI82)^(2)</f>
        <v>8.9910388615683061E-11</v>
      </c>
      <c r="BF82" s="1">
        <f t="shared" si="11"/>
        <v>0.80309866304897692</v>
      </c>
      <c r="BG82" s="1">
        <f>(C82*(AI82)^(2)*G82)/(F82)</f>
        <v>4.2554902319090177E-2</v>
      </c>
      <c r="BH82" s="1">
        <f>(C82*G82*AI82)/(E82)</f>
        <v>7.0990145756089502</v>
      </c>
      <c r="BI82" s="1">
        <f>(E82)/((C82*F82*G82)^(1/2))</f>
        <v>2.9058736785280016E-2</v>
      </c>
      <c r="BJ82" s="1">
        <f>(C82*9.81*(G82)^(2))/(F82)</f>
        <v>2.2606544381184816E-2</v>
      </c>
      <c r="BK82" s="1">
        <f t="shared" si="7"/>
        <v>8.8713792095245561E-3</v>
      </c>
      <c r="BL82" s="1">
        <f>(F82/(C82*9.81))^(1/2)</f>
        <v>1.4753899143116248E-3</v>
      </c>
      <c r="BM82" s="1">
        <f>((F82*G82)/(C82*(AI82)^(2)))^(1/2)</f>
        <v>1.0753481742419694E-3</v>
      </c>
      <c r="BN82" s="1">
        <f>(AF82/2)/G82</f>
        <v>1.0250309187239826</v>
      </c>
      <c r="BO82" s="1">
        <f>(AF82-G82)/G82</f>
        <v>1.0500618374479649</v>
      </c>
      <c r="BP82" s="1">
        <f>((2*G82)-AG82)/G82</f>
        <v>0.30339710004306258</v>
      </c>
      <c r="BQ82" s="1">
        <f t="shared" si="8"/>
        <v>0.82758620689655216</v>
      </c>
      <c r="BR82" s="1">
        <f>((C82*(G82)^(3))/F82)^(1/2)</f>
        <v>7.1498106032061304E-4</v>
      </c>
      <c r="BS82" s="1">
        <f t="shared" si="9"/>
        <v>5.7896333260457504E-2</v>
      </c>
      <c r="BT82" s="1">
        <f>AI82/((9.81*G82)^(1/2))</f>
        <v>1.3720113630654103</v>
      </c>
      <c r="BU82" s="1">
        <f t="shared" si="12"/>
        <v>0.45833333333333326</v>
      </c>
      <c r="BV82" s="1">
        <f>AE82 /G82</f>
        <v>0.50456275779970405</v>
      </c>
      <c r="BW82" s="1">
        <f t="shared" si="10"/>
        <v>1.9948357937905361E-2</v>
      </c>
      <c r="BX82" s="1">
        <f>AH82/(((C82*(G82^(3)))/F82)^(1/2))</f>
        <v>1.3986384472220543</v>
      </c>
    </row>
    <row r="83" spans="1:76" x14ac:dyDescent="0.25">
      <c r="A83" s="1"/>
      <c r="B83" s="1">
        <v>83</v>
      </c>
      <c r="C83" s="1">
        <v>960</v>
      </c>
      <c r="D83" s="1">
        <v>2</v>
      </c>
      <c r="E83" s="1">
        <v>1.9199999999999998E-3</v>
      </c>
      <c r="F83" s="1">
        <v>2.0500000000000001E-2</v>
      </c>
      <c r="G83" s="1">
        <v>2.0899656809968023E-4</v>
      </c>
      <c r="H83" s="1">
        <v>2.0406143862003589E-7</v>
      </c>
      <c r="I83" s="1">
        <v>3.8238960112390402E-11</v>
      </c>
      <c r="J83" s="1">
        <v>1.1200801931082752E-13</v>
      </c>
      <c r="K83" s="1">
        <v>3.6709401707894789E-8</v>
      </c>
      <c r="L83" s="1">
        <v>1.0752769853839442E-10</v>
      </c>
      <c r="M83" s="1"/>
      <c r="N83" s="1"/>
      <c r="O83" s="1"/>
      <c r="Q83" s="1">
        <v>960</v>
      </c>
      <c r="R83" s="1">
        <v>100000</v>
      </c>
      <c r="S83" s="1">
        <v>96</v>
      </c>
      <c r="T83" s="1">
        <v>2.0500000000000001E-2</v>
      </c>
      <c r="U83" s="1">
        <v>0.23799999999999999</v>
      </c>
      <c r="V83" s="1"/>
      <c r="Z83" s="1">
        <v>5.2272300000000001E-6</v>
      </c>
      <c r="AA83" s="1">
        <v>5000</v>
      </c>
      <c r="AB83" s="1">
        <f t="shared" si="6"/>
        <v>2.0000000000000001E-4</v>
      </c>
      <c r="AD83" s="1">
        <v>1.5999999999999996E-3</v>
      </c>
      <c r="AE83" s="1">
        <v>1.5897316000000001E-4</v>
      </c>
      <c r="AF83" s="1">
        <v>4.7045069999999999E-4</v>
      </c>
      <c r="AG83" s="1">
        <v>2.670243324999999E-4</v>
      </c>
      <c r="AH83" s="1">
        <v>5.9999999999999951E-4</v>
      </c>
      <c r="AI83" s="1">
        <v>0.18818700127839802</v>
      </c>
      <c r="AJ83" s="1">
        <v>8.4307323535168215E-3</v>
      </c>
      <c r="AK83" s="1">
        <v>0.14729340982401901</v>
      </c>
      <c r="AL83" s="1">
        <v>9.1133096225773664E-3</v>
      </c>
      <c r="AM83" s="1">
        <v>1.8915064994055213E-4</v>
      </c>
      <c r="AN83" s="1">
        <v>2.3563161250654747E-4</v>
      </c>
      <c r="AO83" s="1">
        <v>588.23529411764696</v>
      </c>
      <c r="AP83" s="1">
        <v>48.934725341629573</v>
      </c>
      <c r="AQ83" s="1">
        <v>625</v>
      </c>
      <c r="AR83" s="1">
        <v>110.48543456039813</v>
      </c>
      <c r="AS83" s="1">
        <v>5.8482408633284775E-3</v>
      </c>
      <c r="AT83" s="1">
        <v>2.0440077634085786E-3</v>
      </c>
      <c r="AU83" s="1">
        <v>1.4543240816612388</v>
      </c>
      <c r="AV83" s="1">
        <v>0.42607018431614668</v>
      </c>
      <c r="AW83" s="1">
        <v>1</v>
      </c>
      <c r="AX83" s="1">
        <v>678.11175937989026</v>
      </c>
      <c r="AZ83" s="1"/>
      <c r="BA83" s="1"/>
      <c r="BB83" s="1" t="s">
        <v>124</v>
      </c>
      <c r="BC83" s="1"/>
      <c r="BD83" s="1">
        <f>(0.5*K83*(AK83)^(2))+(K83*9.81*(AN83-G83))</f>
        <v>4.0780342476662343E-10</v>
      </c>
      <c r="BE83" s="1">
        <f>0.5*K83*(AI83)^(2)</f>
        <v>6.5001975338536406E-10</v>
      </c>
      <c r="BF83" s="1">
        <f t="shared" si="11"/>
        <v>0.79206743309380701</v>
      </c>
      <c r="BG83" s="1">
        <f>(C83*(AI83)^(2)*G83)/(F83)</f>
        <v>0.34660575587460146</v>
      </c>
      <c r="BH83" s="1">
        <f>(C83*G83*AI83)/(E83)</f>
        <v>19.665218714077664</v>
      </c>
      <c r="BI83" s="1">
        <f>(E83)/((C83*F83*G83)^(1/2))</f>
        <v>2.9937746339082472E-2</v>
      </c>
      <c r="BJ83" s="1">
        <f>(C83*9.81*(G83)^(2))/(F83)</f>
        <v>2.0066179309286791E-2</v>
      </c>
      <c r="BK83" s="1">
        <f t="shared" si="7"/>
        <v>3.1979873812299095E-2</v>
      </c>
      <c r="BL83" s="1">
        <f>(F83/(C83*9.81))^(1/2)</f>
        <v>1.4753899143116248E-3</v>
      </c>
      <c r="BM83" s="1">
        <f>((F83*G83)/(C83*(AI83)^(2)))^(1/2)</f>
        <v>3.5499420976971394E-4</v>
      </c>
      <c r="BN83" s="1">
        <f>(AF83/2)/G83</f>
        <v>1.1254986248760317</v>
      </c>
      <c r="BO83" s="1">
        <f>(AF83-G83)/G83</f>
        <v>1.2509972497520632</v>
      </c>
      <c r="BP83" s="1">
        <f>((2*G83)-AG83)/G83</f>
        <v>0.7223506350944312</v>
      </c>
      <c r="BQ83" s="1">
        <f t="shared" si="8"/>
        <v>0.56759259259259243</v>
      </c>
      <c r="BR83" s="1">
        <f>((C83*(G83)^(3))/F83)^(1/2)</f>
        <v>6.5383387573253514E-4</v>
      </c>
      <c r="BS83" s="1">
        <f t="shared" si="9"/>
        <v>0.18614299351498945</v>
      </c>
      <c r="BT83" s="1">
        <f>AI83/((9.81*G83)^(1/2))</f>
        <v>4.1560957156701672</v>
      </c>
      <c r="BU83" s="1">
        <f t="shared" si="12"/>
        <v>0.43749999999999983</v>
      </c>
      <c r="BV83" s="1">
        <f>AE83 /G83</f>
        <v>0.76064961949125542</v>
      </c>
      <c r="BW83" s="1">
        <f t="shared" si="10"/>
        <v>0.32653957656531468</v>
      </c>
      <c r="BX83" s="1">
        <f>AH83/(((C83*(G83^(3)))/F83)^(1/2))</f>
        <v>0.91766429099100777</v>
      </c>
    </row>
    <row r="84" spans="1:76" x14ac:dyDescent="0.25">
      <c r="A84" s="1"/>
      <c r="B84" s="1">
        <v>84</v>
      </c>
      <c r="C84" s="1">
        <v>960</v>
      </c>
      <c r="D84" s="1">
        <v>2</v>
      </c>
      <c r="E84" s="1">
        <v>1.9199999999999998E-3</v>
      </c>
      <c r="F84" s="1">
        <v>2.0500000000000001E-2</v>
      </c>
      <c r="G84" s="1">
        <v>2.1242259760116826E-4</v>
      </c>
      <c r="H84" s="1">
        <v>1.66822859420241E-7</v>
      </c>
      <c r="I84" s="1">
        <v>4.0150481249923877E-11</v>
      </c>
      <c r="J84" s="1">
        <v>9.4594711177388938E-14</v>
      </c>
      <c r="K84" s="1">
        <v>3.8544461999926923E-8</v>
      </c>
      <c r="L84" s="1">
        <v>9.0810922730293384E-11</v>
      </c>
      <c r="M84" s="1"/>
      <c r="N84" s="1"/>
      <c r="O84" s="1"/>
      <c r="Q84" s="1">
        <v>960</v>
      </c>
      <c r="R84" s="1">
        <v>100000</v>
      </c>
      <c r="S84" s="1">
        <v>96</v>
      </c>
      <c r="T84" s="1">
        <v>2.0500000000000001E-2</v>
      </c>
      <c r="U84" s="1">
        <v>0.23799999999999999</v>
      </c>
      <c r="V84" s="1"/>
      <c r="Z84" s="1">
        <v>5.2272300000000001E-6</v>
      </c>
      <c r="AA84" s="1">
        <v>5000</v>
      </c>
      <c r="AB84" s="1">
        <f t="shared" si="6"/>
        <v>2.0000000000000001E-4</v>
      </c>
      <c r="AD84" s="1">
        <v>1.6000000000000029E-3</v>
      </c>
      <c r="AE84" s="1">
        <v>1.6681400500000003E-4</v>
      </c>
      <c r="AF84" s="1">
        <v>4.8090516000000002E-4</v>
      </c>
      <c r="AG84" s="1">
        <v>2.6397511500000003E-4</v>
      </c>
      <c r="AH84" s="1">
        <v>6.0000000000000266E-4</v>
      </c>
      <c r="AI84" s="1">
        <v>0.1951105842090643</v>
      </c>
      <c r="AJ84" s="1">
        <v>1.005921868739916E-2</v>
      </c>
      <c r="AK84" s="1">
        <v>0.15793845895002701</v>
      </c>
      <c r="AL84" s="1">
        <v>1.0847955746379574E-2</v>
      </c>
      <c r="AM84" s="1">
        <v>1.8600917558287653E-4</v>
      </c>
      <c r="AN84" s="1">
        <v>2.4203757436965363E-4</v>
      </c>
      <c r="AO84" s="1">
        <v>625</v>
      </c>
      <c r="AP84" s="1">
        <v>1.0780969336054976E-13</v>
      </c>
      <c r="AQ84" s="1">
        <v>625</v>
      </c>
      <c r="AR84" s="1">
        <v>110.48543456039813</v>
      </c>
      <c r="AS84" s="1">
        <v>6.2864818464884653E-3</v>
      </c>
      <c r="AT84" s="1">
        <v>2.1712548780143657E-5</v>
      </c>
      <c r="AU84" s="1">
        <v>2.2903880311728422</v>
      </c>
      <c r="AV84" s="1">
        <v>0.41700266153552829</v>
      </c>
      <c r="AW84" s="1">
        <v>1</v>
      </c>
      <c r="AX84" s="1">
        <v>663.68034865856305</v>
      </c>
      <c r="AZ84" s="1"/>
      <c r="BA84" s="1"/>
      <c r="BB84" s="1" t="s">
        <v>125</v>
      </c>
      <c r="BC84" s="1"/>
      <c r="BD84" s="1">
        <f>(0.5*K84*(AK84)^(2))+(K84*9.81*(AN84-G84))</f>
        <v>4.9193531087115597E-10</v>
      </c>
      <c r="BE84" s="1">
        <f>0.5*K84*(AI84)^(2)</f>
        <v>7.3365798917575977E-10</v>
      </c>
      <c r="BF84" s="1">
        <f t="shared" si="11"/>
        <v>0.81885531633074682</v>
      </c>
      <c r="BG84" s="1">
        <f>(C84*(AI84)^(2)*G84)/(F84)</f>
        <v>0.37868643276175573</v>
      </c>
      <c r="BH84" s="1">
        <f>(C84*G84*AI84)/(E84)</f>
        <v>20.722948558585465</v>
      </c>
      <c r="BI84" s="1">
        <f>(E84)/((C84*F84*G84)^(1/2))</f>
        <v>2.9695341495296037E-2</v>
      </c>
      <c r="BJ84" s="1">
        <f>(C84*9.81*(G84)^(2))/(F84)</f>
        <v>2.0729451457014759E-2</v>
      </c>
      <c r="BK84" s="1">
        <f t="shared" si="7"/>
        <v>3.3505685427036726E-2</v>
      </c>
      <c r="BL84" s="1">
        <f>(F84/(C84*9.81))^(1/2)</f>
        <v>1.4753899143116248E-3</v>
      </c>
      <c r="BM84" s="1">
        <f>((F84*G84)/(C84*(AI84)^(2)))^(1/2)</f>
        <v>3.4519209552378308E-4</v>
      </c>
      <c r="BN84" s="1">
        <f>(AF84/2)/G84</f>
        <v>1.1319538632676884</v>
      </c>
      <c r="BO84" s="1">
        <f>(AF84-G84)/G84</f>
        <v>1.2639077265353766</v>
      </c>
      <c r="BP84" s="1">
        <f>((2*G84)-AG84)/G84</f>
        <v>0.75731151967351595</v>
      </c>
      <c r="BQ84" s="1">
        <f t="shared" si="8"/>
        <v>0.54891304347826098</v>
      </c>
      <c r="BR84" s="1">
        <f>((C84*(G84)^(3))/F84)^(1/2)</f>
        <v>6.6997679188633046E-4</v>
      </c>
      <c r="BS84" s="1">
        <f t="shared" si="9"/>
        <v>0.19508887166028416</v>
      </c>
      <c r="BT84" s="1">
        <f>AI84/((9.81*G84)^(1/2))</f>
        <v>4.2741126852076867</v>
      </c>
      <c r="BU84" s="1">
        <f t="shared" si="12"/>
        <v>0.43750000000000089</v>
      </c>
      <c r="BV84" s="1">
        <f>AE84 /G84</f>
        <v>0.78529312268932816</v>
      </c>
      <c r="BW84" s="1">
        <f t="shared" si="10"/>
        <v>0.35795698130474096</v>
      </c>
      <c r="BX84" s="1">
        <f>AH84/(((C84*(G84^(3)))/F84)^(1/2))</f>
        <v>0.89555340911241565</v>
      </c>
    </row>
    <row r="85" spans="1:76" x14ac:dyDescent="0.25">
      <c r="A85" s="1"/>
      <c r="B85" s="1">
        <v>85</v>
      </c>
      <c r="C85" s="1">
        <v>960</v>
      </c>
      <c r="D85" s="1">
        <v>2</v>
      </c>
      <c r="E85" s="1">
        <v>1.9199999999999998E-3</v>
      </c>
      <c r="F85" s="1">
        <v>2.0500000000000001E-2</v>
      </c>
      <c r="G85" s="1">
        <v>2.0737947720886579E-4</v>
      </c>
      <c r="H85" s="1">
        <v>4.2631830315607906E-7</v>
      </c>
      <c r="I85" s="1">
        <v>3.7358199349580009E-11</v>
      </c>
      <c r="J85" s="1">
        <v>2.3039624320644112E-13</v>
      </c>
      <c r="K85" s="1">
        <v>3.5863871375596807E-8</v>
      </c>
      <c r="L85" s="1">
        <v>2.2118039347818346E-10</v>
      </c>
      <c r="M85" s="1"/>
      <c r="N85" s="1"/>
      <c r="O85" s="1"/>
      <c r="Q85" s="1">
        <v>960</v>
      </c>
      <c r="R85" s="1">
        <v>100000</v>
      </c>
      <c r="S85" s="1">
        <v>96</v>
      </c>
      <c r="T85" s="1">
        <v>2.0500000000000001E-2</v>
      </c>
      <c r="U85" s="1">
        <v>0.23799999999999999</v>
      </c>
      <c r="V85" s="1"/>
      <c r="Z85" s="1">
        <v>5.2272300000000001E-6</v>
      </c>
      <c r="AA85" s="1">
        <v>5000</v>
      </c>
      <c r="AB85" s="1">
        <f t="shared" si="6"/>
        <v>2.0000000000000001E-4</v>
      </c>
      <c r="AD85" s="1">
        <v>2.0000000000000005E-3</v>
      </c>
      <c r="AE85" s="1">
        <v>1.56359545E-4</v>
      </c>
      <c r="AF85" s="1">
        <v>4.4954178E-4</v>
      </c>
      <c r="AG85" s="1">
        <v>2.8886103E-4</v>
      </c>
      <c r="AH85" s="1">
        <v>7.4999999999999893E-4</v>
      </c>
      <c r="AI85" s="1">
        <v>0.15439795314675131</v>
      </c>
      <c r="AJ85" s="1">
        <v>9.2026554160175994E-3</v>
      </c>
      <c r="AK85" s="1">
        <v>0.11848185020586453</v>
      </c>
      <c r="AL85" s="1">
        <v>1.0207408490638802E-2</v>
      </c>
      <c r="AM85" s="1">
        <v>2.1636603463825102E-4</v>
      </c>
      <c r="AN85" s="1">
        <v>2.7387892062957585E-4</v>
      </c>
      <c r="AO85" s="1">
        <v>588.23529411764696</v>
      </c>
      <c r="AP85" s="1">
        <v>48.934725341629573</v>
      </c>
      <c r="AQ85" s="1">
        <v>400</v>
      </c>
      <c r="AR85" s="1">
        <v>203.64675298172574</v>
      </c>
      <c r="AS85" s="1">
        <v>3.9366706683148208E-3</v>
      </c>
      <c r="AT85" s="1">
        <v>-1.5042934334436498E-2</v>
      </c>
      <c r="AU85" s="1">
        <v>1.8730336710133089</v>
      </c>
      <c r="AV85" s="1">
        <v>0.32916881373298534</v>
      </c>
      <c r="AW85" s="1">
        <v>1.025974025974026</v>
      </c>
      <c r="AX85" s="1">
        <v>523.8884381730029</v>
      </c>
      <c r="AZ85" s="1"/>
      <c r="BA85" s="1"/>
      <c r="BB85" s="1" t="s">
        <v>125</v>
      </c>
      <c r="BC85" s="1"/>
      <c r="BD85" s="1">
        <f>(0.5*K85*(AK85)^(2))+(K85*9.81*(AN85-G85))</f>
        <v>2.7512373420764288E-10</v>
      </c>
      <c r="BE85" s="1">
        <f>0.5*K85*(AI85)^(2)</f>
        <v>4.2747453622559697E-10</v>
      </c>
      <c r="BF85" s="1">
        <f t="shared" si="11"/>
        <v>0.80224848166795448</v>
      </c>
      <c r="BG85" s="1">
        <f>(C85*(AI85)^(2)*G85)/(F85)</f>
        <v>0.23150811801003654</v>
      </c>
      <c r="BH85" s="1">
        <f>(C85*G85*AI85)/(E85)</f>
        <v>16.009483402846122</v>
      </c>
      <c r="BI85" s="1">
        <f>(E85)/((C85*F85*G85)^(1/2))</f>
        <v>3.005424303293551E-2</v>
      </c>
      <c r="BJ85" s="1">
        <f>(C85*9.81*(G85)^(2))/(F85)</f>
        <v>1.9756860345900389E-2</v>
      </c>
      <c r="BK85" s="1">
        <f t="shared" si="7"/>
        <v>2.5180501183350249E-2</v>
      </c>
      <c r="BL85" s="1">
        <f>(F85/(C85*9.81))^(1/2)</f>
        <v>1.4753899143116248E-3</v>
      </c>
      <c r="BM85" s="1">
        <f>((F85*G85)/(C85*(AI85)^(2)))^(1/2)</f>
        <v>4.3100535203017084E-4</v>
      </c>
      <c r="BN85" s="1">
        <f>(AF85/2)/G85</f>
        <v>1.0838627477762333</v>
      </c>
      <c r="BO85" s="1">
        <f>(AF85-G85)/G85</f>
        <v>1.1677254955524663</v>
      </c>
      <c r="BP85" s="1">
        <f>((2*G85)-AG85)/G85</f>
        <v>0.60708960265596257</v>
      </c>
      <c r="BQ85" s="1">
        <f t="shared" si="8"/>
        <v>0.64256770527535834</v>
      </c>
      <c r="BR85" s="1">
        <f>((C85*(G85)^(3))/F85)^(1/2)</f>
        <v>6.4626010816295359E-4</v>
      </c>
      <c r="BS85" s="1">
        <f t="shared" si="9"/>
        <v>0.1694408874811878</v>
      </c>
      <c r="BT85" s="1">
        <f>AI85/((9.81*G85)^(1/2))</f>
        <v>3.4231359479924648</v>
      </c>
      <c r="BU85" s="1">
        <f t="shared" si="12"/>
        <v>0.42499999999999938</v>
      </c>
      <c r="BV85" s="1">
        <f>AE85 /G85</f>
        <v>0.75397791095075339</v>
      </c>
      <c r="BW85" s="1">
        <f t="shared" si="10"/>
        <v>0.21175125766413616</v>
      </c>
      <c r="BX85" s="1">
        <f>AH85/(((C85*(G85^(3)))/F85)^(1/2))</f>
        <v>1.1605234340271047</v>
      </c>
    </row>
    <row r="86" spans="1:76" x14ac:dyDescent="0.25">
      <c r="A86" s="1"/>
      <c r="B86" s="1">
        <v>86</v>
      </c>
      <c r="C86" s="1">
        <v>960</v>
      </c>
      <c r="D86" s="1">
        <v>2</v>
      </c>
      <c r="E86" s="1">
        <v>1.9199999999999998E-3</v>
      </c>
      <c r="F86" s="1">
        <v>2.0500000000000001E-2</v>
      </c>
      <c r="G86" s="1">
        <v>2.055402787573634E-4</v>
      </c>
      <c r="H86" s="1">
        <v>5.8417090807866287E-7</v>
      </c>
      <c r="I86" s="1">
        <v>3.6373025985657401E-11</v>
      </c>
      <c r="J86" s="1">
        <v>3.1012992316741843E-13</v>
      </c>
      <c r="K86" s="1">
        <v>3.4918104946231102E-8</v>
      </c>
      <c r="L86" s="1">
        <v>2.9772472624072169E-10</v>
      </c>
      <c r="M86" s="1"/>
      <c r="N86" s="1"/>
      <c r="O86" s="1"/>
      <c r="Q86" s="1">
        <v>960</v>
      </c>
      <c r="R86" s="1">
        <v>100000</v>
      </c>
      <c r="S86" s="1">
        <v>96</v>
      </c>
      <c r="T86" s="1">
        <v>2.0500000000000001E-2</v>
      </c>
      <c r="U86" s="1">
        <v>0.23799999999999999</v>
      </c>
      <c r="V86" s="1"/>
      <c r="Z86" s="1">
        <v>5.2272300000000001E-6</v>
      </c>
      <c r="AA86" s="1">
        <v>5000</v>
      </c>
      <c r="AB86" s="1">
        <f t="shared" si="6"/>
        <v>2.0000000000000001E-4</v>
      </c>
      <c r="AD86" s="1">
        <v>1.5999999999999996E-3</v>
      </c>
      <c r="AE86" s="1">
        <v>1.5374593000000002E-4</v>
      </c>
      <c r="AF86" s="1">
        <v>4.7045069999999999E-4</v>
      </c>
      <c r="AG86" s="1">
        <v>2.5526306499999989E-4</v>
      </c>
      <c r="AH86" s="1">
        <v>5.9999999999999951E-4</v>
      </c>
      <c r="AI86" s="1">
        <v>0.20631867949285868</v>
      </c>
      <c r="AJ86" s="1">
        <v>7.4556623051189267E-3</v>
      </c>
      <c r="AK86" s="1">
        <v>0.158511343706944</v>
      </c>
      <c r="AL86" s="1">
        <v>1.0017214683993268E-2</v>
      </c>
      <c r="AM86" s="1">
        <v>1.7828277605537628E-4</v>
      </c>
      <c r="AN86" s="1">
        <v>2.5277968927358511E-4</v>
      </c>
      <c r="AO86" s="1">
        <v>666.66666666666663</v>
      </c>
      <c r="AP86" s="1">
        <v>62.853936105470865</v>
      </c>
      <c r="AQ86" s="1">
        <v>666.66666666666663</v>
      </c>
      <c r="AR86" s="1">
        <v>62.853936105470865</v>
      </c>
      <c r="AS86" s="1">
        <v>7.0294784875062841E-3</v>
      </c>
      <c r="AT86" s="1">
        <v>9.713602963412395E-3</v>
      </c>
      <c r="AU86" s="1">
        <v>1.4828587746566608</v>
      </c>
      <c r="AV86" s="1">
        <v>0.43745413524752064</v>
      </c>
      <c r="AW86" s="1">
        <v>0.97435897435897434</v>
      </c>
      <c r="AX86" s="1">
        <v>696.22988000633313</v>
      </c>
      <c r="AZ86" s="1"/>
      <c r="BA86" s="1"/>
      <c r="BB86" s="1" t="s">
        <v>126</v>
      </c>
      <c r="BC86" s="1"/>
      <c r="BD86" s="1">
        <f>(0.5*K86*(AK86)^(2))+(K86*9.81*(AN86-G86))</f>
        <v>4.5485516511633079E-10</v>
      </c>
      <c r="BE86" s="1">
        <f>0.5*K86*(AI86)^(2)</f>
        <v>7.4318642673049988E-10</v>
      </c>
      <c r="BF86" s="1">
        <f t="shared" si="11"/>
        <v>0.78232585011474787</v>
      </c>
      <c r="BG86" s="1">
        <f>(C86*(AI86)^(2)*G86)/(F86)</f>
        <v>0.40972400779098916</v>
      </c>
      <c r="BH86" s="1">
        <f>(C86*G86*AI86)/(E86)</f>
        <v>21.203399447906644</v>
      </c>
      <c r="BI86" s="1">
        <f>(E86)/((C86*F86*G86)^(1/2))</f>
        <v>3.0188408011067567E-2</v>
      </c>
      <c r="BJ86" s="1">
        <f>(C86*9.81*(G86)^(2))/(F86)</f>
        <v>1.9407976682464724E-2</v>
      </c>
      <c r="BK86" s="1">
        <f t="shared" si="7"/>
        <v>3.5593198462804829E-2</v>
      </c>
      <c r="BL86" s="1">
        <f>(F86/(C86*9.81))^(1/2)</f>
        <v>1.4753899143116248E-3</v>
      </c>
      <c r="BM86" s="1">
        <f>((F86*G86)/(C86*(AI86)^(2)))^(1/2)</f>
        <v>3.2110808095591267E-4</v>
      </c>
      <c r="BN86" s="1">
        <f>(AF86/2)/G86</f>
        <v>1.1444245936713908</v>
      </c>
      <c r="BO86" s="1">
        <f>(AF86-G86)/G86</f>
        <v>1.2888491873427816</v>
      </c>
      <c r="BP86" s="1">
        <f>((2*G86)-AG86)/G86</f>
        <v>0.75808738538623199</v>
      </c>
      <c r="BQ86" s="1">
        <f t="shared" si="8"/>
        <v>0.5425925925925924</v>
      </c>
      <c r="BR86" s="1">
        <f>((C86*(G86)^(3))/F86)^(1/2)</f>
        <v>6.3768191123908318E-4</v>
      </c>
      <c r="BS86" s="1">
        <f t="shared" si="9"/>
        <v>0.19660507652944628</v>
      </c>
      <c r="BT86" s="1">
        <f>AI86/((9.81*G86)^(1/2))</f>
        <v>4.5946832291467379</v>
      </c>
      <c r="BU86" s="1">
        <f t="shared" si="12"/>
        <v>0.43749999999999983</v>
      </c>
      <c r="BV86" s="1">
        <f>AE86 /G86</f>
        <v>0.74800876465432031</v>
      </c>
      <c r="BW86" s="1">
        <f t="shared" si="10"/>
        <v>0.39031603110852442</v>
      </c>
      <c r="BX86" s="1">
        <f>AH86/(((C86*(G86^(3)))/F86)^(1/2))</f>
        <v>0.94090798158934175</v>
      </c>
    </row>
    <row r="87" spans="1:76" x14ac:dyDescent="0.25">
      <c r="A87" s="1"/>
      <c r="B87" s="1">
        <v>87</v>
      </c>
      <c r="C87" s="1">
        <v>960</v>
      </c>
      <c r="D87" s="1">
        <v>2</v>
      </c>
      <c r="E87" s="1">
        <v>1.9199999999999998E-3</v>
      </c>
      <c r="F87" s="1">
        <v>2.0500000000000001E-2</v>
      </c>
      <c r="G87" s="1">
        <v>2.0468012495141586E-4</v>
      </c>
      <c r="H87" s="1">
        <v>2.4967631342050005E-7</v>
      </c>
      <c r="I87" s="1">
        <v>3.5918288098232943E-11</v>
      </c>
      <c r="J87" s="1">
        <v>1.3144333030191738E-13</v>
      </c>
      <c r="K87" s="1">
        <v>3.4481556574303626E-8</v>
      </c>
      <c r="L87" s="1">
        <v>1.2618559708984067E-10</v>
      </c>
      <c r="M87" s="1"/>
      <c r="N87" s="1"/>
      <c r="O87" s="1"/>
      <c r="Q87" s="1">
        <v>960</v>
      </c>
      <c r="R87" s="1">
        <v>100000</v>
      </c>
      <c r="S87" s="1">
        <v>96</v>
      </c>
      <c r="T87" s="1">
        <v>2.0500000000000001E-2</v>
      </c>
      <c r="U87" s="1">
        <v>0.23799999999999999</v>
      </c>
      <c r="V87" s="1"/>
      <c r="Z87" s="1">
        <v>5.2272300000000001E-6</v>
      </c>
      <c r="AA87" s="1">
        <v>5000</v>
      </c>
      <c r="AB87" s="1">
        <f t="shared" si="6"/>
        <v>2.0000000000000001E-4</v>
      </c>
      <c r="AD87" s="1">
        <v>1.5999999999999966E-3</v>
      </c>
      <c r="AE87" s="1">
        <v>1.2729147000000002E-4</v>
      </c>
      <c r="AF87" s="1">
        <v>4.4954178E-4</v>
      </c>
      <c r="AG87" s="1">
        <v>2.9272487999999996E-4</v>
      </c>
      <c r="AH87" s="1">
        <v>6.0000000000000266E-4</v>
      </c>
      <c r="AI87" s="1">
        <v>0.1588206925738376</v>
      </c>
      <c r="AJ87" s="1">
        <v>8.1903205114203688E-3</v>
      </c>
      <c r="AK87" s="1">
        <v>0.12666595730326372</v>
      </c>
      <c r="AL87" s="1">
        <v>9.8212593630765607E-3</v>
      </c>
      <c r="AM87" s="1">
        <v>1.8837107930662662E-4</v>
      </c>
      <c r="AN87" s="1">
        <v>2.340072869290215E-4</v>
      </c>
      <c r="AO87" s="1">
        <v>625</v>
      </c>
      <c r="AP87" s="1">
        <v>110.48543456039813</v>
      </c>
      <c r="AQ87" s="1">
        <v>588.23529411764696</v>
      </c>
      <c r="AR87" s="1">
        <v>48.934725341629573</v>
      </c>
      <c r="AS87" s="1">
        <v>4.1654332386550624E-3</v>
      </c>
      <c r="AT87" s="1">
        <v>-1.9091486053603348E-3</v>
      </c>
      <c r="AU87" s="1">
        <v>1.5700594988381569</v>
      </c>
      <c r="AV87" s="1">
        <v>0.59622554969667285</v>
      </c>
      <c r="AW87" s="1">
        <v>1.0131578947368423</v>
      </c>
      <c r="AX87" s="1">
        <v>948.92243431907082</v>
      </c>
      <c r="AZ87" s="1"/>
      <c r="BA87" s="1"/>
      <c r="BB87" s="1" t="s">
        <v>126</v>
      </c>
      <c r="BC87" s="1"/>
      <c r="BD87" s="1">
        <f>(0.5*K87*(AK87)^(2))+(K87*9.81*(AN87-G87))</f>
        <v>2.8653593632690328E-10</v>
      </c>
      <c r="BE87" s="1">
        <f>0.5*K87*(AI87)^(2)</f>
        <v>4.3488160512204044E-10</v>
      </c>
      <c r="BF87" s="1">
        <f t="shared" si="11"/>
        <v>0.81171585631442988</v>
      </c>
      <c r="BG87" s="1">
        <f>(C87*(AI87)^(2)*G87)/(F87)</f>
        <v>0.24177267548189185</v>
      </c>
      <c r="BH87" s="1">
        <f>(C87*G87*AI87)/(E87)</f>
        <v>16.253719600441741</v>
      </c>
      <c r="BI87" s="1">
        <f>(E87)/((C87*F87*G87)^(1/2))</f>
        <v>3.0251773837244963E-2</v>
      </c>
      <c r="BJ87" s="1">
        <f>(C87*9.81*(G87)^(2))/(F87)</f>
        <v>1.9245877900179415E-2</v>
      </c>
      <c r="BK87" s="1">
        <f t="shared" si="7"/>
        <v>2.5980350500406191E-2</v>
      </c>
      <c r="BL87" s="1">
        <f>(F87/(C87*9.81))^(1/2)</f>
        <v>1.4753899143116248E-3</v>
      </c>
      <c r="BM87" s="1">
        <f>((F87*G87)/(C87*(AI87)^(2)))^(1/2)</f>
        <v>4.1626707867977125E-4</v>
      </c>
      <c r="BN87" s="1">
        <f>(AF87/2)/G87</f>
        <v>1.0981568926311385</v>
      </c>
      <c r="BO87" s="1">
        <f>(AF87-G87)/G87</f>
        <v>1.1963137852622769</v>
      </c>
      <c r="BP87" s="1">
        <f>((2*G87)-AG87)/G87</f>
        <v>0.56984218634084305</v>
      </c>
      <c r="BQ87" s="1">
        <f t="shared" si="8"/>
        <v>0.65116279069767435</v>
      </c>
      <c r="BR87" s="1">
        <f>((C87*(G87)^(3))/F87)^(1/2)</f>
        <v>6.3368320397324694E-4</v>
      </c>
      <c r="BS87" s="1">
        <f t="shared" si="9"/>
        <v>0.16072984117919795</v>
      </c>
      <c r="BT87" s="1">
        <f>AI87/((9.81*G87)^(1/2))</f>
        <v>3.5443348510551389</v>
      </c>
      <c r="BU87" s="1">
        <f t="shared" si="12"/>
        <v>0.43750000000000261</v>
      </c>
      <c r="BV87" s="1">
        <f>AE87 /G87</f>
        <v>0.62190439853510304</v>
      </c>
      <c r="BW87" s="1">
        <f t="shared" si="10"/>
        <v>0.22252679758171243</v>
      </c>
      <c r="BX87" s="1">
        <f>AH87/(((C87*(G87^(3)))/F87)^(1/2))</f>
        <v>0.94684535780331913</v>
      </c>
    </row>
    <row r="88" spans="1:76" x14ac:dyDescent="0.25">
      <c r="A88" s="1"/>
      <c r="B88" s="1">
        <v>88</v>
      </c>
      <c r="C88" s="1">
        <v>960</v>
      </c>
      <c r="D88" s="1">
        <v>2</v>
      </c>
      <c r="E88" s="1">
        <v>1.9199999999999998E-3</v>
      </c>
      <c r="F88" s="1">
        <v>2.0500000000000001E-2</v>
      </c>
      <c r="G88" s="1">
        <v>2.0273359975811215E-4</v>
      </c>
      <c r="H88" s="1">
        <v>7.3561517511926691E-8</v>
      </c>
      <c r="I88" s="1">
        <v>3.4903244920491964E-11</v>
      </c>
      <c r="J88" s="1">
        <v>3.7993736590854843E-14</v>
      </c>
      <c r="K88" s="1">
        <v>3.3507115123672287E-8</v>
      </c>
      <c r="L88" s="1">
        <v>3.6473987127220648E-11</v>
      </c>
      <c r="M88" s="1"/>
      <c r="N88" s="1"/>
      <c r="O88" s="1"/>
      <c r="Q88" s="1">
        <v>960</v>
      </c>
      <c r="R88" s="1">
        <v>100000</v>
      </c>
      <c r="S88" s="1">
        <v>96</v>
      </c>
      <c r="T88" s="1">
        <v>2.0500000000000001E-2</v>
      </c>
      <c r="U88" s="1">
        <v>0.192</v>
      </c>
      <c r="V88" s="1"/>
      <c r="Z88" s="1">
        <v>4.0236339999999996E-6</v>
      </c>
      <c r="AA88" s="1">
        <v>16000</v>
      </c>
      <c r="AB88" s="1">
        <v>6.2500000000000056E-5</v>
      </c>
      <c r="AD88" s="1">
        <v>1.7499999999999998E-3</v>
      </c>
      <c r="AE88" s="1">
        <v>1.34540807E-4</v>
      </c>
      <c r="AF88" s="1">
        <v>4.5064700800000001E-4</v>
      </c>
      <c r="AG88" s="1">
        <v>2.776307459999999E-4</v>
      </c>
      <c r="AH88" s="1">
        <v>7.4999999999999893E-4</v>
      </c>
      <c r="AI88" s="1">
        <v>0.15033288869363234</v>
      </c>
      <c r="AJ88" s="1">
        <v>8.266714023110848E-3</v>
      </c>
      <c r="AK88" s="1">
        <v>0.12346465123091943</v>
      </c>
      <c r="AL88" s="1">
        <v>9.6966863062883917E-3</v>
      </c>
      <c r="AM88" s="1">
        <v>1.9914320364999879E-4</v>
      </c>
      <c r="AN88" s="1">
        <v>2.0890510194853374E-4</v>
      </c>
      <c r="AO88" s="1">
        <v>640</v>
      </c>
      <c r="AP88" s="1">
        <v>217.22320318050726</v>
      </c>
      <c r="AQ88" s="1">
        <v>581.81818181818176</v>
      </c>
      <c r="AR88" s="1">
        <v>44.880827103410596</v>
      </c>
      <c r="AS88" s="1">
        <v>1.1518846800699311E-3</v>
      </c>
      <c r="AT88" s="1">
        <v>-1.1002836253810567E-6</v>
      </c>
      <c r="AU88" s="1">
        <v>4.2139040087459882</v>
      </c>
      <c r="AV88" s="1">
        <v>0.31097210697884065</v>
      </c>
      <c r="AW88" s="1">
        <v>0.98989898989898994</v>
      </c>
      <c r="AX88" s="1">
        <v>1583.7679356602921</v>
      </c>
      <c r="AZ88" s="1"/>
      <c r="BA88" s="1"/>
      <c r="BB88" s="1"/>
      <c r="BC88" s="1"/>
      <c r="BD88" s="1">
        <f>(0.5*K88*(AK88)^(2))+(K88*9.81*(AN88-G88))</f>
        <v>2.5741179388948183E-10</v>
      </c>
      <c r="BE88" s="1">
        <f>0.5*K88*(AI88)^(2)</f>
        <v>3.786300226519595E-10</v>
      </c>
      <c r="BF88" s="1">
        <f t="shared" si="11"/>
        <v>0.82453044630432293</v>
      </c>
      <c r="BG88" s="1">
        <f>(C88*(AI88)^(2)*G88)/(F88)</f>
        <v>0.21456116030803604</v>
      </c>
      <c r="BH88" s="1">
        <f>(C88*G88*AI88)/(E88)</f>
        <v>15.238763843447844</v>
      </c>
      <c r="BI88" s="1">
        <f>(E88)/((C88*F88*G88)^(1/2))</f>
        <v>3.0396656500908534E-2</v>
      </c>
      <c r="BJ88" s="1">
        <f>(C88*9.81*(G88)^(2))/(F88)</f>
        <v>1.8881558696867425E-2</v>
      </c>
      <c r="BK88" s="1">
        <f t="shared" si="7"/>
        <v>2.4276793156649386E-2</v>
      </c>
      <c r="BL88" s="1">
        <f>(F88/(C88*9.81))^(1/2)</f>
        <v>1.4753899143116248E-3</v>
      </c>
      <c r="BM88" s="1">
        <f>((F88*G88)/(C88*(AI88)^(2)))^(1/2)</f>
        <v>4.376734246906981E-4</v>
      </c>
      <c r="BN88" s="1">
        <f>(AF88/2)/G88</f>
        <v>1.1114265433496993</v>
      </c>
      <c r="BO88" s="1">
        <f>(AF88-G88)/G88</f>
        <v>1.2228530866993985</v>
      </c>
      <c r="BP88" s="1">
        <f>((2*G88)-AG88)/G88</f>
        <v>0.63056372337269251</v>
      </c>
      <c r="BQ88" s="1">
        <f t="shared" si="8"/>
        <v>0.61607142857142838</v>
      </c>
      <c r="BR88" s="1">
        <f>((C88*(G88)^(3))/F88)^(1/2)</f>
        <v>6.2466515912566029E-4</v>
      </c>
      <c r="BS88" s="1">
        <f t="shared" si="9"/>
        <v>0.15033398897725772</v>
      </c>
      <c r="BT88" s="1">
        <f>AI88/((9.81*G88)^(1/2))</f>
        <v>3.3709835486453774</v>
      </c>
      <c r="BU88" s="1">
        <f t="shared" si="12"/>
        <v>0.4464285714285709</v>
      </c>
      <c r="BV88" s="1">
        <f>AE88 /G88</f>
        <v>0.6636334932173299</v>
      </c>
      <c r="BW88" s="1">
        <f t="shared" si="10"/>
        <v>0.19567960161116862</v>
      </c>
      <c r="BX88" s="1">
        <f>AH88/(((C88*(G88^(3)))/F88)^(1/2))</f>
        <v>1.2006432390911139</v>
      </c>
    </row>
    <row r="89" spans="1:76" x14ac:dyDescent="0.25">
      <c r="A89" s="1"/>
      <c r="B89" s="1">
        <v>89</v>
      </c>
      <c r="C89" s="1">
        <v>960</v>
      </c>
      <c r="D89" s="1">
        <v>2</v>
      </c>
      <c r="E89" s="1">
        <v>1.9199999999999998E-3</v>
      </c>
      <c r="F89" s="1">
        <v>2.0500000000000001E-2</v>
      </c>
      <c r="G89" s="1">
        <v>2.0337365510641141E-4</v>
      </c>
      <c r="H89" s="1">
        <v>8.8157533842177517E-8</v>
      </c>
      <c r="I89" s="1">
        <v>3.5234871444735671E-11</v>
      </c>
      <c r="J89" s="1">
        <v>4.5820379785997178E-14</v>
      </c>
      <c r="K89" s="1">
        <v>3.3825476586946246E-8</v>
      </c>
      <c r="L89" s="1">
        <v>4.3987564594557292E-11</v>
      </c>
      <c r="M89" s="1"/>
      <c r="N89" s="1"/>
      <c r="O89" s="1"/>
      <c r="Q89" s="1">
        <v>960</v>
      </c>
      <c r="R89" s="1">
        <v>100000</v>
      </c>
      <c r="S89" s="1">
        <v>96</v>
      </c>
      <c r="T89" s="1">
        <v>2.0500000000000001E-2</v>
      </c>
      <c r="U89" s="1">
        <v>0.192</v>
      </c>
      <c r="V89" s="1"/>
      <c r="Z89" s="1">
        <v>4.0236339999999996E-6</v>
      </c>
      <c r="AA89" s="1">
        <v>16000</v>
      </c>
      <c r="AB89" s="1">
        <v>6.2500000000000056E-5</v>
      </c>
      <c r="AD89" s="1">
        <v>1.8125000000000016E-3</v>
      </c>
      <c r="AE89" s="1">
        <v>1.2045808799999999E-4</v>
      </c>
      <c r="AF89" s="1">
        <v>4.4259973999999998E-4</v>
      </c>
      <c r="AG89" s="1">
        <v>3.0076664149999993E-4</v>
      </c>
      <c r="AH89" s="1">
        <v>7.5000000000000067E-4</v>
      </c>
      <c r="AI89" s="1">
        <v>0.1177382855215732</v>
      </c>
      <c r="AJ89" s="1">
        <v>8.3542014068553397E-3</v>
      </c>
      <c r="AK89" s="1">
        <v>0.10051774252009606</v>
      </c>
      <c r="AL89" s="1">
        <v>8.2202109812543195E-3</v>
      </c>
      <c r="AM89" s="1">
        <v>1.9072766588003066E-4</v>
      </c>
      <c r="AN89" s="1">
        <v>2.0740023127420402E-4</v>
      </c>
      <c r="AO89" s="1">
        <v>581.81818181818176</v>
      </c>
      <c r="AP89" s="1">
        <v>194.48358411477926</v>
      </c>
      <c r="AQ89" s="1">
        <v>941.17647058823525</v>
      </c>
      <c r="AR89" s="1">
        <v>1174.4334081991101</v>
      </c>
      <c r="AS89" s="1">
        <v>7.0653944330068767E-4</v>
      </c>
      <c r="AT89" s="1">
        <v>-1.7125389381368792E-3</v>
      </c>
      <c r="AU89" s="1">
        <v>1.5655563476541137</v>
      </c>
      <c r="AV89" s="1">
        <v>0.65474407812763991</v>
      </c>
      <c r="AW89" s="1">
        <v>0.98989898989898994</v>
      </c>
      <c r="AX89" s="1">
        <v>3334.5842078131172</v>
      </c>
      <c r="AZ89" s="1"/>
      <c r="BA89" s="1"/>
      <c r="BB89" s="1"/>
      <c r="BC89" s="1"/>
      <c r="BD89" s="1">
        <f>(0.5*K89*(AK89)^(2))+(K89*9.81*(AN89-G89))</f>
        <v>1.7221933568303411E-10</v>
      </c>
      <c r="BE89" s="1">
        <f>0.5*K89*(AI89)^(2)</f>
        <v>2.3444951762576141E-10</v>
      </c>
      <c r="BF89" s="1">
        <f t="shared" si="11"/>
        <v>0.85706997887520886</v>
      </c>
      <c r="BG89" s="1">
        <f>(C89*(AI89)^(2)*G89)/(F89)</f>
        <v>0.132022356656783</v>
      </c>
      <c r="BH89" s="1">
        <f>(C89*G89*AI89)/(E89)</f>
        <v>11.972432736242311</v>
      </c>
      <c r="BI89" s="1">
        <f>(E89)/((C89*F89*G89)^(1/2))</f>
        <v>3.0348786794635998E-2</v>
      </c>
      <c r="BJ89" s="1">
        <f>(C89*9.81*(G89)^(2))/(F89)</f>
        <v>1.900096978564968E-2</v>
      </c>
      <c r="BK89" s="1">
        <f t="shared" si="7"/>
        <v>1.8117637092584168E-2</v>
      </c>
      <c r="BL89" s="1">
        <f>(F89/(C89*9.81))^(1/2)</f>
        <v>1.4753899143116248E-3</v>
      </c>
      <c r="BM89" s="1">
        <f>((F89*G89)/(C89*(AI89)^(2)))^(1/2)</f>
        <v>5.5972016512675319E-4</v>
      </c>
      <c r="BN89" s="1">
        <f>(AF89/2)/G89</f>
        <v>1.0881442332548383</v>
      </c>
      <c r="BO89" s="1">
        <f>(AF89-G89)/G89</f>
        <v>1.1762884665096767</v>
      </c>
      <c r="BP89" s="1">
        <f>((2*G89)-AG89)/G89</f>
        <v>0.52111306480365172</v>
      </c>
      <c r="BQ89" s="1">
        <f t="shared" si="8"/>
        <v>0.67954545454545445</v>
      </c>
      <c r="BR89" s="1">
        <f>((C89*(G89)^(3))/F89)^(1/2)</f>
        <v>6.2762571189995623E-4</v>
      </c>
      <c r="BS89" s="1">
        <f t="shared" si="9"/>
        <v>0.11945082445971007</v>
      </c>
      <c r="BT89" s="1">
        <f>AI89/((9.81*G89)^(1/2))</f>
        <v>2.6359420407472918</v>
      </c>
      <c r="BU89" s="1">
        <f t="shared" si="12"/>
        <v>0.43103448275862066</v>
      </c>
      <c r="BV89" s="1">
        <f>AE89 /G89</f>
        <v>0.59229937101230035</v>
      </c>
      <c r="BW89" s="1">
        <f t="shared" si="10"/>
        <v>0.11302138687113332</v>
      </c>
      <c r="BX89" s="1">
        <f>AH89/(((C89*(G89^(3)))/F89)^(1/2))</f>
        <v>1.1949797240294562</v>
      </c>
    </row>
    <row r="90" spans="1:76" x14ac:dyDescent="0.25">
      <c r="A90" s="1"/>
      <c r="B90" s="1">
        <v>90</v>
      </c>
      <c r="C90" s="1">
        <v>960</v>
      </c>
      <c r="D90" s="1">
        <v>2</v>
      </c>
      <c r="E90" s="1">
        <v>1.9199999999999998E-3</v>
      </c>
      <c r="F90" s="1">
        <v>2.0500000000000001E-2</v>
      </c>
      <c r="G90" s="1">
        <v>2.0346735585420969E-4</v>
      </c>
      <c r="H90" s="1">
        <v>1.4594302252220685E-7</v>
      </c>
      <c r="I90" s="1">
        <v>3.5283595383296717E-11</v>
      </c>
      <c r="J90" s="1">
        <v>7.5924629787472118E-14</v>
      </c>
      <c r="K90" s="1">
        <v>3.3872251567964851E-8</v>
      </c>
      <c r="L90" s="1">
        <v>7.288764459597323E-11</v>
      </c>
      <c r="M90" s="1"/>
      <c r="N90" s="1"/>
      <c r="O90" s="1"/>
      <c r="Q90" s="1">
        <v>960</v>
      </c>
      <c r="R90" s="1">
        <v>100000</v>
      </c>
      <c r="S90" s="1">
        <v>96</v>
      </c>
      <c r="T90" s="1">
        <v>2.0500000000000001E-2</v>
      </c>
      <c r="U90" s="1">
        <v>0.192</v>
      </c>
      <c r="V90" s="1"/>
      <c r="Z90" s="1">
        <v>4.0236339999999996E-6</v>
      </c>
      <c r="AA90" s="1">
        <v>16000</v>
      </c>
      <c r="AB90" s="1">
        <v>6.2500000000000056E-5</v>
      </c>
      <c r="AD90" s="1">
        <v>1.9375000000000017E-3</v>
      </c>
      <c r="AE90" s="1">
        <v>1.1442263700000001E-4</v>
      </c>
      <c r="AF90" s="1">
        <v>4.3455247199999995E-4</v>
      </c>
      <c r="AG90" s="1">
        <v>3.1987890299999997E-4</v>
      </c>
      <c r="AH90" s="1">
        <v>9.3750000000000083E-4</v>
      </c>
      <c r="AI90" s="1">
        <v>9.4351369072083816E-2</v>
      </c>
      <c r="AJ90" s="1">
        <v>5.9854967623085998E-3</v>
      </c>
      <c r="AK90" s="1">
        <v>7.6324198363349444E-2</v>
      </c>
      <c r="AL90" s="1">
        <v>6.430100924386401E-3</v>
      </c>
      <c r="AM90" s="1">
        <v>1.9990158530255021E-4</v>
      </c>
      <c r="AN90" s="1">
        <v>2.032273956388865E-4</v>
      </c>
      <c r="AO90" s="1">
        <v>581.81818181818176</v>
      </c>
      <c r="AP90" s="1">
        <v>104.72192990795797</v>
      </c>
      <c r="AQ90" s="1">
        <v>524.59016393442619</v>
      </c>
      <c r="AR90" s="1">
        <v>36.48602579624221</v>
      </c>
      <c r="AS90" s="1">
        <v>4.5372991059003945E-4</v>
      </c>
      <c r="AT90" s="1">
        <v>9.679643551632523E-4</v>
      </c>
      <c r="AU90" s="1">
        <v>1.8748496108181854</v>
      </c>
      <c r="AV90" s="1">
        <v>0.47826801961213611</v>
      </c>
      <c r="AW90" s="1">
        <v>1</v>
      </c>
      <c r="AX90" s="1">
        <v>2435.799022209374</v>
      </c>
      <c r="AZ90" s="1"/>
      <c r="BA90" s="1"/>
      <c r="BB90" s="1"/>
      <c r="BC90" s="1"/>
      <c r="BD90" s="1">
        <f>(0.5*K90*(AK90)^(2))+(K90*9.81*(AN90-G90))</f>
        <v>9.857968795109876E-11</v>
      </c>
      <c r="BE90" s="1">
        <f>0.5*K90*(AI90)^(2)</f>
        <v>1.5076845455583113E-10</v>
      </c>
      <c r="BF90" s="1">
        <f t="shared" si="11"/>
        <v>0.80860882712576554</v>
      </c>
      <c r="BG90" s="1">
        <f>(C90*(AI90)^(2)*G90)/(F90)</f>
        <v>8.482200341976126E-2</v>
      </c>
      <c r="BH90" s="1">
        <f>(C90*G90*AI90)/(E90)</f>
        <v>9.5987117931607777</v>
      </c>
      <c r="BI90" s="1">
        <f>(E90)/((C90*F90*G90)^(1/2))</f>
        <v>3.0341797881165328E-2</v>
      </c>
      <c r="BJ90" s="1">
        <f>(C90*9.81*(G90)^(2))/(F90)</f>
        <v>1.9018482528110437E-2</v>
      </c>
      <c r="BK90" s="1">
        <f t="shared" si="7"/>
        <v>1.3891148829092807E-2</v>
      </c>
      <c r="BL90" s="1">
        <f>(F90/(C90*9.81))^(1/2)</f>
        <v>1.4753899143116248E-3</v>
      </c>
      <c r="BM90" s="1">
        <f>((F90*G90)/(C90*(AI90)^(2)))^(1/2)</f>
        <v>6.9861913765855593E-4</v>
      </c>
      <c r="BN90" s="1">
        <f>(AF90/2)/G90</f>
        <v>1.0678677918028519</v>
      </c>
      <c r="BO90" s="1">
        <f>(AF90-G90)/G90</f>
        <v>1.1357355836057039</v>
      </c>
      <c r="BP90" s="1">
        <f>((2*G90)-AG90)/G90</f>
        <v>0.42786130651246795</v>
      </c>
      <c r="BQ90" s="1">
        <f t="shared" si="8"/>
        <v>0.73611111111111116</v>
      </c>
      <c r="BR90" s="1">
        <f>((C90*(G90)^(3))/F90)^(1/2)</f>
        <v>6.2805951271689285E-4</v>
      </c>
      <c r="BS90" s="1">
        <f t="shared" si="9"/>
        <v>9.3383404716920568E-2</v>
      </c>
      <c r="BT90" s="1">
        <f>AI90/((9.81*G90)^(1/2))</f>
        <v>2.1118658719491146</v>
      </c>
      <c r="BU90" s="1">
        <f t="shared" si="12"/>
        <v>0.5</v>
      </c>
      <c r="BV90" s="1">
        <f>AE90 /G90</f>
        <v>0.56236361120251244</v>
      </c>
      <c r="BW90" s="1">
        <f t="shared" si="10"/>
        <v>6.5803520891650827E-2</v>
      </c>
      <c r="BX90" s="1">
        <f>AH90/(((C90*(G90^(3)))/F90)^(1/2))</f>
        <v>1.4926929391523966</v>
      </c>
    </row>
    <row r="91" spans="1:76" x14ac:dyDescent="0.25">
      <c r="A91" s="1"/>
      <c r="B91" s="1">
        <v>91</v>
      </c>
      <c r="C91" s="1">
        <v>960</v>
      </c>
      <c r="D91" s="1">
        <v>2</v>
      </c>
      <c r="E91" s="1">
        <v>1.9199999999999998E-3</v>
      </c>
      <c r="F91" s="1">
        <v>2.0500000000000001E-2</v>
      </c>
      <c r="G91" s="1">
        <v>2.0345006781362853E-4</v>
      </c>
      <c r="H91" s="1">
        <v>2.1937723223859493E-7</v>
      </c>
      <c r="I91" s="1">
        <v>3.5274602308228872E-11</v>
      </c>
      <c r="J91" s="1">
        <v>1.1410826311129926E-13</v>
      </c>
      <c r="K91" s="1">
        <v>3.386361821589972E-8</v>
      </c>
      <c r="L91" s="1">
        <v>1.0954393258684729E-10</v>
      </c>
      <c r="M91" s="1"/>
      <c r="N91" s="1"/>
      <c r="O91" s="1"/>
      <c r="Q91" s="1">
        <v>960</v>
      </c>
      <c r="R91" s="1">
        <v>100000</v>
      </c>
      <c r="S91" s="1">
        <v>96</v>
      </c>
      <c r="T91" s="1">
        <v>2.0500000000000001E-2</v>
      </c>
      <c r="U91" s="1">
        <v>0.192</v>
      </c>
      <c r="V91" s="1"/>
      <c r="Z91" s="1">
        <v>4.0236339999999996E-6</v>
      </c>
      <c r="AA91" s="1">
        <v>16000</v>
      </c>
      <c r="AB91" s="1">
        <v>6.2499999999993117E-5</v>
      </c>
      <c r="AD91" s="1">
        <v>2.0624999999999949E-3</v>
      </c>
      <c r="AE91" s="1">
        <v>1.02351735E-4</v>
      </c>
      <c r="AF91" s="1">
        <v>4.2248157E-4</v>
      </c>
      <c r="AG91" s="1">
        <v>3.3748230174999994E-4</v>
      </c>
      <c r="AH91" s="1">
        <v>7.5000000000000067E-4</v>
      </c>
      <c r="AI91" s="1">
        <v>7.7271919179619938E-2</v>
      </c>
      <c r="AJ91" s="1">
        <v>5.0574822389101506E-3</v>
      </c>
      <c r="AK91" s="1">
        <v>5.9973624038983812E-2</v>
      </c>
      <c r="AL91" s="1">
        <v>6.4739537947715205E-3</v>
      </c>
      <c r="AM91" s="1">
        <v>2.0499590547965116E-4</v>
      </c>
      <c r="AN91" s="1">
        <v>2.0324844275360546E-4</v>
      </c>
      <c r="AO91" s="1">
        <v>914.28571428571422</v>
      </c>
      <c r="AP91" s="1">
        <v>3361.7876682697565</v>
      </c>
      <c r="AQ91" s="1">
        <v>561.40350877192986</v>
      </c>
      <c r="AR91" s="1">
        <v>236.79045181008431</v>
      </c>
      <c r="AS91" s="1">
        <v>3.0432973974014858E-4</v>
      </c>
      <c r="AT91" s="1">
        <v>3.5680685478725284E-3</v>
      </c>
      <c r="AU91" s="1">
        <v>1.6626608691054825</v>
      </c>
      <c r="AV91" s="1">
        <v>0.31737472373914249</v>
      </c>
      <c r="AW91" s="1">
        <v>1</v>
      </c>
      <c r="AX91" s="1">
        <v>1616.3761950562939</v>
      </c>
      <c r="AZ91" s="1"/>
      <c r="BA91" s="1"/>
      <c r="BB91" s="1"/>
      <c r="BC91" s="1"/>
      <c r="BD91" s="1">
        <f>(0.5*K91*(AK91)^(2))+(K91*9.81*(AN91-G91))</f>
        <v>6.083395317221307E-11</v>
      </c>
      <c r="BE91" s="1">
        <f>0.5*K91*(AI91)^(2)</f>
        <v>1.0109897702056732E-10</v>
      </c>
      <c r="BF91" s="1">
        <f t="shared" si="11"/>
        <v>0.77571044445236792</v>
      </c>
      <c r="BG91" s="1">
        <f>(C91*(AI91)^(2)*G91)/(F91)</f>
        <v>5.6887730547763429E-2</v>
      </c>
      <c r="BH91" s="1">
        <f>(C91*G91*AI91)/(E91)</f>
        <v>7.8604885985914512</v>
      </c>
      <c r="BI91" s="1">
        <f>(E91)/((C91*F91*G91)^(1/2))</f>
        <v>3.0343086991303881E-2</v>
      </c>
      <c r="BJ91" s="1">
        <f>(C91*9.81*(G91)^(2))/(F91)</f>
        <v>1.9015250773040084E-2</v>
      </c>
      <c r="BK91" s="1">
        <f t="shared" si="7"/>
        <v>1.0930976858828425E-2</v>
      </c>
      <c r="BL91" s="1">
        <f>(F91/(C91*9.81))^(1/2)</f>
        <v>1.4753899143116248E-3</v>
      </c>
      <c r="BM91" s="1">
        <f>((F91*G91)/(C91*(AI91)^(2)))^(1/2)</f>
        <v>8.5299902480829518E-4</v>
      </c>
      <c r="BN91" s="1">
        <f>(AF91/2)/G91</f>
        <v>1.0382930183808452</v>
      </c>
      <c r="BO91" s="1">
        <f>(AF91-G91)/G91</f>
        <v>1.0765860367616902</v>
      </c>
      <c r="BP91" s="1">
        <f>((2*G91)-AG91)/G91</f>
        <v>0.3412032968248882</v>
      </c>
      <c r="BQ91" s="1">
        <f t="shared" si="8"/>
        <v>0.79880952380952364</v>
      </c>
      <c r="BR91" s="1">
        <f>((C91*(G91)^(3))/F91)^(1/2)</f>
        <v>6.2797946778054821E-4</v>
      </c>
      <c r="BS91" s="1">
        <f t="shared" si="9"/>
        <v>7.3703850631747406E-2</v>
      </c>
      <c r="BT91" s="1">
        <f>AI91/((9.81*G91)^(1/2))</f>
        <v>1.7296501770833876</v>
      </c>
      <c r="BU91" s="1">
        <f t="shared" si="12"/>
        <v>0.3787878787878784</v>
      </c>
      <c r="BV91" s="1">
        <f>AE91 /G91</f>
        <v>0.50308036807222811</v>
      </c>
      <c r="BW91" s="1">
        <f t="shared" si="10"/>
        <v>3.7872479774723342E-2</v>
      </c>
      <c r="BX91" s="1">
        <f>AH91/(((C91*(G91^(3)))/F91)^(1/2))</f>
        <v>1.1943065633191903</v>
      </c>
    </row>
    <row r="92" spans="1:76" x14ac:dyDescent="0.25">
      <c r="A92" s="1"/>
      <c r="B92" s="1">
        <v>92</v>
      </c>
      <c r="C92" s="1">
        <v>960</v>
      </c>
      <c r="D92" s="1">
        <v>2</v>
      </c>
      <c r="E92" s="1">
        <v>1.9199999999999998E-3</v>
      </c>
      <c r="F92" s="1">
        <v>2.0500000000000001E-2</v>
      </c>
      <c r="G92" s="1">
        <v>1.8069009404300437E-4</v>
      </c>
      <c r="H92" s="1">
        <v>8.2489088285505858E-7</v>
      </c>
      <c r="I92" s="1">
        <v>2.4711075128437317E-11</v>
      </c>
      <c r="J92" s="1">
        <v>3.3843483263907567E-13</v>
      </c>
      <c r="K92" s="1">
        <v>2.3722632123299825E-8</v>
      </c>
      <c r="L92" s="1">
        <v>3.2489743933351267E-10</v>
      </c>
      <c r="M92" s="1"/>
      <c r="N92" s="1"/>
      <c r="O92" s="1"/>
      <c r="Q92" s="1">
        <v>960</v>
      </c>
      <c r="R92" s="1">
        <v>100000</v>
      </c>
      <c r="S92" s="1">
        <v>96</v>
      </c>
      <c r="T92" s="1">
        <v>2.0500000000000001E-2</v>
      </c>
      <c r="U92" s="1">
        <v>0.192</v>
      </c>
      <c r="V92" s="1"/>
      <c r="Z92" s="1">
        <v>4.0236339999999996E-6</v>
      </c>
      <c r="AA92" s="1">
        <v>16000</v>
      </c>
      <c r="AB92" s="1">
        <v>6.2500000000000056E-5</v>
      </c>
      <c r="AD92" s="1">
        <v>1.5624999999999997E-3</v>
      </c>
      <c r="AE92" s="1">
        <v>1.2045808799999999E-4</v>
      </c>
      <c r="AF92" s="1">
        <v>3.90292498E-4</v>
      </c>
      <c r="AG92" s="1">
        <v>2.6555984400000016E-4</v>
      </c>
      <c r="AH92" s="1">
        <v>5.625000000000005E-4</v>
      </c>
      <c r="AI92" s="1">
        <v>0.13156799507797146</v>
      </c>
      <c r="AJ92" s="1">
        <v>8.066763119140655E-3</v>
      </c>
      <c r="AK92" s="1">
        <v>0.10955787871180889</v>
      </c>
      <c r="AL92" s="1">
        <v>9.6086412986940289E-3</v>
      </c>
      <c r="AM92" s="1">
        <v>1.7384067013102801E-4</v>
      </c>
      <c r="AN92" s="1">
        <v>1.7628629972780369E-4</v>
      </c>
      <c r="AO92" s="1">
        <v>711.11111111111109</v>
      </c>
      <c r="AP92" s="1">
        <v>156.4364631958388</v>
      </c>
      <c r="AQ92" s="1">
        <v>695.6521739130435</v>
      </c>
      <c r="AR92" s="1">
        <v>128.32183552723725</v>
      </c>
      <c r="AS92" s="1">
        <v>8.8226999637294192E-4</v>
      </c>
      <c r="AT92" s="1">
        <v>-3.0284344099191382E-2</v>
      </c>
      <c r="AU92" s="1">
        <v>4.700527562684945</v>
      </c>
      <c r="AV92" s="1">
        <v>0.15278505085862959</v>
      </c>
      <c r="AW92" s="1">
        <v>0.98863636363636365</v>
      </c>
      <c r="AX92" s="1">
        <v>778.12787439032024</v>
      </c>
      <c r="AZ92" s="1"/>
      <c r="BA92" s="1"/>
      <c r="BB92" s="1"/>
      <c r="BC92" s="1"/>
      <c r="BD92" s="1">
        <f>(0.5*K92*(AK92)^(2))+(K92*9.81*(AN92-G92))</f>
        <v>1.4134568531565553E-10</v>
      </c>
      <c r="BE92" s="1">
        <f>0.5*K92*(AI92)^(2)</f>
        <v>2.0532100992790146E-10</v>
      </c>
      <c r="BF92" s="1">
        <f t="shared" si="11"/>
        <v>0.82970667122581809</v>
      </c>
      <c r="BG92" s="1">
        <f>(C92*(AI92)^(2)*G92)/(F92)</f>
        <v>0.1464711964961514</v>
      </c>
      <c r="BH92" s="1">
        <f>(C92*G92*AI92)/(E92)</f>
        <v>11.8865167018441</v>
      </c>
      <c r="BI92" s="1">
        <f>(E92)/((C92*F92*G92)^(1/2))</f>
        <v>3.219745239056674E-2</v>
      </c>
      <c r="BJ92" s="1">
        <f>(C92*9.81*(G92)^(2))/(F92)</f>
        <v>1.4998750030196904E-2</v>
      </c>
      <c r="BK92" s="1">
        <f t="shared" si="7"/>
        <v>2.0216619874932392E-2</v>
      </c>
      <c r="BL92" s="1">
        <f>(F92/(C92*9.81))^(1/2)</f>
        <v>1.4753899143116248E-3</v>
      </c>
      <c r="BM92" s="1">
        <f>((F92*G92)/(C92*(AI92)^(2)))^(1/2)</f>
        <v>4.7212633874001402E-4</v>
      </c>
      <c r="BN92" s="1">
        <f>(AF92/2)/G92</f>
        <v>1.080005243417246</v>
      </c>
      <c r="BO92" s="1">
        <f>(AF92-G92)/G92</f>
        <v>1.1600104868344918</v>
      </c>
      <c r="BP92" s="1">
        <f>((2*G92)-AG92)/G92</f>
        <v>0.53030214297859224</v>
      </c>
      <c r="BQ92" s="1">
        <f t="shared" si="8"/>
        <v>0.68041237113402109</v>
      </c>
      <c r="BR92" s="1">
        <f>((C92*(G92)^(3))/F92)^(1/2)</f>
        <v>5.2560586403718377E-4</v>
      </c>
      <c r="BS92" s="1">
        <f t="shared" si="9"/>
        <v>0.16185233917716285</v>
      </c>
      <c r="BT92" s="1">
        <f>AI92/((9.81*G92)^(1/2))</f>
        <v>3.1249896335990655</v>
      </c>
      <c r="BU92" s="1">
        <f t="shared" si="12"/>
        <v>0.38000000000000045</v>
      </c>
      <c r="BV92" s="1">
        <f>AE92 /G92</f>
        <v>0.66665573803581546</v>
      </c>
      <c r="BW92" s="1">
        <f t="shared" si="10"/>
        <v>0.13147244646595449</v>
      </c>
      <c r="BX92" s="1">
        <f>AH92/(((C92*(G92^(3)))/F92)^(1/2))</f>
        <v>1.0701935394697322</v>
      </c>
    </row>
    <row r="93" spans="1:76" x14ac:dyDescent="0.25">
      <c r="A93" s="1"/>
      <c r="B93" s="1">
        <v>93</v>
      </c>
      <c r="C93" s="1">
        <v>960</v>
      </c>
      <c r="D93" s="1">
        <v>2</v>
      </c>
      <c r="E93" s="1">
        <v>1.9199999999999998E-3</v>
      </c>
      <c r="F93" s="1">
        <v>2.0500000000000001E-2</v>
      </c>
      <c r="G93" s="1">
        <v>1.8058947200275404E-4</v>
      </c>
      <c r="H93" s="1">
        <v>1.3809698805996777E-7</v>
      </c>
      <c r="I93" s="1">
        <v>2.4669815073670835E-11</v>
      </c>
      <c r="J93" s="1">
        <v>5.659511243742458E-14</v>
      </c>
      <c r="K93" s="1">
        <v>2.3683022470724E-8</v>
      </c>
      <c r="L93" s="1">
        <v>5.4331307939927598E-11</v>
      </c>
      <c r="M93" s="1"/>
      <c r="N93" s="1"/>
      <c r="O93" s="1"/>
      <c r="Q93" s="1">
        <v>960</v>
      </c>
      <c r="R93" s="1">
        <v>100000</v>
      </c>
      <c r="S93" s="1">
        <v>96</v>
      </c>
      <c r="T93" s="1">
        <v>2.0500000000000001E-2</v>
      </c>
      <c r="U93" s="1">
        <v>0.192</v>
      </c>
      <c r="V93" s="1"/>
      <c r="Z93" s="1">
        <v>4.0236339999999996E-6</v>
      </c>
      <c r="AA93" s="1">
        <v>16000</v>
      </c>
      <c r="AB93" s="1">
        <v>6.2500000000000056E-5</v>
      </c>
      <c r="AD93" s="1">
        <v>1.6875000000000015E-3</v>
      </c>
      <c r="AE93" s="1">
        <v>1.0838718600000001E-4</v>
      </c>
      <c r="AF93" s="1">
        <v>3.8224522999999997E-4</v>
      </c>
      <c r="AG93" s="1">
        <v>2.79642563E-4</v>
      </c>
      <c r="AH93" s="1">
        <v>6.2500000000000056E-4</v>
      </c>
      <c r="AI93" s="1">
        <v>0.10619239826161121</v>
      </c>
      <c r="AJ93" s="1">
        <v>4.6377637252049252E-3</v>
      </c>
      <c r="AK93" s="1">
        <v>8.5888047686779379E-2</v>
      </c>
      <c r="AL93" s="1">
        <v>5.6616260283321599E-3</v>
      </c>
      <c r="AM93" s="1">
        <v>1.8150695373021688E-4</v>
      </c>
      <c r="AN93" s="1">
        <v>1.7631849360661054E-4</v>
      </c>
      <c r="AO93" s="1">
        <v>653.06122448979602</v>
      </c>
      <c r="AP93" s="1">
        <v>94.241636809535677</v>
      </c>
      <c r="AQ93" s="1">
        <v>1103.4482758620688</v>
      </c>
      <c r="AR93" s="1">
        <v>1237.6470652872745</v>
      </c>
      <c r="AS93" s="1">
        <v>5.7476174559391671E-4</v>
      </c>
      <c r="AT93" s="1">
        <v>3.0252744749714182E-3</v>
      </c>
      <c r="AU93" s="1">
        <v>4.712981529199844</v>
      </c>
      <c r="AV93" s="1">
        <v>0.4329535852579493</v>
      </c>
      <c r="AW93" s="1">
        <v>0.97752808988764051</v>
      </c>
      <c r="AX93" s="1">
        <v>2205.0145031411494</v>
      </c>
      <c r="AZ93" s="1"/>
      <c r="BA93" s="1"/>
      <c r="BB93" s="1"/>
      <c r="BC93" s="1"/>
      <c r="BD93" s="1">
        <f>(0.5*K93*(AK93)^(2))+(K93*9.81*(AN93-G93))</f>
        <v>8.6359669428735759E-11</v>
      </c>
      <c r="BE93" s="1">
        <f>0.5*K93*(AI93)^(2)</f>
        <v>1.3353465524825229E-10</v>
      </c>
      <c r="BF93" s="1">
        <f t="shared" si="11"/>
        <v>0.80418967125186802</v>
      </c>
      <c r="BG93" s="1">
        <f>(C93*(AI93)^(2)*G93)/(F93)</f>
        <v>9.5366678803731161E-2</v>
      </c>
      <c r="BH93" s="1">
        <f>(C93*G93*AI93)/(E93)</f>
        <v>9.5886145663852727</v>
      </c>
      <c r="BI93" s="1">
        <f>(E93)/((C93*F93*G93)^(1/2))</f>
        <v>3.2206421136503467E-2</v>
      </c>
      <c r="BJ93" s="1">
        <f>(C93*9.81*(G93)^(2))/(F93)</f>
        <v>1.4982049783102618E-2</v>
      </c>
      <c r="BK93" s="1">
        <f t="shared" si="7"/>
        <v>1.5631187372494432E-2</v>
      </c>
      <c r="BL93" s="1">
        <f>(F93/(C93*9.81))^(1/2)</f>
        <v>1.4753899143116248E-3</v>
      </c>
      <c r="BM93" s="1">
        <f>((F93*G93)/(C93*(AI93)^(2)))^(1/2)</f>
        <v>5.8478213840657618E-4</v>
      </c>
      <c r="BN93" s="1">
        <f>(AF93/2)/G93</f>
        <v>1.0583264510407635</v>
      </c>
      <c r="BO93" s="1">
        <f>(AF93-G93)/G93</f>
        <v>1.1166529020815268</v>
      </c>
      <c r="BP93" s="1">
        <f>((2*G93)-AG93)/G93</f>
        <v>0.45150129795088284</v>
      </c>
      <c r="BQ93" s="1">
        <f t="shared" si="8"/>
        <v>0.73157894736842111</v>
      </c>
      <c r="BR93" s="1">
        <f>((C93*(G93)^(3))/F93)^(1/2)</f>
        <v>5.2516687895294979E-4</v>
      </c>
      <c r="BS93" s="1">
        <f t="shared" si="9"/>
        <v>0.10316712378663979</v>
      </c>
      <c r="BT93" s="1">
        <f>AI93/((9.81*G93)^(1/2))</f>
        <v>2.5229736296867604</v>
      </c>
      <c r="BU93" s="1">
        <f t="shared" si="12"/>
        <v>0.3888888888888889</v>
      </c>
      <c r="BV93" s="1">
        <f>AE93 /G93</f>
        <v>0.60018551911125295</v>
      </c>
      <c r="BW93" s="1">
        <f t="shared" si="10"/>
        <v>8.038462902062854E-2</v>
      </c>
      <c r="BX93" s="1">
        <f>AH93/(((C93*(G93^(3)))/F93)^(1/2))</f>
        <v>1.1900979003970944</v>
      </c>
    </row>
    <row r="94" spans="1:76" x14ac:dyDescent="0.25">
      <c r="A94" s="1"/>
      <c r="B94" s="1">
        <v>94</v>
      </c>
      <c r="C94" s="1">
        <v>960</v>
      </c>
      <c r="D94" s="1">
        <v>2</v>
      </c>
      <c r="E94" s="1">
        <v>1.9199999999999998E-3</v>
      </c>
      <c r="F94" s="1">
        <v>2.0500000000000001E-2</v>
      </c>
      <c r="G94" s="1">
        <v>1.7938229711794026E-4</v>
      </c>
      <c r="H94" s="1">
        <v>2.0119840738033372E-7</v>
      </c>
      <c r="I94" s="1">
        <v>2.4178388567931475E-11</v>
      </c>
      <c r="J94" s="1">
        <v>8.1356745081019933E-14</v>
      </c>
      <c r="K94" s="1">
        <v>2.3211253025214215E-8</v>
      </c>
      <c r="L94" s="1">
        <v>7.8102475277779135E-11</v>
      </c>
      <c r="M94" s="1"/>
      <c r="N94" s="1"/>
      <c r="O94" s="1"/>
      <c r="Q94" s="1">
        <v>960</v>
      </c>
      <c r="R94" s="1">
        <v>100000</v>
      </c>
      <c r="S94" s="1">
        <v>96</v>
      </c>
      <c r="T94" s="1">
        <v>2.0500000000000001E-2</v>
      </c>
      <c r="U94" s="1">
        <v>0.192</v>
      </c>
      <c r="V94" s="1"/>
      <c r="Z94" s="1">
        <v>4.0236339999999996E-6</v>
      </c>
      <c r="AA94" s="1">
        <v>16000</v>
      </c>
      <c r="AB94" s="1">
        <v>6.2500000000000056E-5</v>
      </c>
      <c r="AD94" s="1">
        <v>1.7500000000000016E-3</v>
      </c>
      <c r="AE94" s="1">
        <v>9.4304467000000001E-5</v>
      </c>
      <c r="AF94" s="1">
        <v>3.74197962E-4</v>
      </c>
      <c r="AG94" s="1">
        <v>2.9070755650000018E-4</v>
      </c>
      <c r="AH94" s="1">
        <v>7.5000000000000067E-4</v>
      </c>
      <c r="AI94" s="1">
        <v>8.2072584941579971E-2</v>
      </c>
      <c r="AJ94" s="1">
        <v>4.550614427297925E-3</v>
      </c>
      <c r="AK94" s="1">
        <v>6.750665433373304E-2</v>
      </c>
      <c r="AL94" s="1">
        <v>5.1652092588201602E-3</v>
      </c>
      <c r="AM94" s="1">
        <v>1.7913918180237774E-4</v>
      </c>
      <c r="AN94" s="1">
        <v>1.7998217226167039E-4</v>
      </c>
      <c r="AO94" s="1">
        <v>680.85106382978722</v>
      </c>
      <c r="AP94" s="1">
        <v>102.43285196002486</v>
      </c>
      <c r="AQ94" s="1">
        <v>653.0612244897959</v>
      </c>
      <c r="AR94" s="1">
        <v>131.93829153335</v>
      </c>
      <c r="AS94" s="1">
        <v>3.4331851167139954E-4</v>
      </c>
      <c r="AT94" s="1">
        <v>-1.0139465681808086E-2</v>
      </c>
      <c r="AU94" s="1">
        <v>4.712387424018301</v>
      </c>
      <c r="AV94" s="1">
        <v>0.61432262347310329</v>
      </c>
      <c r="AW94" s="1">
        <v>0.9885057471264368</v>
      </c>
      <c r="AX94" s="1">
        <v>3128.7194297256169</v>
      </c>
      <c r="AZ94" s="1"/>
      <c r="BA94" s="1"/>
      <c r="BB94" s="1"/>
      <c r="BC94" s="1"/>
      <c r="BD94" s="1">
        <f>(0.5*K94*(AK94)^(2))+(K94*9.81*(AN94-G94))</f>
        <v>5.3025155058319624E-11</v>
      </c>
      <c r="BE94" s="1">
        <f>0.5*K94*(AI94)^(2)</f>
        <v>7.8174446386345634E-11</v>
      </c>
      <c r="BF94" s="1">
        <f t="shared" si="11"/>
        <v>0.82358526212136229</v>
      </c>
      <c r="BG94" s="1">
        <f>(C94*(AI94)^(2)*G94)/(F94)</f>
        <v>5.6583939057632968E-2</v>
      </c>
      <c r="BH94" s="1">
        <f>(C94*G94*AI94)/(E94)</f>
        <v>7.3611844086139451</v>
      </c>
      <c r="BI94" s="1">
        <f>(E94)/((C94*F94*G94)^(1/2))</f>
        <v>3.2314607932667293E-2</v>
      </c>
      <c r="BJ94" s="1">
        <f>(C94*9.81*(G94)^(2))/(F94)</f>
        <v>1.478242014787534E-2</v>
      </c>
      <c r="BK94" s="1">
        <f t="shared" si="7"/>
        <v>1.1458691291391633E-2</v>
      </c>
      <c r="BL94" s="1">
        <f>(F94/(C94*9.81))^(1/2)</f>
        <v>1.4753899143116248E-3</v>
      </c>
      <c r="BM94" s="1">
        <f>((F94*G94)/(C94*(AI94)^(2)))^(1/2)</f>
        <v>7.5410703534210463E-4</v>
      </c>
      <c r="BN94" s="1">
        <f>(AF94/2)/G94</f>
        <v>1.0430180904472763</v>
      </c>
      <c r="BO94" s="1">
        <f>(AF94-G94)/G94</f>
        <v>1.0860361808945524</v>
      </c>
      <c r="BP94" s="1">
        <f>((2*G94)-AG94)/G94</f>
        <v>0.37939662290718801</v>
      </c>
      <c r="BQ94" s="1">
        <f t="shared" si="8"/>
        <v>0.77688172043010806</v>
      </c>
      <c r="BR94" s="1">
        <f>((C94*(G94)^(3))/F94)^(1/2)</f>
        <v>5.1990986467774915E-4</v>
      </c>
      <c r="BS94" s="1">
        <f t="shared" si="9"/>
        <v>9.2212050623388053E-2</v>
      </c>
      <c r="BT94" s="1">
        <f>AI94/((9.81*G94)^(1/2))</f>
        <v>1.9564728150856019</v>
      </c>
      <c r="BU94" s="1">
        <f t="shared" si="12"/>
        <v>0.44642857142857145</v>
      </c>
      <c r="BV94" s="1">
        <f>AE94 /G94</f>
        <v>0.52571780223104569</v>
      </c>
      <c r="BW94" s="1">
        <f t="shared" si="10"/>
        <v>4.1801518909757626E-2</v>
      </c>
      <c r="BX94" s="1">
        <f>AH94/(((C94*(G94^(3)))/F94)^(1/2))</f>
        <v>1.4425577411670505</v>
      </c>
    </row>
    <row r="95" spans="1:76" x14ac:dyDescent="0.25">
      <c r="A95" s="1"/>
      <c r="B95" s="1">
        <v>95</v>
      </c>
      <c r="C95" s="1">
        <v>960</v>
      </c>
      <c r="D95" s="1">
        <v>2</v>
      </c>
      <c r="E95" s="1">
        <v>1.9199999999999998E-3</v>
      </c>
      <c r="F95" s="1">
        <v>2.0500000000000001E-2</v>
      </c>
      <c r="G95" s="1">
        <v>1.7671769273276122E-4</v>
      </c>
      <c r="H95" s="1">
        <v>4.2756142746521219E-7</v>
      </c>
      <c r="I95" s="1">
        <v>2.3116852782905753E-11</v>
      </c>
      <c r="J95" s="1">
        <v>1.6779091705281192E-13</v>
      </c>
      <c r="K95" s="1">
        <v>2.2192178671589523E-8</v>
      </c>
      <c r="L95" s="1">
        <v>1.6107928037069944E-10</v>
      </c>
      <c r="M95" s="1"/>
      <c r="N95" s="1"/>
      <c r="O95" s="1"/>
      <c r="Q95" s="1">
        <v>960</v>
      </c>
      <c r="R95" s="1">
        <v>100000</v>
      </c>
      <c r="S95" s="1">
        <v>96</v>
      </c>
      <c r="T95" s="1">
        <v>2.0500000000000001E-2</v>
      </c>
      <c r="U95" s="1">
        <v>0.192</v>
      </c>
      <c r="V95" s="1"/>
      <c r="Z95" s="1">
        <v>4.0236339999999996E-6</v>
      </c>
      <c r="AA95" s="1">
        <v>16000</v>
      </c>
      <c r="AB95" s="1">
        <v>6.2500000000000056E-5</v>
      </c>
      <c r="AD95" s="1">
        <v>1.5624999999999944E-3</v>
      </c>
      <c r="AE95" s="1">
        <v>8.0221748000000009E-5</v>
      </c>
      <c r="AF95" s="1">
        <v>3.6212705999999999E-4</v>
      </c>
      <c r="AG95" s="1">
        <v>3.0428732125000005E-4</v>
      </c>
      <c r="AH95" s="1">
        <v>7.5000000000000067E-4</v>
      </c>
      <c r="AI95" s="1">
        <v>6.5166399512298565E-2</v>
      </c>
      <c r="AJ95" s="1">
        <v>4.24410198532845E-3</v>
      </c>
      <c r="AK95" s="1">
        <v>5.2455835451677424E-2</v>
      </c>
      <c r="AL95" s="1">
        <v>5.11096887846704E-3</v>
      </c>
      <c r="AM95" s="1">
        <v>1.5721355844198977E-4</v>
      </c>
      <c r="AN95" s="1">
        <v>1.708351169819955E-4</v>
      </c>
      <c r="AO95" s="1">
        <v>640</v>
      </c>
      <c r="AP95" s="1">
        <v>181.01933598375624</v>
      </c>
      <c r="AQ95" s="1">
        <v>-1777.7777777777776</v>
      </c>
      <c r="AR95" s="1">
        <v>3.4266142735344329E-13</v>
      </c>
      <c r="AS95" s="1">
        <v>2.1644544471949575E-4</v>
      </c>
      <c r="AT95" s="1">
        <v>3.4759174197677369E-3</v>
      </c>
      <c r="AU95" s="1">
        <v>2.2928479046597658</v>
      </c>
      <c r="AV95" s="1">
        <v>0.27549711336433041</v>
      </c>
      <c r="AW95" s="1">
        <v>0.96511627906976749</v>
      </c>
      <c r="AX95" s="1">
        <v>1403.0952767834051</v>
      </c>
      <c r="AZ95" s="1"/>
      <c r="BA95" s="1"/>
      <c r="BB95" s="1"/>
      <c r="BC95" s="1"/>
      <c r="BD95" s="1">
        <f>(0.5*K95*(AK95)^(2))+(K95*9.81*(AN95-G95))</f>
        <v>2.9251494470152741E-11</v>
      </c>
      <c r="BE95" s="1">
        <f>0.5*K95*(AI95)^(2)</f>
        <v>4.7121314582112359E-11</v>
      </c>
      <c r="BF95" s="1">
        <f t="shared" si="11"/>
        <v>0.7878895325322014</v>
      </c>
      <c r="BG95" s="1">
        <f>(C95*(AI95)^(2)*G95)/(F95)</f>
        <v>3.5143487570174881E-2</v>
      </c>
      <c r="BH95" s="1">
        <f>(C95*G95*AI95)/(E95)</f>
        <v>5.7580278827573697</v>
      </c>
      <c r="BI95" s="1">
        <f>(E95)/((C95*F95*G95)^(1/2))</f>
        <v>3.2557321288063344E-2</v>
      </c>
      <c r="BJ95" s="1">
        <f>(C95*9.81*(G95)^(2))/(F95)</f>
        <v>1.4346515922366243E-2</v>
      </c>
      <c r="BK95" s="1">
        <f t="shared" si="7"/>
        <v>8.6621529308613995E-3</v>
      </c>
      <c r="BL95" s="1">
        <f>(F95/(C95*9.81))^(1/2)</f>
        <v>1.4753899143116248E-3</v>
      </c>
      <c r="BM95" s="1">
        <f>((F95*G95)/(C95*(AI95)^(2)))^(1/2)</f>
        <v>9.4266548009058065E-4</v>
      </c>
      <c r="BN95" s="1">
        <f>(AF95/2)/G95</f>
        <v>1.02459197604968</v>
      </c>
      <c r="BO95" s="1">
        <f>(AF95-G95)/G95</f>
        <v>1.04918395209936</v>
      </c>
      <c r="BP95" s="1">
        <f>((2*G95)-AG95)/G95</f>
        <v>0.27811626247206517</v>
      </c>
      <c r="BQ95" s="1">
        <f t="shared" si="8"/>
        <v>0.8402777777777779</v>
      </c>
      <c r="BR95" s="1">
        <f>((C95*(G95)^(3))/F95)^(1/2)</f>
        <v>5.0836861987662901E-4</v>
      </c>
      <c r="BS95" s="1">
        <f t="shared" si="9"/>
        <v>6.1690482092530828E-2</v>
      </c>
      <c r="BT95" s="1">
        <f>AI95/((9.81*G95)^(1/2))</f>
        <v>1.5651256415688997</v>
      </c>
      <c r="BU95" s="1">
        <f t="shared" si="12"/>
        <v>0.50000000000000222</v>
      </c>
      <c r="BV95" s="1">
        <f>AE95 /G95</f>
        <v>0.45395425188871263</v>
      </c>
      <c r="BW95" s="1">
        <f t="shared" si="10"/>
        <v>2.0796971647808637E-2</v>
      </c>
      <c r="BX95" s="1">
        <f>AH95/(((C95*(G95^(3)))/F95)^(1/2))</f>
        <v>1.4753074259029024</v>
      </c>
    </row>
    <row r="96" spans="1:76" x14ac:dyDescent="0.25">
      <c r="A96" s="1"/>
      <c r="B96" s="1">
        <v>96</v>
      </c>
      <c r="C96" s="1">
        <v>960</v>
      </c>
      <c r="D96" s="1">
        <v>2</v>
      </c>
      <c r="E96" s="1">
        <v>1.9199999999999998E-3</v>
      </c>
      <c r="F96" s="1">
        <v>2.0500000000000001E-2</v>
      </c>
      <c r="G96" s="1">
        <v>1.852177336225887E-4</v>
      </c>
      <c r="H96" s="1">
        <v>1.990170192513097E-7</v>
      </c>
      <c r="I96" s="1">
        <v>2.6615602791359509E-11</v>
      </c>
      <c r="J96" s="1">
        <v>8.5795638940922731E-14</v>
      </c>
      <c r="K96" s="1">
        <v>2.555097867970513E-8</v>
      </c>
      <c r="L96" s="1">
        <v>8.2363813383285819E-11</v>
      </c>
      <c r="M96" s="1"/>
      <c r="N96" s="1"/>
      <c r="O96" s="1"/>
      <c r="Q96" s="1">
        <v>960</v>
      </c>
      <c r="R96" s="1">
        <v>100000</v>
      </c>
      <c r="S96" s="1">
        <v>96</v>
      </c>
      <c r="T96" s="1">
        <v>2.0500000000000001E-2</v>
      </c>
      <c r="U96" s="1">
        <v>0.192</v>
      </c>
      <c r="V96" s="1"/>
      <c r="Z96" s="1">
        <v>4.0236339999999996E-6</v>
      </c>
      <c r="AA96" s="1">
        <v>16000</v>
      </c>
      <c r="AB96" s="1">
        <v>6.2500000000000056E-5</v>
      </c>
      <c r="AD96" s="1">
        <v>1.4999999999999996E-3</v>
      </c>
      <c r="AE96" s="1">
        <v>1.1241082000000001E-4</v>
      </c>
      <c r="AF96" s="1">
        <v>4.0236339999999996E-4</v>
      </c>
      <c r="AG96" s="1">
        <v>2.6857756949999999E-4</v>
      </c>
      <c r="AH96" s="1">
        <v>6.2499999999999882E-4</v>
      </c>
      <c r="AI96" s="1">
        <v>0.13237568812137893</v>
      </c>
      <c r="AJ96" s="1">
        <v>8.2258662689511982E-3</v>
      </c>
      <c r="AK96" s="1">
        <v>0.10627768238527401</v>
      </c>
      <c r="AL96" s="1">
        <v>9.6561399109371063E-3</v>
      </c>
      <c r="AM96" s="1">
        <v>1.7362524050016186E-4</v>
      </c>
      <c r="AN96" s="1">
        <v>1.790420957879246E-4</v>
      </c>
      <c r="AO96" s="1">
        <v>711.11111111111109</v>
      </c>
      <c r="AP96" s="1">
        <v>201.13259553750672</v>
      </c>
      <c r="AQ96" s="1">
        <v>1103.4482758620691</v>
      </c>
      <c r="AR96" s="1">
        <v>1345.2685492252986</v>
      </c>
      <c r="AS96" s="1">
        <v>8.9313571894029454E-4</v>
      </c>
      <c r="AT96" s="1">
        <v>5.1616811021591514E-3</v>
      </c>
      <c r="AU96" s="1">
        <v>1.5879308440506197</v>
      </c>
      <c r="AV96" s="1">
        <v>0.14745386423590448</v>
      </c>
      <c r="AW96" s="1">
        <v>0.97777777777777775</v>
      </c>
      <c r="AX96" s="1">
        <v>750.97636387665341</v>
      </c>
      <c r="AZ96" s="1"/>
      <c r="BA96" s="1"/>
      <c r="BB96" s="1"/>
      <c r="BC96" s="1"/>
      <c r="BD96" s="1">
        <f>(0.5*K96*(AK96)^(2))+(K96*9.81*(AN96-G96))</f>
        <v>1.4275050419529218E-10</v>
      </c>
      <c r="BE96" s="1">
        <f>0.5*K96*(AI96)^(2)</f>
        <v>2.2386902370184777E-10</v>
      </c>
      <c r="BF96" s="1">
        <f t="shared" si="11"/>
        <v>0.79853107741611884</v>
      </c>
      <c r="BG96" s="1">
        <f>(C96*(AI96)^(2)*G96)/(F96)</f>
        <v>0.15199048439844731</v>
      </c>
      <c r="BH96" s="1">
        <f>(C96*G96*AI96)/(E96)</f>
        <v>12.259162470286222</v>
      </c>
      <c r="BI96" s="1">
        <f>(E96)/((C96*F96*G96)^(1/2))</f>
        <v>3.1801484893017921E-2</v>
      </c>
      <c r="BJ96" s="1">
        <f>(C96*9.81*(G96)^(2))/(F96)</f>
        <v>1.5759829360470205E-2</v>
      </c>
      <c r="BK96" s="1">
        <f t="shared" si="7"/>
        <v>2.0466696925121441E-2</v>
      </c>
      <c r="BL96" s="1">
        <f>(F96/(C96*9.81))^(1/2)</f>
        <v>1.4753899143116248E-3</v>
      </c>
      <c r="BM96" s="1">
        <f>((F96*G96)/(C96*(AI96)^(2)))^(1/2)</f>
        <v>4.7508833392276761E-4</v>
      </c>
      <c r="BN96" s="1">
        <f>(AF96/2)/G96</f>
        <v>1.0861902695016259</v>
      </c>
      <c r="BO96" s="1">
        <f>(AF96-G96)/G96</f>
        <v>1.1723805390032518</v>
      </c>
      <c r="BP96" s="1">
        <f>((2*G96)-AG96)/G96</f>
        <v>0.54993599021532935</v>
      </c>
      <c r="BQ96" s="1">
        <f t="shared" si="8"/>
        <v>0.66750000000000009</v>
      </c>
      <c r="BR96" s="1">
        <f>((C96*(G96)^(3))/F96)^(1/2)</f>
        <v>5.454846507673101E-4</v>
      </c>
      <c r="BS96" s="1">
        <f t="shared" si="9"/>
        <v>0.12721400701921978</v>
      </c>
      <c r="BT96" s="1">
        <f>AI96/((9.81*G96)^(1/2))</f>
        <v>3.1055065110301583</v>
      </c>
      <c r="BU96" s="1">
        <f t="shared" si="12"/>
        <v>0.43749999999999933</v>
      </c>
      <c r="BV96" s="1">
        <f>AE96 /G96</f>
        <v>0.60691175624173954</v>
      </c>
      <c r="BW96" s="1">
        <f t="shared" si="10"/>
        <v>0.1362306550379771</v>
      </c>
      <c r="BX96" s="1">
        <f>AH96/(((C96*(G96^(3)))/F96)^(1/2))</f>
        <v>1.1457700947603895</v>
      </c>
    </row>
    <row r="97" spans="1:76" x14ac:dyDescent="0.25">
      <c r="A97" s="1"/>
      <c r="B97" s="1">
        <v>97</v>
      </c>
      <c r="C97" s="1">
        <v>960</v>
      </c>
      <c r="D97" s="1">
        <v>2</v>
      </c>
      <c r="E97" s="1">
        <v>1.9199999999999998E-3</v>
      </c>
      <c r="F97" s="1">
        <v>2.0500000000000001E-2</v>
      </c>
      <c r="G97" s="1">
        <v>1.8551695425388941E-4</v>
      </c>
      <c r="H97" s="1">
        <v>8.3195777132953638E-8</v>
      </c>
      <c r="I97" s="1">
        <v>2.6744804407895297E-11</v>
      </c>
      <c r="J97" s="1">
        <v>3.5981424920418738E-14</v>
      </c>
      <c r="K97" s="1">
        <v>2.5675012231579487E-8</v>
      </c>
      <c r="L97" s="1">
        <v>3.4542167923601988E-11</v>
      </c>
      <c r="M97" s="1"/>
      <c r="N97" s="1"/>
      <c r="O97" s="1"/>
      <c r="Q97" s="1">
        <v>960</v>
      </c>
      <c r="R97" s="1">
        <v>100000</v>
      </c>
      <c r="S97" s="1">
        <v>96</v>
      </c>
      <c r="T97" s="1">
        <v>2.0500000000000001E-2</v>
      </c>
      <c r="U97" s="1">
        <v>0.192</v>
      </c>
      <c r="V97" s="1"/>
      <c r="Z97" s="1">
        <v>4.0236339999999996E-6</v>
      </c>
      <c r="AA97" s="1">
        <v>16000</v>
      </c>
      <c r="AB97" s="1">
        <v>6.2500000000000056E-5</v>
      </c>
      <c r="AD97" s="1">
        <v>1.6250000000000014E-3</v>
      </c>
      <c r="AE97" s="1">
        <v>1.1039900300000001E-4</v>
      </c>
      <c r="AF97" s="1">
        <v>3.9431613199999998E-4</v>
      </c>
      <c r="AG97" s="1">
        <v>2.8668392249999998E-4</v>
      </c>
      <c r="AH97" s="1">
        <v>6.8750000000000061E-4</v>
      </c>
      <c r="AI97" s="1">
        <v>0.10446766269960761</v>
      </c>
      <c r="AJ97" s="1">
        <v>5.8504379375468249E-3</v>
      </c>
      <c r="AK97" s="1">
        <v>8.5591161087406359E-2</v>
      </c>
      <c r="AL97" s="1">
        <v>8.3750628846257606E-3</v>
      </c>
      <c r="AM97" s="1">
        <v>1.7958247382537359E-4</v>
      </c>
      <c r="AN97" s="1">
        <v>1.7681659216245123E-4</v>
      </c>
      <c r="AO97" s="1">
        <v>450.70422535211264</v>
      </c>
      <c r="AP97" s="1">
        <v>134.66028762925723</v>
      </c>
      <c r="AQ97" s="1">
        <v>666.66666666666663</v>
      </c>
      <c r="AR97" s="1">
        <v>196.41855032959663</v>
      </c>
      <c r="AS97" s="1">
        <v>5.5624324923134487E-4</v>
      </c>
      <c r="AT97" s="1">
        <v>8.5834937424549965E-2</v>
      </c>
      <c r="AU97" s="1">
        <v>2.081316646600063</v>
      </c>
      <c r="AV97" s="1">
        <v>0.96680887355212208</v>
      </c>
      <c r="AW97" s="1">
        <v>0.96703296703296704</v>
      </c>
      <c r="AX97" s="1">
        <v>4923.9171600296731</v>
      </c>
      <c r="AZ97" s="1"/>
      <c r="BA97" s="1"/>
      <c r="BB97" s="1" t="s">
        <v>127</v>
      </c>
      <c r="BC97" s="1"/>
      <c r="BD97" s="1">
        <f>(0.5*K97*(AK97)^(2))+(K97*9.81*(AN97-G97))</f>
        <v>9.1854227351390113E-11</v>
      </c>
      <c r="BE97" s="1">
        <f>0.5*K97*(AI97)^(2)</f>
        <v>1.4010202735421081E-10</v>
      </c>
      <c r="BF97" s="1">
        <f t="shared" si="11"/>
        <v>0.80970601272912923</v>
      </c>
      <c r="BG97" s="1">
        <f>(C97*(AI97)^(2)*G97)/(F97)</f>
        <v>9.4812311327226548E-2</v>
      </c>
      <c r="BH97" s="1">
        <f>(C97*G97*AI97)/(E97)</f>
        <v>9.6902613010269274</v>
      </c>
      <c r="BI97" s="1">
        <f>(E97)/((C97*F97*G97)^(1/2))</f>
        <v>3.1775828207142018E-2</v>
      </c>
      <c r="BJ97" s="1">
        <f>(C97*9.81*(G97)^(2))/(F97)</f>
        <v>1.5810790735442361E-2</v>
      </c>
      <c r="BK97" s="1">
        <f t="shared" si="7"/>
        <v>1.5409776626680947E-2</v>
      </c>
      <c r="BL97" s="1">
        <f>(F97/(C97*9.81))^(1/2)</f>
        <v>1.4753899143116248E-3</v>
      </c>
      <c r="BM97" s="1">
        <f>((F97*G97)/(C97*(AI97)^(2)))^(1/2)</f>
        <v>6.0249193620439735E-4</v>
      </c>
      <c r="BN97" s="1">
        <f>(AF97/2)/G97</f>
        <v>1.0627495842249497</v>
      </c>
      <c r="BO97" s="1">
        <f>(AF97-G97)/G97</f>
        <v>1.1254991684498994</v>
      </c>
      <c r="BP97" s="1">
        <f>((2*G97)-AG97)/G97</f>
        <v>0.45467534946882315</v>
      </c>
      <c r="BQ97" s="1">
        <f t="shared" si="8"/>
        <v>0.72704081632653061</v>
      </c>
      <c r="BR97" s="1">
        <f>((C97*(G97)^(3))/F97)^(1/2)</f>
        <v>5.4680703627697216E-4</v>
      </c>
      <c r="BS97" s="1">
        <f t="shared" si="9"/>
        <v>1.8632725275057646E-2</v>
      </c>
      <c r="BT97" s="1">
        <f>AI97/((9.81*G97)^(1/2))</f>
        <v>2.4488127154138275</v>
      </c>
      <c r="BU97" s="1">
        <f t="shared" si="12"/>
        <v>0.44230769230769229</v>
      </c>
      <c r="BV97" s="1">
        <f>AE97 /G97</f>
        <v>0.59508848365909106</v>
      </c>
      <c r="BW97" s="1">
        <f t="shared" si="10"/>
        <v>7.9001520591784183E-2</v>
      </c>
      <c r="BX97" s="1">
        <f>AH97/(((C97*(G97^(3)))/F97)^(1/2))</f>
        <v>1.2572991099034867</v>
      </c>
    </row>
    <row r="98" spans="1:76" x14ac:dyDescent="0.25">
      <c r="A98" s="1"/>
      <c r="B98" s="1">
        <v>98</v>
      </c>
      <c r="C98" s="1">
        <v>960</v>
      </c>
      <c r="D98" s="1">
        <v>2</v>
      </c>
      <c r="E98" s="1">
        <v>1.9199999999999998E-3</v>
      </c>
      <c r="F98" s="1">
        <v>2.0500000000000001E-2</v>
      </c>
      <c r="G98" s="1">
        <v>1.8528760933920473E-4</v>
      </c>
      <c r="H98" s="1">
        <v>1.3979931765439707E-7</v>
      </c>
      <c r="I98" s="1">
        <v>2.664573736860091E-11</v>
      </c>
      <c r="J98" s="1">
        <v>6.0312547328125582E-14</v>
      </c>
      <c r="K98" s="1">
        <v>2.5579907873856874E-8</v>
      </c>
      <c r="L98" s="1">
        <v>5.790004543500056E-11</v>
      </c>
      <c r="M98" s="1"/>
      <c r="N98" s="1"/>
      <c r="O98" s="1"/>
      <c r="Q98" s="1">
        <v>960</v>
      </c>
      <c r="R98" s="1">
        <v>100000</v>
      </c>
      <c r="S98" s="1">
        <v>96</v>
      </c>
      <c r="T98" s="1">
        <v>2.0500000000000001E-2</v>
      </c>
      <c r="U98" s="1">
        <v>0.192</v>
      </c>
      <c r="V98" s="1"/>
      <c r="Z98" s="1">
        <v>4.0236339999999996E-6</v>
      </c>
      <c r="AA98" s="1">
        <v>16000</v>
      </c>
      <c r="AB98" s="1">
        <v>6.2500000000000056E-5</v>
      </c>
      <c r="AD98" s="1">
        <v>1.6874999999999946E-3</v>
      </c>
      <c r="AE98" s="1">
        <v>9.4304467000000001E-5</v>
      </c>
      <c r="AF98" s="1">
        <v>3.8626886400000001E-4</v>
      </c>
      <c r="AG98" s="1">
        <v>3.0277845850000003E-4</v>
      </c>
      <c r="AH98" s="1">
        <v>6.8750000000000061E-4</v>
      </c>
      <c r="AI98" s="1">
        <v>8.4345478791125847E-2</v>
      </c>
      <c r="AJ98" s="1">
        <v>4.4891808642257246E-3</v>
      </c>
      <c r="AK98" s="1">
        <v>6.656872159302224E-2</v>
      </c>
      <c r="AL98" s="1">
        <v>4.9147103178084003E-3</v>
      </c>
      <c r="AM98" s="1">
        <v>1.7473506127315726E-4</v>
      </c>
      <c r="AN98" s="1">
        <v>1.7639240516660566E-4</v>
      </c>
      <c r="AO98" s="1">
        <v>666.66666666666663</v>
      </c>
      <c r="AP98" s="1">
        <v>157.13484026367706</v>
      </c>
      <c r="AQ98" s="1">
        <v>603.77358490566041</v>
      </c>
      <c r="AR98" s="1">
        <v>80.553282299642262</v>
      </c>
      <c r="AS98" s="1">
        <v>3.6259733906749542E-4</v>
      </c>
      <c r="AT98" s="1">
        <v>0.17822839224187267</v>
      </c>
      <c r="AU98" s="1">
        <v>5.3436119379316658</v>
      </c>
      <c r="AV98" s="1">
        <v>0.22121940870476028</v>
      </c>
      <c r="AW98" s="1">
        <v>0.96666666666666667</v>
      </c>
      <c r="AX98" s="1">
        <v>1126.6611969033227</v>
      </c>
      <c r="AZ98" s="1"/>
      <c r="BA98" s="1"/>
      <c r="BB98" s="1" t="s">
        <v>127</v>
      </c>
      <c r="BC98" s="1"/>
      <c r="BD98" s="1">
        <f>(0.5*K98*(AK98)^(2))+(K98*9.81*(AN98-G98))</f>
        <v>5.4445181302454869E-11</v>
      </c>
      <c r="BE98" s="1">
        <f>0.5*K98*(AI98)^(2)</f>
        <v>9.0989776046077851E-11</v>
      </c>
      <c r="BF98" s="1">
        <f t="shared" si="11"/>
        <v>0.77354115774542032</v>
      </c>
      <c r="BG98" s="1">
        <f>(C98*(AI98)^(2)*G98)/(F98)</f>
        <v>6.172873336555116E-2</v>
      </c>
      <c r="BH98" s="1">
        <f>(C98*G98*AI98)/(E98)</f>
        <v>7.814086061889153</v>
      </c>
      <c r="BI98" s="1">
        <f>(E98)/((C98*F98*G98)^(1/2))</f>
        <v>3.1795487834989054E-2</v>
      </c>
      <c r="BJ98" s="1">
        <f>(C98*9.81*(G98)^(2))/(F98)</f>
        <v>1.5771722790705777E-2</v>
      </c>
      <c r="BK98" s="1">
        <f t="shared" si="7"/>
        <v>1.1917490476137918E-2</v>
      </c>
      <c r="BL98" s="1">
        <f>(F98/(C98*9.81))^(1/2)</f>
        <v>1.4753899143116248E-3</v>
      </c>
      <c r="BM98" s="1">
        <f>((F98*G98)/(C98*(AI98)^(2)))^(1/2)</f>
        <v>7.4576619817639459E-4</v>
      </c>
      <c r="BN98" s="1">
        <f>(AF98/2)/G98</f>
        <v>1.0423494193096861</v>
      </c>
      <c r="BO98" s="1">
        <f>(AF98-G98)/G98</f>
        <v>1.0846988386193719</v>
      </c>
      <c r="BP98" s="1">
        <f>((2*G98)-AG98)/G98</f>
        <v>0.36590012910304426</v>
      </c>
      <c r="BQ98" s="1">
        <f t="shared" si="8"/>
        <v>0.78385416666666674</v>
      </c>
      <c r="BR98" s="1">
        <f>((C98*(G98)^(3))/F98)^(1/2)</f>
        <v>5.4579336628432181E-4</v>
      </c>
      <c r="BS98" s="1">
        <f t="shared" si="9"/>
        <v>-9.3882913450746827E-2</v>
      </c>
      <c r="BT98" s="1">
        <f>AI98/((9.81*G98)^(1/2))</f>
        <v>1.9783545002701421</v>
      </c>
      <c r="BU98" s="1">
        <f t="shared" si="12"/>
        <v>0.42592592592592765</v>
      </c>
      <c r="BV98" s="1">
        <f>AE98 /G98</f>
        <v>0.50896261944508914</v>
      </c>
      <c r="BW98" s="1">
        <f t="shared" si="10"/>
        <v>4.5957010574845386E-2</v>
      </c>
      <c r="BX98" s="1">
        <f>AH98/(((C98*(G98^(3)))/F98)^(1/2))</f>
        <v>1.2596342177633928</v>
      </c>
    </row>
    <row r="99" spans="1:76" x14ac:dyDescent="0.25">
      <c r="A99" s="1"/>
      <c r="B99" s="1">
        <v>99</v>
      </c>
      <c r="C99" s="1">
        <v>960</v>
      </c>
      <c r="D99" s="1">
        <v>2</v>
      </c>
      <c r="E99" s="1">
        <v>1.9199999999999998E-3</v>
      </c>
      <c r="F99" s="1">
        <v>2.0500000000000001E-2</v>
      </c>
      <c r="G99" s="1">
        <v>1.847910511721706E-4</v>
      </c>
      <c r="H99" s="1">
        <v>1.331036518247423E-7</v>
      </c>
      <c r="I99" s="1">
        <v>2.6432084686269252E-11</v>
      </c>
      <c r="J99" s="1">
        <v>5.7116515785258856E-14</v>
      </c>
      <c r="K99" s="1">
        <v>2.537480129881848E-8</v>
      </c>
      <c r="L99" s="1">
        <v>5.4831855153848502E-11</v>
      </c>
      <c r="M99" s="1"/>
      <c r="N99" s="1"/>
      <c r="O99" s="1"/>
      <c r="Q99" s="1">
        <v>960</v>
      </c>
      <c r="R99" s="1">
        <v>100000</v>
      </c>
      <c r="S99" s="1">
        <v>96</v>
      </c>
      <c r="T99" s="1">
        <v>2.0500000000000001E-2</v>
      </c>
      <c r="U99" s="1">
        <v>0.192</v>
      </c>
      <c r="V99" s="1"/>
      <c r="Z99" s="1">
        <v>4.0236339999999996E-6</v>
      </c>
      <c r="AA99" s="1">
        <v>16000</v>
      </c>
      <c r="AB99" s="1">
        <v>6.2500000000006994E-5</v>
      </c>
      <c r="AD99" s="1">
        <v>2.0000000000000018E-3</v>
      </c>
      <c r="AE99" s="1">
        <v>9.2292649999999995E-5</v>
      </c>
      <c r="AF99" s="1">
        <v>3.8224522999999997E-4</v>
      </c>
      <c r="AG99" s="1">
        <v>3.1384345200000021E-4</v>
      </c>
      <c r="AH99" s="1">
        <v>7.5000000000000067E-4</v>
      </c>
      <c r="AI99" s="1">
        <v>6.4078089889321926E-2</v>
      </c>
      <c r="AJ99" s="1">
        <v>4.3200344985448499E-3</v>
      </c>
      <c r="AK99" s="1">
        <v>5.1036414775972656E-2</v>
      </c>
      <c r="AL99" s="1">
        <v>5.990681433943601E-3</v>
      </c>
      <c r="AM99" s="1">
        <v>1.7829472418194009E-4</v>
      </c>
      <c r="AN99" s="1">
        <v>1.875527532591967E-4</v>
      </c>
      <c r="AO99" s="1">
        <v>627.45098039215679</v>
      </c>
      <c r="AP99" s="1">
        <v>121.79309418361143</v>
      </c>
      <c r="AQ99" s="1">
        <v>888.8888888888888</v>
      </c>
      <c r="AR99" s="1">
        <v>838.0524814062785</v>
      </c>
      <c r="AS99" s="1">
        <v>2.0927633047217233E-4</v>
      </c>
      <c r="AT99" s="1">
        <v>-9.5893772574113079E-2</v>
      </c>
      <c r="AU99" s="1">
        <v>3.8242532758876604</v>
      </c>
      <c r="AV99" s="1">
        <v>0.1997014792941505</v>
      </c>
      <c r="AW99" s="1">
        <v>0.97777777777777775</v>
      </c>
      <c r="AX99" s="1">
        <v>1017.0712823176899</v>
      </c>
      <c r="AZ99" s="1"/>
      <c r="BA99" s="1"/>
      <c r="BB99" s="1" t="s">
        <v>127</v>
      </c>
      <c r="BC99" s="1"/>
      <c r="BD99" s="1">
        <f>(0.5*K99*(AK99)^(2))+(K99*9.81*(AN99-G99))</f>
        <v>3.3734532481123576E-11</v>
      </c>
      <c r="BE99" s="1">
        <f>0.5*K99*(AI99)^(2)</f>
        <v>5.2094487415339764E-11</v>
      </c>
      <c r="BF99" s="1">
        <f t="shared" si="11"/>
        <v>0.80471382634488398</v>
      </c>
      <c r="BG99" s="1">
        <f>(C99*(AI99)^(2)*G99)/(F99)</f>
        <v>3.5531817482582669E-2</v>
      </c>
      <c r="BH99" s="1">
        <f>(C99*G99*AI99)/(E99)</f>
        <v>5.9205287938763176</v>
      </c>
      <c r="BI99" s="1">
        <f>(E99)/((C99*F99*G99)^(1/2))</f>
        <v>3.1838178530678149E-2</v>
      </c>
      <c r="BJ99" s="1">
        <f>(C99*9.81*(G99)^(2))/(F99)</f>
        <v>1.5687301779063932E-2</v>
      </c>
      <c r="BK99" s="1">
        <f t="shared" si="7"/>
        <v>8.56503268286345E-3</v>
      </c>
      <c r="BL99" s="1">
        <f>(F99/(C99*9.81))^(1/2)</f>
        <v>1.4753899143116248E-3</v>
      </c>
      <c r="BM99" s="1">
        <f>((F99*G99)/(C99*(AI99)^(2)))^(1/2)</f>
        <v>9.803298454633682E-4</v>
      </c>
      <c r="BN99" s="1">
        <f>(AF99/2)/G99</f>
        <v>1.034263368207859</v>
      </c>
      <c r="BO99" s="1">
        <f>(AF99-G99)/G99</f>
        <v>1.0685267364157178</v>
      </c>
      <c r="BP99" s="1">
        <f>((2*G99)-AG99)/G99</f>
        <v>0.30163067957446194</v>
      </c>
      <c r="BQ99" s="1">
        <f t="shared" si="8"/>
        <v>0.82105263157894792</v>
      </c>
      <c r="BR99" s="1">
        <f>((C99*(G99)^(3))/F99)^(1/2)</f>
        <v>5.4360080336192244E-4</v>
      </c>
      <c r="BS99" s="1">
        <f t="shared" si="9"/>
        <v>0.15997186246343501</v>
      </c>
      <c r="BT99" s="1">
        <f>AI99/((9.81*G99)^(1/2))</f>
        <v>1.5049933664054251</v>
      </c>
      <c r="BU99" s="1">
        <f t="shared" si="12"/>
        <v>0.39062500000000172</v>
      </c>
      <c r="BV99" s="1">
        <f>AE99 /G99</f>
        <v>0.49944328696961926</v>
      </c>
      <c r="BW99" s="1">
        <f t="shared" si="10"/>
        <v>1.9844515703518736E-2</v>
      </c>
      <c r="BX99" s="1">
        <f>AH99/(((C99*(G99^(3)))/F99)^(1/2))</f>
        <v>1.3796889102473608</v>
      </c>
    </row>
    <row r="100" spans="1:76" x14ac:dyDescent="0.25">
      <c r="A100" s="1"/>
      <c r="B100" s="1">
        <v>100</v>
      </c>
      <c r="C100" s="1">
        <v>960</v>
      </c>
      <c r="D100" s="1">
        <v>2</v>
      </c>
      <c r="E100" s="1">
        <v>1.9199999999999998E-3</v>
      </c>
      <c r="F100" s="1">
        <v>2.0500000000000001E-2</v>
      </c>
      <c r="G100" s="1">
        <v>1.8404014813124889E-4</v>
      </c>
      <c r="H100" s="1">
        <v>1.8747370694246894E-7</v>
      </c>
      <c r="I100" s="1">
        <v>2.6111169966882513E-11</v>
      </c>
      <c r="J100" s="1">
        <v>7.9794944896566735E-14</v>
      </c>
      <c r="K100" s="1">
        <v>2.5066723168207214E-8</v>
      </c>
      <c r="L100" s="1">
        <v>7.660314710070407E-11</v>
      </c>
      <c r="M100" s="1"/>
      <c r="N100" s="1"/>
      <c r="O100" s="1"/>
      <c r="Q100" s="1">
        <v>960</v>
      </c>
      <c r="R100" s="1">
        <v>100000</v>
      </c>
      <c r="S100" s="1">
        <v>96</v>
      </c>
      <c r="T100" s="1">
        <v>2.0500000000000001E-2</v>
      </c>
      <c r="U100" s="1">
        <v>0.192</v>
      </c>
      <c r="V100" s="1"/>
      <c r="Z100" s="1">
        <v>4.0236339999999996E-6</v>
      </c>
      <c r="AA100" s="1">
        <v>16000</v>
      </c>
      <c r="AB100" s="1">
        <v>6.2500000000006994E-5</v>
      </c>
      <c r="AD100" s="1">
        <v>1.9375000000000087E-3</v>
      </c>
      <c r="AE100" s="1">
        <v>8.0221748000000009E-5</v>
      </c>
      <c r="AF100" s="1">
        <v>3.74197962E-4</v>
      </c>
      <c r="AG100" s="1">
        <v>3.2038185725E-4</v>
      </c>
      <c r="AH100" s="1">
        <v>8.7500000000000078E-4</v>
      </c>
      <c r="AI100" s="1">
        <v>4.8843445636906964E-2</v>
      </c>
      <c r="AJ100" s="1">
        <v>3.0828870586098751E-3</v>
      </c>
      <c r="AK100" s="1">
        <v>3.6743362950718901E-2</v>
      </c>
      <c r="AL100" s="1">
        <v>3.5622608409160805E-3</v>
      </c>
      <c r="AM100" s="1">
        <v>1.7939597007271001E-4</v>
      </c>
      <c r="AN100" s="1">
        <v>1.832597652187E-4</v>
      </c>
      <c r="AO100" s="1">
        <v>463.76811594202894</v>
      </c>
      <c r="AP100" s="1">
        <v>142.57981725248598</v>
      </c>
      <c r="AQ100" s="1">
        <v>1032.258064516129</v>
      </c>
      <c r="AR100" s="1">
        <v>423.82258685062561</v>
      </c>
      <c r="AS100" s="1">
        <v>1.2159440273626329E-4</v>
      </c>
      <c r="AT100" s="1">
        <v>0.15640393585313675</v>
      </c>
      <c r="AU100" s="1">
        <v>2.0978613557337198</v>
      </c>
      <c r="AV100" s="1">
        <v>0.16759072503410116</v>
      </c>
      <c r="AW100" s="1">
        <v>0.96666666666666667</v>
      </c>
      <c r="AX100" s="1">
        <v>853.53255377701851</v>
      </c>
      <c r="AZ100" s="1"/>
      <c r="BA100" s="1"/>
      <c r="BB100" s="1" t="s">
        <v>127</v>
      </c>
      <c r="BC100" s="1"/>
      <c r="BD100" s="1">
        <f>(0.5*K100*(AK100)^(2))+(K100*9.81*(AN100-G100))</f>
        <v>1.672907493067353E-11</v>
      </c>
      <c r="BE100" s="1">
        <f>0.5*K100*(AI100)^(2)</f>
        <v>2.990061740781735E-11</v>
      </c>
      <c r="BF100" s="1">
        <f t="shared" si="11"/>
        <v>0.7479901609358125</v>
      </c>
      <c r="BG100" s="1">
        <f>(C100*(AI100)^(2)*G100)/(F100)</f>
        <v>2.0560919513513104E-2</v>
      </c>
      <c r="BH100" s="1">
        <f>(C100*G100*AI100)/(E100)</f>
        <v>4.4945774851284801</v>
      </c>
      <c r="BI100" s="1">
        <f>(E100)/((C100*F100*G100)^(1/2))</f>
        <v>3.1903063961339982E-2</v>
      </c>
      <c r="BJ100" s="1">
        <f>(C100*9.81*(G100)^(2))/(F100)</f>
        <v>1.5560069328146464E-2</v>
      </c>
      <c r="BK100" s="1">
        <f t="shared" si="7"/>
        <v>6.178619282949261E-3</v>
      </c>
      <c r="BL100" s="1">
        <f>(F100/(C100*9.81))^(1/2)</f>
        <v>1.4753899143116248E-3</v>
      </c>
      <c r="BM100" s="1">
        <f>((F100*G100)/(C100*(AI100)^(2)))^(1/2)</f>
        <v>1.2834865077258489E-3</v>
      </c>
      <c r="BN100" s="1">
        <f>(AF100/2)/G100</f>
        <v>1.016620465152906</v>
      </c>
      <c r="BO100" s="1">
        <f>(AF100-G100)/G100</f>
        <v>1.0332409303058123</v>
      </c>
      <c r="BP100" s="1">
        <f>((2*G100)-AG100)/G100</f>
        <v>0.25917409596128704</v>
      </c>
      <c r="BQ100" s="1">
        <f t="shared" si="8"/>
        <v>0.85618279569892475</v>
      </c>
      <c r="BR100" s="1">
        <f>((C100*(G100)^(3))/F100)^(1/2)</f>
        <v>5.4029076855484392E-4</v>
      </c>
      <c r="BS100" s="1">
        <f t="shared" si="9"/>
        <v>-0.10756049021622979</v>
      </c>
      <c r="BT100" s="1">
        <f>AI100/((9.81*G100)^(1/2))</f>
        <v>1.1495172761307797</v>
      </c>
      <c r="BU100" s="1">
        <f t="shared" si="12"/>
        <v>0.46774193548387111</v>
      </c>
      <c r="BV100" s="1">
        <f>AE100 /G100</f>
        <v>0.43589265067744665</v>
      </c>
      <c r="BW100" s="1">
        <f t="shared" si="10"/>
        <v>5.0008501853666398E-3</v>
      </c>
      <c r="BX100" s="1">
        <f>AH100/(((C100*(G100^(3)))/F100)^(1/2))</f>
        <v>1.61949833483261</v>
      </c>
    </row>
    <row r="101" spans="1:76" x14ac:dyDescent="0.25">
      <c r="A101" s="1"/>
      <c r="B101" s="1">
        <v>101</v>
      </c>
      <c r="C101" s="1">
        <v>960</v>
      </c>
      <c r="D101" s="1">
        <v>2</v>
      </c>
      <c r="E101" s="1">
        <v>1.9199999999999998E-3</v>
      </c>
      <c r="F101" s="1">
        <v>2.0500000000000001E-2</v>
      </c>
      <c r="G101" s="1">
        <v>1.8325384184105002E-4</v>
      </c>
      <c r="H101" s="1">
        <v>2.2130280925892477E-7</v>
      </c>
      <c r="I101" s="1">
        <v>2.5777920141784542E-11</v>
      </c>
      <c r="J101" s="1">
        <v>9.3390557386141166E-14</v>
      </c>
      <c r="K101" s="1">
        <v>2.4746803336113162E-8</v>
      </c>
      <c r="L101" s="1">
        <v>8.9654935090695515E-11</v>
      </c>
      <c r="M101" s="1"/>
      <c r="N101" s="1"/>
      <c r="O101" s="1"/>
      <c r="Q101" s="1">
        <v>960</v>
      </c>
      <c r="R101" s="1">
        <v>100000</v>
      </c>
      <c r="S101" s="1">
        <v>96</v>
      </c>
      <c r="T101" s="1">
        <v>2.0500000000000001E-2</v>
      </c>
      <c r="U101" s="1">
        <v>0.192</v>
      </c>
      <c r="V101" s="1"/>
      <c r="Z101" s="1">
        <v>4.0236339999999996E-6</v>
      </c>
      <c r="AA101" s="1">
        <v>16000</v>
      </c>
      <c r="AB101" s="1">
        <v>6.2499999999993117E-5</v>
      </c>
      <c r="AD101" s="1">
        <v>2.312500000000009E-3</v>
      </c>
      <c r="AE101" s="1">
        <v>8.0221748000000009E-5</v>
      </c>
      <c r="AF101" s="1">
        <v>3.7017432800000001E-4</v>
      </c>
      <c r="AG101" s="1">
        <v>3.2893207950000005E-4</v>
      </c>
      <c r="AH101" s="1">
        <v>8.7500000000000078E-4</v>
      </c>
      <c r="AI101" s="1">
        <v>3.7814707448219589E-2</v>
      </c>
      <c r="AJ101" s="1">
        <v>2.3585073249191998E-3</v>
      </c>
      <c r="AK101" s="1">
        <v>2.7666811707972073E-2</v>
      </c>
      <c r="AL101" s="1">
        <v>2.6230161317140001E-3</v>
      </c>
      <c r="AM101" s="1">
        <v>1.90347149361838E-4</v>
      </c>
      <c r="AN101" s="1">
        <v>1.8243229672608799E-4</v>
      </c>
      <c r="AO101" s="1">
        <v>542.37288135593224</v>
      </c>
      <c r="AP101" s="1">
        <v>91.003688012517543</v>
      </c>
      <c r="AQ101" s="1">
        <v>-1333.3333333333333</v>
      </c>
      <c r="AR101" s="1">
        <v>157.13484026367706</v>
      </c>
      <c r="AS101" s="1">
        <v>7.2882369999716315E-5</v>
      </c>
      <c r="AT101" s="1">
        <v>2.7348834684312202E-7</v>
      </c>
      <c r="AU101" s="1">
        <v>1.7116414785255452</v>
      </c>
      <c r="AV101" s="1">
        <v>0.49175069244739489</v>
      </c>
      <c r="AW101" s="1">
        <v>0.9887640449438202</v>
      </c>
      <c r="AX101" s="1">
        <v>2504.4657110997036</v>
      </c>
      <c r="AZ101" s="1"/>
      <c r="BA101" s="1"/>
      <c r="BB101" s="1" t="s">
        <v>127</v>
      </c>
      <c r="BC101" s="1"/>
      <c r="BD101" s="1">
        <f>(0.5*K101*(AK101)^(2))+(K101*9.81*(AN101-G101))</f>
        <v>9.2718075331674291E-12</v>
      </c>
      <c r="BE101" s="1">
        <f>0.5*K101*(AI101)^(2)</f>
        <v>1.7693371691888102E-11</v>
      </c>
      <c r="BF101" s="1">
        <f t="shared" si="11"/>
        <v>0.72389721102602766</v>
      </c>
      <c r="BG101" s="1">
        <f>(C101*(AI101)^(2)*G101)/(F101)</f>
        <v>1.2271338889180333E-2</v>
      </c>
      <c r="BH101" s="1">
        <f>(C101*G101*AI101)/(E101)</f>
        <v>3.4648452089908051</v>
      </c>
      <c r="BI101" s="1">
        <f>(E101)/((C101*F101*G101)^(1/2))</f>
        <v>3.1971435592376356E-2</v>
      </c>
      <c r="BJ101" s="1">
        <f>(C101*9.81*(G101)^(2))/(F101)</f>
        <v>1.5427393455951918E-2</v>
      </c>
      <c r="BK101" s="1">
        <f t="shared" si="7"/>
        <v>4.540930761381989E-3</v>
      </c>
      <c r="BL101" s="1">
        <f>(F101/(C101*9.81))^(1/2)</f>
        <v>1.4753899143116248E-3</v>
      </c>
      <c r="BM101" s="1">
        <f>((F101*G101)/(C101*(AI101)^(2)))^(1/2)</f>
        <v>1.6542727400159127E-3</v>
      </c>
      <c r="BN101" s="1">
        <f>(AF101/2)/G101</f>
        <v>1.0100042768027759</v>
      </c>
      <c r="BO101" s="1">
        <f>(AF101-G101)/G101</f>
        <v>1.0200085536055519</v>
      </c>
      <c r="BP101" s="1">
        <f>((2*G101)-AG101)/G101</f>
        <v>0.20504674720376218</v>
      </c>
      <c r="BQ101" s="1">
        <f t="shared" si="8"/>
        <v>0.88858695652173925</v>
      </c>
      <c r="BR101" s="1">
        <f>((C101*(G101)^(3))/F101)^(1/2)</f>
        <v>5.3683190424428262E-4</v>
      </c>
      <c r="BS101" s="1">
        <f t="shared" si="9"/>
        <v>3.7814433959872745E-2</v>
      </c>
      <c r="BT101" s="1">
        <f>AI101/((9.81*G101)^(1/2))</f>
        <v>0.89186618301975562</v>
      </c>
      <c r="BU101" s="1">
        <f t="shared" si="12"/>
        <v>0.39189189189188922</v>
      </c>
      <c r="BV101" s="1">
        <f>AE101 /G101</f>
        <v>0.43776298054139801</v>
      </c>
      <c r="BW101" s="1">
        <f t="shared" si="10"/>
        <v>-3.1560545667715847E-3</v>
      </c>
      <c r="BX101" s="1">
        <f>AH101/(((C101*(G101^(3)))/F101)^(1/2))</f>
        <v>1.6299329326034924</v>
      </c>
    </row>
    <row r="102" spans="1:76" x14ac:dyDescent="0.25">
      <c r="A102" s="1"/>
      <c r="B102" s="1">
        <v>102</v>
      </c>
      <c r="C102" s="1">
        <v>960</v>
      </c>
      <c r="D102" s="1">
        <v>2</v>
      </c>
      <c r="E102" s="1">
        <v>1.9199999999999998E-3</v>
      </c>
      <c r="F102" s="1">
        <v>2.0500000000000001E-2</v>
      </c>
      <c r="G102" s="1">
        <v>1.9312095199982123E-4</v>
      </c>
      <c r="H102" s="1">
        <v>6.8372474263574601E-8</v>
      </c>
      <c r="I102" s="1">
        <v>3.0170102816722379E-11</v>
      </c>
      <c r="J102" s="1">
        <v>3.204423792972489E-14</v>
      </c>
      <c r="K102" s="1">
        <v>2.8963298704053483E-8</v>
      </c>
      <c r="L102" s="1">
        <v>3.0762468412535892E-11</v>
      </c>
      <c r="M102" s="1"/>
      <c r="N102" s="1"/>
      <c r="O102" s="1"/>
      <c r="Q102" s="1">
        <v>960</v>
      </c>
      <c r="R102" s="1">
        <v>100000</v>
      </c>
      <c r="S102" s="1">
        <v>96</v>
      </c>
      <c r="T102" s="1">
        <v>2.0500000000000001E-2</v>
      </c>
      <c r="U102" s="1">
        <v>0.192</v>
      </c>
      <c r="V102" s="1"/>
      <c r="Z102" s="1">
        <v>4.0236339999999996E-6</v>
      </c>
      <c r="AA102" s="1">
        <v>16000</v>
      </c>
      <c r="AB102" s="1">
        <v>6.2500000000000056E-5</v>
      </c>
      <c r="AD102" s="1">
        <v>1.6875000000000015E-3</v>
      </c>
      <c r="AE102" s="1">
        <v>1.0838718600000001E-4</v>
      </c>
      <c r="AF102" s="1">
        <v>4.1845793599999995E-4</v>
      </c>
      <c r="AG102" s="1">
        <v>2.8416915125000007E-4</v>
      </c>
      <c r="AH102" s="1">
        <v>7.5000000000000067E-4</v>
      </c>
      <c r="AI102" s="1">
        <v>0.12399688830064731</v>
      </c>
      <c r="AJ102" s="1">
        <v>8.2339905877814468E-3</v>
      </c>
      <c r="AK102" s="1">
        <v>0.10358296912297744</v>
      </c>
      <c r="AL102" s="1">
        <v>9.9086741349456442E-3</v>
      </c>
      <c r="AM102" s="1">
        <v>1.9550882828935155E-4</v>
      </c>
      <c r="AN102" s="1">
        <v>2.0017080686289012E-4</v>
      </c>
      <c r="AO102" s="1">
        <v>1280</v>
      </c>
      <c r="AP102" s="1">
        <v>9195.7822679748115</v>
      </c>
      <c r="AQ102" s="1">
        <v>1523.8095238095236</v>
      </c>
      <c r="AR102" s="1">
        <v>3591.6534917411936</v>
      </c>
      <c r="AS102" s="1">
        <v>7.8365078023665674E-4</v>
      </c>
      <c r="AT102" s="1">
        <v>-7.2478459317762301E-3</v>
      </c>
      <c r="AU102" s="1">
        <v>1.4807794969031824</v>
      </c>
      <c r="AV102" s="1">
        <v>0.70119068932494577</v>
      </c>
      <c r="AW102" s="1">
        <v>0.98936170212765961</v>
      </c>
      <c r="AX102" s="1">
        <v>3571.1348561946115</v>
      </c>
      <c r="AZ102" s="1"/>
      <c r="BA102" s="1"/>
      <c r="BB102" s="1" t="s">
        <v>128</v>
      </c>
      <c r="BC102" s="1"/>
      <c r="BD102" s="1">
        <f>(0.5*K102*(AK102)^(2))+(K102*9.81*(AN102-G102))</f>
        <v>1.5738293960081189E-10</v>
      </c>
      <c r="BE102" s="1">
        <f>0.5*K102*(AI102)^(2)</f>
        <v>2.2265866506733344E-10</v>
      </c>
      <c r="BF102" s="1">
        <f t="shared" si="11"/>
        <v>0.84073480321229466</v>
      </c>
      <c r="BG102" s="1">
        <f>(C102*(AI102)^(2)*G102)/(F102)</f>
        <v>0.13904915019406963</v>
      </c>
      <c r="BH102" s="1">
        <f>(C102*G102*AI102)/(E102)</f>
        <v>11.973198556818252</v>
      </c>
      <c r="BI102" s="1">
        <f>(E102)/((C102*F102*G102)^(1/2))</f>
        <v>3.1143970894226884E-2</v>
      </c>
      <c r="BJ102" s="1">
        <f>(C102*9.81*(G102)^(2))/(F102)</f>
        <v>1.7133463615090994E-2</v>
      </c>
      <c r="BK102" s="1">
        <f t="shared" si="7"/>
        <v>1.9080958688727358E-2</v>
      </c>
      <c r="BL102" s="1">
        <f>(F102/(C102*9.81))^(1/2)</f>
        <v>1.4753899143116248E-3</v>
      </c>
      <c r="BM102" s="1">
        <f>((F102*G102)/(C102*(AI102)^(2)))^(1/2)</f>
        <v>5.1789918089045067E-4</v>
      </c>
      <c r="BN102" s="1">
        <f>(AF102/2)/G102</f>
        <v>1.0834089508847993</v>
      </c>
      <c r="BO102" s="1">
        <f>(AF102-G102)/G102</f>
        <v>1.1668179017695983</v>
      </c>
      <c r="BP102" s="1">
        <f>((2*G102)-AG102)/G102</f>
        <v>0.52854313161078903</v>
      </c>
      <c r="BQ102" s="1">
        <f t="shared" si="8"/>
        <v>0.67908653846153866</v>
      </c>
      <c r="BR102" s="1">
        <f>((C102*(G102)^(3))/F102)^(1/2)</f>
        <v>5.8076813036159051E-4</v>
      </c>
      <c r="BS102" s="1">
        <f t="shared" si="9"/>
        <v>0.13124473423242355</v>
      </c>
      <c r="BT102" s="1">
        <f>AI102/((9.81*G102)^(1/2))</f>
        <v>2.848797543519785</v>
      </c>
      <c r="BU102" s="1">
        <f t="shared" si="12"/>
        <v>0.46296296296296297</v>
      </c>
      <c r="BV102" s="1">
        <f>AE102 /G102</f>
        <v>0.56123991145248886</v>
      </c>
      <c r="BW102" s="1">
        <f t="shared" si="10"/>
        <v>0.12191568657897864</v>
      </c>
      <c r="BX102" s="1">
        <f>AH102/(((C102*(G102^(3)))/F102)^(1/2))</f>
        <v>1.2913931753332353</v>
      </c>
    </row>
    <row r="103" spans="1:76" x14ac:dyDescent="0.25">
      <c r="A103" s="1"/>
      <c r="B103" s="1">
        <v>103</v>
      </c>
      <c r="C103" s="1">
        <v>960</v>
      </c>
      <c r="D103" s="1">
        <v>2</v>
      </c>
      <c r="E103" s="1">
        <v>1.9199999999999998E-3</v>
      </c>
      <c r="F103" s="1">
        <v>2.0500000000000001E-2</v>
      </c>
      <c r="G103" s="1">
        <v>1.93168449418044E-4</v>
      </c>
      <c r="H103" s="1">
        <v>5.1994237993785914E-8</v>
      </c>
      <c r="I103" s="1">
        <v>3.0192368983813347E-11</v>
      </c>
      <c r="J103" s="1">
        <v>2.4380211519065275E-14</v>
      </c>
      <c r="K103" s="1">
        <v>2.8984674224460813E-8</v>
      </c>
      <c r="L103" s="1">
        <v>2.3405003058302663E-11</v>
      </c>
      <c r="M103" s="1"/>
      <c r="N103" s="1"/>
      <c r="O103" s="1"/>
      <c r="Q103" s="1">
        <v>960</v>
      </c>
      <c r="R103" s="1">
        <v>100000</v>
      </c>
      <c r="S103" s="1">
        <v>96</v>
      </c>
      <c r="T103" s="1">
        <v>2.0500000000000001E-2</v>
      </c>
      <c r="U103" s="1">
        <v>0.192</v>
      </c>
      <c r="V103" s="1"/>
      <c r="Z103" s="1">
        <v>4.0236339999999996E-6</v>
      </c>
      <c r="AA103" s="1">
        <v>16000</v>
      </c>
      <c r="AB103" s="1">
        <v>6.2500000000000056E-5</v>
      </c>
      <c r="AD103" s="1">
        <v>1.7499999999999946E-3</v>
      </c>
      <c r="AE103" s="1">
        <v>1.0838718600000001E-4</v>
      </c>
      <c r="AF103" s="1">
        <v>4.1041066799999998E-4</v>
      </c>
      <c r="AG103" s="1">
        <v>3.0378436700000003E-4</v>
      </c>
      <c r="AH103" s="1">
        <v>8.1250000000000072E-4</v>
      </c>
      <c r="AI103" s="1">
        <v>9.7294470808624495E-2</v>
      </c>
      <c r="AJ103" s="1">
        <v>6.1415744153507992E-3</v>
      </c>
      <c r="AK103" s="1">
        <v>7.8564327288891483E-2</v>
      </c>
      <c r="AL103" s="1">
        <v>7.3650250738932811E-3</v>
      </c>
      <c r="AM103" s="1">
        <v>1.8818373344784149E-4</v>
      </c>
      <c r="AN103" s="1">
        <v>1.8958654469210904E-4</v>
      </c>
      <c r="AO103" s="1">
        <v>666.66666666666663</v>
      </c>
      <c r="AP103" s="1">
        <v>39.283710065919344</v>
      </c>
      <c r="AQ103" s="1">
        <v>1032.258064516129</v>
      </c>
      <c r="AR103" s="1">
        <v>235.45699269479212</v>
      </c>
      <c r="AS103" s="1">
        <v>4.8247778032264443E-4</v>
      </c>
      <c r="AT103" s="1">
        <v>1.5008911064032473E-4</v>
      </c>
      <c r="AU103" s="1">
        <v>1.3335495025642223</v>
      </c>
      <c r="AV103" s="1">
        <v>0.48485137451884025</v>
      </c>
      <c r="AW103" s="1">
        <v>0.96842105263157896</v>
      </c>
      <c r="AX103" s="1">
        <v>2469.327773426342</v>
      </c>
      <c r="AZ103" s="1"/>
      <c r="BA103" s="1"/>
      <c r="BB103" s="1" t="s">
        <v>128</v>
      </c>
      <c r="BC103" s="1"/>
      <c r="BD103" s="1">
        <f>(0.5*K103*(AK103)^(2))+(K103*9.81*(AN103-G103))</f>
        <v>8.8433350470904973E-11</v>
      </c>
      <c r="BE103" s="1">
        <f>0.5*K103*(AI103)^(2)</f>
        <v>1.3718756518812155E-10</v>
      </c>
      <c r="BF103" s="1">
        <f t="shared" si="11"/>
        <v>0.80288004794391343</v>
      </c>
      <c r="BG103" s="1">
        <f>(C103*(AI103)^(2)*G103)/(F103)</f>
        <v>8.5630777282388396E-2</v>
      </c>
      <c r="BH103" s="1">
        <f>(C103*G103*AI103)/(E103)</f>
        <v>9.3971110315255704</v>
      </c>
      <c r="BI103" s="1">
        <f>(E103)/((C103*F103*G103)^(1/2))</f>
        <v>3.1140141725543947E-2</v>
      </c>
      <c r="BJ103" s="1">
        <f>(C103*9.81*(G103)^(2))/(F103)</f>
        <v>1.7141892481597143E-2</v>
      </c>
      <c r="BK103" s="1">
        <f t="shared" si="7"/>
        <v>1.4263772372387346E-2</v>
      </c>
      <c r="BL103" s="1">
        <f>(F103/(C103*9.81))^(1/2)</f>
        <v>1.4753899143116248E-3</v>
      </c>
      <c r="BM103" s="1">
        <f>((F103*G103)/(C103*(AI103)^(2)))^(1/2)</f>
        <v>6.6011750663908322E-4</v>
      </c>
      <c r="BN103" s="1">
        <f>(AF103/2)/G103</f>
        <v>1.062312891252269</v>
      </c>
      <c r="BO103" s="1">
        <f>(AF103-G103)/G103</f>
        <v>1.1246257825045378</v>
      </c>
      <c r="BP103" s="1">
        <f>((2*G103)-AG103)/G103</f>
        <v>0.42736032765595461</v>
      </c>
      <c r="BQ103" s="1">
        <f t="shared" si="8"/>
        <v>0.74019607843137269</v>
      </c>
      <c r="BR103" s="1">
        <f>((C103*(G103)^(3))/F103)^(1/2)</f>
        <v>5.8098240035040307E-4</v>
      </c>
      <c r="BS103" s="1">
        <f t="shared" si="9"/>
        <v>9.7144381697984172E-2</v>
      </c>
      <c r="BT103" s="1">
        <f>AI103/((9.81*G103)^(1/2))</f>
        <v>2.2350413365393269</v>
      </c>
      <c r="BU103" s="1">
        <f t="shared" si="12"/>
        <v>0.48214285714285904</v>
      </c>
      <c r="BV103" s="1">
        <f>AE103 /G103</f>
        <v>0.56110191041309609</v>
      </c>
      <c r="BW103" s="1">
        <f t="shared" si="10"/>
        <v>6.8488884800791253E-2</v>
      </c>
      <c r="BX103" s="1">
        <f>AH103/(((C103*(G103^(3)))/F103)^(1/2))</f>
        <v>1.3984933097972752</v>
      </c>
    </row>
    <row r="104" spans="1:76" x14ac:dyDescent="0.25">
      <c r="A104" s="1"/>
      <c r="B104" s="1">
        <v>104</v>
      </c>
      <c r="C104" s="1">
        <v>960</v>
      </c>
      <c r="D104" s="1">
        <v>2</v>
      </c>
      <c r="E104" s="1">
        <v>1.9199999999999998E-3</v>
      </c>
      <c r="F104" s="1">
        <v>2.0500000000000001E-2</v>
      </c>
      <c r="G104" s="1">
        <v>1.9307076919887004E-4</v>
      </c>
      <c r="H104" s="1">
        <v>9.1931613355614175E-8</v>
      </c>
      <c r="I104" s="1">
        <v>3.0146589673347019E-11</v>
      </c>
      <c r="J104" s="1">
        <v>4.3063348802207641E-14</v>
      </c>
      <c r="K104" s="1">
        <v>2.8940726086413139E-8</v>
      </c>
      <c r="L104" s="1">
        <v>4.1340814850119334E-11</v>
      </c>
      <c r="M104" s="1"/>
      <c r="N104" s="1"/>
      <c r="O104" s="1"/>
      <c r="Q104" s="1">
        <v>960</v>
      </c>
      <c r="R104" s="1">
        <v>100000</v>
      </c>
      <c r="S104" s="1">
        <v>96</v>
      </c>
      <c r="T104" s="1">
        <v>2.0500000000000001E-2</v>
      </c>
      <c r="U104" s="1">
        <v>0.192</v>
      </c>
      <c r="V104" s="1"/>
      <c r="Z104" s="1">
        <v>4.0236339999999996E-6</v>
      </c>
      <c r="AA104" s="1">
        <v>16000</v>
      </c>
      <c r="AB104" s="1">
        <v>6.2499999999993117E-5</v>
      </c>
      <c r="AD104" s="1">
        <v>1.8124999999999947E-3</v>
      </c>
      <c r="AE104" s="1">
        <v>9.6316283999999994E-5</v>
      </c>
      <c r="AF104" s="1">
        <v>4.0236339999999996E-4</v>
      </c>
      <c r="AG104" s="1">
        <v>3.1484936049999994E-4</v>
      </c>
      <c r="AH104" s="1">
        <v>6.8749999999999367E-4</v>
      </c>
      <c r="AI104" s="1">
        <v>7.6297979649015593E-2</v>
      </c>
      <c r="AJ104" s="1">
        <v>4.6426889122285504E-3</v>
      </c>
      <c r="AK104" s="1">
        <v>6.1896374238492327E-2</v>
      </c>
      <c r="AL104" s="1">
        <v>5.2837696003034404E-3</v>
      </c>
      <c r="AM104" s="1">
        <v>1.8533199944316373E-4</v>
      </c>
      <c r="AN104" s="1">
        <v>1.8809365873234056E-4</v>
      </c>
      <c r="AO104" s="1">
        <v>615.38461538461536</v>
      </c>
      <c r="AP104" s="1">
        <v>133.89004140810371</v>
      </c>
      <c r="AQ104" s="1">
        <v>914.28571428571422</v>
      </c>
      <c r="AR104" s="1">
        <v>997.45348399212594</v>
      </c>
      <c r="AS104" s="1">
        <v>2.967065085892761E-4</v>
      </c>
      <c r="AT104" s="1">
        <v>-7.0001989794469211E-3</v>
      </c>
      <c r="AU104" s="1">
        <v>5.5168446890773168</v>
      </c>
      <c r="AV104" s="1">
        <v>0.35259590304473737</v>
      </c>
      <c r="AW104" s="1">
        <v>0.96842105263157896</v>
      </c>
      <c r="AX104" s="1">
        <v>1795.7561882726584</v>
      </c>
      <c r="AZ104" s="1"/>
      <c r="BA104" s="1"/>
      <c r="BB104" s="1" t="s">
        <v>128</v>
      </c>
      <c r="BC104" s="1"/>
      <c r="BD104" s="1">
        <f>(0.5*K104*(AK104)^(2))+(K104*9.81*(AN104-G104))</f>
        <v>5.4025248547946213E-11</v>
      </c>
      <c r="BE104" s="1">
        <f>0.5*K104*(AI104)^(2)</f>
        <v>8.4237506590686024E-11</v>
      </c>
      <c r="BF104" s="1">
        <f t="shared" si="11"/>
        <v>0.80083977529946682</v>
      </c>
      <c r="BG104" s="1">
        <f>(C104*(AI104)^(2)*G104)/(F104)</f>
        <v>5.2633224226362817E-2</v>
      </c>
      <c r="BH104" s="1">
        <f>(C104*G104*AI104)/(E104)</f>
        <v>7.3654548095775869</v>
      </c>
      <c r="BI104" s="1">
        <f>(E104)/((C104*F104*G104)^(1/2))</f>
        <v>3.1148018089344774E-2</v>
      </c>
      <c r="BJ104" s="1">
        <f>(C104*9.81*(G104)^(2))/(F104)</f>
        <v>1.7124560453891834E-2</v>
      </c>
      <c r="BK104" s="1">
        <f t="shared" si="7"/>
        <v>1.0653696476812266E-2</v>
      </c>
      <c r="BL104" s="1">
        <f>(F104/(C104*9.81))^(1/2)</f>
        <v>1.4753899143116248E-3</v>
      </c>
      <c r="BM104" s="1">
        <f>((F104*G104)/(C104*(AI104)^(2)))^(1/2)</f>
        <v>8.415628182388763E-4</v>
      </c>
      <c r="BN104" s="1">
        <f>(AF104/2)/G104</f>
        <v>1.0420101439217626</v>
      </c>
      <c r="BO104" s="1">
        <f>(AF104-G104)/G104</f>
        <v>1.0840202878435252</v>
      </c>
      <c r="BP104" s="1">
        <f>((2*G104)-AG104)/G104</f>
        <v>0.36925412476244168</v>
      </c>
      <c r="BQ104" s="1">
        <f t="shared" si="8"/>
        <v>0.78249999999999997</v>
      </c>
      <c r="BR104" s="1">
        <f>((C104*(G104)^(3))/F104)^(1/2)</f>
        <v>5.805417747193006E-4</v>
      </c>
      <c r="BS104" s="1">
        <f t="shared" si="9"/>
        <v>8.3298178628462519E-2</v>
      </c>
      <c r="BT104" s="1">
        <f>AI104/((9.81*G104)^(1/2))</f>
        <v>1.7531548237826706</v>
      </c>
      <c r="BU104" s="1">
        <f t="shared" si="12"/>
        <v>0.39655172413792683</v>
      </c>
      <c r="BV104" s="1">
        <f>AE104 /G104</f>
        <v>0.49886517984910839</v>
      </c>
      <c r="BW104" s="1">
        <f t="shared" si="10"/>
        <v>3.5508663772470986E-2</v>
      </c>
      <c r="BX104" s="1">
        <f>AH104/(((C104*(G104^(3)))/F104)^(1/2))</f>
        <v>1.1842386369739004</v>
      </c>
    </row>
    <row r="105" spans="1:76" x14ac:dyDescent="0.25">
      <c r="A105" s="1"/>
      <c r="B105" s="1">
        <v>105</v>
      </c>
      <c r="C105" s="1">
        <v>960</v>
      </c>
      <c r="D105" s="1">
        <v>2</v>
      </c>
      <c r="E105" s="1">
        <v>1.9199999999999998E-3</v>
      </c>
      <c r="F105" s="1">
        <v>2.0500000000000001E-2</v>
      </c>
      <c r="G105" s="1">
        <v>1.9295328360434953E-4</v>
      </c>
      <c r="H105" s="1">
        <v>1.0755379871484227E-7</v>
      </c>
      <c r="I105" s="1">
        <v>3.0091589604006181E-11</v>
      </c>
      <c r="J105" s="1">
        <v>5.0319922690436638E-14</v>
      </c>
      <c r="K105" s="1">
        <v>2.8887926019845932E-8</v>
      </c>
      <c r="L105" s="1">
        <v>4.8307125782819175E-11</v>
      </c>
      <c r="M105" s="1"/>
      <c r="N105" s="1"/>
      <c r="O105" s="1"/>
      <c r="Q105" s="1">
        <v>960</v>
      </c>
      <c r="R105" s="1">
        <v>100000</v>
      </c>
      <c r="S105" s="1">
        <v>96</v>
      </c>
      <c r="T105" s="1">
        <v>2.0500000000000001E-2</v>
      </c>
      <c r="U105" s="1">
        <v>0.192</v>
      </c>
      <c r="V105" s="1"/>
      <c r="Z105" s="1">
        <v>4.0236339999999996E-6</v>
      </c>
      <c r="AA105" s="1">
        <v>16000</v>
      </c>
      <c r="AB105" s="1">
        <v>6.2500000000006994E-5</v>
      </c>
      <c r="AD105" s="1">
        <v>2.0000000000000018E-3</v>
      </c>
      <c r="AE105" s="1">
        <v>8.6257199000000002E-5</v>
      </c>
      <c r="AF105" s="1">
        <v>3.9431613199999998E-4</v>
      </c>
      <c r="AG105" s="1">
        <v>3.2842912524999997E-4</v>
      </c>
      <c r="AH105" s="1">
        <v>8.7500000000000078E-4</v>
      </c>
      <c r="AI105" s="1">
        <v>6.0015784747595217E-2</v>
      </c>
      <c r="AJ105" s="1">
        <v>3.8562974037109499E-3</v>
      </c>
      <c r="AK105" s="1">
        <v>4.8984047858845442E-2</v>
      </c>
      <c r="AL105" s="1">
        <v>4.3789114249556801E-3</v>
      </c>
      <c r="AM105" s="1">
        <v>1.9150624933322212E-4</v>
      </c>
      <c r="AN105" s="1">
        <v>1.8824452139362875E-4</v>
      </c>
      <c r="AO105" s="1">
        <v>542.37288135593212</v>
      </c>
      <c r="AP105" s="1">
        <v>143.00579544824157</v>
      </c>
      <c r="AQ105" s="1">
        <v>969.69696969696963</v>
      </c>
      <c r="AR105" s="1">
        <v>374.00689252842193</v>
      </c>
      <c r="AS105" s="1">
        <v>1.8358279403005517E-4</v>
      </c>
      <c r="AT105" s="1">
        <v>3.4784486825684211E-4</v>
      </c>
      <c r="AU105" s="1">
        <v>1.5495775268929834</v>
      </c>
      <c r="AV105" s="1">
        <v>0.55985966513739094</v>
      </c>
      <c r="AW105" s="1">
        <v>0.96808510638297873</v>
      </c>
      <c r="AX105" s="1">
        <v>2851.3418606204468</v>
      </c>
      <c r="AZ105" s="1"/>
      <c r="BA105" s="1"/>
      <c r="BB105" s="1" t="s">
        <v>128</v>
      </c>
      <c r="BC105" s="1"/>
      <c r="BD105" s="1">
        <f>(0.5*K105*(AK105)^(2))+(K105*9.81*(AN105-G105))</f>
        <v>3.3322959740239255E-11</v>
      </c>
      <c r="BE105" s="1">
        <f>0.5*K105*(AI105)^(2)</f>
        <v>5.2025629751801676E-11</v>
      </c>
      <c r="BF105" s="1">
        <f t="shared" si="11"/>
        <v>0.80031897026066545</v>
      </c>
      <c r="BG105" s="1">
        <f>(C105*(AI105)^(2)*G105)/(F105)</f>
        <v>3.2546217614848882E-2</v>
      </c>
      <c r="BH105" s="1">
        <f>(C105*G105*AI105)/(E105)</f>
        <v>5.7901213675701673</v>
      </c>
      <c r="BI105" s="1">
        <f>(E105)/((C105*F105*G105)^(1/2))</f>
        <v>3.1157499365027451E-2</v>
      </c>
      <c r="BJ105" s="1">
        <f>(C105*9.81*(G105)^(2))/(F105)</f>
        <v>1.7103725844423913E-2</v>
      </c>
      <c r="BK105" s="1">
        <f t="shared" si="7"/>
        <v>7.9863877184795408E-3</v>
      </c>
      <c r="BL105" s="1">
        <f>(F105/(C105*9.81))^(1/2)</f>
        <v>1.4753899143116248E-3</v>
      </c>
      <c r="BM105" s="1">
        <f>((F105*G105)/(C105*(AI105)^(2)))^(1/2)</f>
        <v>1.0695520184438438E-3</v>
      </c>
      <c r="BN105" s="1">
        <f>(AF105/2)/G105</f>
        <v>1.0217917120512567</v>
      </c>
      <c r="BO105" s="1">
        <f>(AF105-G105)/G105</f>
        <v>1.0435834241025135</v>
      </c>
      <c r="BP105" s="1">
        <f>((2*G105)-AG105)/G105</f>
        <v>0.29788268375135046</v>
      </c>
      <c r="BQ105" s="1">
        <f t="shared" si="8"/>
        <v>0.83290816326530603</v>
      </c>
      <c r="BR105" s="1">
        <f>((C105*(G105)^(3))/F105)^(1/2)</f>
        <v>5.8001195667226545E-4</v>
      </c>
      <c r="BS105" s="1">
        <f t="shared" si="9"/>
        <v>5.9667939879338376E-2</v>
      </c>
      <c r="BT105" s="1">
        <f>AI105/((9.81*G105)^(1/2))</f>
        <v>1.3794466177140774</v>
      </c>
      <c r="BU105" s="1">
        <f t="shared" si="12"/>
        <v>0.45312500000000172</v>
      </c>
      <c r="BV105" s="1">
        <f>AE105 /G105</f>
        <v>0.44703669918813244</v>
      </c>
      <c r="BW105" s="1">
        <f t="shared" si="10"/>
        <v>1.544249177042497E-2</v>
      </c>
      <c r="BX105" s="1">
        <f>AH105/(((C105*(G105^(3)))/F105)^(1/2))</f>
        <v>1.5085895901529107</v>
      </c>
    </row>
    <row r="106" spans="1:76" x14ac:dyDescent="0.25">
      <c r="A106" s="1"/>
      <c r="B106" s="1">
        <v>106</v>
      </c>
      <c r="C106" s="1">
        <v>960</v>
      </c>
      <c r="D106" s="1">
        <v>2</v>
      </c>
      <c r="E106" s="1">
        <v>1.9199999999999998E-3</v>
      </c>
      <c r="F106" s="1">
        <v>2.0500000000000001E-2</v>
      </c>
      <c r="G106" s="1">
        <v>1.9280414267501748E-4</v>
      </c>
      <c r="H106" s="1">
        <v>1.8214232583249443E-7</v>
      </c>
      <c r="I106" s="1">
        <v>3.0021866722027773E-11</v>
      </c>
      <c r="J106" s="1">
        <v>8.5085090310539015E-14</v>
      </c>
      <c r="K106" s="1">
        <v>2.8820992053146663E-8</v>
      </c>
      <c r="L106" s="1">
        <v>8.1681686698117457E-11</v>
      </c>
      <c r="M106" s="1"/>
      <c r="N106" s="1"/>
      <c r="O106" s="1"/>
      <c r="Q106" s="1">
        <v>960</v>
      </c>
      <c r="R106" s="1">
        <v>100000</v>
      </c>
      <c r="S106" s="1">
        <v>96</v>
      </c>
      <c r="T106" s="1">
        <v>2.0500000000000001E-2</v>
      </c>
      <c r="U106" s="1">
        <v>0.192</v>
      </c>
      <c r="V106" s="1"/>
      <c r="Z106" s="1">
        <v>4.0236339999999996E-6</v>
      </c>
      <c r="AA106" s="1">
        <v>16000</v>
      </c>
      <c r="AB106" s="1">
        <v>6.2499999999993117E-5</v>
      </c>
      <c r="AD106" s="1">
        <v>2.0624999999999949E-3</v>
      </c>
      <c r="AE106" s="1">
        <v>8.0221748000000009E-5</v>
      </c>
      <c r="AF106" s="1">
        <v>3.90292498E-4</v>
      </c>
      <c r="AG106" s="1">
        <v>3.3848821025000004E-4</v>
      </c>
      <c r="AH106" s="1">
        <v>1.0000000000000009E-3</v>
      </c>
      <c r="AI106" s="1">
        <v>4.8133409691033857E-2</v>
      </c>
      <c r="AJ106" s="1">
        <v>3.0219470734447499E-3</v>
      </c>
      <c r="AK106" s="1">
        <v>3.8903774077690099E-2</v>
      </c>
      <c r="AL106" s="1">
        <v>3.5940278715565601E-3</v>
      </c>
      <c r="AM106" s="1">
        <v>1.9076562695401688E-4</v>
      </c>
      <c r="AN106" s="1">
        <v>1.8343203295544502E-4</v>
      </c>
      <c r="AO106" s="1">
        <v>542.37288135593212</v>
      </c>
      <c r="AP106" s="1">
        <v>169.00684916610371</v>
      </c>
      <c r="AQ106" s="1">
        <v>914.28571428571422</v>
      </c>
      <c r="AR106" s="1">
        <v>258.59905140536597</v>
      </c>
      <c r="AS106" s="1">
        <v>1.1808486893399144E-4</v>
      </c>
      <c r="AT106" s="1">
        <v>5.8989945607347584E-3</v>
      </c>
      <c r="AU106" s="1">
        <v>4.7114229323092607</v>
      </c>
      <c r="AV106" s="1">
        <v>0.54540845421040851</v>
      </c>
      <c r="AW106" s="1">
        <v>0.96808510638297873</v>
      </c>
      <c r="AX106" s="1">
        <v>2777.7424477342752</v>
      </c>
      <c r="AZ106" s="1"/>
      <c r="BA106" s="1"/>
      <c r="BB106" s="1" t="s">
        <v>128</v>
      </c>
      <c r="BC106" s="1"/>
      <c r="BD106" s="1">
        <f>(0.5*K106*(AK106)^(2))+(K106*9.81*(AN106-G106))</f>
        <v>1.916052472168657E-11</v>
      </c>
      <c r="BE106" s="1">
        <f>0.5*K106*(AI106)^(2)</f>
        <v>3.3386599308297073E-11</v>
      </c>
      <c r="BF106" s="1">
        <f t="shared" si="11"/>
        <v>0.75756099655100584</v>
      </c>
      <c r="BG106" s="1">
        <f>(C106*(AI106)^(2)*G106)/(F106)</f>
        <v>2.0918328942461067E-2</v>
      </c>
      <c r="BH106" s="1">
        <f>(C106*G106*AI106)/(E106)</f>
        <v>4.6401603947525807</v>
      </c>
      <c r="BI106" s="1">
        <f>(E106)/((C106*F106*G106)^(1/2))</f>
        <v>3.1169547757935213E-2</v>
      </c>
      <c r="BJ106" s="1">
        <f>(C106*9.81*(G106)^(2))/(F106)</f>
        <v>1.7077295822717584E-2</v>
      </c>
      <c r="BK106" s="1">
        <f t="shared" si="7"/>
        <v>6.1277437221056909E-3</v>
      </c>
      <c r="BL106" s="1">
        <f>(F106/(C106*9.81))^(1/2)</f>
        <v>1.4753899143116248E-3</v>
      </c>
      <c r="BM106" s="1">
        <f>((F106*G106)/(C106*(AI106)^(2)))^(1/2)</f>
        <v>1.3330697302435211E-3</v>
      </c>
      <c r="BN106" s="1">
        <f>(AF106/2)/G106</f>
        <v>1.0121475933685216</v>
      </c>
      <c r="BO106" s="1">
        <f>(AF106-G106)/G106</f>
        <v>1.0242951867370431</v>
      </c>
      <c r="BP106" s="1">
        <f>((2*G106)-AG106)/G106</f>
        <v>0.24439347851284773</v>
      </c>
      <c r="BQ106" s="1">
        <f t="shared" si="8"/>
        <v>0.86726804123711354</v>
      </c>
      <c r="BR106" s="1">
        <f>((C106*(G106)^(3))/F106)^(1/2)</f>
        <v>5.7933961669177697E-4</v>
      </c>
      <c r="BS106" s="1">
        <f t="shared" si="9"/>
        <v>4.2234415130299102E-2</v>
      </c>
      <c r="BT106" s="1">
        <f>AI106/((9.81*G106)^(1/2))</f>
        <v>1.1067612449966175</v>
      </c>
      <c r="BU106" s="1">
        <f t="shared" si="12"/>
        <v>0.5</v>
      </c>
      <c r="BV106" s="1">
        <f>AE106 /G106</f>
        <v>0.41607896431571184</v>
      </c>
      <c r="BW106" s="1">
        <f t="shared" si="10"/>
        <v>3.8410331197434831E-3</v>
      </c>
      <c r="BX106" s="1">
        <f>AH106/(((C106*(G106^(3)))/F106)^(1/2))</f>
        <v>1.7261032582414015</v>
      </c>
    </row>
    <row r="107" spans="1:76" x14ac:dyDescent="0.25">
      <c r="A107" s="1"/>
      <c r="B107" s="1">
        <v>107</v>
      </c>
      <c r="C107" s="1">
        <v>960</v>
      </c>
      <c r="D107" s="1">
        <v>2</v>
      </c>
      <c r="E107" s="1">
        <v>1.9199999999999998E-3</v>
      </c>
      <c r="F107" s="1">
        <v>2.0500000000000001E-2</v>
      </c>
      <c r="G107" s="1">
        <v>1.9263219702751999E-4</v>
      </c>
      <c r="H107" s="1">
        <v>1.8877969512688067E-7</v>
      </c>
      <c r="I107" s="1">
        <v>2.9941616469963645E-11</v>
      </c>
      <c r="J107" s="1">
        <v>8.8028418655239845E-14</v>
      </c>
      <c r="K107" s="1">
        <v>2.8743951811165099E-8</v>
      </c>
      <c r="L107" s="1">
        <v>8.4507281909030252E-11</v>
      </c>
      <c r="M107" s="1"/>
      <c r="N107" s="1"/>
      <c r="O107" s="1"/>
      <c r="Q107" s="1">
        <v>960</v>
      </c>
      <c r="R107" s="1">
        <v>100000</v>
      </c>
      <c r="S107" s="1">
        <v>96</v>
      </c>
      <c r="T107" s="1">
        <v>2.0500000000000001E-2</v>
      </c>
      <c r="U107" s="1">
        <v>0.192</v>
      </c>
      <c r="V107" s="1"/>
      <c r="Z107" s="1">
        <v>4.0236339999999996E-6</v>
      </c>
      <c r="AA107" s="1">
        <v>16000</v>
      </c>
      <c r="AB107" s="1">
        <v>6.2500000000006994E-5</v>
      </c>
      <c r="AD107" s="1">
        <v>2.4374999999999952E-3</v>
      </c>
      <c r="AE107" s="1">
        <v>8.0221748000000009E-5</v>
      </c>
      <c r="AF107" s="1">
        <v>3.8626886400000001E-4</v>
      </c>
      <c r="AG107" s="1">
        <v>3.4754138674999996E-4</v>
      </c>
      <c r="AH107" s="1">
        <v>1.0000000000000009E-3</v>
      </c>
      <c r="AI107" s="1">
        <v>3.5642935650485492E-2</v>
      </c>
      <c r="AJ107" s="1">
        <v>2.0351372661708751E-3</v>
      </c>
      <c r="AK107" s="1">
        <v>2.5890024321697607E-2</v>
      </c>
      <c r="AL107" s="1">
        <v>2.7354144910160002E-3</v>
      </c>
      <c r="AM107" s="1">
        <v>1.9181450252017933E-4</v>
      </c>
      <c r="AN107" s="1">
        <v>1.9704718148758147E-4</v>
      </c>
      <c r="AO107" s="1">
        <v>561.40350877192975</v>
      </c>
      <c r="AP107" s="1">
        <v>153.21735117123086</v>
      </c>
      <c r="AQ107" s="1">
        <v>969.69696969696963</v>
      </c>
      <c r="AR107" s="1">
        <v>540.23217809660912</v>
      </c>
      <c r="AS107" s="1">
        <v>6.4751216196974999E-5</v>
      </c>
      <c r="AT107" s="1">
        <v>-4.8785807389382253E-3</v>
      </c>
      <c r="AU107" s="1">
        <v>4.7513008383902413</v>
      </c>
      <c r="AV107" s="1">
        <v>0.14921941908243186</v>
      </c>
      <c r="AW107" s="1">
        <v>0.97872340425531912</v>
      </c>
      <c r="AX107" s="1">
        <v>759.96826087264333</v>
      </c>
      <c r="AZ107" s="1"/>
      <c r="BA107" s="1"/>
      <c r="BB107" s="1" t="s">
        <v>128</v>
      </c>
      <c r="BC107" s="1"/>
      <c r="BD107" s="1">
        <f>(0.5*K107*(AK107)^(2))+(K107*9.81*(AN107-G107))</f>
        <v>1.087836923721671E-11</v>
      </c>
      <c r="BE107" s="1">
        <f>0.5*K107*(AI107)^(2)</f>
        <v>1.8258429271566592E-11</v>
      </c>
      <c r="BF107" s="1">
        <f t="shared" si="11"/>
        <v>0.7718807161222917</v>
      </c>
      <c r="BG107" s="1">
        <f>(C107*(AI107)^(2)*G107)/(F107)</f>
        <v>1.1460226021031569E-2</v>
      </c>
      <c r="BH107" s="1">
        <f>(C107*G107*AI107)/(E107)</f>
        <v>3.4329885014317694</v>
      </c>
      <c r="BI107" s="1">
        <f>(E107)/((C107*F107*G107)^(1/2))</f>
        <v>3.1183455797991227E-2</v>
      </c>
      <c r="BJ107" s="1">
        <f>(C107*9.81*(G107)^(2))/(F107)</f>
        <v>1.7046849824006841E-2</v>
      </c>
      <c r="BK107" s="1">
        <f t="shared" si="7"/>
        <v>4.272236675353893E-3</v>
      </c>
      <c r="BL107" s="1">
        <f>(F107/(C107*9.81))^(1/2)</f>
        <v>1.4753899143116248E-3</v>
      </c>
      <c r="BM107" s="1">
        <f>((F107*G107)/(C107*(AI107)^(2)))^(1/2)</f>
        <v>1.7994189360802787E-3</v>
      </c>
      <c r="BN107" s="1">
        <f>(AF107/2)/G107</f>
        <v>1.0026072223658866</v>
      </c>
      <c r="BO107" s="1">
        <f>(AF107-G107)/G107</f>
        <v>1.0052144447317732</v>
      </c>
      <c r="BP107" s="1">
        <f>((2*G107)-AG107)/G107</f>
        <v>0.19582919100305332</v>
      </c>
      <c r="BQ107" s="1">
        <f t="shared" si="8"/>
        <v>0.89973958333333315</v>
      </c>
      <c r="BR107" s="1">
        <f>((C107*(G107)^(3))/F107)^(1/2)</f>
        <v>5.7856479377066308E-4</v>
      </c>
      <c r="BS107" s="1">
        <f t="shared" si="9"/>
        <v>4.0521516389423716E-2</v>
      </c>
      <c r="BT107" s="1">
        <f>AI107/((9.81*G107)^(1/2))</f>
        <v>0.81992574643318195</v>
      </c>
      <c r="BU107" s="1">
        <f t="shared" si="12"/>
        <v>0.42307692307692568</v>
      </c>
      <c r="BV107" s="1">
        <f>AE107 /G107</f>
        <v>0.41645036103979699</v>
      </c>
      <c r="BW107" s="1">
        <f t="shared" si="10"/>
        <v>-5.586623802975272E-3</v>
      </c>
      <c r="BX107" s="1">
        <f>AH107/(((C107*(G107^(3)))/F107)^(1/2))</f>
        <v>1.7284148824243706</v>
      </c>
    </row>
    <row r="108" spans="1:76" x14ac:dyDescent="0.25">
      <c r="A108" s="1"/>
      <c r="B108" s="1">
        <v>108</v>
      </c>
      <c r="C108" s="1">
        <v>960</v>
      </c>
      <c r="D108" s="1">
        <v>2</v>
      </c>
      <c r="E108" s="1">
        <v>1.9199999999999998E-3</v>
      </c>
      <c r="F108" s="1">
        <v>2.0500000000000001E-2</v>
      </c>
      <c r="G108" s="1">
        <v>2.0523147013090136E-4</v>
      </c>
      <c r="H108" s="1">
        <v>4.3444219015429041E-7</v>
      </c>
      <c r="I108" s="1">
        <v>3.620932906408155E-11</v>
      </c>
      <c r="J108" s="1">
        <v>2.2994807101342918E-13</v>
      </c>
      <c r="K108" s="1">
        <v>3.4760955901518287E-8</v>
      </c>
      <c r="L108" s="1">
        <v>2.2075014817289201E-10</v>
      </c>
      <c r="M108" s="1"/>
      <c r="N108" s="1"/>
      <c r="O108" s="1"/>
      <c r="Q108" s="1">
        <v>960</v>
      </c>
      <c r="R108" s="1">
        <v>100000</v>
      </c>
      <c r="S108" s="1">
        <v>96</v>
      </c>
      <c r="T108" s="1">
        <v>2.0500000000000001E-2</v>
      </c>
      <c r="U108" s="1">
        <v>0.192</v>
      </c>
      <c r="V108" s="1"/>
      <c r="Z108" s="1">
        <v>4.0236339999999996E-6</v>
      </c>
      <c r="AA108" s="1">
        <v>16000</v>
      </c>
      <c r="AB108" s="1">
        <v>6.2500000000000056E-5</v>
      </c>
      <c r="AD108" s="1">
        <v>1.812499999999999E-3</v>
      </c>
      <c r="AE108" s="1">
        <v>1.2850535599999999E-4</v>
      </c>
      <c r="AF108" s="1">
        <v>4.4662337399999997E-4</v>
      </c>
      <c r="AG108" s="1">
        <v>2.9573709899999995E-4</v>
      </c>
      <c r="AH108" s="1">
        <v>6.8749999999999974E-4</v>
      </c>
      <c r="AI108" s="1">
        <v>0.12759405277344885</v>
      </c>
      <c r="AJ108" s="1">
        <v>8.0962456646550812E-3</v>
      </c>
      <c r="AK108" s="1">
        <v>0.1054168895163158</v>
      </c>
      <c r="AL108" s="1">
        <v>1.0034722740295425E-2</v>
      </c>
      <c r="AM108" s="1">
        <v>1.9685645527110532E-4</v>
      </c>
      <c r="AN108" s="1">
        <v>2.0727848922830959E-4</v>
      </c>
      <c r="AO108" s="1">
        <v>571.42857142857133</v>
      </c>
      <c r="AP108" s="1">
        <v>86.584503818760936</v>
      </c>
      <c r="AQ108" s="1">
        <v>542.37288135593224</v>
      </c>
      <c r="AR108" s="1">
        <v>65.002634294655394</v>
      </c>
      <c r="AS108" s="1">
        <v>8.2977789516583324E-4</v>
      </c>
      <c r="AT108" s="1">
        <v>9.4091692182888817E-9</v>
      </c>
      <c r="AU108" s="1">
        <v>1.4077987674184778</v>
      </c>
      <c r="AV108" s="1">
        <v>0.17808073745140199</v>
      </c>
      <c r="AW108" s="1">
        <v>0.97029702970297027</v>
      </c>
      <c r="AX108" s="1">
        <v>906.95774831489962</v>
      </c>
      <c r="AZ108" s="1"/>
      <c r="BA108" s="1"/>
      <c r="BB108" s="1" t="s">
        <v>129</v>
      </c>
      <c r="BC108" s="1"/>
      <c r="BD108" s="1">
        <f>(0.5*K108*(AK108)^(2))+(K108*9.81*(AN108-G108))</f>
        <v>1.9384243898051061E-10</v>
      </c>
      <c r="BE108" s="1">
        <f>0.5*K108*(AI108)^(2)</f>
        <v>2.8295839238297824E-10</v>
      </c>
      <c r="BF108" s="1">
        <f t="shared" si="11"/>
        <v>0.82768129981957073</v>
      </c>
      <c r="BG108" s="1">
        <f>(C108*(AI108)^(2)*G108)/(F108)</f>
        <v>0.15646679704804753</v>
      </c>
      <c r="BH108" s="1">
        <f>(C108*G108*AI108)/(E108)</f>
        <v>13.093157515327359</v>
      </c>
      <c r="BI108" s="1">
        <f>(E108)/((C108*F108*G108)^(1/2))</f>
        <v>3.0211111489753553E-2</v>
      </c>
      <c r="BJ108" s="1">
        <f>(C108*9.81*(G108)^(2))/(F108)</f>
        <v>1.934970247576101E-2</v>
      </c>
      <c r="BK108" s="1">
        <f t="shared" si="7"/>
        <v>1.9988797961149402E-2</v>
      </c>
      <c r="BL108" s="1">
        <f>(F108/(C108*9.81))^(1/2)</f>
        <v>1.4753899143116248E-3</v>
      </c>
      <c r="BM108" s="1">
        <f>((F108*G108)/(C108*(AI108)^(2)))^(1/2)</f>
        <v>5.1883929424857158E-4</v>
      </c>
      <c r="BN108" s="1">
        <f>(AF108/2)/G108</f>
        <v>1.088096707866326</v>
      </c>
      <c r="BO108" s="1">
        <f>(AF108-G108)/G108</f>
        <v>1.1761934157326519</v>
      </c>
      <c r="BP108" s="1">
        <f>((2*G108)-AG108)/G108</f>
        <v>0.55900706255540622</v>
      </c>
      <c r="BQ108" s="1">
        <f t="shared" si="8"/>
        <v>0.66216216216216206</v>
      </c>
      <c r="BR108" s="1">
        <f>((C108*(G108)^(3))/F108)^(1/2)</f>
        <v>6.3624534834617701E-4</v>
      </c>
      <c r="BS108" s="1">
        <f t="shared" si="9"/>
        <v>0.12759404336427962</v>
      </c>
      <c r="BT108" s="1">
        <f>AI108/((9.81*G108)^(1/2))</f>
        <v>2.8436356510900227</v>
      </c>
      <c r="BU108" s="1">
        <f t="shared" si="12"/>
        <v>0.39655172413793111</v>
      </c>
      <c r="BV108" s="1">
        <f>AE108 /G108</f>
        <v>0.62614839682255508</v>
      </c>
      <c r="BW108" s="1">
        <f t="shared" si="10"/>
        <v>0.13711709457228652</v>
      </c>
      <c r="BX108" s="1">
        <f>AH108/(((C108*(G108^(3)))/F108)^(1/2))</f>
        <v>1.0805579982424256</v>
      </c>
    </row>
    <row r="109" spans="1:76" x14ac:dyDescent="0.25">
      <c r="A109" s="1"/>
      <c r="B109" s="1">
        <v>109</v>
      </c>
      <c r="C109" s="1">
        <v>960</v>
      </c>
      <c r="D109" s="1">
        <v>2</v>
      </c>
      <c r="E109" s="1">
        <v>1.9199999999999998E-3</v>
      </c>
      <c r="F109" s="1">
        <v>2.0500000000000001E-2</v>
      </c>
      <c r="G109" s="1">
        <v>2.0495043868212472E-4</v>
      </c>
      <c r="H109" s="1">
        <v>1.5851783226251406E-7</v>
      </c>
      <c r="I109" s="1">
        <v>3.6060784122785355E-11</v>
      </c>
      <c r="J109" s="1">
        <v>8.3673067970783206E-14</v>
      </c>
      <c r="K109" s="1">
        <v>3.4618352757873941E-8</v>
      </c>
      <c r="L109" s="1">
        <v>8.0326145251951873E-11</v>
      </c>
      <c r="M109" s="1"/>
      <c r="N109" s="1"/>
      <c r="O109" s="1"/>
      <c r="Q109" s="1">
        <v>960</v>
      </c>
      <c r="R109" s="1">
        <v>100000</v>
      </c>
      <c r="S109" s="1">
        <v>96</v>
      </c>
      <c r="T109" s="1">
        <v>2.0500000000000001E-2</v>
      </c>
      <c r="U109" s="1">
        <v>0.192</v>
      </c>
      <c r="V109" s="1"/>
      <c r="Z109" s="1">
        <v>4.0236339999999996E-6</v>
      </c>
      <c r="AA109" s="1">
        <v>16000</v>
      </c>
      <c r="AB109" s="1">
        <v>6.2500000000000056E-5</v>
      </c>
      <c r="AD109" s="1">
        <v>1.9375000000000017E-3</v>
      </c>
      <c r="AE109" s="1">
        <v>1.18446271E-4</v>
      </c>
      <c r="AF109" s="1">
        <v>4.3857610599999994E-4</v>
      </c>
      <c r="AG109" s="1">
        <v>3.1585526899999993E-4</v>
      </c>
      <c r="AH109" s="1">
        <v>8.7500000000000078E-4</v>
      </c>
      <c r="AI109" s="1">
        <v>0.10201914026969164</v>
      </c>
      <c r="AJ109" s="1">
        <v>6.6103107410828994E-3</v>
      </c>
      <c r="AK109" s="1">
        <v>8.2269488330302662E-2</v>
      </c>
      <c r="AL109" s="1">
        <v>8.3793786155275211E-3</v>
      </c>
      <c r="AM109" s="1">
        <v>1.9429725543722133E-4</v>
      </c>
      <c r="AN109" s="1">
        <v>1.9815853324738373E-4</v>
      </c>
      <c r="AO109" s="1">
        <v>581.81818181818176</v>
      </c>
      <c r="AP109" s="1">
        <v>44.880827103410439</v>
      </c>
      <c r="AQ109" s="1">
        <v>551.72413793103453</v>
      </c>
      <c r="AR109" s="1">
        <v>107.621483938024</v>
      </c>
      <c r="AS109" s="1">
        <v>5.3047426000851262E-4</v>
      </c>
      <c r="AT109" s="1">
        <v>9.2039080961121671E-3</v>
      </c>
      <c r="AU109" s="1">
        <v>1.5720737613969802</v>
      </c>
      <c r="AV109" s="1">
        <v>0.61423895448783372</v>
      </c>
      <c r="AW109" s="1">
        <v>0.98</v>
      </c>
      <c r="AX109" s="1">
        <v>3128.2933070827644</v>
      </c>
      <c r="AZ109" s="1"/>
      <c r="BA109" s="1"/>
      <c r="BB109" s="1" t="s">
        <v>129</v>
      </c>
      <c r="BC109" s="1"/>
      <c r="BD109" s="1">
        <f>(0.5*K109*(AK109)^(2))+(K109*9.81*(AN109-G109))</f>
        <v>1.1484658477116241E-10</v>
      </c>
      <c r="BE109" s="1">
        <f>0.5*K109*(AI109)^(2)</f>
        <v>1.8015226305769842E-10</v>
      </c>
      <c r="BF109" s="1">
        <f t="shared" si="11"/>
        <v>0.79843429243337838</v>
      </c>
      <c r="BG109" s="1">
        <f>(C109*(AI109)^(2)*G109)/(F109)</f>
        <v>9.9891731903674119E-2</v>
      </c>
      <c r="BH109" s="1">
        <f>(C109*G109*AI109)/(E109)</f>
        <v>10.45443377612326</v>
      </c>
      <c r="BI109" s="1">
        <f>(E109)/((C109*F109*G109)^(1/2))</f>
        <v>3.0231817383282671E-2</v>
      </c>
      <c r="BJ109" s="1">
        <f>(C109*9.81*(G109)^(2))/(F109)</f>
        <v>1.9296746155078925E-2</v>
      </c>
      <c r="BK109" s="1">
        <f t="shared" si="7"/>
        <v>1.5278795925148313E-2</v>
      </c>
      <c r="BL109" s="1">
        <f>(F109/(C109*9.81))^(1/2)</f>
        <v>1.4753899143116248E-3</v>
      </c>
      <c r="BM109" s="1">
        <f>((F109*G109)/(C109*(AI109)^(2)))^(1/2)</f>
        <v>6.484613271204436E-4</v>
      </c>
      <c r="BN109" s="1">
        <f>(AF109/2)/G109</f>
        <v>1.0699564948973479</v>
      </c>
      <c r="BO109" s="1">
        <f>(AF109-G109)/G109</f>
        <v>1.1399129897946956</v>
      </c>
      <c r="BP109" s="1">
        <f>((2*G109)-AG109)/G109</f>
        <v>0.45887000276253587</v>
      </c>
      <c r="BQ109" s="1">
        <f t="shared" si="8"/>
        <v>0.72018348623853201</v>
      </c>
      <c r="BR109" s="1">
        <f>((C109*(G109)^(3))/F109)^(1/2)</f>
        <v>6.3493894250998752E-4</v>
      </c>
      <c r="BS109" s="1">
        <f t="shared" si="9"/>
        <v>9.2815232173579468E-2</v>
      </c>
      <c r="BT109" s="1">
        <f>AI109/((9.81*G109)^(1/2))</f>
        <v>2.2752165049891855</v>
      </c>
      <c r="BU109" s="1">
        <f t="shared" si="12"/>
        <v>0.46774193548387094</v>
      </c>
      <c r="BV109" s="1">
        <f>AE109 /G109</f>
        <v>0.57792640875342804</v>
      </c>
      <c r="BW109" s="1">
        <f t="shared" si="10"/>
        <v>8.0594985748595194E-2</v>
      </c>
      <c r="BX109" s="1">
        <f>AH109/(((C109*(G109^(3)))/F109)^(1/2))</f>
        <v>1.3780852636649186</v>
      </c>
    </row>
    <row r="110" spans="1:76" x14ac:dyDescent="0.25">
      <c r="A110" s="1"/>
      <c r="B110" s="1">
        <v>110</v>
      </c>
      <c r="C110" s="1">
        <v>960</v>
      </c>
      <c r="D110" s="1">
        <v>2</v>
      </c>
      <c r="E110" s="1">
        <v>1.9199999999999998E-3</v>
      </c>
      <c r="F110" s="1">
        <v>2.0500000000000001E-2</v>
      </c>
      <c r="G110" s="1">
        <v>6.7994969324400973E-4</v>
      </c>
      <c r="H110" s="1">
        <v>6.0613965253434821E-6</v>
      </c>
      <c r="I110" s="1">
        <v>1.3167973863441235E-9</v>
      </c>
      <c r="J110" s="1">
        <v>3.5215683666629694E-11</v>
      </c>
      <c r="K110" s="1">
        <v>1.2641254908903585E-6</v>
      </c>
      <c r="L110" s="1">
        <v>3.380705631996451E-8</v>
      </c>
      <c r="M110" s="1"/>
      <c r="N110" s="1"/>
      <c r="O110" s="1"/>
      <c r="Q110" s="1">
        <v>960</v>
      </c>
      <c r="R110" s="1">
        <v>100000</v>
      </c>
      <c r="S110" s="1">
        <v>96</v>
      </c>
      <c r="T110" s="1">
        <v>2.0500000000000001E-2</v>
      </c>
      <c r="U110" s="1">
        <v>0.20200000000000001</v>
      </c>
      <c r="V110" s="1"/>
      <c r="Z110" s="1">
        <v>7.8636959999999997E-6</v>
      </c>
      <c r="AA110" s="1">
        <v>9000</v>
      </c>
      <c r="AB110" s="1">
        <v>1.1111111111111217E-4</v>
      </c>
      <c r="AD110" s="1">
        <v>9.3333333333333341E-3</v>
      </c>
      <c r="AE110" s="1">
        <v>8.6457205600000008E-4</v>
      </c>
      <c r="AF110" s="1">
        <v>2.0052424800000002E-3</v>
      </c>
      <c r="AG110" s="1">
        <v>4.967234639999999E-4</v>
      </c>
      <c r="AH110" s="1">
        <v>2.6666666666666661E-3</v>
      </c>
      <c r="AI110" s="1">
        <v>0.34540024500008298</v>
      </c>
      <c r="AJ110" s="1">
        <v>1.03070418578883E-2</v>
      </c>
      <c r="AK110" s="1">
        <v>0.14469522864772918</v>
      </c>
      <c r="AL110" s="1">
        <v>9.9697390970402179E-3</v>
      </c>
      <c r="AM110" s="1">
        <v>6.806660267037421E-4</v>
      </c>
      <c r="AN110" s="1">
        <v>1.1537638890672345E-3</v>
      </c>
      <c r="AO110" s="1">
        <v>187.49999999999997</v>
      </c>
      <c r="AP110" s="1">
        <v>314.88348849713435</v>
      </c>
      <c r="AQ110" s="1">
        <v>264.70588235294122</v>
      </c>
      <c r="AR110" s="1">
        <v>132.12375842239987</v>
      </c>
      <c r="AS110" s="1">
        <v>6.0805978209030245E-3</v>
      </c>
      <c r="AT110" s="1">
        <v>2.0925850489550292E-2</v>
      </c>
      <c r="AU110" s="1">
        <v>1.5952311567371484</v>
      </c>
      <c r="AV110" s="1">
        <v>4.5144384334245322E-2</v>
      </c>
      <c r="AW110" s="1">
        <v>0.98265895953757221</v>
      </c>
      <c r="AX110" s="1">
        <v>129.32913455343916</v>
      </c>
      <c r="AZ110" s="1"/>
      <c r="BA110" s="1"/>
      <c r="BB110" s="1" t="s">
        <v>130</v>
      </c>
      <c r="BC110" s="1"/>
      <c r="BD110" s="1">
        <f>(0.5*K110*(AK110)^(2))+(K110*9.81*(AN110-G110))</f>
        <v>1.9109117407689736E-8</v>
      </c>
      <c r="BE110" s="1">
        <f>0.5*K110*(AI110)^(2)</f>
        <v>7.5405925698560181E-8</v>
      </c>
      <c r="BF110" s="1">
        <f t="shared" si="11"/>
        <v>0.50340505990373641</v>
      </c>
      <c r="BG110" s="1">
        <f>(C110*(AI110)^(2)*G110)/(F110)</f>
        <v>3.7987388358790284</v>
      </c>
      <c r="BH110" s="1">
        <f>(C110*G110*AI110)/(E110)</f>
        <v>117.42739531710613</v>
      </c>
      <c r="BI110" s="1">
        <f>(E110)/((C110*F110*G110)^(1/2))</f>
        <v>1.6597790959109075E-2</v>
      </c>
      <c r="BJ110" s="1">
        <f>(C110*9.81*(G110)^(2))/(F110)</f>
        <v>0.21239287503037491</v>
      </c>
      <c r="BK110" s="1">
        <f t="shared" si="7"/>
        <v>8.3911965625599438E-2</v>
      </c>
      <c r="BL110" s="1">
        <f>(F110/(C110*9.81))^(1/2)</f>
        <v>1.4753899143116248E-3</v>
      </c>
      <c r="BM110" s="1">
        <f>((F110*G110)/(C110*(AI110)^(2)))^(1/2)</f>
        <v>3.4886472922856848E-4</v>
      </c>
      <c r="BN110" s="1">
        <f>(AF110/2)/G110</f>
        <v>1.4745520881354308</v>
      </c>
      <c r="BO110" s="1">
        <f>(AF110-G110)/G110</f>
        <v>1.9491041762708614</v>
      </c>
      <c r="BP110" s="1">
        <f>((2*G110)-AG110)/G110</f>
        <v>1.2694702726753881</v>
      </c>
      <c r="BQ110" s="1">
        <f t="shared" si="8"/>
        <v>0.24771241830065352</v>
      </c>
      <c r="BR110" s="1">
        <f>((C110*(G110)^(3))/F110)^(1/2)</f>
        <v>3.8368415036551771E-3</v>
      </c>
      <c r="BS110" s="1">
        <f t="shared" si="9"/>
        <v>0.32447439451053267</v>
      </c>
      <c r="BT110" s="1">
        <f>AI110/((9.81*G110)^(1/2))</f>
        <v>4.2291174506924198</v>
      </c>
      <c r="BU110" s="1">
        <f t="shared" si="12"/>
        <v>0.29166666666666663</v>
      </c>
      <c r="BV110" s="1">
        <f>AE110 /G110</f>
        <v>1.2715235620964329</v>
      </c>
      <c r="BW110" s="1">
        <f t="shared" si="10"/>
        <v>3.5863459608486536</v>
      </c>
      <c r="BX110" s="1">
        <f>AH110/(((C110*(G110^(3)))/F110)^(1/2))</f>
        <v>0.69501611263490015</v>
      </c>
    </row>
    <row r="111" spans="1:76" x14ac:dyDescent="0.25">
      <c r="A111" s="1"/>
      <c r="B111" s="1">
        <v>111</v>
      </c>
      <c r="C111" s="1">
        <v>960</v>
      </c>
      <c r="D111" s="1">
        <v>2</v>
      </c>
      <c r="E111" s="1">
        <v>1.9199999999999998E-3</v>
      </c>
      <c r="F111" s="1">
        <v>2.0500000000000001E-2</v>
      </c>
      <c r="G111" s="1">
        <v>2.0483271188559304E-4</v>
      </c>
      <c r="H111" s="1">
        <v>1.8073761061617094E-7</v>
      </c>
      <c r="I111" s="1">
        <v>3.5998678144730943E-11</v>
      </c>
      <c r="J111" s="1">
        <v>9.5292129074382495E-14</v>
      </c>
      <c r="K111" s="1">
        <v>3.4558731018941704E-8</v>
      </c>
      <c r="L111" s="1">
        <v>9.14804439114072E-11</v>
      </c>
      <c r="M111" s="1"/>
      <c r="N111" s="1"/>
      <c r="O111" s="1"/>
      <c r="Q111" s="1">
        <v>960</v>
      </c>
      <c r="R111" s="1">
        <v>100000</v>
      </c>
      <c r="S111" s="1">
        <v>96</v>
      </c>
      <c r="T111" s="1">
        <v>2.0500000000000001E-2</v>
      </c>
      <c r="U111" s="1">
        <v>0.192</v>
      </c>
      <c r="V111" s="1"/>
      <c r="Z111" s="1">
        <v>4.0236339999999996E-6</v>
      </c>
      <c r="AA111" s="1">
        <v>16000</v>
      </c>
      <c r="AB111" s="1">
        <v>6.2500000000000056E-5</v>
      </c>
      <c r="AD111" s="1">
        <v>2.5625000000000092E-3</v>
      </c>
      <c r="AE111" s="1">
        <v>1.0838718600000001E-4</v>
      </c>
      <c r="AF111" s="1">
        <v>4.2248157E-4</v>
      </c>
      <c r="AG111" s="1">
        <v>3.4100298150000001E-4</v>
      </c>
      <c r="AH111" s="1">
        <v>1.2500000000000011E-3</v>
      </c>
      <c r="AI111" s="1">
        <v>6.3346815405532983E-2</v>
      </c>
      <c r="AJ111" s="1">
        <v>4.368497436001575E-3</v>
      </c>
      <c r="AK111" s="1">
        <v>4.8972910603612911E-2</v>
      </c>
      <c r="AL111" s="1">
        <v>5.0847230359768805E-3</v>
      </c>
      <c r="AM111" s="1">
        <v>2.0554075414456625E-4</v>
      </c>
      <c r="AN111" s="1">
        <v>2.1658601412885553E-4</v>
      </c>
      <c r="AO111" s="1">
        <v>507.93650793650795</v>
      </c>
      <c r="AP111" s="1">
        <v>79.814522038693255</v>
      </c>
      <c r="AQ111" s="1">
        <v>842.1052631578948</v>
      </c>
      <c r="AR111" s="1">
        <v>1002.877207666239</v>
      </c>
      <c r="AS111" s="1">
        <v>2.0452696340584459E-4</v>
      </c>
      <c r="AT111" s="1">
        <v>0.59939466682792719</v>
      </c>
      <c r="AU111" s="1">
        <v>1.7567798695395822</v>
      </c>
      <c r="AV111" s="1">
        <v>0.67943553748492624</v>
      </c>
      <c r="AW111" s="1">
        <v>0.99</v>
      </c>
      <c r="AX111" s="1">
        <v>3460.3367776967889</v>
      </c>
      <c r="AZ111" s="1"/>
      <c r="BA111" s="1"/>
      <c r="BB111" s="1" t="s">
        <v>129</v>
      </c>
      <c r="BC111" s="1"/>
      <c r="BD111" s="1">
        <f>(0.5*K111*(AK111)^(2))+(K111*9.81*(AN111-G111))</f>
        <v>4.5426514743490991E-11</v>
      </c>
      <c r="BE111" s="1">
        <f>0.5*K111*(AI111)^(2)</f>
        <v>6.9338966604887094E-11</v>
      </c>
      <c r="BF111" s="1">
        <f t="shared" si="11"/>
        <v>0.80940526759117026</v>
      </c>
      <c r="BG111" s="1">
        <f>(C111*(AI111)^(2)*G111)/(F111)</f>
        <v>3.8491626267488643E-2</v>
      </c>
      <c r="BH111" s="1">
        <f>(C111*G111*AI111)/(E111)</f>
        <v>6.4877499944156929</v>
      </c>
      <c r="BI111" s="1">
        <f>(E111)/((C111*F111*G111)^(1/2))</f>
        <v>3.0240503944462385E-2</v>
      </c>
      <c r="BJ111" s="1">
        <f>(C111*9.81*(G111)^(2))/(F111)</f>
        <v>1.9274583805391599E-2</v>
      </c>
      <c r="BK111" s="1">
        <f t="shared" si="7"/>
        <v>8.6236470950087941E-3</v>
      </c>
      <c r="BL111" s="1">
        <f>(F111/(C111*9.81))^(1/2)</f>
        <v>1.4753899143116248E-3</v>
      </c>
      <c r="BM111" s="1">
        <f>((F111*G111)/(C111*(AI111)^(2)))^(1/2)</f>
        <v>1.0440377083084339E-3</v>
      </c>
      <c r="BN111" s="1">
        <f>(AF111/2)/G111</f>
        <v>1.0312844225681399</v>
      </c>
      <c r="BO111" s="1">
        <f>(AF111-G111)/G111</f>
        <v>1.0625688451362798</v>
      </c>
      <c r="BP111" s="1">
        <f>((2*G111)-AG111)/G111</f>
        <v>0.33521228928285973</v>
      </c>
      <c r="BQ111" s="1">
        <f t="shared" si="8"/>
        <v>0.80714285714285716</v>
      </c>
      <c r="BR111" s="1">
        <f>((C111*(G111)^(3))/F111)^(1/2)</f>
        <v>6.3439194251686836E-4</v>
      </c>
      <c r="BS111" s="1">
        <f t="shared" si="9"/>
        <v>-0.53604785142239419</v>
      </c>
      <c r="BT111" s="1">
        <f>AI111/((9.81*G111)^(1/2))</f>
        <v>1.4131576882429604</v>
      </c>
      <c r="BU111" s="1">
        <f t="shared" si="12"/>
        <v>0.49999999999999867</v>
      </c>
      <c r="BV111" s="1">
        <f>AE111 /G111</f>
        <v>0.52914978765959231</v>
      </c>
      <c r="BW111" s="1">
        <f t="shared" si="10"/>
        <v>1.9217042462097045E-2</v>
      </c>
      <c r="BX111" s="1">
        <f>AH111/(((C111*(G111^(3)))/F111)^(1/2))</f>
        <v>1.9703907257093889</v>
      </c>
    </row>
    <row r="112" spans="1:76" x14ac:dyDescent="0.25">
      <c r="A112" s="1"/>
      <c r="B112" s="1">
        <v>112</v>
      </c>
      <c r="C112" s="1">
        <v>960</v>
      </c>
      <c r="D112" s="1">
        <v>2</v>
      </c>
      <c r="E112" s="1">
        <v>1.9199999999999998E-3</v>
      </c>
      <c r="F112" s="1">
        <v>2.0500000000000001E-2</v>
      </c>
      <c r="G112" s="1">
        <v>2.0477807044914459E-4</v>
      </c>
      <c r="H112" s="1">
        <v>2.2206779890488247E-7</v>
      </c>
      <c r="I112" s="1">
        <v>3.5969876668814408E-11</v>
      </c>
      <c r="J112" s="1">
        <v>1.1702060656989265E-13</v>
      </c>
      <c r="K112" s="1">
        <v>3.453108160206183E-8</v>
      </c>
      <c r="L112" s="1">
        <v>1.1233978230709694E-10</v>
      </c>
      <c r="M112" s="1"/>
      <c r="N112" s="1"/>
      <c r="O112" s="1"/>
      <c r="Q112" s="1">
        <v>960</v>
      </c>
      <c r="R112" s="1">
        <v>100000</v>
      </c>
      <c r="S112" s="1">
        <v>96</v>
      </c>
      <c r="T112" s="1">
        <v>2.0500000000000001E-2</v>
      </c>
      <c r="U112" s="1">
        <v>0.192</v>
      </c>
      <c r="V112" s="1"/>
      <c r="Z112" s="1">
        <v>4.0236339999999996E-6</v>
      </c>
      <c r="AA112" s="1">
        <v>16000</v>
      </c>
      <c r="AB112" s="1">
        <v>6.2500000000006994E-5</v>
      </c>
      <c r="AD112" s="1">
        <v>2.6250000000000023E-3</v>
      </c>
      <c r="AE112" s="1">
        <v>1.0033991799999999E-4</v>
      </c>
      <c r="AF112" s="1">
        <v>4.1845793599999995E-4</v>
      </c>
      <c r="AG112" s="1">
        <v>3.5508570050000007E-4</v>
      </c>
      <c r="AH112" s="1">
        <v>1.2500000000000011E-3</v>
      </c>
      <c r="AI112" s="1">
        <v>4.9418193979545069E-2</v>
      </c>
      <c r="AJ112" s="1">
        <v>4.3617545261007001E-3</v>
      </c>
      <c r="AK112" s="1">
        <v>3.8706295460113109E-2</v>
      </c>
      <c r="AL112" s="1">
        <v>3.3726872984083203E-3</v>
      </c>
      <c r="AM112" s="1">
        <v>2.0837950343866867E-4</v>
      </c>
      <c r="AN112" s="1">
        <v>2.059955506710286E-4</v>
      </c>
      <c r="AO112" s="1">
        <v>516.12903225806451</v>
      </c>
      <c r="AP112" s="1">
        <v>235.45699269479218</v>
      </c>
      <c r="AQ112" s="1">
        <v>864.86486486486478</v>
      </c>
      <c r="AR112" s="1">
        <v>231.39798244819087</v>
      </c>
      <c r="AS112" s="1">
        <v>1.2447287952089419E-4</v>
      </c>
      <c r="AT112" s="1">
        <v>-1.0154536648640703E-8</v>
      </c>
      <c r="AU112" s="1">
        <v>1.8093397403470173</v>
      </c>
      <c r="AV112" s="1">
        <v>0.27989755154342333</v>
      </c>
      <c r="AW112" s="1">
        <v>0.98019801980198018</v>
      </c>
      <c r="AX112" s="1">
        <v>1425.5065243985391</v>
      </c>
      <c r="AZ112" s="1"/>
      <c r="BA112" s="1"/>
      <c r="BB112" s="1" t="s">
        <v>129</v>
      </c>
      <c r="BC112" s="1"/>
      <c r="BD112" s="1">
        <f>(0.5*K112*(AK112)^(2))+(K112*9.81*(AN112-G112))</f>
        <v>2.6279262758911089E-11</v>
      </c>
      <c r="BE112" s="1">
        <f>0.5*K112*(AI112)^(2)</f>
        <v>4.216517679939996E-11</v>
      </c>
      <c r="BF112" s="1">
        <f t="shared" si="11"/>
        <v>0.78945908302296897</v>
      </c>
      <c r="BG112" s="1">
        <f>(C112*(AI112)^(2)*G112)/(F112)</f>
        <v>2.3419334948650155E-2</v>
      </c>
      <c r="BH112" s="1">
        <f>(C112*G112*AI112)/(E112)</f>
        <v>5.0598812041063876</v>
      </c>
      <c r="BI112" s="1">
        <f>(E112)/((C112*F112*G112)^(1/2))</f>
        <v>3.0244538249400581E-2</v>
      </c>
      <c r="BJ112" s="1">
        <f>(C112*9.81*(G112)^(2))/(F112)</f>
        <v>1.9264301751699138E-2</v>
      </c>
      <c r="BK112" s="1">
        <f t="shared" si="7"/>
        <v>6.4012133387702759E-3</v>
      </c>
      <c r="BL112" s="1">
        <f>(F112/(C112*9.81))^(1/2)</f>
        <v>1.4753899143116248E-3</v>
      </c>
      <c r="BM112" s="1">
        <f>((F112*G112)/(C112*(AI112)^(2)))^(1/2)</f>
        <v>1.3381234065276814E-3</v>
      </c>
      <c r="BN112" s="1">
        <f>(AF112/2)/G112</f>
        <v>1.0217352255595198</v>
      </c>
      <c r="BO112" s="1">
        <f>(AF112-G112)/G112</f>
        <v>1.0434704511190396</v>
      </c>
      <c r="BP112" s="1">
        <f>((2*G112)-AG112)/G112</f>
        <v>0.26599742969946832</v>
      </c>
      <c r="BQ112" s="1">
        <f t="shared" si="8"/>
        <v>0.84855769230769251</v>
      </c>
      <c r="BR112" s="1">
        <f>((C112*(G112)^(3))/F112)^(1/2)</f>
        <v>6.3413811263664916E-4</v>
      </c>
      <c r="BS112" s="1">
        <f t="shared" si="9"/>
        <v>4.9418204134081718E-2</v>
      </c>
      <c r="BT112" s="1">
        <f>AI112/((9.81*G112)^(1/2))</f>
        <v>1.1025813517006915</v>
      </c>
      <c r="BU112" s="1">
        <f t="shared" si="12"/>
        <v>0.48809523809523941</v>
      </c>
      <c r="BV112" s="1">
        <f>AE112 /G112</f>
        <v>0.48999347332418008</v>
      </c>
      <c r="BW112" s="1">
        <f t="shared" si="10"/>
        <v>4.1550331969510169E-3</v>
      </c>
      <c r="BX112" s="1">
        <f>AH112/(((C112*(G112^(3)))/F112)^(1/2))</f>
        <v>1.9711794246251697</v>
      </c>
    </row>
    <row r="113" spans="1:76" x14ac:dyDescent="0.25">
      <c r="A113" s="1"/>
      <c r="B113" s="1">
        <v>113</v>
      </c>
      <c r="C113" s="1">
        <v>960</v>
      </c>
      <c r="D113" s="1">
        <v>2</v>
      </c>
      <c r="E113" s="1">
        <v>1.9199999999999998E-3</v>
      </c>
      <c r="F113" s="1">
        <v>2.0500000000000001E-2</v>
      </c>
      <c r="G113" s="1">
        <v>2.0478857349777354E-4</v>
      </c>
      <c r="H113" s="1">
        <v>2.7741112890836338E-7</v>
      </c>
      <c r="I113" s="1">
        <v>3.5975411627811533E-11</v>
      </c>
      <c r="J113" s="1">
        <v>1.4619926369167416E-13</v>
      </c>
      <c r="K113" s="1">
        <v>3.453639516269907E-8</v>
      </c>
      <c r="L113" s="1">
        <v>1.4035129314400718E-10</v>
      </c>
      <c r="M113" s="1"/>
      <c r="N113" s="1"/>
      <c r="O113" s="1"/>
      <c r="Q113" s="1">
        <v>960</v>
      </c>
      <c r="R113" s="1">
        <v>100000</v>
      </c>
      <c r="S113" s="1">
        <v>96</v>
      </c>
      <c r="T113" s="1">
        <v>2.0500000000000001E-2</v>
      </c>
      <c r="U113" s="1">
        <v>0.192</v>
      </c>
      <c r="V113" s="1"/>
      <c r="Z113" s="1">
        <v>4.0236339999999996E-6</v>
      </c>
      <c r="AA113" s="1">
        <v>16000</v>
      </c>
      <c r="AB113" s="1">
        <v>6.2499999999993117E-5</v>
      </c>
      <c r="AD113" s="1">
        <v>3.1250000000000028E-3</v>
      </c>
      <c r="AE113" s="1">
        <v>9.2292649999999995E-5</v>
      </c>
      <c r="AF113" s="1">
        <v>4.1443430199999997E-4</v>
      </c>
      <c r="AG113" s="1">
        <v>3.6548008833333327E-4</v>
      </c>
      <c r="AH113" s="1">
        <v>1.2500000000000011E-3</v>
      </c>
      <c r="AI113" s="1">
        <v>3.7801586032701694E-2</v>
      </c>
      <c r="AJ113" s="1">
        <v>3.0124278495045E-3</v>
      </c>
      <c r="AK113" s="1">
        <v>2.844416197333046E-2</v>
      </c>
      <c r="AL113" s="1">
        <v>3.6336969997202402E-3</v>
      </c>
      <c r="AM113" s="1">
        <v>2.0741513627642148E-4</v>
      </c>
      <c r="AN113" s="1">
        <v>2.1258622812006788E-4</v>
      </c>
      <c r="AO113" s="1">
        <v>380.95238095238091</v>
      </c>
      <c r="AP113" s="1">
        <v>38.482001697227112</v>
      </c>
      <c r="AQ113" s="1">
        <v>744.18604651162798</v>
      </c>
      <c r="AR113" s="1">
        <v>269.22832555723608</v>
      </c>
      <c r="AS113" s="1">
        <v>7.2831799520272573E-5</v>
      </c>
      <c r="AT113" s="1">
        <v>-4.2338132794072945E-3</v>
      </c>
      <c r="AU113" s="1">
        <v>4.6938276316216481</v>
      </c>
      <c r="AV113" s="1">
        <v>0.3839077665281922</v>
      </c>
      <c r="AW113" s="1">
        <v>1</v>
      </c>
      <c r="AX113" s="1">
        <v>1955.2261994985927</v>
      </c>
      <c r="AZ113" s="1"/>
      <c r="BA113" s="1"/>
      <c r="BB113" s="1" t="s">
        <v>129</v>
      </c>
      <c r="BC113" s="1"/>
      <c r="BD113" s="1">
        <f>(0.5*K113*(AK113)^(2))+(K113*9.81*(AN113-G113))</f>
        <v>1.6613047933631787E-11</v>
      </c>
      <c r="BE113" s="1">
        <f>0.5*K113*(AI113)^(2)</f>
        <v>2.4675562002784005E-11</v>
      </c>
      <c r="BF113" s="1">
        <f t="shared" si="11"/>
        <v>0.8205237055517749</v>
      </c>
      <c r="BG113" s="1">
        <f>(C113*(AI113)^(2)*G113)/(F113)</f>
        <v>1.370386704494595E-2</v>
      </c>
      <c r="BH113" s="1">
        <f>(C113*G113*AI113)/(E113)</f>
        <v>3.8706664397951709</v>
      </c>
      <c r="BI113" s="1">
        <f>(E113)/((C113*F113*G113)^(1/2))</f>
        <v>3.0243762659425886E-2</v>
      </c>
      <c r="BJ113" s="1">
        <f>(C113*9.81*(G113)^(2))/(F113)</f>
        <v>1.9266277930950176E-2</v>
      </c>
      <c r="BK113" s="1">
        <f t="shared" si="7"/>
        <v>4.6410317431327111E-3</v>
      </c>
      <c r="BL113" s="1">
        <f>(F113/(C113*9.81))^(1/2)</f>
        <v>1.4753899143116248E-3</v>
      </c>
      <c r="BM113" s="1">
        <f>((F113*G113)/(C113*(AI113)^(2)))^(1/2)</f>
        <v>1.7493799819346108E-3</v>
      </c>
      <c r="BN113" s="1">
        <f>(AF113/2)/G113</f>
        <v>1.0118589502370494</v>
      </c>
      <c r="BO113" s="1">
        <f>(AF113-G113)/G113</f>
        <v>1.0237179004740988</v>
      </c>
      <c r="BP113" s="1">
        <f>((2*G113)-AG113)/G113</f>
        <v>0.21532968323886112</v>
      </c>
      <c r="BQ113" s="1">
        <f t="shared" si="8"/>
        <v>0.88187702265372159</v>
      </c>
      <c r="BR113" s="1">
        <f>((C113*(G113)^(3))/F113)^(1/2)</f>
        <v>6.3418690059149538E-4</v>
      </c>
      <c r="BS113" s="1">
        <f t="shared" si="9"/>
        <v>4.2035399312108986E-2</v>
      </c>
      <c r="BT113" s="1">
        <f>AI113/((9.81*G113)^(1/2))</f>
        <v>0.84337875678674157</v>
      </c>
      <c r="BU113" s="1">
        <f t="shared" si="12"/>
        <v>0.40999999999999887</v>
      </c>
      <c r="BV113" s="1">
        <f>AE113 /G113</f>
        <v>0.45067284967929816</v>
      </c>
      <c r="BW113" s="1">
        <f t="shared" si="10"/>
        <v>-5.5624108860042269E-3</v>
      </c>
      <c r="BX113" s="1">
        <f>AH113/(((C113*(G113^(3)))/F113)^(1/2))</f>
        <v>1.9710277819269797</v>
      </c>
    </row>
    <row r="114" spans="1:76" x14ac:dyDescent="0.25">
      <c r="A114" s="1"/>
      <c r="B114" s="1">
        <v>114</v>
      </c>
      <c r="C114" s="1">
        <v>960</v>
      </c>
      <c r="D114" s="1">
        <v>2</v>
      </c>
      <c r="E114" s="1">
        <v>1.9199999999999998E-3</v>
      </c>
      <c r="F114" s="1">
        <v>2.0500000000000001E-2</v>
      </c>
      <c r="G114" s="1">
        <v>2.047373472174532E-4</v>
      </c>
      <c r="H114" s="1">
        <v>2.5471985342190361E-7</v>
      </c>
      <c r="I114" s="1">
        <v>3.5948421466048772E-11</v>
      </c>
      <c r="J114" s="1">
        <v>1.3417351701136289E-13</v>
      </c>
      <c r="K114" s="1">
        <v>3.4510484607406822E-8</v>
      </c>
      <c r="L114" s="1">
        <v>1.2880657633090839E-10</v>
      </c>
      <c r="M114" s="1"/>
      <c r="N114" s="1"/>
      <c r="O114" s="1"/>
      <c r="Q114" s="1">
        <v>960</v>
      </c>
      <c r="R114" s="1">
        <v>100000</v>
      </c>
      <c r="S114" s="1">
        <v>96</v>
      </c>
      <c r="T114" s="1">
        <v>2.0500000000000001E-2</v>
      </c>
      <c r="U114" s="1">
        <v>0.192</v>
      </c>
      <c r="V114" s="1"/>
      <c r="Z114" s="1">
        <v>4.0236339999999996E-6</v>
      </c>
      <c r="AA114" s="1">
        <v>16000</v>
      </c>
      <c r="AB114" s="1">
        <v>6.2500000000006994E-5</v>
      </c>
      <c r="AD114" s="1">
        <v>3.1250000000000028E-3</v>
      </c>
      <c r="AE114" s="1">
        <v>8.6257199000000002E-5</v>
      </c>
      <c r="AF114" s="1">
        <v>4.1443430199999997E-4</v>
      </c>
      <c r="AG114" s="1">
        <v>3.64868567666667E-4</v>
      </c>
      <c r="AH114" s="1">
        <v>1.5E-3</v>
      </c>
      <c r="AI114" s="1">
        <v>2.4917709376306801E-2</v>
      </c>
      <c r="AJ114" s="1">
        <v>1.5681283726248E-3</v>
      </c>
      <c r="AK114" s="1">
        <v>1.5425158595205289E-2</v>
      </c>
      <c r="AL114" s="1">
        <v>1.7448693559648802E-3</v>
      </c>
      <c r="AM114" s="1">
        <v>2.1146569609180937E-4</v>
      </c>
      <c r="AN114" s="1">
        <v>2.1053021370930772E-4</v>
      </c>
      <c r="AO114" s="1">
        <v>355.55555555555554</v>
      </c>
      <c r="AP114" s="1">
        <v>0</v>
      </c>
      <c r="AQ114" s="1">
        <v>-680.85106382978722</v>
      </c>
      <c r="AR114" s="1">
        <v>307.2985558800749</v>
      </c>
      <c r="AS114" s="1">
        <v>3.1645883820697651E-5</v>
      </c>
      <c r="AT114" s="1">
        <v>7.7941701451172294E-3</v>
      </c>
      <c r="AU114" s="1">
        <v>4.6976121070332324</v>
      </c>
      <c r="AV114" s="1">
        <v>0.13486116826926295</v>
      </c>
      <c r="AW114" s="1">
        <v>0.99</v>
      </c>
      <c r="AX114" s="1">
        <v>686.84228995843353</v>
      </c>
      <c r="AZ114" s="1"/>
      <c r="BA114" s="1"/>
      <c r="BB114" s="1" t="s">
        <v>129</v>
      </c>
      <c r="BC114" s="1"/>
      <c r="BD114" s="1">
        <f>(0.5*K114*(AK114)^(2))+(K114*9.81*(AN114-G114))</f>
        <v>6.0667975296684581E-12</v>
      </c>
      <c r="BE114" s="1">
        <f>0.5*K114*(AI114)^(2)</f>
        <v>1.0713646055388134E-11</v>
      </c>
      <c r="BF114" s="1">
        <f t="shared" si="11"/>
        <v>0.75250796883771987</v>
      </c>
      <c r="BG114" s="1">
        <f>(C114*(AI114)^(2)*G114)/(F114)</f>
        <v>5.952928635656554E-3</v>
      </c>
      <c r="BH114" s="1">
        <f>(C114*G114*AI114)/(E114)</f>
        <v>2.5507928582202579</v>
      </c>
      <c r="BI114" s="1">
        <f>(E114)/((C114*F114*G114)^(1/2))</f>
        <v>3.0247545991065286E-2</v>
      </c>
      <c r="BJ114" s="1">
        <f>(C114*9.81*(G114)^(2))/(F114)</f>
        <v>1.9256640515156055E-2</v>
      </c>
      <c r="BK114" s="1">
        <f t="shared" si="7"/>
        <v>2.8144304593659495E-3</v>
      </c>
      <c r="BL114" s="1">
        <f>(F114/(C114*9.81))^(1/2)</f>
        <v>1.4753899143116248E-3</v>
      </c>
      <c r="BM114" s="1">
        <f>((F114*G114)/(C114*(AI114)^(2)))^(1/2)</f>
        <v>2.6535772411308937E-3</v>
      </c>
      <c r="BN114" s="1">
        <f>(AF114/2)/G114</f>
        <v>1.0121121222690894</v>
      </c>
      <c r="BO114" s="1">
        <f>(AF114-G114)/G114</f>
        <v>1.0242242445381786</v>
      </c>
      <c r="BP114" s="1">
        <f>((2*G114)-AG114)/G114</f>
        <v>0.2178700045422727</v>
      </c>
      <c r="BQ114" s="1">
        <f t="shared" si="8"/>
        <v>0.88040146750851489</v>
      </c>
      <c r="BR114" s="1">
        <f>((C114*(G114)^(3))/F114)^(1/2)</f>
        <v>6.3394896003863394E-4</v>
      </c>
      <c r="BS114" s="1">
        <f t="shared" si="9"/>
        <v>1.7123539231189571E-2</v>
      </c>
      <c r="BT114" s="1">
        <f>AI114/((9.81*G114)^(1/2))</f>
        <v>0.55600036488210436</v>
      </c>
      <c r="BU114" s="1">
        <f t="shared" si="12"/>
        <v>0.49000000000000071</v>
      </c>
      <c r="BV114" s="1">
        <f>AE114 /G114</f>
        <v>0.42130661636631217</v>
      </c>
      <c r="BW114" s="1">
        <f t="shared" si="10"/>
        <v>-1.33037118794995E-2</v>
      </c>
      <c r="BX114" s="1">
        <f>AH114/(((C114*(G114^(3)))/F114)^(1/2))</f>
        <v>2.3661210831682529</v>
      </c>
    </row>
    <row r="115" spans="1:76" x14ac:dyDescent="0.25">
      <c r="A115" s="1"/>
      <c r="B115" s="1">
        <v>115</v>
      </c>
      <c r="C115" s="1">
        <v>960</v>
      </c>
      <c r="D115" s="1">
        <v>2</v>
      </c>
      <c r="E115" s="1">
        <v>1.9199999999999998E-3</v>
      </c>
      <c r="F115" s="1">
        <v>2.0500000000000001E-2</v>
      </c>
      <c r="G115" s="1">
        <v>2.1798184699839637E-4</v>
      </c>
      <c r="H115" s="1">
        <v>3.9736355594874253E-7</v>
      </c>
      <c r="I115" s="1">
        <v>4.3385998174883406E-11</v>
      </c>
      <c r="J115" s="1">
        <v>2.3726766357683201E-13</v>
      </c>
      <c r="K115" s="1">
        <v>4.1650558247888068E-8</v>
      </c>
      <c r="L115" s="1">
        <v>2.2777695703375872E-10</v>
      </c>
      <c r="M115" s="1"/>
      <c r="N115" s="1"/>
      <c r="O115" s="1"/>
      <c r="Q115" s="1">
        <v>960</v>
      </c>
      <c r="R115" s="1">
        <v>100000</v>
      </c>
      <c r="S115" s="1">
        <v>96</v>
      </c>
      <c r="T115" s="1">
        <v>2.0500000000000001E-2</v>
      </c>
      <c r="U115" s="1">
        <v>0.192</v>
      </c>
      <c r="V115" s="1"/>
      <c r="Z115" s="1">
        <v>4.2023634E-6</v>
      </c>
      <c r="AA115" s="1">
        <v>16000</v>
      </c>
      <c r="AB115" s="1">
        <v>6.2500000000000056E-5</v>
      </c>
      <c r="AD115" s="1">
        <v>1.5624999999999999E-3</v>
      </c>
      <c r="AE115" s="1">
        <v>2.7956369289999994E-4</v>
      </c>
      <c r="AF115" s="1">
        <v>6.3875923679999999E-4</v>
      </c>
      <c r="AG115" s="1">
        <v>1.7439808109999999E-4</v>
      </c>
      <c r="AH115" s="1">
        <v>3.7500000000000012E-4</v>
      </c>
      <c r="AI115" s="1">
        <v>0.63428794292478963</v>
      </c>
      <c r="AJ115" s="1">
        <v>8.2159187557102088E-3</v>
      </c>
      <c r="AK115" s="1">
        <v>0.32550399627649956</v>
      </c>
      <c r="AL115" s="1">
        <v>1.0608042056257122E-2</v>
      </c>
      <c r="AM115" s="1">
        <v>1.8866016131788383E-4</v>
      </c>
      <c r="AN115" s="1">
        <v>3.7274624284848532E-4</v>
      </c>
      <c r="AO115" s="1">
        <v>4571.4285714285716</v>
      </c>
      <c r="AP115" s="1">
        <v>2770.704122200349</v>
      </c>
      <c r="AQ115" s="1">
        <v>1000</v>
      </c>
      <c r="AR115" s="1">
        <v>972.27182413150285</v>
      </c>
      <c r="AS115" s="1">
        <v>2.0505667407735025E-2</v>
      </c>
      <c r="AT115" s="1">
        <v>-2.3925024172988085E-2</v>
      </c>
      <c r="AU115" s="1">
        <v>4.7128939044038054</v>
      </c>
      <c r="AV115" s="1">
        <v>0.73477372722401491</v>
      </c>
      <c r="AW115" s="1">
        <v>0.98058252427184467</v>
      </c>
      <c r="AX115" s="1">
        <v>3742.1718637362501</v>
      </c>
      <c r="AZ115" s="1"/>
      <c r="BA115" s="1"/>
      <c r="BB115" s="1" t="s">
        <v>131</v>
      </c>
      <c r="BC115" s="1"/>
      <c r="BD115" s="1">
        <f>(0.5*K115*(AK115)^(2))+(K115*9.81*(AN115-G115))</f>
        <v>2.2697331987591864E-9</v>
      </c>
      <c r="BE115" s="1">
        <f>0.5*K115*(AI115)^(2)</f>
        <v>8.3784511737691157E-9</v>
      </c>
      <c r="BF115" s="1">
        <f t="shared" si="11"/>
        <v>0.52048178270802337</v>
      </c>
      <c r="BG115" s="1">
        <f>(C115*(AI115)^(2)*G115)/(F115)</f>
        <v>4.1068667507064953</v>
      </c>
      <c r="BH115" s="1">
        <f>(C115*G115*AI115)/(E115)</f>
        <v>69.131628663779537</v>
      </c>
      <c r="BI115" s="1">
        <f>(E115)/((C115*F115*G115)^(1/2))</f>
        <v>2.9314231794585106E-2</v>
      </c>
      <c r="BJ115" s="1">
        <f>(C115*9.81*(G115)^(2))/(F115)</f>
        <v>2.1828657948426835E-2</v>
      </c>
      <c r="BK115" s="1">
        <f t="shared" si="7"/>
        <v>0.13860189924153796</v>
      </c>
      <c r="BL115" s="1">
        <f>(F115/(C115*9.81))^(1/2)</f>
        <v>1.4753899143116248E-3</v>
      </c>
      <c r="BM115" s="1">
        <f>((F115*G115)/(C115*(AI115)^(2)))^(1/2)</f>
        <v>1.0756352396694996E-4</v>
      </c>
      <c r="BN115" s="1">
        <f>(AF115/2)/G115</f>
        <v>1.4651661264359761</v>
      </c>
      <c r="BO115" s="1">
        <f>(AF115-G115)/G115</f>
        <v>1.9303322528719522</v>
      </c>
      <c r="BP115" s="1">
        <f>((2*G115)-AG115)/G115</f>
        <v>1.1999421809593025</v>
      </c>
      <c r="BQ115" s="1">
        <f t="shared" si="8"/>
        <v>0.27302631578947367</v>
      </c>
      <c r="BR115" s="1">
        <f>((C115*(G115)^(3))/F115)^(1/2)</f>
        <v>6.9644877393021506E-4</v>
      </c>
      <c r="BS115" s="1">
        <f t="shared" si="9"/>
        <v>0.65821296709777766</v>
      </c>
      <c r="BT115" s="1">
        <f>AI115/((9.81*G115)^(1/2))</f>
        <v>13.716452008070636</v>
      </c>
      <c r="BU115" s="1">
        <f t="shared" si="12"/>
        <v>0.26000000000000012</v>
      </c>
      <c r="BV115" s="1">
        <f>AE115 /G115</f>
        <v>1.2825090563713619</v>
      </c>
      <c r="BW115" s="1">
        <f t="shared" si="10"/>
        <v>4.0850380927580687</v>
      </c>
      <c r="BX115" s="1">
        <f>AH115/(((C115*(G115^(3)))/F115)^(1/2))</f>
        <v>0.53844591883447779</v>
      </c>
    </row>
    <row r="116" spans="1:76" x14ac:dyDescent="0.25">
      <c r="A116" s="1"/>
      <c r="B116" s="1">
        <v>116</v>
      </c>
      <c r="C116" s="1">
        <v>960</v>
      </c>
      <c r="D116" s="1">
        <v>2</v>
      </c>
      <c r="E116" s="1">
        <v>1.9199999999999998E-3</v>
      </c>
      <c r="F116" s="1">
        <v>2.0500000000000001E-2</v>
      </c>
      <c r="G116" s="1">
        <v>1.9091555925826285E-4</v>
      </c>
      <c r="H116" s="1">
        <v>1.8115027256926926E-7</v>
      </c>
      <c r="I116" s="1">
        <v>2.9148256417056276E-11</v>
      </c>
      <c r="J116" s="1">
        <v>8.2971989533747265E-14</v>
      </c>
      <c r="K116" s="1">
        <v>2.7982326160374025E-8</v>
      </c>
      <c r="L116" s="1">
        <v>7.9653109952397374E-11</v>
      </c>
      <c r="M116" s="1"/>
      <c r="N116" s="1"/>
      <c r="O116" s="1"/>
      <c r="Q116" s="1">
        <v>960</v>
      </c>
      <c r="R116" s="1">
        <v>100000</v>
      </c>
      <c r="S116" s="1">
        <v>96</v>
      </c>
      <c r="T116" s="1">
        <v>2.0500000000000001E-2</v>
      </c>
      <c r="U116" s="1">
        <v>0.192</v>
      </c>
      <c r="V116" s="1"/>
      <c r="Z116" s="1">
        <v>4.2023634E-6</v>
      </c>
      <c r="AA116" s="1">
        <v>16000</v>
      </c>
      <c r="AB116" s="1">
        <v>6.2500000000000056E-5</v>
      </c>
      <c r="AD116" s="1">
        <v>1.3749999999999997E-3</v>
      </c>
      <c r="AE116" s="1">
        <v>2.4384360399999999E-4</v>
      </c>
      <c r="AF116" s="1">
        <v>5.4630724200000001E-4</v>
      </c>
      <c r="AG116" s="1">
        <v>1.5058468850000001E-4</v>
      </c>
      <c r="AH116" s="1">
        <v>3.7500000000000012E-4</v>
      </c>
      <c r="AI116" s="1">
        <v>0.61215340451162525</v>
      </c>
      <c r="AJ116" s="1">
        <v>8.4226169405673505E-3</v>
      </c>
      <c r="AK116" s="1">
        <v>0.31561110187147956</v>
      </c>
      <c r="AL116" s="1">
        <v>1.0013619979798679E-2</v>
      </c>
      <c r="AM116" s="1">
        <v>1.9694869287540935E-4</v>
      </c>
      <c r="AN116" s="1">
        <v>3.2023347206568158E-4</v>
      </c>
      <c r="AO116" s="1">
        <v>6400.0000000000009</v>
      </c>
      <c r="AP116" s="1">
        <v>23532.51367788831</v>
      </c>
      <c r="AQ116" s="1">
        <v>6400</v>
      </c>
      <c r="AR116" s="1">
        <v>1810.1933598375615</v>
      </c>
      <c r="AS116" s="1">
        <v>1.9099479646033306E-2</v>
      </c>
      <c r="AT116" s="1">
        <v>-3.8389828836554556E-2</v>
      </c>
      <c r="AU116" s="1">
        <v>4.7686453997635549</v>
      </c>
      <c r="AV116" s="1">
        <v>0.37919715730375991</v>
      </c>
      <c r="AW116" s="1">
        <v>1.0112359550561798</v>
      </c>
      <c r="AX116" s="1">
        <v>1931.2352637212271</v>
      </c>
      <c r="AZ116" s="1"/>
      <c r="BA116" s="1"/>
      <c r="BB116" s="1" t="s">
        <v>132</v>
      </c>
      <c r="BC116" s="1"/>
      <c r="BD116" s="1">
        <f>(0.5*K116*(AK116)^(2))+(K116*9.81*(AN116-G116))</f>
        <v>1.4291635210149666E-9</v>
      </c>
      <c r="BE116" s="1">
        <f>0.5*K116*(AI116)^(2)</f>
        <v>5.2429335943870317E-9</v>
      </c>
      <c r="BF116" s="1">
        <f t="shared" si="11"/>
        <v>0.52210010754716263</v>
      </c>
      <c r="BG116" s="1">
        <f>(C116*(AI116)^(2)*G116)/(F116)</f>
        <v>3.350265571189825</v>
      </c>
      <c r="BH116" s="1">
        <f>(C116*G116*AI116)/(E116)</f>
        <v>58.434804787093277</v>
      </c>
      <c r="BI116" s="1">
        <f>(E116)/((C116*F116*G116)^(1/2))</f>
        <v>3.1323336760069473E-2</v>
      </c>
      <c r="BJ116" s="1">
        <f>(C116*9.81*(G116)^(2))/(F116)</f>
        <v>1.6744378303527461E-2</v>
      </c>
      <c r="BK116" s="1">
        <f t="shared" si="7"/>
        <v>0.12934271007449688</v>
      </c>
      <c r="BL116" s="1">
        <f>(F116/(C116*9.81))^(1/2)</f>
        <v>1.4753899143116248E-3</v>
      </c>
      <c r="BM116" s="1">
        <f>((F116*G116)/(C116*(AI116)^(2)))^(1/2)</f>
        <v>1.0430417847968379E-4</v>
      </c>
      <c r="BN116" s="1">
        <f>(AF116/2)/G116</f>
        <v>1.4307562047915059</v>
      </c>
      <c r="BO116" s="1">
        <f>(AF116-G116)/G116</f>
        <v>1.8615124095830118</v>
      </c>
      <c r="BP116" s="1">
        <f>((2*G116)-AG116)/G116</f>
        <v>1.2112497845380159</v>
      </c>
      <c r="BQ116" s="1">
        <f t="shared" si="8"/>
        <v>0.27564102564102566</v>
      </c>
      <c r="BR116" s="1">
        <f>((C116*(G116)^(3))/F116)^(1/2)</f>
        <v>5.7084824737765058E-4</v>
      </c>
      <c r="BS116" s="1">
        <f t="shared" si="9"/>
        <v>0.65054323334817976</v>
      </c>
      <c r="BT116" s="1">
        <f>AI116/((9.81*G116)^(1/2))</f>
        <v>14.145070080763821</v>
      </c>
      <c r="BU116" s="1">
        <f t="shared" si="12"/>
        <v>0.29545454545454564</v>
      </c>
      <c r="BV116" s="1">
        <f>AE116 /G116</f>
        <v>1.2772327459708939</v>
      </c>
      <c r="BW116" s="1">
        <f t="shared" si="10"/>
        <v>3.3335211928862978</v>
      </c>
      <c r="BX116" s="1">
        <f>AH116/(((C116*(G116^(3)))/F116)^(1/2))</f>
        <v>0.65691714343114205</v>
      </c>
    </row>
    <row r="117" spans="1:76" x14ac:dyDescent="0.25">
      <c r="A117" s="1"/>
      <c r="B117" s="1">
        <v>117</v>
      </c>
      <c r="C117" s="1">
        <v>960</v>
      </c>
      <c r="D117" s="1">
        <v>2</v>
      </c>
      <c r="E117" s="1">
        <v>1.9199999999999998E-3</v>
      </c>
      <c r="F117" s="1">
        <v>2.0500000000000001E-2</v>
      </c>
      <c r="G117" s="1">
        <v>2.00263695879079E-4</v>
      </c>
      <c r="H117" s="1">
        <v>8.7178317765728981E-8</v>
      </c>
      <c r="I117" s="1">
        <v>3.3643044482751781E-11</v>
      </c>
      <c r="J117" s="1">
        <v>4.3936231322148797E-14</v>
      </c>
      <c r="K117" s="1">
        <v>3.229732270344171E-8</v>
      </c>
      <c r="L117" s="1">
        <v>4.2178782069262842E-11</v>
      </c>
      <c r="M117" s="1"/>
      <c r="N117" s="1"/>
      <c r="O117" s="1"/>
      <c r="Q117" s="1">
        <v>960</v>
      </c>
      <c r="R117" s="1">
        <v>100000</v>
      </c>
      <c r="S117" s="1">
        <v>96</v>
      </c>
      <c r="T117" s="1">
        <v>2.0500000000000001E-2</v>
      </c>
      <c r="U117" s="1">
        <v>0.192</v>
      </c>
      <c r="V117" s="1"/>
      <c r="Z117" s="1">
        <v>4.2023634E-6</v>
      </c>
      <c r="AA117" s="1">
        <v>16000</v>
      </c>
      <c r="AB117" s="1">
        <v>6.2500000000000056E-5</v>
      </c>
      <c r="AD117" s="1">
        <v>1.3749999999999997E-3</v>
      </c>
      <c r="AE117" s="1">
        <v>2.5434951249999997E-4</v>
      </c>
      <c r="AF117" s="1">
        <v>5.7992614919999993E-4</v>
      </c>
      <c r="AG117" s="1">
        <v>1.5548744580000002E-4</v>
      </c>
      <c r="AH117" s="1">
        <v>3.7500000000000012E-4</v>
      </c>
      <c r="AI117" s="1">
        <v>0.6160574266572838</v>
      </c>
      <c r="AJ117" s="1">
        <v>8.2783329585816023E-3</v>
      </c>
      <c r="AK117" s="1">
        <v>0.32845432616270021</v>
      </c>
      <c r="AL117" s="1">
        <v>1.1427239265574081E-2</v>
      </c>
      <c r="AM117" s="1">
        <v>1.7221893552186074E-4</v>
      </c>
      <c r="AN117" s="1">
        <v>3.2448227042269982E-4</v>
      </c>
      <c r="AO117" s="1">
        <v>615.38461538461536</v>
      </c>
      <c r="AP117" s="1">
        <v>33.472510352025942</v>
      </c>
      <c r="AQ117" s="1">
        <v>615.38461538461536</v>
      </c>
      <c r="AR117" s="1">
        <v>100.41753105607776</v>
      </c>
      <c r="AS117" s="1">
        <v>1.9343871199775462E-2</v>
      </c>
      <c r="AT117" s="1">
        <v>-0.18740651723513813</v>
      </c>
      <c r="AU117" s="1">
        <v>3.1655421682913332</v>
      </c>
      <c r="AV117" s="1">
        <v>0.22402054266441146</v>
      </c>
      <c r="AW117" s="1">
        <v>0.95789473684210524</v>
      </c>
      <c r="AX117" s="1">
        <v>1140.9272550134365</v>
      </c>
      <c r="AZ117" s="1"/>
      <c r="BA117" s="1"/>
      <c r="BB117" s="1" t="s">
        <v>133</v>
      </c>
      <c r="BC117" s="1"/>
      <c r="BD117" s="1">
        <f>(0.5*K117*(AK117)^(2))+(K117*9.81*(AN117-G117))</f>
        <v>1.7815108379496484E-9</v>
      </c>
      <c r="BE117" s="1">
        <f>0.5*K117*(AI117)^(2)</f>
        <v>6.1288490071397405E-9</v>
      </c>
      <c r="BF117" s="1">
        <f t="shared" si="11"/>
        <v>0.53914399621247433</v>
      </c>
      <c r="BG117" s="1">
        <f>(C117*(AI117)^(2)*G117)/(F117)</f>
        <v>3.5592786838791488</v>
      </c>
      <c r="BH117" s="1">
        <f>(C117*G117*AI117)/(E117)</f>
        <v>61.686968568071151</v>
      </c>
      <c r="BI117" s="1">
        <f>(E117)/((C117*F117*G117)^(1/2))</f>
        <v>3.0583526993327313E-2</v>
      </c>
      <c r="BJ117" s="1">
        <f>(C117*9.81*(G117)^(2))/(F117)</f>
        <v>1.8424293062536939E-2</v>
      </c>
      <c r="BK117" s="1">
        <f t="shared" si="7"/>
        <v>0.13158526238011484</v>
      </c>
      <c r="BL117" s="1">
        <f>(F117/(C117*9.81))^(1/2)</f>
        <v>1.4753899143116248E-3</v>
      </c>
      <c r="BM117" s="1">
        <f>((F117*G117)/(C117*(AI117)^(2)))^(1/2)</f>
        <v>1.0615030100363622E-4</v>
      </c>
      <c r="BN117" s="1">
        <f>(AF117/2)/G117</f>
        <v>1.4479063383264545</v>
      </c>
      <c r="BO117" s="1">
        <f>(AF117-G117)/G117</f>
        <v>1.8958126766529093</v>
      </c>
      <c r="BP117" s="1">
        <f>((2*G117)-AG117)/G117</f>
        <v>1.2235864562597272</v>
      </c>
      <c r="BQ117" s="1">
        <f t="shared" si="8"/>
        <v>0.26811594202898559</v>
      </c>
      <c r="BR117" s="1">
        <f>((C117*(G117)^(3))/F117)^(1/2)</f>
        <v>6.1328455319438978E-4</v>
      </c>
      <c r="BS117" s="1">
        <f t="shared" si="9"/>
        <v>0.80346394389242193</v>
      </c>
      <c r="BT117" s="1">
        <f>AI117/((9.81*G117)^(1/2))</f>
        <v>13.899064819995985</v>
      </c>
      <c r="BU117" s="1">
        <f t="shared" si="12"/>
        <v>0.29545454545454564</v>
      </c>
      <c r="BV117" s="1">
        <f>AE117 /G117</f>
        <v>1.2700729974222511</v>
      </c>
      <c r="BW117" s="1">
        <f t="shared" si="10"/>
        <v>3.5408543908166119</v>
      </c>
      <c r="BX117" s="1">
        <f>AH117/(((C117*(G117^(3)))/F117)^(1/2))</f>
        <v>0.61146167475889157</v>
      </c>
    </row>
    <row r="118" spans="1:76" x14ac:dyDescent="0.25">
      <c r="A118" s="1"/>
      <c r="B118" s="1">
        <v>118</v>
      </c>
      <c r="C118" s="1">
        <v>960</v>
      </c>
      <c r="D118" s="1">
        <v>2</v>
      </c>
      <c r="E118" s="1">
        <v>1.9199999999999998E-3</v>
      </c>
      <c r="F118" s="1">
        <v>2.0500000000000001E-2</v>
      </c>
      <c r="G118" s="1">
        <v>2.0035738968282197E-4</v>
      </c>
      <c r="H118" s="1">
        <v>1.9747922094687621E-7</v>
      </c>
      <c r="I118" s="1">
        <v>3.3690286491758938E-11</v>
      </c>
      <c r="J118" s="1">
        <v>9.9618959007231103E-14</v>
      </c>
      <c r="K118" s="1">
        <v>3.2342675032088579E-8</v>
      </c>
      <c r="L118" s="1">
        <v>9.5634200646941865E-11</v>
      </c>
      <c r="M118" s="1"/>
      <c r="N118" s="1"/>
      <c r="O118" s="1"/>
      <c r="Q118" s="1">
        <v>960</v>
      </c>
      <c r="R118" s="1">
        <v>100000</v>
      </c>
      <c r="S118" s="1">
        <v>96</v>
      </c>
      <c r="T118" s="1">
        <v>2.0500000000000001E-2</v>
      </c>
      <c r="U118" s="1">
        <v>0.192</v>
      </c>
      <c r="V118" s="1"/>
      <c r="Z118" s="1">
        <v>4.0236339999999996E-6</v>
      </c>
      <c r="AA118" s="1">
        <v>16000</v>
      </c>
      <c r="AB118" s="1">
        <v>6.2500000000000056E-5</v>
      </c>
      <c r="AD118" s="1">
        <v>1.7500000000000016E-3</v>
      </c>
      <c r="AE118" s="1">
        <v>1.2850535599999999E-4</v>
      </c>
      <c r="AF118" s="1">
        <v>4.3857610599999994E-4</v>
      </c>
      <c r="AG118" s="1">
        <v>2.8567801400000004E-4</v>
      </c>
      <c r="AH118" s="1">
        <v>8.1250000000000072E-4</v>
      </c>
      <c r="AI118" s="1">
        <v>0.13452741602319926</v>
      </c>
      <c r="AJ118" s="1">
        <v>8.2455915803840759E-3</v>
      </c>
      <c r="AK118" s="1">
        <v>0.10796135566236048</v>
      </c>
      <c r="AL118" s="1">
        <v>8.4022693992840802E-3</v>
      </c>
      <c r="AM118" s="1">
        <v>1.8774699695520023E-4</v>
      </c>
      <c r="AN118" s="1">
        <v>1.9890255055565081E-4</v>
      </c>
      <c r="AO118" s="1">
        <v>603.7735849056603</v>
      </c>
      <c r="AP118" s="1">
        <v>112.77459521949906</v>
      </c>
      <c r="AQ118" s="1">
        <v>2133.3333333333335</v>
      </c>
      <c r="AR118" s="1">
        <v>9855.4971813378361</v>
      </c>
      <c r="AS118" s="1">
        <v>9.2240701640565383E-4</v>
      </c>
      <c r="AT118" s="1">
        <v>4.8684679381288883E-10</v>
      </c>
      <c r="AU118" s="1">
        <v>1.3595700291590278</v>
      </c>
      <c r="AV118" s="1">
        <v>0.21986448323362223</v>
      </c>
      <c r="AW118" s="1">
        <v>0.98979591836734693</v>
      </c>
      <c r="AX118" s="1">
        <v>1119.760618143235</v>
      </c>
      <c r="AZ118" s="1"/>
      <c r="BA118" s="1"/>
      <c r="BB118" s="1" t="s">
        <v>134</v>
      </c>
      <c r="BC118" s="1"/>
      <c r="BD118" s="1">
        <f>(0.5*K118*(AK118)^(2))+(K118*9.81*(AN118-G118))</f>
        <v>1.8802592617451839E-10</v>
      </c>
      <c r="BE118" s="1">
        <f>0.5*K118*(AI118)^(2)</f>
        <v>2.9266281281726861E-10</v>
      </c>
      <c r="BF118" s="1">
        <f t="shared" si="11"/>
        <v>0.80153980970651628</v>
      </c>
      <c r="BG118" s="1">
        <f>(C118*(AI118)^(2)*G118)/(F118)</f>
        <v>0.16980260076039408</v>
      </c>
      <c r="BH118" s="1">
        <f>(C118*G118*AI118)/(E118)</f>
        <v>13.476780957591622</v>
      </c>
      <c r="BI118" s="1">
        <f>(E118)/((C118*F118*G118)^(1/2))</f>
        <v>3.0576375218046875E-2</v>
      </c>
      <c r="BJ118" s="1">
        <f>(C118*9.81*(G118)^(2))/(F118)</f>
        <v>1.8441536786156211E-2</v>
      </c>
      <c r="BK118" s="1">
        <f t="shared" si="7"/>
        <v>2.1197048915497247E-2</v>
      </c>
      <c r="BL118" s="1">
        <f>(F118/(C118*9.81))^(1/2)</f>
        <v>1.4753899143116248E-3</v>
      </c>
      <c r="BM118" s="1">
        <f>((F118*G118)/(C118*(AI118)^(2)))^(1/2)</f>
        <v>4.8622042213838462E-4</v>
      </c>
      <c r="BN118" s="1">
        <f>(AF118/2)/G118</f>
        <v>1.0944844776983089</v>
      </c>
      <c r="BO118" s="1">
        <f>(AF118-G118)/G118</f>
        <v>1.1889689553966181</v>
      </c>
      <c r="BP118" s="1">
        <f>((2*G118)-AG118)/G118</f>
        <v>0.57415783639302831</v>
      </c>
      <c r="BQ118" s="1">
        <f t="shared" si="8"/>
        <v>0.65137614678899103</v>
      </c>
      <c r="BR118" s="1">
        <f>((C118*(G118)^(3))/F118)^(1/2)</f>
        <v>6.1371499328937286E-4</v>
      </c>
      <c r="BS118" s="1">
        <f t="shared" si="9"/>
        <v>0.13452741553635247</v>
      </c>
      <c r="BT118" s="1">
        <f>AI118/((9.81*G118)^(1/2))</f>
        <v>3.0344054818242698</v>
      </c>
      <c r="BU118" s="1">
        <f t="shared" si="12"/>
        <v>0.48214285714285715</v>
      </c>
      <c r="BV118" s="1">
        <f>AE118 /G118</f>
        <v>0.64138066583634301</v>
      </c>
      <c r="BW118" s="1">
        <f t="shared" si="10"/>
        <v>0.15136106397423787</v>
      </c>
      <c r="BX118" s="1">
        <f>AH118/(((C118*(G118^(3)))/F118)^(1/2))</f>
        <v>1.3239044326507088</v>
      </c>
    </row>
    <row r="119" spans="1:76" x14ac:dyDescent="0.25">
      <c r="A119" s="1"/>
      <c r="B119" s="1">
        <v>119</v>
      </c>
      <c r="C119" s="1">
        <v>960</v>
      </c>
      <c r="D119" s="1">
        <v>2</v>
      </c>
      <c r="E119" s="1">
        <v>1.9199999999999998E-3</v>
      </c>
      <c r="F119" s="1">
        <v>2.0500000000000001E-2</v>
      </c>
      <c r="G119" s="1">
        <v>2.0103407391524711E-4</v>
      </c>
      <c r="H119" s="1">
        <v>5.4204120238639528E-8</v>
      </c>
      <c r="I119" s="1">
        <v>3.4032795978780616E-11</v>
      </c>
      <c r="J119" s="1">
        <v>2.7528434300176656E-14</v>
      </c>
      <c r="K119" s="1">
        <v>3.2671484139629395E-8</v>
      </c>
      <c r="L119" s="1">
        <v>2.642729692816959E-11</v>
      </c>
      <c r="M119" s="1"/>
      <c r="N119" s="1"/>
      <c r="O119" s="1"/>
      <c r="Q119" s="1">
        <v>960</v>
      </c>
      <c r="R119" s="1">
        <v>100000</v>
      </c>
      <c r="S119" s="1">
        <v>96</v>
      </c>
      <c r="T119" s="1">
        <v>2.0500000000000001E-2</v>
      </c>
      <c r="U119" s="1">
        <v>0.192</v>
      </c>
      <c r="V119" s="1"/>
      <c r="Z119" s="1">
        <v>4.0236339999999996E-6</v>
      </c>
      <c r="AA119" s="1">
        <v>16000</v>
      </c>
      <c r="AB119" s="1">
        <v>6.2500000000000056E-5</v>
      </c>
      <c r="AD119" s="1">
        <v>1.8750000000000017E-3</v>
      </c>
      <c r="AE119" s="1">
        <v>1.2246990500000001E-4</v>
      </c>
      <c r="AF119" s="1">
        <v>4.3052883799999997E-4</v>
      </c>
      <c r="AG119" s="1">
        <v>3.0780800100000007E-4</v>
      </c>
      <c r="AH119" s="1">
        <v>7.5000000000000067E-4</v>
      </c>
      <c r="AI119" s="1">
        <v>0.10607208795973559</v>
      </c>
      <c r="AJ119" s="1">
        <v>8.1956685035281304E-3</v>
      </c>
      <c r="AK119" s="1">
        <v>8.5468437496487151E-2</v>
      </c>
      <c r="AL119" s="1">
        <v>6.8180387241344002E-3</v>
      </c>
      <c r="AM119" s="1">
        <v>2.0230142512208058E-4</v>
      </c>
      <c r="AN119" s="1">
        <v>2.0285906183873075E-4</v>
      </c>
      <c r="AO119" s="1">
        <v>-2666.6666666666674</v>
      </c>
      <c r="AP119" s="1">
        <v>40226.519107501394</v>
      </c>
      <c r="AQ119" s="1">
        <v>914.28571428571422</v>
      </c>
      <c r="AR119" s="1">
        <v>1071.3389272508014</v>
      </c>
      <c r="AS119" s="1">
        <v>5.7346013476747629E-4</v>
      </c>
      <c r="AT119" s="1">
        <v>4.4577773283905617E-3</v>
      </c>
      <c r="AU119" s="1">
        <v>4.7682385521720976</v>
      </c>
      <c r="AV119" s="1">
        <v>0.57212139555278829</v>
      </c>
      <c r="AW119" s="1">
        <v>1</v>
      </c>
      <c r="AX119" s="1">
        <v>2913.7903408275101</v>
      </c>
      <c r="AZ119" s="1"/>
      <c r="BA119" s="1"/>
      <c r="BB119" s="1" t="s">
        <v>134</v>
      </c>
      <c r="BC119" s="1"/>
      <c r="BD119" s="1">
        <f>(0.5*K119*(AK119)^(2))+(K119*9.81*(AN119-G119))</f>
        <v>1.1991512954448878E-10</v>
      </c>
      <c r="BE119" s="1">
        <f>0.5*K119*(AI119)^(2)</f>
        <v>1.8379813617507796E-10</v>
      </c>
      <c r="BF119" s="1">
        <f t="shared" si="11"/>
        <v>0.8077304195512458</v>
      </c>
      <c r="BG119" s="1">
        <f>(C119*(AI119)^(2)*G119)/(F119)</f>
        <v>0.10592275818615274</v>
      </c>
      <c r="BH119" s="1">
        <f>(C119*G119*AI119)/(E119)</f>
        <v>10.662051985621039</v>
      </c>
      <c r="BI119" s="1">
        <f>(E119)/((C119*F119*G119)^(1/2))</f>
        <v>3.0524871532263211E-2</v>
      </c>
      <c r="BJ119" s="1">
        <f>(C119*9.81*(G119)^(2))/(F119)</f>
        <v>1.856631551828454E-2</v>
      </c>
      <c r="BK119" s="1">
        <f t="shared" si="7"/>
        <v>1.5948382553548142E-2</v>
      </c>
      <c r="BL119" s="1">
        <f>(F119/(C119*9.81))^(1/2)</f>
        <v>1.4753899143116248E-3</v>
      </c>
      <c r="BM119" s="1">
        <f>((F119*G119)/(C119*(AI119)^(2)))^(1/2)</f>
        <v>6.1769634717024735E-4</v>
      </c>
      <c r="BN119" s="1">
        <f>(AF119/2)/G119</f>
        <v>1.0707857370027341</v>
      </c>
      <c r="BO119" s="1">
        <f>(AF119-G119)/G119</f>
        <v>1.1415714740054681</v>
      </c>
      <c r="BP119" s="1">
        <f>((2*G119)-AG119)/G119</f>
        <v>0.46887646951945461</v>
      </c>
      <c r="BQ119" s="1">
        <f t="shared" si="8"/>
        <v>0.71495327102803763</v>
      </c>
      <c r="BR119" s="1">
        <f>((C119*(G119)^(3))/F119)^(1/2)</f>
        <v>6.1682674558664408E-4</v>
      </c>
      <c r="BS119" s="1">
        <f t="shared" si="9"/>
        <v>0.10161431063134503</v>
      </c>
      <c r="BT119" s="1">
        <f>AI119/((9.81*G119)^(1/2))</f>
        <v>2.3885359223356115</v>
      </c>
      <c r="BU119" s="1">
        <f t="shared" si="12"/>
        <v>0.41666666666666669</v>
      </c>
      <c r="BV119" s="1">
        <f>AE119 /G119</f>
        <v>0.60919973721286402</v>
      </c>
      <c r="BW119" s="1">
        <f t="shared" si="10"/>
        <v>8.7356442667868198E-2</v>
      </c>
      <c r="BX119" s="1">
        <f>AH119/(((C119*(G119^(3)))/F119)^(1/2))</f>
        <v>1.2159005836990739</v>
      </c>
    </row>
    <row r="120" spans="1:76" x14ac:dyDescent="0.25">
      <c r="A120" s="1"/>
      <c r="B120" s="1">
        <v>120</v>
      </c>
      <c r="C120" s="1">
        <v>960</v>
      </c>
      <c r="D120" s="1">
        <v>2</v>
      </c>
      <c r="E120" s="1">
        <v>1.9199999999999998E-3</v>
      </c>
      <c r="F120" s="1">
        <v>2.0500000000000001E-2</v>
      </c>
      <c r="G120" s="1">
        <v>2.0127487203499544E-4</v>
      </c>
      <c r="H120" s="1">
        <v>1.0125479546382579E-7</v>
      </c>
      <c r="I120" s="1">
        <v>3.4155235717949096E-11</v>
      </c>
      <c r="J120" s="1">
        <v>5.1547141056510848E-14</v>
      </c>
      <c r="K120" s="1">
        <v>3.2789026289231131E-8</v>
      </c>
      <c r="L120" s="1">
        <v>4.9485255414250412E-11</v>
      </c>
      <c r="M120" s="1"/>
      <c r="N120" s="1"/>
      <c r="O120" s="1"/>
      <c r="Q120" s="1">
        <v>960</v>
      </c>
      <c r="R120" s="1">
        <v>100000</v>
      </c>
      <c r="S120" s="1">
        <v>96</v>
      </c>
      <c r="T120" s="1">
        <v>2.0500000000000001E-2</v>
      </c>
      <c r="U120" s="1">
        <v>0.192</v>
      </c>
      <c r="V120" s="1"/>
      <c r="Z120" s="1">
        <v>4.0236339999999996E-6</v>
      </c>
      <c r="AA120" s="1">
        <v>16000</v>
      </c>
      <c r="AB120" s="1">
        <v>6.2500000000000056E-5</v>
      </c>
      <c r="AD120" s="1">
        <v>1.9374999999999948E-3</v>
      </c>
      <c r="AE120" s="1">
        <v>1.0838718600000001E-4</v>
      </c>
      <c r="AF120" s="1">
        <v>4.2248157E-4</v>
      </c>
      <c r="AG120" s="1">
        <v>3.2658495966666665E-4</v>
      </c>
      <c r="AH120" s="1">
        <v>8.1250000000000072E-4</v>
      </c>
      <c r="AI120" s="1">
        <v>8.5855009981120944E-2</v>
      </c>
      <c r="AJ120" s="1">
        <v>6.1257086465548501E-3</v>
      </c>
      <c r="AK120" s="1">
        <v>6.8931567299068922E-2</v>
      </c>
      <c r="AL120" s="1">
        <v>6.6238141802767202E-3</v>
      </c>
      <c r="AM120" s="1">
        <v>1.9398871568545399E-4</v>
      </c>
      <c r="AN120" s="1">
        <v>1.9971776137998564E-4</v>
      </c>
      <c r="AO120" s="1">
        <v>542.37288135593224</v>
      </c>
      <c r="AP120" s="1">
        <v>91.003688012517543</v>
      </c>
      <c r="AQ120" s="1">
        <v>561.40350877192975</v>
      </c>
      <c r="AR120" s="1">
        <v>97.501950745328671</v>
      </c>
      <c r="AS120" s="1">
        <v>3.75692290461691E-4</v>
      </c>
      <c r="AT120" s="1">
        <v>8.5167388106532661E-3</v>
      </c>
      <c r="AU120" s="1">
        <v>1.5712120151998255</v>
      </c>
      <c r="AV120" s="1">
        <v>0.49035036709235097</v>
      </c>
      <c r="AW120" s="1">
        <v>0.96969696969696972</v>
      </c>
      <c r="AX120" s="1">
        <v>2497.3339126295373</v>
      </c>
      <c r="AZ120" s="1"/>
      <c r="BA120" s="1"/>
      <c r="BB120" s="1" t="s">
        <v>134</v>
      </c>
      <c r="BC120" s="1"/>
      <c r="BD120" s="1">
        <f>(0.5*K120*(AK120)^(2))+(K120*9.81*(AN120-G120))</f>
        <v>7.7398668030119991E-11</v>
      </c>
      <c r="BE120" s="1">
        <f>0.5*K120*(AI120)^(2)</f>
        <v>1.2084531285226257E-10</v>
      </c>
      <c r="BF120" s="1">
        <f t="shared" si="11"/>
        <v>0.80029819660357071</v>
      </c>
      <c r="BG120" s="1">
        <f>(C120*(AI120)^(2)*G120)/(F120)</f>
        <v>6.9476545640105386E-2</v>
      </c>
      <c r="BH120" s="1">
        <f>(C120*G120*AI120)/(E120)</f>
        <v>8.6402280737566883</v>
      </c>
      <c r="BI120" s="1">
        <f>(E120)/((C120*F120*G120)^(1/2))</f>
        <v>3.0506606630809608E-2</v>
      </c>
      <c r="BJ120" s="1">
        <f>(C120*9.81*(G120)^(2))/(F120)</f>
        <v>1.8610819529941425E-2</v>
      </c>
      <c r="BK120" s="1">
        <f t="shared" si="7"/>
        <v>1.2377075838287096E-2</v>
      </c>
      <c r="BL120" s="1">
        <f>(F120/(C120*9.81))^(1/2)</f>
        <v>1.4753899143116248E-3</v>
      </c>
      <c r="BM120" s="1">
        <f>((F120*G120)/(C120*(AI120)^(2)))^(1/2)</f>
        <v>7.636079664119262E-4</v>
      </c>
      <c r="BN120" s="1">
        <f>(AF120/2)/G120</f>
        <v>1.049513945105238</v>
      </c>
      <c r="BO120" s="1">
        <f>(AF120-G120)/G120</f>
        <v>1.099027890210476</v>
      </c>
      <c r="BP120" s="1">
        <f>((2*G120)-AG120)/G120</f>
        <v>0.37741812296428295</v>
      </c>
      <c r="BQ120" s="1">
        <f t="shared" si="8"/>
        <v>0.77301587301587293</v>
      </c>
      <c r="BR120" s="1">
        <f>((C120*(G120)^(3))/F120)^(1/2)</f>
        <v>6.1793532772557217E-4</v>
      </c>
      <c r="BS120" s="1">
        <f t="shared" si="9"/>
        <v>7.7338271170467682E-2</v>
      </c>
      <c r="BT120" s="1">
        <f>AI120/((9.81*G120)^(1/2))</f>
        <v>1.9321300709371199</v>
      </c>
      <c r="BU120" s="1">
        <f t="shared" si="12"/>
        <v>0.43548387096774349</v>
      </c>
      <c r="BV120" s="1">
        <f>AE120 /G120</f>
        <v>0.53850331590897671</v>
      </c>
      <c r="BW120" s="1">
        <f t="shared" si="10"/>
        <v>5.0865726110163961E-2</v>
      </c>
      <c r="BX120" s="1">
        <f>AH120/(((C120*(G120^(3)))/F120)^(1/2))</f>
        <v>1.3148625164231353</v>
      </c>
    </row>
    <row r="121" spans="1:76" x14ac:dyDescent="0.25">
      <c r="A121" s="1"/>
      <c r="B121" s="1">
        <v>121</v>
      </c>
      <c r="C121" s="1">
        <v>960</v>
      </c>
      <c r="D121" s="1">
        <v>2</v>
      </c>
      <c r="E121" s="1">
        <v>1.9199999999999998E-3</v>
      </c>
      <c r="F121" s="1">
        <v>2.0500000000000001E-2</v>
      </c>
      <c r="G121" s="1">
        <v>2.0040167362250929E-4</v>
      </c>
      <c r="H121" s="1">
        <v>1.3719807421530541E-7</v>
      </c>
      <c r="I121" s="1">
        <v>3.3712630589928468E-11</v>
      </c>
      <c r="J121" s="1">
        <v>6.924055937351208E-14</v>
      </c>
      <c r="K121" s="1">
        <v>3.2364125366331329E-8</v>
      </c>
      <c r="L121" s="1">
        <v>6.6470936998571597E-11</v>
      </c>
      <c r="M121" s="1"/>
      <c r="N121" s="1"/>
      <c r="O121" s="1"/>
      <c r="Q121" s="1">
        <v>960</v>
      </c>
      <c r="R121" s="1">
        <v>100000</v>
      </c>
      <c r="S121" s="1">
        <v>96</v>
      </c>
      <c r="T121" s="1">
        <v>2.0500000000000001E-2</v>
      </c>
      <c r="U121" s="1">
        <v>0.192</v>
      </c>
      <c r="V121" s="1"/>
      <c r="Z121" s="1">
        <v>4.0236339999999996E-6</v>
      </c>
      <c r="AA121" s="1">
        <v>16000</v>
      </c>
      <c r="AB121" s="1">
        <v>6.2500000000000056E-5</v>
      </c>
      <c r="AD121" s="1">
        <v>1.8124999999999999E-3</v>
      </c>
      <c r="AE121" s="1">
        <v>1.2246990500000001E-4</v>
      </c>
      <c r="AF121" s="1">
        <v>4.3052883799999997E-4</v>
      </c>
      <c r="AG121" s="1">
        <v>2.9808421883333329E-4</v>
      </c>
      <c r="AH121" s="1">
        <v>7.5000000000000067E-4</v>
      </c>
      <c r="AI121" s="1">
        <v>0.11111440149462277</v>
      </c>
      <c r="AJ121" s="1">
        <v>8.105618751267165E-3</v>
      </c>
      <c r="AK121" s="1">
        <v>9.4744803605856798E-2</v>
      </c>
      <c r="AL121" s="1">
        <v>4.8900358390901602E-3</v>
      </c>
      <c r="AM121" s="1">
        <v>1.9144144785234054E-4</v>
      </c>
      <c r="AN121" s="1">
        <v>1.9781275270196207E-4</v>
      </c>
      <c r="AO121" s="1">
        <v>603.7735849056603</v>
      </c>
      <c r="AP121" s="1">
        <v>209.43853397906989</v>
      </c>
      <c r="AQ121" s="1">
        <v>1777.7777777777776</v>
      </c>
      <c r="AR121" s="1">
        <v>6425.0690241148004</v>
      </c>
      <c r="AS121" s="1">
        <v>6.2927676959776899E-4</v>
      </c>
      <c r="AT121" s="1">
        <v>1.3855845864763844E-3</v>
      </c>
      <c r="AU121" s="1">
        <v>4.751225912623755</v>
      </c>
      <c r="AV121" s="1">
        <v>0.34729978791879013</v>
      </c>
      <c r="AW121" s="1">
        <v>0.97959183673469385</v>
      </c>
      <c r="AX121" s="1">
        <v>1768.7832954253543</v>
      </c>
      <c r="AZ121" s="1"/>
      <c r="BA121" s="1"/>
      <c r="BB121" s="1" t="s">
        <v>135</v>
      </c>
      <c r="BC121" s="1"/>
      <c r="BD121" s="1">
        <f>(0.5*K121*(AK121)^(2))+(K121*9.81*(AN121-G121))</f>
        <v>1.4443758294506262E-10</v>
      </c>
      <c r="BE121" s="1">
        <f>0.5*K121*(AI121)^(2)</f>
        <v>1.997903840841593E-10</v>
      </c>
      <c r="BF121" s="1">
        <f t="shared" si="11"/>
        <v>0.85026208857371743</v>
      </c>
      <c r="BG121" s="1">
        <f>(C121*(AI121)^(2)*G121)/(F121)</f>
        <v>0.11586690831076689</v>
      </c>
      <c r="BH121" s="1">
        <f>(C121*G121*AI121)/(E121)</f>
        <v>11.133756011542927</v>
      </c>
      <c r="BI121" s="1">
        <f>(E121)/((C121*F121*G121)^(1/2))</f>
        <v>3.057299671041647E-2</v>
      </c>
      <c r="BJ121" s="1">
        <f>(C121*9.81*(G121)^(2))/(F121)</f>
        <v>1.8449689758757177E-2</v>
      </c>
      <c r="BK121" s="1">
        <f t="shared" si="7"/>
        <v>1.6851790793461028E-2</v>
      </c>
      <c r="BL121" s="1">
        <f>(F121/(C121*9.81))^(1/2)</f>
        <v>1.4753899143116248E-3</v>
      </c>
      <c r="BM121" s="1">
        <f>((F121*G121)/(C121*(AI121)^(2)))^(1/2)</f>
        <v>5.8873741243439489E-4</v>
      </c>
      <c r="BN121" s="1">
        <f>(AF121/2)/G121</f>
        <v>1.0741647767148252</v>
      </c>
      <c r="BO121" s="1">
        <f>(AF121-G121)/G121</f>
        <v>1.1483295534296505</v>
      </c>
      <c r="BP121" s="1">
        <f>((2*G121)-AG121)/G121</f>
        <v>0.51256622040579503</v>
      </c>
      <c r="BQ121" s="1">
        <f t="shared" si="8"/>
        <v>0.69236760124610586</v>
      </c>
      <c r="BR121" s="1">
        <f>((C121*(G121)^(3))/F121)^(1/2)</f>
        <v>6.1391847382587358E-4</v>
      </c>
      <c r="BS121" s="1">
        <f t="shared" si="9"/>
        <v>0.10972881690814638</v>
      </c>
      <c r="BT121" s="1">
        <f>AI121/((9.81*G121)^(1/2))</f>
        <v>2.5060237096381788</v>
      </c>
      <c r="BU121" s="1">
        <f t="shared" si="12"/>
        <v>0.43103448275862111</v>
      </c>
      <c r="BV121" s="1">
        <f>AE121 /G121</f>
        <v>0.61112216672747433</v>
      </c>
      <c r="BW121" s="1">
        <f t="shared" si="10"/>
        <v>9.7417218552009716E-2</v>
      </c>
      <c r="BX121" s="1">
        <f>AH121/(((C121*(G121^(3)))/F121)^(1/2))</f>
        <v>1.2216605819435302</v>
      </c>
    </row>
    <row r="122" spans="1:76" x14ac:dyDescent="0.25">
      <c r="A122" s="1"/>
      <c r="B122" s="1">
        <v>122</v>
      </c>
      <c r="C122" s="1">
        <v>960</v>
      </c>
      <c r="D122" s="1">
        <v>2</v>
      </c>
      <c r="E122" s="1">
        <v>1.9199999999999998E-3</v>
      </c>
      <c r="F122" s="1">
        <v>2.0500000000000001E-2</v>
      </c>
      <c r="G122" s="1">
        <v>1.994680600352477E-4</v>
      </c>
      <c r="H122" s="1">
        <v>1.9113366718889876E-7</v>
      </c>
      <c r="I122" s="1">
        <v>3.3243649974499715E-11</v>
      </c>
      <c r="J122" s="1">
        <v>9.5563882196189247E-14</v>
      </c>
      <c r="K122" s="1">
        <v>3.1913903975519728E-8</v>
      </c>
      <c r="L122" s="1">
        <v>9.1741326908341675E-11</v>
      </c>
      <c r="M122" s="1"/>
      <c r="N122" s="1"/>
      <c r="O122" s="1"/>
      <c r="Q122" s="1">
        <v>960</v>
      </c>
      <c r="R122" s="1">
        <v>100000</v>
      </c>
      <c r="S122" s="1">
        <v>96</v>
      </c>
      <c r="T122" s="1">
        <v>2.0500000000000001E-2</v>
      </c>
      <c r="U122" s="1">
        <v>0.192</v>
      </c>
      <c r="V122" s="1"/>
      <c r="Z122" s="1">
        <v>4.0236339999999996E-6</v>
      </c>
      <c r="AA122" s="1">
        <v>16000</v>
      </c>
      <c r="AB122" s="1">
        <v>6.2500000000000056E-5</v>
      </c>
      <c r="AD122" s="1">
        <v>1.9375000000000017E-3</v>
      </c>
      <c r="AE122" s="1">
        <v>1.1643445400000001E-4</v>
      </c>
      <c r="AF122" s="1">
        <v>4.1845793599999995E-4</v>
      </c>
      <c r="AG122" s="1">
        <v>3.1216693783333335E-4</v>
      </c>
      <c r="AH122" s="1">
        <v>7.5000000000000067E-4</v>
      </c>
      <c r="AI122" s="1">
        <v>9.0425514037716717E-2</v>
      </c>
      <c r="AJ122" s="1">
        <v>4.5699827798012255E-3</v>
      </c>
      <c r="AK122" s="1">
        <v>7.2917835684111879E-2</v>
      </c>
      <c r="AL122" s="1">
        <v>5.5638548349224801E-3</v>
      </c>
      <c r="AM122" s="1">
        <v>1.8979113925003528E-4</v>
      </c>
      <c r="AN122" s="1">
        <v>1.8737622290977598E-4</v>
      </c>
      <c r="AO122" s="1">
        <v>561.40350877192975</v>
      </c>
      <c r="AP122" s="1">
        <v>208.93275159713309</v>
      </c>
      <c r="AQ122" s="1">
        <v>1684.2105263157891</v>
      </c>
      <c r="AR122" s="1">
        <v>5891.9035950391535</v>
      </c>
      <c r="AS122" s="1">
        <v>4.1675706365878199E-4</v>
      </c>
      <c r="AT122" s="1">
        <v>3.3551940009252366E-3</v>
      </c>
      <c r="AU122" s="1">
        <v>1.5702376245077949</v>
      </c>
      <c r="AV122" s="1">
        <v>0.45488676464375011</v>
      </c>
      <c r="AW122" s="1">
        <v>0.98969072164948457</v>
      </c>
      <c r="AX122" s="1">
        <v>2316.7192684842362</v>
      </c>
      <c r="AZ122" s="1"/>
      <c r="BA122" s="1"/>
      <c r="BB122" s="1" t="s">
        <v>135</v>
      </c>
      <c r="BC122" s="1"/>
      <c r="BD122" s="1">
        <f>(0.5*K122*(AK122)^(2))+(K122*9.81*(AN122-G122))</f>
        <v>8.1057628708761607E-11</v>
      </c>
      <c r="BE122" s="1">
        <f>0.5*K122*(AI122)^(2)</f>
        <v>1.304763835742214E-10</v>
      </c>
      <c r="BF122" s="1">
        <f t="shared" si="11"/>
        <v>0.78819012946376099</v>
      </c>
      <c r="BG122" s="1">
        <f>(C122*(AI122)^(2)*G122)/(F122)</f>
        <v>7.6378778465202635E-2</v>
      </c>
      <c r="BH122" s="1">
        <f>(C122*G122*AI122)/(E122)</f>
        <v>9.0185009313967068</v>
      </c>
      <c r="BI122" s="1">
        <f>(E122)/((C122*F122*G122)^(1/2))</f>
        <v>3.064446189546452E-2</v>
      </c>
      <c r="BJ122" s="1">
        <f>(C122*9.81*(G122)^(2))/(F122)</f>
        <v>1.8278186618559174E-2</v>
      </c>
      <c r="BK122" s="1">
        <f t="shared" si="7"/>
        <v>1.3148167399851021E-2</v>
      </c>
      <c r="BL122" s="1">
        <f>(F122/(C122*9.81))^(1/2)</f>
        <v>1.4753899143116248E-3</v>
      </c>
      <c r="BM122" s="1">
        <f>((F122*G122)/(C122*(AI122)^(2)))^(1/2)</f>
        <v>7.2175036086271575E-4</v>
      </c>
      <c r="BN122" s="1">
        <f>(AF122/2)/G122</f>
        <v>1.0489346914138908</v>
      </c>
      <c r="BO122" s="1">
        <f>(AF122-G122)/G122</f>
        <v>1.0978693828277815</v>
      </c>
      <c r="BP122" s="1">
        <f>((2*G122)-AG122)/G122</f>
        <v>0.43500288829113387</v>
      </c>
      <c r="BQ122" s="1">
        <f t="shared" si="8"/>
        <v>0.74599358974358987</v>
      </c>
      <c r="BR122" s="1">
        <f>((C122*(G122)^(3))/F122)^(1/2)</f>
        <v>6.0963337069358623E-4</v>
      </c>
      <c r="BS122" s="1">
        <f t="shared" si="9"/>
        <v>8.7070320036791479E-2</v>
      </c>
      <c r="BT122" s="1">
        <f>AI122/((9.81*G122)^(1/2))</f>
        <v>2.0441831335533736</v>
      </c>
      <c r="BU122" s="1">
        <f t="shared" si="12"/>
        <v>0.40322580645161288</v>
      </c>
      <c r="BV122" s="1">
        <f>AE122 /G122</f>
        <v>0.58372480275501282</v>
      </c>
      <c r="BW122" s="1">
        <f t="shared" si="10"/>
        <v>5.8100591846643457E-2</v>
      </c>
      <c r="BX122" s="1">
        <f>AH122/(((C122*(G122^(3)))/F122)^(1/2))</f>
        <v>1.2302476144747749</v>
      </c>
    </row>
    <row r="123" spans="1:76" x14ac:dyDescent="0.25">
      <c r="A123" s="1"/>
      <c r="B123" s="1">
        <v>123</v>
      </c>
      <c r="C123" s="1">
        <v>960</v>
      </c>
      <c r="D123" s="1">
        <v>2</v>
      </c>
      <c r="E123" s="1">
        <v>1.9199999999999998E-3</v>
      </c>
      <c r="F123" s="1">
        <v>2.0500000000000001E-2</v>
      </c>
      <c r="G123" s="1">
        <v>1.9775836595498534E-4</v>
      </c>
      <c r="H123" s="1">
        <v>2.6153328842133992E-7</v>
      </c>
      <c r="I123" s="1">
        <v>3.2396135297365825E-11</v>
      </c>
      <c r="J123" s="1">
        <v>1.285306099018534E-13</v>
      </c>
      <c r="K123" s="1">
        <v>3.1100289885471193E-8</v>
      </c>
      <c r="L123" s="1">
        <v>1.2338938550577925E-10</v>
      </c>
      <c r="M123" s="1"/>
      <c r="N123" s="1"/>
      <c r="O123" s="1"/>
      <c r="Q123" s="1">
        <v>960</v>
      </c>
      <c r="R123" s="1">
        <v>100000</v>
      </c>
      <c r="S123" s="1">
        <v>96</v>
      </c>
      <c r="T123" s="1">
        <v>2.0500000000000001E-2</v>
      </c>
      <c r="U123" s="1">
        <v>0.192</v>
      </c>
      <c r="V123" s="1"/>
      <c r="Z123" s="1">
        <v>4.0236339999999996E-6</v>
      </c>
      <c r="AA123" s="1">
        <v>16000</v>
      </c>
      <c r="AB123" s="1">
        <v>6.2500000000000056E-5</v>
      </c>
      <c r="AD123" s="1">
        <v>2.0625000000000018E-3</v>
      </c>
      <c r="AE123" s="1">
        <v>1.1039900300000001E-4</v>
      </c>
      <c r="AF123" s="1">
        <v>4.1041066799999998E-4</v>
      </c>
      <c r="AG123" s="1">
        <v>3.2826147383333329E-4</v>
      </c>
      <c r="AH123" s="1">
        <v>8.1250000000000072E-4</v>
      </c>
      <c r="AI123" s="1">
        <v>6.9510656829117182E-2</v>
      </c>
      <c r="AJ123" s="1">
        <v>4.4869855636438501E-3</v>
      </c>
      <c r="AK123" s="1">
        <v>5.5574763164214232E-2</v>
      </c>
      <c r="AL123" s="1">
        <v>6.0252876783320006E-3</v>
      </c>
      <c r="AM123" s="1">
        <v>1.8637380668802824E-4</v>
      </c>
      <c r="AN123" s="1">
        <v>1.9011381802030912E-4</v>
      </c>
      <c r="AO123" s="1">
        <v>561.40350877192975</v>
      </c>
      <c r="AP123" s="1">
        <v>208.93275159713309</v>
      </c>
      <c r="AQ123" s="1">
        <v>1599.9999999999998</v>
      </c>
      <c r="AR123" s="1">
        <v>6109.4025894517681</v>
      </c>
      <c r="AS123" s="1">
        <v>2.4626561737081009E-4</v>
      </c>
      <c r="AT123" s="1">
        <v>-1.626500666025515E-8</v>
      </c>
      <c r="AU123" s="1">
        <v>4.6811823576252705</v>
      </c>
      <c r="AV123" s="1">
        <v>0.43575575933598121</v>
      </c>
      <c r="AW123" s="1">
        <v>0.98958333333333337</v>
      </c>
      <c r="AX123" s="1">
        <v>2219.2858585306776</v>
      </c>
      <c r="AZ123" s="1"/>
      <c r="BA123" s="1"/>
      <c r="BB123" s="1" t="s">
        <v>135</v>
      </c>
      <c r="BC123" s="1"/>
      <c r="BD123" s="1">
        <f>(0.5*K123*(AK123)^(2))+(K123*9.81*(AN123-G123))</f>
        <v>4.5695162526980251E-11</v>
      </c>
      <c r="BE123" s="1">
        <f>0.5*K123*(AI123)^(2)</f>
        <v>7.5134123793646477E-11</v>
      </c>
      <c r="BF123" s="1">
        <f t="shared" si="11"/>
        <v>0.77985973914547002</v>
      </c>
      <c r="BG123" s="1">
        <f>(C123*(AI123)^(2)*G123)/(F123)</f>
        <v>4.4746082759729584E-2</v>
      </c>
      <c r="BH123" s="1">
        <f>(C123*G123*AI123)/(E123)</f>
        <v>6.8731569554919787</v>
      </c>
      <c r="BI123" s="1">
        <f>(E123)/((C123*F123*G123)^(1/2))</f>
        <v>3.0776643164375443E-2</v>
      </c>
      <c r="BJ123" s="1">
        <f>(C123*9.81*(G123)^(2))/(F123)</f>
        <v>1.796619500505945E-2</v>
      </c>
      <c r="BK123" s="1">
        <f t="shared" si="7"/>
        <v>9.5726022127826469E-3</v>
      </c>
      <c r="BL123" s="1">
        <f>(F123/(C123*9.81))^(1/2)</f>
        <v>1.4753899143116248E-3</v>
      </c>
      <c r="BM123" s="1">
        <f>((F123*G123)/(C123*(AI123)^(2)))^(1/2)</f>
        <v>9.348831970661058E-4</v>
      </c>
      <c r="BN123" s="1">
        <f>(AF123/2)/G123</f>
        <v>1.0376569052290296</v>
      </c>
      <c r="BO123" s="1">
        <f>(AF123-G123)/G123</f>
        <v>1.0753138104580593</v>
      </c>
      <c r="BP123" s="1">
        <f>((2*G123)-AG123)/G123</f>
        <v>0.34008805519735297</v>
      </c>
      <c r="BQ123" s="1">
        <f t="shared" si="8"/>
        <v>0.79983660130718948</v>
      </c>
      <c r="BR123" s="1">
        <f>((C123*(G123)^(3))/F123)^(1/2)</f>
        <v>6.0181219419980323E-4</v>
      </c>
      <c r="BS123" s="1">
        <f t="shared" si="9"/>
        <v>6.9510673094123843E-2</v>
      </c>
      <c r="BT123" s="1">
        <f>AI123/((9.81*G123)^(1/2))</f>
        <v>1.5781542752525259</v>
      </c>
      <c r="BU123" s="1">
        <f t="shared" si="12"/>
        <v>0.40909090909090912</v>
      </c>
      <c r="BV123" s="1">
        <f>AE123 /G123</f>
        <v>0.55825199842685558</v>
      </c>
      <c r="BW123" s="1">
        <f t="shared" si="10"/>
        <v>2.6779887754670134E-2</v>
      </c>
      <c r="BX123" s="1">
        <f>AH123/(((C123*(G123^(3)))/F123)^(1/2))</f>
        <v>1.3500889610260183</v>
      </c>
    </row>
    <row r="124" spans="1:76" x14ac:dyDescent="0.25">
      <c r="A124" s="1"/>
      <c r="B124" s="1">
        <v>124</v>
      </c>
      <c r="C124" s="1">
        <v>960</v>
      </c>
      <c r="D124" s="1">
        <v>2</v>
      </c>
      <c r="E124" s="1">
        <v>1.9199999999999998E-3</v>
      </c>
      <c r="F124" s="1">
        <v>2.0500000000000001E-2</v>
      </c>
      <c r="G124" s="1">
        <v>1.9524052607109777E-4</v>
      </c>
      <c r="H124" s="1">
        <v>3.7522710897253305E-7</v>
      </c>
      <c r="I124" s="1">
        <v>3.1174429666990481E-11</v>
      </c>
      <c r="J124" s="1">
        <v>1.7973969881979381E-13</v>
      </c>
      <c r="K124" s="1">
        <v>2.9927452480310859E-8</v>
      </c>
      <c r="L124" s="1">
        <v>1.7255011086700206E-10</v>
      </c>
      <c r="M124" s="1"/>
      <c r="N124" s="1"/>
      <c r="O124" s="1"/>
      <c r="Q124" s="1">
        <v>960</v>
      </c>
      <c r="R124" s="1">
        <v>100000</v>
      </c>
      <c r="S124" s="1">
        <v>96</v>
      </c>
      <c r="T124" s="1">
        <v>2.0500000000000001E-2</v>
      </c>
      <c r="U124" s="1">
        <v>0.192</v>
      </c>
      <c r="V124" s="1"/>
      <c r="Z124" s="1">
        <v>4.0236339999999996E-6</v>
      </c>
      <c r="AA124" s="1">
        <v>16000</v>
      </c>
      <c r="AB124" s="1">
        <v>6.2500000000000056E-5</v>
      </c>
      <c r="AD124" s="1">
        <v>2.6875000000000024E-3</v>
      </c>
      <c r="AE124" s="1">
        <v>1.0838718600000001E-4</v>
      </c>
      <c r="AF124" s="1">
        <v>3.9833976599999997E-4</v>
      </c>
      <c r="AG124" s="1">
        <v>3.4234419283333341E-4</v>
      </c>
      <c r="AH124" s="1">
        <v>1.2500000000000011E-3</v>
      </c>
      <c r="AI124" s="1">
        <v>5.4805748340577255E-2</v>
      </c>
      <c r="AJ124" s="1">
        <v>3.5984892841331253E-3</v>
      </c>
      <c r="AK124" s="1">
        <v>4.0019690970735898E-2</v>
      </c>
      <c r="AL124" s="1">
        <v>3.36480727974096E-3</v>
      </c>
      <c r="AM124" s="1">
        <v>1.9775639901632161E-4</v>
      </c>
      <c r="AN124" s="1">
        <v>2.0513172459259754E-4</v>
      </c>
      <c r="AO124" s="1">
        <v>571.42857142857144</v>
      </c>
      <c r="AP124" s="1">
        <v>317.47651400212351</v>
      </c>
      <c r="AQ124" s="1">
        <v>780.48780487804879</v>
      </c>
      <c r="AR124" s="1">
        <v>834.5626733337956</v>
      </c>
      <c r="AS124" s="1">
        <v>1.5309225541134996E-4</v>
      </c>
      <c r="AT124" s="1">
        <v>1.3242079975905704E-2</v>
      </c>
      <c r="AU124" s="1">
        <v>4.7538544659171782</v>
      </c>
      <c r="AV124" s="1">
        <v>0.42001873315275379</v>
      </c>
      <c r="AW124" s="1">
        <v>1</v>
      </c>
      <c r="AX124" s="1">
        <v>2139.1378423186065</v>
      </c>
      <c r="AZ124" s="1"/>
      <c r="BA124" s="1"/>
      <c r="BB124" s="1" t="s">
        <v>135</v>
      </c>
      <c r="BC124" s="1"/>
      <c r="BD124" s="1">
        <f>(0.5*K124*(AK124)^(2))+(K124*9.81*(AN124-G124))</f>
        <v>2.6869480056085831E-11</v>
      </c>
      <c r="BE124" s="1">
        <f>0.5*K124*(AI124)^(2)</f>
        <v>4.4946096361471807E-11</v>
      </c>
      <c r="BF124" s="1">
        <f t="shared" si="11"/>
        <v>0.77318539526189978</v>
      </c>
      <c r="BG124" s="1">
        <f>(C124*(AI124)^(2)*G124)/(F124)</f>
        <v>2.7462468102301626E-2</v>
      </c>
      <c r="BH124" s="1">
        <f>(C124*G124*AI124)/(E124)</f>
        <v>5.3501515688672487</v>
      </c>
      <c r="BI124" s="1">
        <f>(E124)/((C124*F124*G124)^(1/2))</f>
        <v>3.0974456670580554E-2</v>
      </c>
      <c r="BJ124" s="1">
        <f>(C124*9.81*(G124)^(2))/(F124)</f>
        <v>1.7511619725953161E-2</v>
      </c>
      <c r="BK124" s="1">
        <f t="shared" si="7"/>
        <v>7.1787147531757458E-3</v>
      </c>
      <c r="BL124" s="1">
        <f>(F124/(C124*9.81))^(1/2)</f>
        <v>1.4753899143116248E-3</v>
      </c>
      <c r="BM124" s="1">
        <f>((F124*G124)/(C124*(AI124)^(2)))^(1/2)</f>
        <v>1.1781489117613415E-3</v>
      </c>
      <c r="BN124" s="1">
        <f>(AF124/2)/G124</f>
        <v>1.0201257239363888</v>
      </c>
      <c r="BO124" s="1">
        <f>(AF124-G124)/G124</f>
        <v>1.0402514478727773</v>
      </c>
      <c r="BP124" s="1">
        <f>((2*G124)-AG124)/G124</f>
        <v>0.2465515755234795</v>
      </c>
      <c r="BQ124" s="1">
        <f t="shared" si="8"/>
        <v>0.85942760942760965</v>
      </c>
      <c r="BR124" s="1">
        <f>((C124*(G124)^(3))/F124)^(1/2)</f>
        <v>5.903555354804307E-4</v>
      </c>
      <c r="BS124" s="1">
        <f t="shared" si="9"/>
        <v>4.1563668364671555E-2</v>
      </c>
      <c r="BT124" s="1">
        <f>AI124/((9.81*G124)^(1/2))</f>
        <v>1.2522949345222463</v>
      </c>
      <c r="BU124" s="1">
        <f t="shared" si="12"/>
        <v>0.47674418604651164</v>
      </c>
      <c r="BV124" s="1">
        <f>AE124 /G124</f>
        <v>0.55514696759488491</v>
      </c>
      <c r="BW124" s="1">
        <f t="shared" si="10"/>
        <v>9.9508483763484645E-3</v>
      </c>
      <c r="BX124" s="1">
        <f>AH124/(((C124*(G124^(3)))/F124)^(1/2))</f>
        <v>2.1173681364446808</v>
      </c>
    </row>
    <row r="125" spans="1:76" x14ac:dyDescent="0.25">
      <c r="A125" s="1"/>
      <c r="B125" s="1">
        <v>125</v>
      </c>
      <c r="C125" s="1">
        <v>960</v>
      </c>
      <c r="D125" s="1">
        <v>2</v>
      </c>
      <c r="E125" s="1">
        <v>1.9199999999999998E-3</v>
      </c>
      <c r="F125" s="1">
        <v>2.0500000000000001E-2</v>
      </c>
      <c r="G125" s="1">
        <v>2.0647684217041601E-4</v>
      </c>
      <c r="H125" s="1">
        <v>6.4668789177690807E-8</v>
      </c>
      <c r="I125" s="1">
        <v>3.6872506252215831E-11</v>
      </c>
      <c r="J125" s="1">
        <v>3.464553663567143E-14</v>
      </c>
      <c r="K125" s="1">
        <v>3.5397606002127201E-8</v>
      </c>
      <c r="L125" s="1">
        <v>3.3259715170244575E-11</v>
      </c>
      <c r="M125" s="1"/>
      <c r="N125" s="1"/>
      <c r="O125" s="1"/>
      <c r="Q125" s="1">
        <v>960</v>
      </c>
      <c r="R125" s="1">
        <v>100000</v>
      </c>
      <c r="S125" s="1">
        <v>96</v>
      </c>
      <c r="T125" s="1">
        <v>2.0500000000000001E-2</v>
      </c>
      <c r="U125" s="1">
        <v>0.192</v>
      </c>
      <c r="V125" s="1"/>
      <c r="Z125" s="1">
        <v>4.0236339999999996E-6</v>
      </c>
      <c r="AA125" s="1">
        <v>16000</v>
      </c>
      <c r="AB125" s="1">
        <v>6.2500000000000056E-5</v>
      </c>
      <c r="AD125" s="1">
        <v>1.6874999999999998E-3</v>
      </c>
      <c r="AE125" s="1">
        <v>1.7276533E-4</v>
      </c>
      <c r="AF125" s="1">
        <v>4.8685971399999999E-4</v>
      </c>
      <c r="AG125" s="1">
        <v>2.3437668049999997E-4</v>
      </c>
      <c r="AH125" s="1">
        <v>6.2499999999999969E-4</v>
      </c>
      <c r="AI125" s="1">
        <v>0.23014808589184499</v>
      </c>
      <c r="AJ125" s="1">
        <v>7.9801316146048303E-3</v>
      </c>
      <c r="AK125" s="1">
        <v>0.1798962393246997</v>
      </c>
      <c r="AL125" s="1">
        <v>9.9340928421277307E-3</v>
      </c>
      <c r="AM125" s="1">
        <v>2.0344421240431571E-4</v>
      </c>
      <c r="AN125" s="1">
        <v>2.2932331704098551E-4</v>
      </c>
      <c r="AO125" s="1">
        <v>592.59259259259261</v>
      </c>
      <c r="AP125" s="1">
        <v>31.038980792825054</v>
      </c>
      <c r="AQ125" s="1">
        <v>615.38461538461536</v>
      </c>
      <c r="AR125" s="1">
        <v>100.41753105607776</v>
      </c>
      <c r="AS125" s="1">
        <v>2.699701398556578E-3</v>
      </c>
      <c r="AT125" s="1">
        <v>2.4058357329680417E-2</v>
      </c>
      <c r="AU125" s="1">
        <v>1.5709140444519576</v>
      </c>
      <c r="AV125" s="1">
        <v>0.76892802126372672</v>
      </c>
      <c r="AW125" s="1">
        <v>0.99009900990099009</v>
      </c>
      <c r="AX125" s="1">
        <v>3916.1182549117443</v>
      </c>
      <c r="AZ125" s="1"/>
      <c r="BA125" s="1"/>
      <c r="BB125" s="1" t="s">
        <v>136</v>
      </c>
      <c r="BC125" s="1"/>
      <c r="BD125" s="1">
        <f>(0.5*K125*(AK125)^(2))+(K125*9.81*(AN125-G125))</f>
        <v>5.8071373963620438E-10</v>
      </c>
      <c r="BE125" s="1">
        <f>0.5*K125*(AI125)^(2)</f>
        <v>9.3747270067337062E-10</v>
      </c>
      <c r="BF125" s="1">
        <f t="shared" si="11"/>
        <v>0.78704893543455079</v>
      </c>
      <c r="BG125" s="1">
        <f>(C125*(AI125)^(2)*G125)/(F125)</f>
        <v>0.51215740472668525</v>
      </c>
      <c r="BH125" s="1">
        <f>(C125*G125*AI125)/(E125)</f>
        <v>23.760125003256913</v>
      </c>
      <c r="BI125" s="1">
        <f>(E125)/((C125*F125*G125)^(1/2))</f>
        <v>3.0119864022014619E-2</v>
      </c>
      <c r="BJ125" s="1">
        <f>(C125*9.81*(G125)^(2))/(F125)</f>
        <v>1.9585248146091496E-2</v>
      </c>
      <c r="BK125" s="1">
        <f t="shared" si="7"/>
        <v>4.0618555915553578E-2</v>
      </c>
      <c r="BL125" s="1">
        <f>(F125/(C125*9.81))^(1/2)</f>
        <v>1.4753899143116248E-3</v>
      </c>
      <c r="BM125" s="1">
        <f>((F125*G125)/(C125*(AI125)^(2)))^(1/2)</f>
        <v>2.8851581333549833E-4</v>
      </c>
      <c r="BN125" s="1">
        <f>(AF125/2)/G125</f>
        <v>1.178969294770039</v>
      </c>
      <c r="BO125" s="1">
        <f>(AF125-G125)/G125</f>
        <v>1.3579385895400777</v>
      </c>
      <c r="BP125" s="1">
        <f>((2*G125)-AG125)/G125</f>
        <v>0.86487667073793784</v>
      </c>
      <c r="BQ125" s="1">
        <f t="shared" si="8"/>
        <v>0.4814049586776859</v>
      </c>
      <c r="BR125" s="1">
        <f>((C125*(G125)^(3))/F125)^(1/2)</f>
        <v>6.4204535791776254E-4</v>
      </c>
      <c r="BS125" s="1">
        <f t="shared" si="9"/>
        <v>0.20608972856216456</v>
      </c>
      <c r="BT125" s="1">
        <f>AI125/((9.81*G125)^(1/2))</f>
        <v>5.1137228745101027</v>
      </c>
      <c r="BU125" s="1">
        <f t="shared" si="12"/>
        <v>0.38888888888888878</v>
      </c>
      <c r="BV125" s="1">
        <f>AE125 /G125</f>
        <v>0.83672981523713852</v>
      </c>
      <c r="BW125" s="1">
        <f t="shared" si="10"/>
        <v>0.49257215658059378</v>
      </c>
      <c r="BX125" s="1">
        <f>AH125/(((C125*(G125^(3)))/F125)^(1/2))</f>
        <v>0.97345147393784892</v>
      </c>
    </row>
    <row r="126" spans="1:76" x14ac:dyDescent="0.25">
      <c r="A126" s="1"/>
      <c r="B126" s="1">
        <v>126</v>
      </c>
      <c r="C126" s="1">
        <v>960</v>
      </c>
      <c r="D126" s="1">
        <v>2</v>
      </c>
      <c r="E126" s="1">
        <v>1.9199999999999998E-3</v>
      </c>
      <c r="F126" s="1">
        <v>2.0500000000000001E-2</v>
      </c>
      <c r="G126" s="1">
        <v>2.0695496481172728E-4</v>
      </c>
      <c r="H126" s="1">
        <v>1.2090411155927559E-7</v>
      </c>
      <c r="I126" s="1">
        <v>3.7129248386738044E-11</v>
      </c>
      <c r="J126" s="1">
        <v>6.5073270309983687E-14</v>
      </c>
      <c r="K126" s="1">
        <v>3.5644078451268519E-8</v>
      </c>
      <c r="L126" s="1">
        <v>6.2470339497584333E-11</v>
      </c>
      <c r="M126" s="1"/>
      <c r="N126" s="1"/>
      <c r="O126" s="1"/>
      <c r="Q126" s="1">
        <v>960</v>
      </c>
      <c r="R126" s="1">
        <v>100000</v>
      </c>
      <c r="S126" s="1">
        <v>96</v>
      </c>
      <c r="T126" s="1">
        <v>2.0500000000000001E-2</v>
      </c>
      <c r="U126" s="1">
        <v>0.192</v>
      </c>
      <c r="V126" s="1"/>
      <c r="Z126" s="1">
        <v>4.0236339999999996E-6</v>
      </c>
      <c r="AA126" s="1">
        <v>16000</v>
      </c>
      <c r="AB126" s="1">
        <v>6.2500000000000056E-5</v>
      </c>
      <c r="AD126" s="1">
        <v>1.6875000000000006E-3</v>
      </c>
      <c r="AE126" s="1">
        <v>1.50635343E-4</v>
      </c>
      <c r="AF126" s="1">
        <v>4.66741544E-4</v>
      </c>
      <c r="AG126" s="1">
        <v>2.6991878083333333E-4</v>
      </c>
      <c r="AH126" s="1">
        <v>6.2499999999999969E-4</v>
      </c>
      <c r="AI126" s="1">
        <v>0.17438172248495692</v>
      </c>
      <c r="AJ126" s="1">
        <v>8.4296832655246373E-3</v>
      </c>
      <c r="AK126" s="1">
        <v>0.14142712815143743</v>
      </c>
      <c r="AL126" s="1">
        <v>8.1929760013078404E-3</v>
      </c>
      <c r="AM126" s="1">
        <v>2.0131554760830983E-4</v>
      </c>
      <c r="AN126" s="1">
        <v>2.1820802051022786E-4</v>
      </c>
      <c r="AO126" s="1">
        <v>581.81818181818187</v>
      </c>
      <c r="AP126" s="1">
        <v>74.801378505684326</v>
      </c>
      <c r="AQ126" s="1">
        <v>571.42857142857133</v>
      </c>
      <c r="AR126" s="1">
        <v>57.723002545840608</v>
      </c>
      <c r="AS126" s="1">
        <v>1.5498973056483449E-3</v>
      </c>
      <c r="AT126" s="1">
        <v>-6.0641029132874645E-5</v>
      </c>
      <c r="AU126" s="1">
        <v>2.5660073298375554</v>
      </c>
      <c r="AV126" s="1">
        <v>0.43358643352522319</v>
      </c>
      <c r="AW126" s="1">
        <v>0.98019801980198018</v>
      </c>
      <c r="AX126" s="1">
        <v>2208.23757289999</v>
      </c>
      <c r="AZ126" s="1"/>
      <c r="BA126" s="1"/>
      <c r="BB126" s="1" t="s">
        <v>137</v>
      </c>
      <c r="BC126" s="1"/>
      <c r="BD126" s="1">
        <f>(0.5*K126*(AK126)^(2))+(K126*9.81*(AN126-G126))</f>
        <v>3.6040471845623799E-10</v>
      </c>
      <c r="BE126" s="1">
        <f>0.5*K126*(AI126)^(2)</f>
        <v>5.4195012592014466E-10</v>
      </c>
      <c r="BF126" s="1">
        <f t="shared" si="11"/>
        <v>0.81548424190257629</v>
      </c>
      <c r="BG126" s="1">
        <f>(C126*(AI126)^(2)*G126)/(F126)</f>
        <v>0.29471018687770678</v>
      </c>
      <c r="BH126" s="1">
        <f>(C126*G126*AI126)/(E126)</f>
        <v>18.044581620341329</v>
      </c>
      <c r="BI126" s="1">
        <f>(E126)/((C126*F126*G126)^(1/2))</f>
        <v>3.0085051336718401E-2</v>
      </c>
      <c r="BJ126" s="1">
        <f>(C126*9.81*(G126)^(2))/(F126)</f>
        <v>1.9676057288653598E-2</v>
      </c>
      <c r="BK126" s="1">
        <f t="shared" si="7"/>
        <v>2.912847138907676E-2</v>
      </c>
      <c r="BL126" s="1">
        <f>(F126/(C126*9.81))^(1/2)</f>
        <v>1.4753899143116248E-3</v>
      </c>
      <c r="BM126" s="1">
        <f>((F126*G126)/(C126*(AI126)^(2)))^(1/2)</f>
        <v>3.8122228101598361E-4</v>
      </c>
      <c r="BN126" s="1">
        <f>(AF126/2)/G126</f>
        <v>1.1276403647155986</v>
      </c>
      <c r="BO126" s="1">
        <f>(AF126-G126)/G126</f>
        <v>1.255280729431197</v>
      </c>
      <c r="BP126" s="1">
        <f>((2*G126)-AG126)/G126</f>
        <v>0.69576078506313677</v>
      </c>
      <c r="BQ126" s="1">
        <f t="shared" si="8"/>
        <v>0.57830459770114939</v>
      </c>
      <c r="BR126" s="1">
        <f>((C126*(G126)^(3))/F126)^(1/2)</f>
        <v>6.4427675148040877E-4</v>
      </c>
      <c r="BS126" s="1">
        <f t="shared" si="9"/>
        <v>0.17444236351408979</v>
      </c>
      <c r="BT126" s="1">
        <f>AI126/((9.81*G126)^(1/2))</f>
        <v>3.8701565668711946</v>
      </c>
      <c r="BU126" s="1">
        <f t="shared" si="12"/>
        <v>0.38888888888888856</v>
      </c>
      <c r="BV126" s="1">
        <f>AE126 /G126</f>
        <v>0.72786532633820689</v>
      </c>
      <c r="BW126" s="1">
        <f t="shared" si="10"/>
        <v>0.27503412958905316</v>
      </c>
      <c r="BX126" s="1">
        <f>AH126/(((C126*(G126^(3)))/F126)^(1/2))</f>
        <v>0.97008001385101161</v>
      </c>
    </row>
    <row r="127" spans="1:76" x14ac:dyDescent="0.25">
      <c r="A127" s="1"/>
      <c r="B127" s="1">
        <v>127</v>
      </c>
      <c r="C127" s="1">
        <v>960</v>
      </c>
      <c r="D127" s="1">
        <v>2</v>
      </c>
      <c r="E127" s="1">
        <v>1.9199999999999998E-3</v>
      </c>
      <c r="F127" s="1">
        <v>2.0500000000000001E-2</v>
      </c>
      <c r="G127" s="1">
        <v>2.0533507405006332E-4</v>
      </c>
      <c r="H127" s="1">
        <v>9.5555019962001391E-8</v>
      </c>
      <c r="I127" s="1">
        <v>3.6264193785775082E-11</v>
      </c>
      <c r="J127" s="1">
        <v>5.0627869259112907E-14</v>
      </c>
      <c r="K127" s="1">
        <v>3.4813626034344079E-8</v>
      </c>
      <c r="L127" s="1">
        <v>4.8602754488748388E-11</v>
      </c>
      <c r="M127" s="1"/>
      <c r="N127" s="1"/>
      <c r="O127" s="1"/>
      <c r="Q127" s="1">
        <v>960</v>
      </c>
      <c r="R127" s="1">
        <v>100000</v>
      </c>
      <c r="S127" s="1">
        <v>96</v>
      </c>
      <c r="T127" s="1">
        <v>2.0500000000000001E-2</v>
      </c>
      <c r="U127" s="1">
        <v>0.192</v>
      </c>
      <c r="V127" s="1"/>
      <c r="Z127" s="1">
        <v>4.0236339999999996E-6</v>
      </c>
      <c r="AA127" s="1">
        <v>16000</v>
      </c>
      <c r="AB127" s="1">
        <v>6.2500000000000056E-5</v>
      </c>
      <c r="AD127" s="1">
        <v>1.6875000000000006E-3</v>
      </c>
      <c r="AE127" s="1">
        <v>1.7075351300000001E-4</v>
      </c>
      <c r="AF127" s="1">
        <v>4.9088334800000003E-4</v>
      </c>
      <c r="AG127" s="1">
        <v>2.3068834933333334E-4</v>
      </c>
      <c r="AH127" s="1">
        <v>6.2500000000000056E-4</v>
      </c>
      <c r="AI127" s="1">
        <v>0.24709035050458902</v>
      </c>
      <c r="AJ127" s="1">
        <v>8.1581105336704235E-3</v>
      </c>
      <c r="AK127" s="1">
        <v>0.19123190333457044</v>
      </c>
      <c r="AL127" s="1">
        <v>9.8487438733240867E-3</v>
      </c>
      <c r="AM127" s="1">
        <v>2.0567833883717608E-4</v>
      </c>
      <c r="AN127" s="1">
        <v>2.3295222812569621E-4</v>
      </c>
      <c r="AO127" s="1">
        <v>615.38461538461536</v>
      </c>
      <c r="AP127" s="1">
        <v>33.472510352025836</v>
      </c>
      <c r="AQ127" s="1">
        <v>627.45098039215679</v>
      </c>
      <c r="AR127" s="1">
        <v>86.995067274008164</v>
      </c>
      <c r="AS127" s="1">
        <v>3.1118063869765879E-3</v>
      </c>
      <c r="AT127" s="1">
        <v>-1.0020950051259841E-2</v>
      </c>
      <c r="AU127" s="1">
        <v>1.5705440079859316</v>
      </c>
      <c r="AV127" s="1">
        <v>0.7303684998015928</v>
      </c>
      <c r="AW127" s="1">
        <v>1</v>
      </c>
      <c r="AX127" s="1">
        <v>3719.7362247051319</v>
      </c>
      <c r="AZ127" s="1"/>
      <c r="BA127" s="1"/>
      <c r="BB127" s="1" t="s">
        <v>138</v>
      </c>
      <c r="BC127" s="1"/>
      <c r="BD127" s="1">
        <f>(0.5*K127*(AK127)^(2))+(K127*9.81*(AN127-G127))</f>
        <v>6.4599275705179021E-10</v>
      </c>
      <c r="BE127" s="1">
        <f>0.5*K127*(AI127)^(2)</f>
        <v>1.0627493183438408E-9</v>
      </c>
      <c r="BF127" s="1">
        <f t="shared" si="11"/>
        <v>0.77964770853297027</v>
      </c>
      <c r="BG127" s="1">
        <f>(C127*(AI127)^(2)*G127)/(F127)</f>
        <v>0.58707296592815861</v>
      </c>
      <c r="BH127" s="1">
        <f>(C127*G127*AI127)/(E127)</f>
        <v>25.368157708957945</v>
      </c>
      <c r="BI127" s="1">
        <f>(E127)/((C127*F127*G127)^(1/2))</f>
        <v>3.0203488864920015E-2</v>
      </c>
      <c r="BJ127" s="1">
        <f>(C127*9.81*(G127)^(2))/(F127)</f>
        <v>1.9369243445889826E-2</v>
      </c>
      <c r="BK127" s="1">
        <f t="shared" si="7"/>
        <v>4.4183583760764228E-2</v>
      </c>
      <c r="BL127" s="1">
        <f>(F127/(C127*9.81))^(1/2)</f>
        <v>1.4753899143116248E-3</v>
      </c>
      <c r="BM127" s="1">
        <f>((F127*G127)/(C127*(AI127)^(2)))^(1/2)</f>
        <v>2.6798908021875454E-4</v>
      </c>
      <c r="BN127" s="1">
        <f>(AF127/2)/G127</f>
        <v>1.1953226945541617</v>
      </c>
      <c r="BO127" s="1">
        <f>(AF127-G127)/G127</f>
        <v>1.3906453891083232</v>
      </c>
      <c r="BP127" s="1">
        <f>((2*G127)-AG127)/G127</f>
        <v>0.87652730347914865</v>
      </c>
      <c r="BQ127" s="1">
        <f t="shared" si="8"/>
        <v>0.4699453551912568</v>
      </c>
      <c r="BR127" s="1">
        <f>((C127*(G127)^(3))/F127)^(1/2)</f>
        <v>6.3672718841143686E-4</v>
      </c>
      <c r="BS127" s="1">
        <f t="shared" si="9"/>
        <v>0.25711130055584885</v>
      </c>
      <c r="BT127" s="1">
        <f>AI127/((9.81*G127)^(1/2))</f>
        <v>5.5054105678757184</v>
      </c>
      <c r="BU127" s="1">
        <f t="shared" si="12"/>
        <v>0.38888888888888906</v>
      </c>
      <c r="BV127" s="1">
        <f>AE127 /G127</f>
        <v>0.83158473431756774</v>
      </c>
      <c r="BW127" s="1">
        <f t="shared" si="10"/>
        <v>0.56770372248226875</v>
      </c>
      <c r="BX127" s="1">
        <f>AH127/(((C127*(G127^(3)))/F127)^(1/2))</f>
        <v>0.98158208315135043</v>
      </c>
    </row>
    <row r="128" spans="1:76" x14ac:dyDescent="0.25">
      <c r="A128" s="1"/>
      <c r="B128" s="1">
        <v>128</v>
      </c>
      <c r="C128" s="1">
        <v>960</v>
      </c>
      <c r="D128" s="1">
        <v>2</v>
      </c>
      <c r="E128" s="1">
        <v>1.9199999999999998E-3</v>
      </c>
      <c r="F128" s="1">
        <v>2.0500000000000001E-2</v>
      </c>
      <c r="G128" s="1">
        <v>1.887889626522742E-4</v>
      </c>
      <c r="H128" s="1">
        <v>1.1331262169066125E-7</v>
      </c>
      <c r="I128" s="1">
        <v>2.818502404819335E-11</v>
      </c>
      <c r="J128" s="1">
        <v>5.0750619990389314E-14</v>
      </c>
      <c r="K128" s="1">
        <v>2.7057623086265616E-8</v>
      </c>
      <c r="L128" s="1">
        <v>4.8720595190773739E-11</v>
      </c>
      <c r="M128" s="1"/>
      <c r="N128" s="1"/>
      <c r="O128" s="1"/>
      <c r="Q128" s="1">
        <v>960</v>
      </c>
      <c r="R128" s="1">
        <v>100000</v>
      </c>
      <c r="S128" s="1">
        <v>96</v>
      </c>
      <c r="T128" s="1">
        <v>2.0500000000000001E-2</v>
      </c>
      <c r="U128" s="1">
        <v>0.192</v>
      </c>
      <c r="V128" s="1"/>
      <c r="Z128" s="1">
        <v>4.0236339999999996E-6</v>
      </c>
      <c r="AA128" s="1">
        <v>16000</v>
      </c>
      <c r="AB128" s="1">
        <v>6.2500000000000056E-5</v>
      </c>
      <c r="AD128" s="1">
        <v>1.4374999999999995E-3</v>
      </c>
      <c r="AE128" s="1">
        <v>1.6874169600000001E-4</v>
      </c>
      <c r="AF128" s="1">
        <v>4.5869427600000003E-4</v>
      </c>
      <c r="AG128" s="1">
        <v>2.0252291133333333E-4</v>
      </c>
      <c r="AH128" s="1">
        <v>4.9999999999999958E-4</v>
      </c>
      <c r="AI128" s="1">
        <v>0.28225791807291756</v>
      </c>
      <c r="AJ128" s="1">
        <v>8.2721336078963592E-3</v>
      </c>
      <c r="AK128" s="1">
        <v>0.21528993203319691</v>
      </c>
      <c r="AL128" s="1">
        <v>9.5290692262243095E-3</v>
      </c>
      <c r="AM128" s="1">
        <v>1.8569858646843261E-4</v>
      </c>
      <c r="AN128" s="1">
        <v>2.0755986472466609E-4</v>
      </c>
      <c r="AO128" s="1">
        <v>1333.3333333333333</v>
      </c>
      <c r="AP128" s="1">
        <v>2199.8877636914813</v>
      </c>
      <c r="AQ128" s="1">
        <v>1230.7692307692307</v>
      </c>
      <c r="AR128" s="1">
        <v>1472.7904554891406</v>
      </c>
      <c r="AS128" s="1">
        <v>4.0606285583515717E-3</v>
      </c>
      <c r="AT128" s="1">
        <v>-2.7935586764856789E-3</v>
      </c>
      <c r="AU128" s="1">
        <v>4.6651518261490974</v>
      </c>
      <c r="AV128" s="1">
        <v>0.51983332720912212</v>
      </c>
      <c r="AW128" s="1">
        <v>1</v>
      </c>
      <c r="AX128" s="1">
        <v>2647.4893954956278</v>
      </c>
      <c r="AZ128" s="1"/>
      <c r="BA128" s="1"/>
      <c r="BB128" s="1" t="s">
        <v>139</v>
      </c>
      <c r="BC128" s="1"/>
      <c r="BD128" s="1">
        <f>(0.5*K128*(AK128)^(2))+(K128*9.81*(AN128-G128))</f>
        <v>6.3203955792512954E-10</v>
      </c>
      <c r="BE128" s="1">
        <f>0.5*K128*(AI128)^(2)</f>
        <v>1.077834088417241E-9</v>
      </c>
      <c r="BF128" s="1">
        <f t="shared" si="11"/>
        <v>0.76576616423603139</v>
      </c>
      <c r="BG128" s="1">
        <f>(C128*(AI128)^(2)*G128)/(F128)</f>
        <v>0.70434630372123397</v>
      </c>
      <c r="BH128" s="1">
        <f>(C128*G128*AI128)/(E128)</f>
        <v>26.643589776688351</v>
      </c>
      <c r="BI128" s="1">
        <f>(E128)/((C128*F128*G128)^(1/2))</f>
        <v>3.1499262204332995E-2</v>
      </c>
      <c r="BJ128" s="1">
        <f>(C128*9.81*(G128)^(2))/(F128)</f>
        <v>1.637342668957097E-2</v>
      </c>
      <c r="BK128" s="1">
        <f t="shared" si="7"/>
        <v>5.0969696687435007E-2</v>
      </c>
      <c r="BL128" s="1">
        <f>(F128/(C128*9.81))^(1/2)</f>
        <v>1.4753899143116248E-3</v>
      </c>
      <c r="BM128" s="1">
        <f>((F128*G128)/(C128*(AI128)^(2)))^(1/2)</f>
        <v>2.2494869613181139E-4</v>
      </c>
      <c r="BN128" s="1">
        <f>(AF128/2)/G128</f>
        <v>1.2148334032770174</v>
      </c>
      <c r="BO128" s="1">
        <f>(AF128-G128)/G128</f>
        <v>1.429666806554035</v>
      </c>
      <c r="BP128" s="1">
        <f>((2*G128)-AG128)/G128</f>
        <v>0.92725237488403733</v>
      </c>
      <c r="BQ128" s="1">
        <f t="shared" si="8"/>
        <v>0.44152046783625726</v>
      </c>
      <c r="BR128" s="1">
        <f>((C128*(G128)^(3))/F128)^(1/2)</f>
        <v>5.6133689261613938E-4</v>
      </c>
      <c r="BS128" s="1">
        <f t="shared" si="9"/>
        <v>0.28505147674940323</v>
      </c>
      <c r="BT128" s="1">
        <f>AI128/((9.81*G128)^(1/2))</f>
        <v>6.5587840235673216</v>
      </c>
      <c r="BU128" s="1">
        <f t="shared" si="12"/>
        <v>0.36956521739130421</v>
      </c>
      <c r="BV128" s="1">
        <f>AE128 /G128</f>
        <v>0.89381123572780707</v>
      </c>
      <c r="BW128" s="1">
        <f t="shared" si="10"/>
        <v>0.68797287703166299</v>
      </c>
      <c r="BX128" s="1">
        <f>AH128/(((C128*(G128^(3)))/F128)^(1/2))</f>
        <v>0.89073069412866124</v>
      </c>
    </row>
    <row r="129" spans="1:76" x14ac:dyDescent="0.25">
      <c r="A129" s="1"/>
      <c r="B129" s="1">
        <v>129</v>
      </c>
      <c r="C129" s="1">
        <v>960</v>
      </c>
      <c r="D129" s="1">
        <v>2</v>
      </c>
      <c r="E129" s="1">
        <v>1.9199999999999998E-3</v>
      </c>
      <c r="F129" s="1">
        <v>2.0500000000000001E-2</v>
      </c>
      <c r="G129" s="1">
        <v>1.8968567701986062E-4</v>
      </c>
      <c r="H129" s="1">
        <v>1.6461338320326634E-7</v>
      </c>
      <c r="I129" s="1">
        <v>2.85885564218127E-11</v>
      </c>
      <c r="J129" s="1">
        <v>7.4429325409730081E-14</v>
      </c>
      <c r="K129" s="1">
        <v>2.7445014164940191E-8</v>
      </c>
      <c r="L129" s="1">
        <v>7.1452152393340884E-11</v>
      </c>
      <c r="M129" s="1"/>
      <c r="N129" s="1"/>
      <c r="O129" s="1"/>
      <c r="Q129" s="1">
        <v>960</v>
      </c>
      <c r="R129" s="1">
        <v>100000</v>
      </c>
      <c r="S129" s="1">
        <v>96</v>
      </c>
      <c r="T129" s="1">
        <v>2.0500000000000001E-2</v>
      </c>
      <c r="U129" s="1">
        <v>0.192</v>
      </c>
      <c r="V129" s="1"/>
      <c r="Z129" s="1">
        <v>4.0236339999999996E-6</v>
      </c>
      <c r="AA129" s="1">
        <v>16000</v>
      </c>
      <c r="AB129" s="1">
        <v>6.2500000000000056E-5</v>
      </c>
      <c r="AD129" s="1">
        <v>1.5624999999999997E-3</v>
      </c>
      <c r="AE129" s="1">
        <v>1.48623526E-4</v>
      </c>
      <c r="AF129" s="1">
        <v>4.3455247199999995E-4</v>
      </c>
      <c r="AG129" s="1">
        <v>2.3772970883333334E-4</v>
      </c>
      <c r="AH129" s="1">
        <v>5.6249999999999963E-4</v>
      </c>
      <c r="AI129" s="1">
        <v>0.20453156216453469</v>
      </c>
      <c r="AJ129" s="1">
        <v>7.9800718578248997E-3</v>
      </c>
      <c r="AK129" s="1">
        <v>0.16035468611380074</v>
      </c>
      <c r="AL129" s="1">
        <v>9.6696719866284728E-3</v>
      </c>
      <c r="AM129" s="1">
        <v>1.8334883241344637E-4</v>
      </c>
      <c r="AN129" s="1">
        <v>2.0623584434802222E-4</v>
      </c>
      <c r="AO129" s="1">
        <v>711.11111111111109</v>
      </c>
      <c r="AP129" s="1">
        <v>201.13259553750672</v>
      </c>
      <c r="AQ129" s="1">
        <v>695.6521739130435</v>
      </c>
      <c r="AR129" s="1">
        <v>85.54789035149166</v>
      </c>
      <c r="AS129" s="1">
        <v>2.1321692110838389E-3</v>
      </c>
      <c r="AT129" s="1">
        <v>-2.7520800819640194E-3</v>
      </c>
      <c r="AU129" s="1">
        <v>1.571507639629234</v>
      </c>
      <c r="AV129" s="1">
        <v>0.58677779223161175</v>
      </c>
      <c r="AW129" s="1">
        <v>0.989247311827957</v>
      </c>
      <c r="AX129" s="1">
        <v>2988.4347561667223</v>
      </c>
      <c r="AZ129" s="1"/>
      <c r="BA129" s="1"/>
      <c r="BB129" s="1" t="s">
        <v>140</v>
      </c>
      <c r="BC129" s="1"/>
      <c r="BD129" s="1">
        <f>(0.5*K129*(AK129)^(2))+(K129*9.81*(AN129-G129))</f>
        <v>3.5731130014808568E-10</v>
      </c>
      <c r="BE129" s="1">
        <f>0.5*K129*(AI129)^(2)</f>
        <v>5.7405583330440655E-10</v>
      </c>
      <c r="BF129" s="1">
        <f t="shared" si="11"/>
        <v>0.78894423748089426</v>
      </c>
      <c r="BG129" s="1">
        <f>(C129*(AI129)^(2)*G129)/(F129)</f>
        <v>0.37159732737169976</v>
      </c>
      <c r="BH129" s="1">
        <f>(C129*G129*AI129)/(E129)</f>
        <v>19.398353920554737</v>
      </c>
      <c r="BI129" s="1">
        <f>(E129)/((C129*F129*G129)^(1/2))</f>
        <v>3.1424719669796514E-2</v>
      </c>
      <c r="BJ129" s="1">
        <f>(C129*9.81*(G129)^(2))/(F129)</f>
        <v>1.6529337881546789E-2</v>
      </c>
      <c r="BK129" s="1">
        <f t="shared" si="7"/>
        <v>3.4662563548307865E-2</v>
      </c>
      <c r="BL129" s="1">
        <f>(F129/(C129*9.81))^(1/2)</f>
        <v>1.4753899143116248E-3</v>
      </c>
      <c r="BM129" s="1">
        <f>((F129*G129)/(C129*(AI129)^(2)))^(1/2)</f>
        <v>3.111703784709746E-4</v>
      </c>
      <c r="BN129" s="1">
        <f>(AF129/2)/G129</f>
        <v>1.1454540976082794</v>
      </c>
      <c r="BO129" s="1">
        <f>(AF129-G129)/G129</f>
        <v>1.2909081952165586</v>
      </c>
      <c r="BP129" s="1">
        <f>((2*G129)-AG129)/G129</f>
        <v>0.74671766172180531</v>
      </c>
      <c r="BQ129" s="1">
        <f t="shared" si="8"/>
        <v>0.54706790123456794</v>
      </c>
      <c r="BR129" s="1">
        <f>((C129*(G129)^(3))/F129)^(1/2)</f>
        <v>5.6534101521229401E-4</v>
      </c>
      <c r="BS129" s="1">
        <f t="shared" si="9"/>
        <v>0.2072836422464987</v>
      </c>
      <c r="BT129" s="1">
        <f>AI129/((9.81*G129)^(1/2))</f>
        <v>4.7414214732179163</v>
      </c>
      <c r="BU129" s="1">
        <f t="shared" si="12"/>
        <v>0.37999999999999989</v>
      </c>
      <c r="BV129" s="1">
        <f>AE129 /G129</f>
        <v>0.78352529476666133</v>
      </c>
      <c r="BW129" s="1">
        <f t="shared" si="10"/>
        <v>0.35506798949015295</v>
      </c>
      <c r="BX129" s="1">
        <f>AH129/(((C129*(G129^(3)))/F129)^(1/2))</f>
        <v>0.99497468760297259</v>
      </c>
    </row>
    <row r="130" spans="1:76" x14ac:dyDescent="0.25">
      <c r="A130" s="1"/>
      <c r="B130" s="1">
        <v>130</v>
      </c>
      <c r="C130" s="1">
        <v>960</v>
      </c>
      <c r="D130" s="1">
        <v>2</v>
      </c>
      <c r="E130" s="1">
        <v>1.9199999999999998E-3</v>
      </c>
      <c r="F130" s="1">
        <v>2.0500000000000001E-2</v>
      </c>
      <c r="G130" s="1">
        <v>1.8949737161088798E-4</v>
      </c>
      <c r="H130" s="1">
        <v>3.3017202885628651E-7</v>
      </c>
      <c r="I130" s="1">
        <v>2.8503499329656741E-11</v>
      </c>
      <c r="J130" s="1">
        <v>1.4898979531760168E-13</v>
      </c>
      <c r="K130" s="1">
        <v>2.7363359356470471E-8</v>
      </c>
      <c r="L130" s="1">
        <v>1.4303020350489762E-10</v>
      </c>
      <c r="M130" s="1"/>
      <c r="N130" s="1"/>
      <c r="O130" s="1"/>
      <c r="Q130" s="1">
        <v>960</v>
      </c>
      <c r="R130" s="1">
        <v>100000</v>
      </c>
      <c r="S130" s="1">
        <v>96</v>
      </c>
      <c r="T130" s="1">
        <v>2.0500000000000001E-2</v>
      </c>
      <c r="U130" s="1">
        <v>0.192</v>
      </c>
      <c r="V130" s="1"/>
      <c r="Z130" s="1">
        <v>4.0236339999999996E-6</v>
      </c>
      <c r="AA130" s="1">
        <v>16000</v>
      </c>
      <c r="AB130" s="1">
        <v>6.2500000000000056E-5</v>
      </c>
      <c r="AD130" s="1">
        <v>1.7500000000000016E-3</v>
      </c>
      <c r="AE130" s="1">
        <v>1.18446271E-4</v>
      </c>
      <c r="AF130" s="1">
        <v>4.1041066799999998E-4</v>
      </c>
      <c r="AG130" s="1">
        <v>2.9808421883333329E-4</v>
      </c>
      <c r="AH130" s="1">
        <v>6.8750000000000755E-4</v>
      </c>
      <c r="AI130" s="1">
        <v>0.12319714661266672</v>
      </c>
      <c r="AJ130" s="1">
        <v>8.1926441603488685E-3</v>
      </c>
      <c r="AK130" s="1">
        <v>9.5746958219169995E-2</v>
      </c>
      <c r="AL130" s="1">
        <v>7.5415293930605606E-3</v>
      </c>
      <c r="AM130" s="1">
        <v>1.8622388236054355E-4</v>
      </c>
      <c r="AN130" s="1">
        <v>2.0748541024151164E-4</v>
      </c>
      <c r="AO130" s="1">
        <v>640</v>
      </c>
      <c r="AP130" s="1">
        <v>72.407734393502466</v>
      </c>
      <c r="AQ130" s="1">
        <v>640</v>
      </c>
      <c r="AR130" s="1">
        <v>108.61160159025371</v>
      </c>
      <c r="AS130" s="1">
        <v>7.7357476725295091E-4</v>
      </c>
      <c r="AT130" s="1">
        <v>-2.8908256809150714E-3</v>
      </c>
      <c r="AU130" s="1">
        <v>4.7171192347842963</v>
      </c>
      <c r="AV130" s="1">
        <v>0.44314973323121609</v>
      </c>
      <c r="AW130" s="1">
        <v>1</v>
      </c>
      <c r="AX130" s="1">
        <v>2256.9430583552876</v>
      </c>
      <c r="AZ130" s="1"/>
      <c r="BA130" s="1"/>
      <c r="BB130" s="1" t="s">
        <v>140</v>
      </c>
      <c r="BC130" s="1"/>
      <c r="BD130" s="1">
        <f>(0.5*K130*(AK130)^(2))+(K130*9.81*(AN130-G130))</f>
        <v>1.3025513607943543E-10</v>
      </c>
      <c r="BE130" s="1">
        <f>0.5*K130*(AI130)^(2)</f>
        <v>2.0765419862877135E-10</v>
      </c>
      <c r="BF130" s="1">
        <f t="shared" si="11"/>
        <v>0.79200344404005651</v>
      </c>
      <c r="BG130" s="1">
        <f>(C130*(AI130)^(2)*G130)/(F130)</f>
        <v>0.13468581571555788</v>
      </c>
      <c r="BH130" s="1">
        <f>(C130*G130*AI130)/(E130)</f>
        <v>11.672767736530778</v>
      </c>
      <c r="BI130" s="1">
        <f>(E130)/((C130*F130*G130)^(1/2))</f>
        <v>3.144032931998092E-2</v>
      </c>
      <c r="BJ130" s="1">
        <f>(C130*9.81*(G130)^(2))/(F130)</f>
        <v>1.6496536050419688E-2</v>
      </c>
      <c r="BK130" s="1">
        <f t="shared" si="7"/>
        <v>1.8861784804456671E-2</v>
      </c>
      <c r="BL130" s="1">
        <f>(F130/(C130*9.81))^(1/2)</f>
        <v>1.4753899143116248E-3</v>
      </c>
      <c r="BM130" s="1">
        <f>((F130*G130)/(C130*(AI130)^(2)))^(1/2)</f>
        <v>5.1634771573813663E-4</v>
      </c>
      <c r="BN130" s="1">
        <f>(AF130/2)/G130</f>
        <v>1.0828927718394248</v>
      </c>
      <c r="BO130" s="1">
        <f>(AF130-G130)/G130</f>
        <v>1.1657855436788493</v>
      </c>
      <c r="BP130" s="1">
        <f>((2*G130)-AG130)/G130</f>
        <v>0.4269743886188751</v>
      </c>
      <c r="BQ130" s="1">
        <f t="shared" si="8"/>
        <v>0.72630718954248363</v>
      </c>
      <c r="BR130" s="1">
        <f>((C130*(G130)^(3))/F130)^(1/2)</f>
        <v>5.6449938329907389E-4</v>
      </c>
      <c r="BS130" s="1">
        <f t="shared" si="9"/>
        <v>0.12608797229358179</v>
      </c>
      <c r="BT130" s="1">
        <f>AI130/((9.81*G130)^(1/2))</f>
        <v>2.8573572988552969</v>
      </c>
      <c r="BU130" s="1">
        <f t="shared" si="12"/>
        <v>0.4107142857142897</v>
      </c>
      <c r="BV130" s="1">
        <f>AE130 /G130</f>
        <v>0.62505495455217397</v>
      </c>
      <c r="BW130" s="1">
        <f t="shared" si="10"/>
        <v>0.11818927966513819</v>
      </c>
      <c r="BX130" s="1">
        <f>AH130/(((C130*(G130^(3)))/F130)^(1/2))</f>
        <v>1.217893270285058</v>
      </c>
    </row>
    <row r="131" spans="1:76" x14ac:dyDescent="0.25">
      <c r="A131" s="1"/>
      <c r="B131" s="1">
        <v>131</v>
      </c>
      <c r="C131" s="1">
        <v>960</v>
      </c>
      <c r="D131" s="1">
        <v>2</v>
      </c>
      <c r="E131" s="1">
        <v>1.9199999999999998E-3</v>
      </c>
      <c r="F131" s="1">
        <v>2.0500000000000001E-2</v>
      </c>
      <c r="G131" s="1">
        <v>1.8969688140915234E-4</v>
      </c>
      <c r="H131" s="1">
        <v>3.2669352835466424E-7</v>
      </c>
      <c r="I131" s="1">
        <v>2.8593622743762897E-11</v>
      </c>
      <c r="J131" s="1">
        <v>1.4773070753525921E-13</v>
      </c>
      <c r="K131" s="1">
        <v>2.7449877834012381E-8</v>
      </c>
      <c r="L131" s="1">
        <v>1.4182147923384883E-10</v>
      </c>
      <c r="M131" s="1"/>
      <c r="N131" s="1"/>
      <c r="O131" s="1"/>
      <c r="Q131" s="1">
        <v>960</v>
      </c>
      <c r="R131" s="1">
        <v>100000</v>
      </c>
      <c r="S131" s="1">
        <v>96</v>
      </c>
      <c r="T131" s="1">
        <v>2.0500000000000001E-2</v>
      </c>
      <c r="U131" s="1">
        <v>0.192</v>
      </c>
      <c r="V131" s="1"/>
      <c r="Z131" s="1">
        <v>4.0236339999999996E-6</v>
      </c>
      <c r="AA131" s="1">
        <v>16000</v>
      </c>
      <c r="AB131" s="1">
        <v>6.2500000000006994E-5</v>
      </c>
      <c r="AD131" s="1">
        <v>1.7500000000000016E-3</v>
      </c>
      <c r="AE131" s="1">
        <v>1.02351735E-4</v>
      </c>
      <c r="AF131" s="1">
        <v>4.0236339999999996E-4</v>
      </c>
      <c r="AG131" s="1">
        <v>3.0981981800000001E-4</v>
      </c>
      <c r="AH131" s="1">
        <v>7.5000000000000067E-4</v>
      </c>
      <c r="AI131" s="1">
        <v>9.7914639126006744E-2</v>
      </c>
      <c r="AJ131" s="1">
        <v>7.2179451890660249E-3</v>
      </c>
      <c r="AK131" s="1">
        <v>7.66303920758723E-2</v>
      </c>
      <c r="AL131" s="1">
        <v>5.0186746291804802E-3</v>
      </c>
      <c r="AM131" s="1">
        <v>1.8976253272381867E-4</v>
      </c>
      <c r="AN131" s="1">
        <v>1.8572607799683481E-4</v>
      </c>
      <c r="AO131" s="1">
        <v>653.0612244897959</v>
      </c>
      <c r="AP131" s="1">
        <v>207.33160098097864</v>
      </c>
      <c r="AQ131" s="1">
        <v>426.66666666666669</v>
      </c>
      <c r="AR131" s="1">
        <v>88.498342036502976</v>
      </c>
      <c r="AS131" s="1">
        <v>4.8864814246565391E-4</v>
      </c>
      <c r="AT131" s="1">
        <v>-3.3994899700350019E-3</v>
      </c>
      <c r="AU131" s="1">
        <v>2.1642286557045494</v>
      </c>
      <c r="AV131" s="1">
        <v>1.5266102453542307E-3</v>
      </c>
      <c r="AW131" s="1">
        <v>1</v>
      </c>
      <c r="AX131" s="1">
        <v>7.7749621351314167</v>
      </c>
      <c r="AZ131" s="1"/>
      <c r="BA131" s="1"/>
      <c r="BB131" s="1" t="s">
        <v>140</v>
      </c>
      <c r="BC131" s="1"/>
      <c r="BD131" s="1">
        <f>(0.5*K131*(AK131)^(2))+(K131*9.81*(AN131-G131))</f>
        <v>7.9526548438383242E-11</v>
      </c>
      <c r="BE131" s="1">
        <f>0.5*K131*(AI131)^(2)</f>
        <v>1.3158478510023794E-10</v>
      </c>
      <c r="BF131" s="1">
        <f t="shared" si="11"/>
        <v>0.77741556067015205</v>
      </c>
      <c r="BG131" s="1">
        <f>(C131*(AI131)^(2)*G131)/(F131)</f>
        <v>8.5167288057318699E-2</v>
      </c>
      <c r="BH131" s="1">
        <f>(C131*G131*AI131)/(E131)</f>
        <v>9.2870508432530254</v>
      </c>
      <c r="BI131" s="1">
        <f>(E131)/((C131*F131*G131)^(1/2))</f>
        <v>3.1423791610280735E-2</v>
      </c>
      <c r="BJ131" s="1">
        <f>(C131*9.81*(G131)^(2))/(F131)</f>
        <v>1.6531290655304055E-2</v>
      </c>
      <c r="BK131" s="1">
        <f t="shared" si="7"/>
        <v>1.4320908169259553E-2</v>
      </c>
      <c r="BL131" s="1">
        <f>(F131/(C131*9.81))^(1/2)</f>
        <v>1.4753899143116248E-3</v>
      </c>
      <c r="BM131" s="1">
        <f>((F131*G131)/(C131*(AI131)^(2)))^(1/2)</f>
        <v>6.5001560360198945E-4</v>
      </c>
      <c r="BN131" s="1">
        <f>(AF131/2)/G131</f>
        <v>1.0605430015798538</v>
      </c>
      <c r="BO131" s="1">
        <f>(AF131-G131)/G131</f>
        <v>1.1210860031597074</v>
      </c>
      <c r="BP131" s="1">
        <f>((2*G131)-AG131)/G131</f>
        <v>0.366763777567025</v>
      </c>
      <c r="BQ131" s="1">
        <f t="shared" si="8"/>
        <v>0.77000000000000013</v>
      </c>
      <c r="BR131" s="1">
        <f>((C131*(G131)^(3))/F131)^(1/2)</f>
        <v>5.6539110645630248E-4</v>
      </c>
      <c r="BS131" s="1">
        <f t="shared" si="9"/>
        <v>0.10131412909604175</v>
      </c>
      <c r="BT131" s="1">
        <f>AI131/((9.81*G131)^(1/2))</f>
        <v>2.2697761501968801</v>
      </c>
      <c r="BU131" s="1">
        <f t="shared" si="12"/>
        <v>0.4464285714285734</v>
      </c>
      <c r="BV131" s="1">
        <f>AE131 /G131</f>
        <v>0.53955412571722872</v>
      </c>
      <c r="BW131" s="1">
        <f t="shared" si="10"/>
        <v>6.8635997402014648E-2</v>
      </c>
      <c r="BX131" s="1">
        <f>AH131/(((C131*(G131^(3)))/F131)^(1/2))</f>
        <v>1.3265153827777199</v>
      </c>
    </row>
    <row r="132" spans="1:76" x14ac:dyDescent="0.25">
      <c r="A132" s="1"/>
      <c r="B132" s="1">
        <v>132</v>
      </c>
      <c r="C132" s="1">
        <v>960</v>
      </c>
      <c r="D132" s="1">
        <v>2</v>
      </c>
      <c r="E132" s="1">
        <v>1.9199999999999998E-3</v>
      </c>
      <c r="F132" s="1">
        <v>2.0500000000000001E-2</v>
      </c>
      <c r="G132" s="1">
        <v>1.8993452119058849E-4</v>
      </c>
      <c r="H132" s="1">
        <v>2.1813792384042615E-7</v>
      </c>
      <c r="I132" s="1">
        <v>2.8701218051661711E-11</v>
      </c>
      <c r="J132" s="1">
        <v>9.8889197364998224E-14</v>
      </c>
      <c r="K132" s="1">
        <v>2.7553169329595243E-8</v>
      </c>
      <c r="L132" s="1">
        <v>9.4933629470398302E-11</v>
      </c>
      <c r="M132" s="1"/>
      <c r="N132" s="1"/>
      <c r="O132" s="1"/>
      <c r="Q132" s="1">
        <v>960</v>
      </c>
      <c r="R132" s="1">
        <v>100000</v>
      </c>
      <c r="S132" s="1">
        <v>96</v>
      </c>
      <c r="T132" s="1">
        <v>2.0500000000000001E-2</v>
      </c>
      <c r="U132" s="1">
        <v>0.192</v>
      </c>
      <c r="V132" s="1"/>
      <c r="Z132" s="1">
        <v>4.0236339999999996E-6</v>
      </c>
      <c r="AA132" s="1">
        <v>16000</v>
      </c>
      <c r="AB132" s="1">
        <v>6.2500000000006994E-5</v>
      </c>
      <c r="AD132" s="1">
        <v>2.0000000000000018E-3</v>
      </c>
      <c r="AE132" s="1">
        <v>1.02351735E-4</v>
      </c>
      <c r="AF132" s="1">
        <v>3.9431613199999998E-4</v>
      </c>
      <c r="AG132" s="1">
        <v>3.2054950866666667E-4</v>
      </c>
      <c r="AH132" s="1">
        <v>8.7500000000000078E-4</v>
      </c>
      <c r="AI132" s="1">
        <v>7.2599220106896484E-2</v>
      </c>
      <c r="AJ132" s="1">
        <v>5.1196951191845247E-3</v>
      </c>
      <c r="AK132" s="1">
        <v>5.5776692205234783E-2</v>
      </c>
      <c r="AL132" s="1">
        <v>4.8992431130088802E-3</v>
      </c>
      <c r="AM132" s="1">
        <v>1.9466939090331871E-4</v>
      </c>
      <c r="AN132" s="1">
        <v>1.943095912299369E-4</v>
      </c>
      <c r="AO132" s="1">
        <v>1230.7692307692307</v>
      </c>
      <c r="AP132" s="1">
        <v>5489.49169773225</v>
      </c>
      <c r="AQ132" s="1">
        <v>603.7735849056603</v>
      </c>
      <c r="AR132" s="1">
        <v>209.43853397906989</v>
      </c>
      <c r="AS132" s="1">
        <v>2.6863643017989821E-4</v>
      </c>
      <c r="AT132" s="1">
        <v>-7.825395028879651E-3</v>
      </c>
      <c r="AU132" s="1">
        <v>4.7399814940069485</v>
      </c>
      <c r="AV132" s="1">
        <v>0.38882546668096468</v>
      </c>
      <c r="AW132" s="1">
        <v>1</v>
      </c>
      <c r="AX132" s="1">
        <v>1980.2718407132329</v>
      </c>
      <c r="AZ132" s="1"/>
      <c r="BA132" s="1"/>
      <c r="BB132" s="1" t="s">
        <v>140</v>
      </c>
      <c r="BC132" s="1"/>
      <c r="BD132" s="1">
        <f>(0.5*K132*(AK132)^(2))+(K132*9.81*(AN132-G132))</f>
        <v>4.4042064115671896E-11</v>
      </c>
      <c r="BE132" s="1">
        <f>0.5*K132*(AI132)^(2)</f>
        <v>7.2611511329166749E-11</v>
      </c>
      <c r="BF132" s="1">
        <f t="shared" si="11"/>
        <v>0.77880923791605172</v>
      </c>
      <c r="BG132" s="1">
        <f>(C132*(AI132)^(2)*G132)/(F132)</f>
        <v>4.6879739414631458E-2</v>
      </c>
      <c r="BH132" s="1">
        <f>(C132*G132*AI132)/(E132)</f>
        <v>6.8945490549067641</v>
      </c>
      <c r="BI132" s="1">
        <f>(E132)/((C132*F132*G132)^(1/2))</f>
        <v>3.1404127253924372E-2</v>
      </c>
      <c r="BJ132" s="1">
        <f>(C132*9.81*(G132)^(2))/(F132)</f>
        <v>1.6572735226742654E-2</v>
      </c>
      <c r="BK132" s="1">
        <f t="shared" ref="BK132:BK195" si="13">BG132/(BH132)^(4/5)</f>
        <v>1.0004156941924903E-2</v>
      </c>
      <c r="BL132" s="1">
        <f>(F132/(C132*9.81))^(1/2)</f>
        <v>1.4753899143116248E-3</v>
      </c>
      <c r="BM132" s="1">
        <f>((F132*G132)/(C132*(AI132)^(2)))^(1/2)</f>
        <v>8.7722562957271506E-4</v>
      </c>
      <c r="BN132" s="1">
        <f>(AF132/2)/G132</f>
        <v>1.0380317636000624</v>
      </c>
      <c r="BO132" s="1">
        <f>(AF132-G132)/G132</f>
        <v>1.0760635272001247</v>
      </c>
      <c r="BP132" s="1">
        <f>((2*G132)-AG132)/G132</f>
        <v>0.31231570407881004</v>
      </c>
      <c r="BQ132" s="1">
        <f t="shared" ref="BQ132:BQ195" si="14">AG132/AF132</f>
        <v>0.81292517006802723</v>
      </c>
      <c r="BR132" s="1">
        <f>((C132*(G132)^(3))/F132)^(1/2)</f>
        <v>5.6645386633152504E-4</v>
      </c>
      <c r="BS132" s="1">
        <f t="shared" ref="BS132:BS195" si="15">AI132-AT132</f>
        <v>8.0424615135776131E-2</v>
      </c>
      <c r="BT132" s="1">
        <f>AI132/((9.81*G132)^(1/2))</f>
        <v>1.681881906517332</v>
      </c>
      <c r="BU132" s="1">
        <f t="shared" si="12"/>
        <v>0.45312500000000172</v>
      </c>
      <c r="BV132" s="1">
        <f>AE132 /G132</f>
        <v>0.5388790534675677</v>
      </c>
      <c r="BW132" s="1">
        <f t="shared" ref="BW132:BW155" si="16">BG132-BJ132</f>
        <v>3.0307004187888804E-2</v>
      </c>
      <c r="BX132" s="1">
        <f>AH132/(((C132*(G132^(3)))/F132)^(1/2))</f>
        <v>1.5446977274013252</v>
      </c>
    </row>
    <row r="133" spans="1:76" x14ac:dyDescent="0.25">
      <c r="A133" s="1"/>
      <c r="B133" s="1">
        <v>133</v>
      </c>
      <c r="C133" s="1">
        <v>960</v>
      </c>
      <c r="D133" s="1">
        <v>2</v>
      </c>
      <c r="E133" s="1">
        <v>1.9199999999999998E-3</v>
      </c>
      <c r="F133" s="1">
        <v>2.0500000000000001E-2</v>
      </c>
      <c r="G133" s="1">
        <v>1.5520456517564477E-4</v>
      </c>
      <c r="H133" s="1">
        <v>3.0485405982299541E-7</v>
      </c>
      <c r="I133" s="1">
        <v>1.5660372338126708E-11</v>
      </c>
      <c r="J133" s="1">
        <v>9.2280689299598676E-14</v>
      </c>
      <c r="K133" s="1">
        <v>1.5033957444601639E-8</v>
      </c>
      <c r="L133" s="1">
        <v>8.8589461727614724E-11</v>
      </c>
      <c r="M133" s="1"/>
      <c r="N133" s="1"/>
      <c r="O133" s="1"/>
      <c r="Q133" s="1">
        <v>960</v>
      </c>
      <c r="R133" s="1">
        <v>100000</v>
      </c>
      <c r="S133" s="1">
        <v>96</v>
      </c>
      <c r="T133" s="1">
        <v>2.0500000000000001E-2</v>
      </c>
      <c r="U133" s="1">
        <v>0.192</v>
      </c>
      <c r="V133" s="1"/>
      <c r="Z133" s="1">
        <v>4.0236339999999996E-6</v>
      </c>
      <c r="AA133" s="1">
        <v>16000</v>
      </c>
      <c r="AB133" s="1">
        <v>6.2500000000000056E-5</v>
      </c>
      <c r="AD133" s="1">
        <v>9.9999999999999959E-4</v>
      </c>
      <c r="AE133" s="1">
        <v>1.3856444099999998E-4</v>
      </c>
      <c r="AF133" s="1">
        <v>3.7822159599999999E-4</v>
      </c>
      <c r="AG133" s="1">
        <v>1.7569868466666666E-4</v>
      </c>
      <c r="AH133" s="1">
        <v>3.749999999999999E-4</v>
      </c>
      <c r="AI133" s="1">
        <v>0.33836493437041903</v>
      </c>
      <c r="AJ133" s="1">
        <v>8.3000935581787963E-3</v>
      </c>
      <c r="AK133" s="1">
        <v>0.2522275938782601</v>
      </c>
      <c r="AL133" s="1">
        <v>9.6245494637222408E-3</v>
      </c>
      <c r="AM133" s="1">
        <v>1.4243064835845127E-4</v>
      </c>
      <c r="AN133" s="1">
        <v>1.7810912664162782E-4</v>
      </c>
      <c r="AO133" s="1">
        <v>941.17647058823525</v>
      </c>
      <c r="AP133" s="1">
        <v>78.295560546607263</v>
      </c>
      <c r="AQ133" s="1">
        <v>941.17647058823525</v>
      </c>
      <c r="AR133" s="1">
        <v>78.295560546607405</v>
      </c>
      <c r="AS133" s="1">
        <v>5.8354143125126387E-3</v>
      </c>
      <c r="AT133" s="1">
        <v>-8.866421855450916E-3</v>
      </c>
      <c r="AU133" s="1">
        <v>4.7114851771852546</v>
      </c>
      <c r="AV133" s="1">
        <v>0.30378903594699286</v>
      </c>
      <c r="AW133" s="1">
        <v>0.98684210526315785</v>
      </c>
      <c r="AX133" s="1">
        <v>1547.1848552987315</v>
      </c>
      <c r="AZ133" s="1"/>
      <c r="BA133" s="1"/>
      <c r="BB133" s="1" t="s">
        <v>141</v>
      </c>
      <c r="BC133" s="1"/>
      <c r="BD133" s="1">
        <f>(0.5*K133*(AK133)^(2))+(K133*9.81*(AN133-G133))</f>
        <v>4.8159889484145554E-10</v>
      </c>
      <c r="BE133" s="1">
        <f>0.5*K133*(AI133)^(2)</f>
        <v>8.6062512407461594E-10</v>
      </c>
      <c r="BF133" s="1">
        <f t="shared" ref="BF133:BF196" si="17">(BD133/BE133)^(1/2)</f>
        <v>0.74805879046963597</v>
      </c>
      <c r="BG133" s="1">
        <f>(C133*(AI133)^(2)*G133)/(F133)</f>
        <v>0.83213265025347394</v>
      </c>
      <c r="BH133" s="1">
        <f>(C133*G133*AI133)/(E133)</f>
        <v>26.257891254823235</v>
      </c>
      <c r="BI133" s="1">
        <f>(E133)/((C133*F133*G133)^(1/2))</f>
        <v>3.4740529696726953E-2</v>
      </c>
      <c r="BJ133" s="1">
        <f>(C133*9.81*(G133)^(2))/(F133)</f>
        <v>1.1066119664726684E-2</v>
      </c>
      <c r="BK133" s="1">
        <f t="shared" si="13"/>
        <v>6.0923477718248659E-2</v>
      </c>
      <c r="BL133" s="1">
        <f>(F133/(C133*9.81))^(1/2)</f>
        <v>1.4753899143116248E-3</v>
      </c>
      <c r="BM133" s="1">
        <f>((F133*G133)/(C133*(AI133)^(2)))^(1/2)</f>
        <v>1.7014069796583399E-4</v>
      </c>
      <c r="BN133" s="1">
        <f>(AF133/2)/G133</f>
        <v>1.2184615690007803</v>
      </c>
      <c r="BO133" s="1">
        <f>(AF133-G133)/G133</f>
        <v>1.4369231380015606</v>
      </c>
      <c r="BP133" s="1">
        <f>((2*G133)-AG133)/G133</f>
        <v>0.86795414511275015</v>
      </c>
      <c r="BQ133" s="1">
        <f t="shared" si="14"/>
        <v>0.46453900709219859</v>
      </c>
      <c r="BR133" s="1">
        <f>((C133*(G133)^(3))/F133)^(1/2)</f>
        <v>4.1842287877056874E-4</v>
      </c>
      <c r="BS133" s="1">
        <f t="shared" si="15"/>
        <v>0.34723135622586992</v>
      </c>
      <c r="BT133" s="1">
        <f>AI133/((9.81*G133)^(1/2))</f>
        <v>8.6715872918770938</v>
      </c>
      <c r="BU133" s="1">
        <f t="shared" ref="BU133:BU196" si="18">(AH133+(AB133/2))/AD133</f>
        <v>0.40625000000000011</v>
      </c>
      <c r="BV133" s="1">
        <f>AE133 /G133</f>
        <v>0.89278585873544902</v>
      </c>
      <c r="BW133" s="1">
        <f t="shared" si="16"/>
        <v>0.82106653058874723</v>
      </c>
      <c r="BX133" s="1">
        <f>AH133/(((C133*(G133^(3)))/F133)^(1/2))</f>
        <v>0.89622250365908251</v>
      </c>
    </row>
    <row r="134" spans="1:76" x14ac:dyDescent="0.25">
      <c r="A134" s="1"/>
      <c r="B134" s="1">
        <v>134</v>
      </c>
      <c r="C134" s="1">
        <v>960</v>
      </c>
      <c r="D134" s="1">
        <v>2</v>
      </c>
      <c r="E134" s="1">
        <v>1.9199999999999998E-3</v>
      </c>
      <c r="F134" s="1">
        <v>2.0500000000000001E-2</v>
      </c>
      <c r="G134" s="1">
        <v>1.7104562404888807E-4</v>
      </c>
      <c r="H134" s="1">
        <v>2.8177814128758161E-7</v>
      </c>
      <c r="I134" s="1">
        <v>2.0961604036737479E-11</v>
      </c>
      <c r="J134" s="1">
        <v>1.0359554984329723E-13</v>
      </c>
      <c r="K134" s="1">
        <v>2.0123139875267979E-8</v>
      </c>
      <c r="L134" s="1">
        <v>9.9451727849565333E-11</v>
      </c>
      <c r="M134" s="1"/>
      <c r="N134" s="1"/>
      <c r="O134" s="1"/>
      <c r="Q134" s="1">
        <v>960</v>
      </c>
      <c r="R134" s="1">
        <v>100000</v>
      </c>
      <c r="S134" s="1">
        <v>96</v>
      </c>
      <c r="T134" s="1">
        <v>2.0500000000000001E-2</v>
      </c>
      <c r="U134" s="1">
        <v>0.192</v>
      </c>
      <c r="V134" s="1"/>
      <c r="Z134" s="1">
        <v>4.0236339999999996E-6</v>
      </c>
      <c r="AA134" s="1">
        <v>16000</v>
      </c>
      <c r="AB134" s="1">
        <v>6.2500000000000056E-5</v>
      </c>
      <c r="AD134" s="1">
        <v>1.1874999999999998E-3</v>
      </c>
      <c r="AE134" s="1">
        <v>1.5465897700000001E-4</v>
      </c>
      <c r="AF134" s="1">
        <v>4.2248157E-4</v>
      </c>
      <c r="AG134" s="1">
        <v>1.8844019233333335E-4</v>
      </c>
      <c r="AH134" s="1">
        <v>3.749999999999999E-4</v>
      </c>
      <c r="AI134" s="1">
        <v>0.3341196865535595</v>
      </c>
      <c r="AJ134" s="1">
        <v>8.3641946288058877E-3</v>
      </c>
      <c r="AK134" s="1">
        <v>0.24385211542642296</v>
      </c>
      <c r="AL134" s="1">
        <v>9.579470166525654E-3</v>
      </c>
      <c r="AM134" s="1">
        <v>1.8362557476688063E-4</v>
      </c>
      <c r="AN134" s="1">
        <v>2.0018246306052658E-4</v>
      </c>
      <c r="AO134" s="1">
        <v>820.51282051282067</v>
      </c>
      <c r="AP134" s="1">
        <v>29.753342535134085</v>
      </c>
      <c r="AQ134" s="1">
        <v>1185.1851851851852</v>
      </c>
      <c r="AR134" s="1">
        <v>807.01350061345352</v>
      </c>
      <c r="AS134" s="1">
        <v>5.6899064700636518E-3</v>
      </c>
      <c r="AT134" s="1">
        <v>-3.4046042850789042E-2</v>
      </c>
      <c r="AU134" s="1">
        <v>4.6382272229005181</v>
      </c>
      <c r="AV134" s="1">
        <v>0.35438715992675029</v>
      </c>
      <c r="AW134" s="1">
        <v>0.97619047619047616</v>
      </c>
      <c r="AX134" s="1">
        <v>1804.8789846604898</v>
      </c>
      <c r="AZ134" s="1"/>
      <c r="BA134" s="1"/>
      <c r="BB134" s="1" t="s">
        <v>142</v>
      </c>
      <c r="BC134" s="1"/>
      <c r="BD134" s="1">
        <f>(0.5*K134*(AK134)^(2))+(K134*9.81*(AN134-G134))</f>
        <v>6.0405157295288131E-10</v>
      </c>
      <c r="BE134" s="1">
        <f>0.5*K134*(AI134)^(2)</f>
        <v>1.1232330688257177E-9</v>
      </c>
      <c r="BF134" s="1">
        <f t="shared" si="17"/>
        <v>0.73333441944642974</v>
      </c>
      <c r="BG134" s="1">
        <f>(C134*(AI134)^(2)*G134)/(F134)</f>
        <v>0.89419753943017344</v>
      </c>
      <c r="BH134" s="1">
        <f>(C134*G134*AI134)/(E134)</f>
        <v>28.574855146786234</v>
      </c>
      <c r="BI134" s="1">
        <f>(E134)/((C134*F134*G134)^(1/2))</f>
        <v>3.3092737753731845E-2</v>
      </c>
      <c r="BJ134" s="1">
        <f>(C134*9.81*(G134)^(2))/(F134)</f>
        <v>1.3440341854433262E-2</v>
      </c>
      <c r="BK134" s="1">
        <f t="shared" si="13"/>
        <v>6.1185179780605781E-2</v>
      </c>
      <c r="BL134" s="1">
        <f>(F134/(C134*9.81))^(1/2)</f>
        <v>1.4753899143116248E-3</v>
      </c>
      <c r="BM134" s="1">
        <f>((F134*G134)/(C134*(AI134)^(2)))^(1/2)</f>
        <v>1.8088195056481502E-4</v>
      </c>
      <c r="BN134" s="1">
        <f>(AF134/2)/G134</f>
        <v>1.2349967219250426</v>
      </c>
      <c r="BO134" s="1">
        <f>(AF134-G134)/G134</f>
        <v>1.4699934438500852</v>
      </c>
      <c r="BP134" s="1">
        <f>((2*G134)-AG134)/G134</f>
        <v>0.89830451155258095</v>
      </c>
      <c r="BQ134" s="1">
        <f t="shared" si="14"/>
        <v>0.44603174603174606</v>
      </c>
      <c r="BR134" s="1">
        <f>((C134*(G134)^(3))/F134)^(1/2)</f>
        <v>4.8409058679174899E-4</v>
      </c>
      <c r="BS134" s="1">
        <f t="shared" si="15"/>
        <v>0.36816572940434855</v>
      </c>
      <c r="BT134" s="1">
        <f>AI134/((9.81*G134)^(1/2))</f>
        <v>8.1566453131704346</v>
      </c>
      <c r="BU134" s="1">
        <f t="shared" si="18"/>
        <v>0.34210526315789475</v>
      </c>
      <c r="BV134" s="1">
        <f>AE134 /G134</f>
        <v>0.90419721556744148</v>
      </c>
      <c r="BW134" s="1">
        <f t="shared" si="16"/>
        <v>0.88075719757574022</v>
      </c>
      <c r="BX134" s="1">
        <f>AH134/(((C134*(G134^(3)))/F134)^(1/2))</f>
        <v>0.77464840307114091</v>
      </c>
    </row>
    <row r="135" spans="1:76" x14ac:dyDescent="0.25">
      <c r="A135" s="1"/>
      <c r="B135" s="1">
        <v>135</v>
      </c>
      <c r="C135" s="1">
        <v>960</v>
      </c>
      <c r="D135" s="1">
        <v>2</v>
      </c>
      <c r="E135" s="1">
        <v>1.9199999999999998E-3</v>
      </c>
      <c r="F135" s="1">
        <v>2.0500000000000001E-2</v>
      </c>
      <c r="G135" s="1">
        <v>1.9509778301659821E-4</v>
      </c>
      <c r="H135" s="1">
        <v>9.5192971806553956E-8</v>
      </c>
      <c r="I135" s="1">
        <v>3.1106103472822974E-11</v>
      </c>
      <c r="J135" s="1">
        <v>4.5532282096433698E-14</v>
      </c>
      <c r="K135" s="1">
        <v>2.9861859333910054E-8</v>
      </c>
      <c r="L135" s="1">
        <v>4.3710990812576351E-11</v>
      </c>
      <c r="M135" s="1"/>
      <c r="N135" s="1"/>
      <c r="O135" s="1"/>
      <c r="Q135" s="1">
        <v>960</v>
      </c>
      <c r="R135" s="1">
        <v>100000</v>
      </c>
      <c r="S135" s="1">
        <v>96</v>
      </c>
      <c r="T135" s="1">
        <v>2.0500000000000001E-2</v>
      </c>
      <c r="U135" s="1">
        <v>0.192</v>
      </c>
      <c r="V135" s="1"/>
      <c r="Z135" s="1">
        <v>4.0236339999999996E-6</v>
      </c>
      <c r="AA135" s="1">
        <v>16000</v>
      </c>
      <c r="AB135" s="1">
        <v>6.2500000000000056E-5</v>
      </c>
      <c r="AD135" s="1">
        <v>1.4375E-3</v>
      </c>
      <c r="AE135" s="1">
        <v>1.86848049E-4</v>
      </c>
      <c r="AF135" s="1">
        <v>4.9088334800000003E-4</v>
      </c>
      <c r="AG135" s="1">
        <v>2.021876085E-4</v>
      </c>
      <c r="AH135" s="1">
        <v>5.0000000000000001E-4</v>
      </c>
      <c r="AI135" s="1">
        <v>0.33751696180958057</v>
      </c>
      <c r="AJ135" s="1">
        <v>8.0171596062078628E-3</v>
      </c>
      <c r="AK135" s="1">
        <v>0.24788806958160747</v>
      </c>
      <c r="AL135" s="1">
        <v>9.7229658522089927E-3</v>
      </c>
      <c r="AM135" s="1">
        <v>1.8086143446099484E-4</v>
      </c>
      <c r="AN135" s="1">
        <v>2.2496203518269247E-4</v>
      </c>
      <c r="AO135" s="1">
        <v>680.85106382978722</v>
      </c>
      <c r="AP135" s="1">
        <v>20.486570392005017</v>
      </c>
      <c r="AQ135" s="1">
        <v>666.66666666666663</v>
      </c>
      <c r="AR135" s="1">
        <v>78.567420131838688</v>
      </c>
      <c r="AS135" s="1">
        <v>5.806202829213551E-3</v>
      </c>
      <c r="AT135" s="1">
        <v>3.8143839048936723E-3</v>
      </c>
      <c r="AU135" s="1">
        <v>4.6979244938124136</v>
      </c>
      <c r="AV135" s="1">
        <v>0.38223659171648122</v>
      </c>
      <c r="AW135" s="1">
        <v>0.97916666666666663</v>
      </c>
      <c r="AX135" s="1">
        <v>1946.714976072863</v>
      </c>
      <c r="AZ135" s="1"/>
      <c r="BA135" s="1"/>
      <c r="BB135" s="1" t="s">
        <v>143</v>
      </c>
      <c r="BC135" s="1"/>
      <c r="BD135" s="1">
        <f>(0.5*K135*(AK135)^(2))+(K135*9.81*(AN135-G135))</f>
        <v>9.262317361703279E-10</v>
      </c>
      <c r="BE135" s="1">
        <f>0.5*K135*(AI135)^(2)</f>
        <v>1.7008971591927325E-9</v>
      </c>
      <c r="BF135" s="1">
        <f t="shared" si="17"/>
        <v>0.73793957341210781</v>
      </c>
      <c r="BG135" s="1">
        <f>(C135*(AI135)^(2)*G135)/(F135)</f>
        <v>1.0407847315008028</v>
      </c>
      <c r="BH135" s="1">
        <f>(C135*G135*AI135)/(E135)</f>
        <v>32.924405489773513</v>
      </c>
      <c r="BI135" s="1">
        <f>(E135)/((C135*F135*G135)^(1/2))</f>
        <v>3.0985785810404967E-2</v>
      </c>
      <c r="BJ135" s="1">
        <f>(C135*9.81*(G135)^(2))/(F135)</f>
        <v>1.7486023110635608E-2</v>
      </c>
      <c r="BK135" s="1">
        <f t="shared" si="13"/>
        <v>6.3583811663371556E-2</v>
      </c>
      <c r="BL135" s="1">
        <f>(F135/(C135*9.81))^(1/2)</f>
        <v>1.4753899143116248E-3</v>
      </c>
      <c r="BM135" s="1">
        <f>((F135*G135)/(C135*(AI135)^(2)))^(1/2)</f>
        <v>1.91236980615096E-4</v>
      </c>
      <c r="BN135" s="1">
        <f>(AF135/2)/G135</f>
        <v>1.2580444031961078</v>
      </c>
      <c r="BO135" s="1">
        <f>(AF135-G135)/G135</f>
        <v>1.5160888063922155</v>
      </c>
      <c r="BP135" s="1">
        <f>((2*G135)-AG135)/G135</f>
        <v>0.96366014326878013</v>
      </c>
      <c r="BQ135" s="1">
        <f t="shared" si="14"/>
        <v>0.41188524590163933</v>
      </c>
      <c r="BR135" s="1">
        <f>((C135*(G135)^(3))/F135)^(1/2)</f>
        <v>5.8970822815950451E-4</v>
      </c>
      <c r="BS135" s="1">
        <f t="shared" si="15"/>
        <v>0.33370257790468688</v>
      </c>
      <c r="BT135" s="1">
        <f>AI135/((9.81*G135)^(1/2))</f>
        <v>7.7149822673740722</v>
      </c>
      <c r="BU135" s="1">
        <f t="shared" si="18"/>
        <v>0.36956521739130438</v>
      </c>
      <c r="BV135" s="1">
        <f>AE135 /G135</f>
        <v>0.95771487564317248</v>
      </c>
      <c r="BW135" s="1">
        <f t="shared" si="16"/>
        <v>1.0232987083901672</v>
      </c>
      <c r="BX135" s="1">
        <f>AH135/(((C135*(G135^(3)))/F135)^(1/2))</f>
        <v>0.84787692645990997</v>
      </c>
    </row>
    <row r="136" spans="1:76" x14ac:dyDescent="0.25">
      <c r="A136" s="1"/>
      <c r="B136" s="1">
        <v>136</v>
      </c>
      <c r="C136" s="1">
        <v>960</v>
      </c>
      <c r="D136" s="1">
        <v>2</v>
      </c>
      <c r="E136" s="1">
        <v>1.9199999999999998E-3</v>
      </c>
      <c r="F136" s="1">
        <v>2.0500000000000001E-2</v>
      </c>
      <c r="G136" s="1">
        <v>2.0428846615128777E-4</v>
      </c>
      <c r="H136" s="1">
        <v>1.1194139053973429E-7</v>
      </c>
      <c r="I136" s="1">
        <v>3.5712491683119207E-11</v>
      </c>
      <c r="J136" s="1">
        <v>5.8706779496105109E-14</v>
      </c>
      <c r="K136" s="1">
        <v>3.428399201579444E-8</v>
      </c>
      <c r="L136" s="1">
        <v>5.6358508316260905E-11</v>
      </c>
      <c r="M136" s="1"/>
      <c r="N136" s="1"/>
      <c r="O136" s="1"/>
      <c r="Q136" s="1">
        <v>960</v>
      </c>
      <c r="R136" s="1">
        <v>100000</v>
      </c>
      <c r="S136" s="1">
        <v>96</v>
      </c>
      <c r="T136" s="1">
        <v>2.0500000000000001E-2</v>
      </c>
      <c r="U136" s="1">
        <v>0.192</v>
      </c>
      <c r="V136" s="1"/>
      <c r="Z136" s="1">
        <v>4.0236339999999996E-6</v>
      </c>
      <c r="AA136" s="1">
        <v>16000</v>
      </c>
      <c r="AB136" s="1">
        <v>6.2500000000000056E-5</v>
      </c>
      <c r="AD136" s="1">
        <v>1.4999999999999996E-3</v>
      </c>
      <c r="AE136" s="1">
        <v>1.96907134E-4</v>
      </c>
      <c r="AF136" s="1">
        <v>5.2307242000000002E-4</v>
      </c>
      <c r="AG136" s="1">
        <v>2.0419942549999999E-4</v>
      </c>
      <c r="AH136" s="1">
        <v>5.0000000000000001E-4</v>
      </c>
      <c r="AI136" s="1">
        <v>0.35982959523626956</v>
      </c>
      <c r="AJ136" s="1">
        <v>8.353766195342692E-3</v>
      </c>
      <c r="AK136" s="1">
        <v>0.2634347553624008</v>
      </c>
      <c r="AL136" s="1">
        <v>9.9120528817673945E-3</v>
      </c>
      <c r="AM136" s="1">
        <v>1.9860222741185869E-4</v>
      </c>
      <c r="AN136" s="1">
        <v>2.3764441464596138E-4</v>
      </c>
      <c r="AO136" s="1">
        <v>627.45098039215691</v>
      </c>
      <c r="AP136" s="1">
        <v>17.399013454801768</v>
      </c>
      <c r="AQ136" s="1">
        <v>2666.6666666666665</v>
      </c>
      <c r="AR136" s="1">
        <v>1257.0787221094179</v>
      </c>
      <c r="AS136" s="1">
        <v>6.599252681340346E-3</v>
      </c>
      <c r="AT136" s="1">
        <v>4.2601289839465623E-2</v>
      </c>
      <c r="AU136" s="1">
        <v>1.5711923271528532</v>
      </c>
      <c r="AV136" s="1">
        <v>1.0816717087107801</v>
      </c>
      <c r="AW136" s="1">
        <v>1</v>
      </c>
      <c r="AX136" s="1">
        <v>5508.9087758072719</v>
      </c>
      <c r="AZ136" s="1"/>
      <c r="BA136" s="1"/>
      <c r="BB136" s="1" t="s">
        <v>144</v>
      </c>
      <c r="BC136" s="1"/>
      <c r="BD136" s="1">
        <f>(0.5*K136*(AK136)^(2))+(K136*9.81*(AN136-G136))</f>
        <v>1.2008364876572994E-9</v>
      </c>
      <c r="BE136" s="1">
        <f>0.5*K136*(AI136)^(2)</f>
        <v>2.2195000043877411E-9</v>
      </c>
      <c r="BF136" s="1">
        <f t="shared" si="17"/>
        <v>0.73555366315922921</v>
      </c>
      <c r="BG136" s="1">
        <f>(C136*(AI136)^(2)*G136)/(F136)</f>
        <v>1.2386681772301977</v>
      </c>
      <c r="BH136" s="1">
        <f>(C136*G136*AI136)/(E136)</f>
        <v>36.754518043328119</v>
      </c>
      <c r="BI136" s="1">
        <f>(E136)/((C136*F136*G136)^(1/2))</f>
        <v>3.0280759076162175E-2</v>
      </c>
      <c r="BJ136" s="1">
        <f>(C136*9.81*(G136)^(2))/(F136)</f>
        <v>1.9172293759281658E-2</v>
      </c>
      <c r="BK136" s="1">
        <f t="shared" si="13"/>
        <v>6.9295717262836079E-2</v>
      </c>
      <c r="BL136" s="1">
        <f>(F136/(C136*9.81))^(1/2)</f>
        <v>1.4753899143116248E-3</v>
      </c>
      <c r="BM136" s="1">
        <f>((F136*G136)/(C136*(AI136)^(2)))^(1/2)</f>
        <v>1.8355505851323035E-4</v>
      </c>
      <c r="BN136" s="1">
        <f>(AF136/2)/G136</f>
        <v>1.2802299362623677</v>
      </c>
      <c r="BO136" s="1">
        <f>(AF136-G136)/G136</f>
        <v>1.5604598725247354</v>
      </c>
      <c r="BP136" s="1">
        <f>((2*G136)-AG136)/G136</f>
        <v>1.0004358574566898</v>
      </c>
      <c r="BQ136" s="1">
        <f t="shared" si="14"/>
        <v>0.39038461538461533</v>
      </c>
      <c r="BR136" s="1">
        <f>((C136*(G136)^(3))/F136)^(1/2)</f>
        <v>6.3186522943082201E-4</v>
      </c>
      <c r="BS136" s="1">
        <f t="shared" si="15"/>
        <v>0.31722830539680391</v>
      </c>
      <c r="BT136" s="1">
        <f>AI136/((9.81*G136)^(1/2))</f>
        <v>8.0378602816074469</v>
      </c>
      <c r="BU136" s="1">
        <f t="shared" si="18"/>
        <v>0.3541666666666668</v>
      </c>
      <c r="BV136" s="1">
        <f>AE136 /G136</f>
        <v>0.96386809157487408</v>
      </c>
      <c r="BW136" s="1">
        <f t="shared" si="16"/>
        <v>1.219495883470916</v>
      </c>
      <c r="BX136" s="1">
        <f>AH136/(((C136*(G136^(3)))/F136)^(1/2))</f>
        <v>0.79130798263799873</v>
      </c>
    </row>
    <row r="137" spans="1:76" x14ac:dyDescent="0.25">
      <c r="A137" s="1"/>
      <c r="B137" s="1">
        <v>137</v>
      </c>
      <c r="C137" s="1">
        <v>960</v>
      </c>
      <c r="D137" s="1">
        <v>2</v>
      </c>
      <c r="E137" s="1">
        <v>1.9199999999999998E-3</v>
      </c>
      <c r="F137" s="1">
        <v>2.0500000000000001E-2</v>
      </c>
      <c r="G137" s="1">
        <v>2.0407949309186586E-4</v>
      </c>
      <c r="H137" s="1">
        <v>3.1995607387447921E-7</v>
      </c>
      <c r="I137" s="1">
        <v>3.5603009479254382E-11</v>
      </c>
      <c r="J137" s="1">
        <v>1.6745532280360412E-13</v>
      </c>
      <c r="K137" s="1">
        <v>3.4178889100084208E-8</v>
      </c>
      <c r="L137" s="1">
        <v>1.6075710989145997E-10</v>
      </c>
      <c r="M137" s="1"/>
      <c r="N137" s="1"/>
      <c r="O137" s="1"/>
      <c r="Q137" s="1">
        <v>960</v>
      </c>
      <c r="R137" s="1">
        <v>100000</v>
      </c>
      <c r="S137" s="1">
        <v>96</v>
      </c>
      <c r="T137" s="1">
        <v>2.0500000000000001E-2</v>
      </c>
      <c r="U137" s="1">
        <v>0.192</v>
      </c>
      <c r="V137" s="1"/>
      <c r="Z137" s="1">
        <v>4.0236339999999996E-6</v>
      </c>
      <c r="AA137" s="1">
        <v>16000</v>
      </c>
      <c r="AB137" s="1">
        <v>6.2500000000000056E-5</v>
      </c>
      <c r="AD137" s="1">
        <v>1.5624999999999944E-3</v>
      </c>
      <c r="AE137" s="1">
        <v>1.7075351300000001E-4</v>
      </c>
      <c r="AF137" s="1">
        <v>4.8685971399999999E-4</v>
      </c>
      <c r="AG137" s="1">
        <v>2.4376515983333326E-4</v>
      </c>
      <c r="AH137" s="1">
        <v>6.2500000000000056E-4</v>
      </c>
      <c r="AI137" s="1">
        <v>0.24515700083776251</v>
      </c>
      <c r="AJ137" s="1">
        <v>7.9533522318727401E-3</v>
      </c>
      <c r="AK137" s="1">
        <v>0.19489631456556192</v>
      </c>
      <c r="AL137" s="1">
        <v>1.0092242462778638E-2</v>
      </c>
      <c r="AM137" s="1">
        <v>1.9642846845804214E-4</v>
      </c>
      <c r="AN137" s="1">
        <v>2.1389533897018688E-4</v>
      </c>
      <c r="AO137" s="1">
        <v>640</v>
      </c>
      <c r="AP137" s="1">
        <v>36.203867196751141</v>
      </c>
      <c r="AQ137" s="1">
        <v>627.45098039215679</v>
      </c>
      <c r="AR137" s="1">
        <v>86.995067274008164</v>
      </c>
      <c r="AS137" s="1">
        <v>3.0633004617618086E-3</v>
      </c>
      <c r="AT137" s="1">
        <v>-4.1599783287374459E-2</v>
      </c>
      <c r="AU137" s="1">
        <v>4.707924998957461</v>
      </c>
      <c r="AV137" s="1">
        <v>1.0943217584717329</v>
      </c>
      <c r="AW137" s="1">
        <v>1</v>
      </c>
      <c r="AX137" s="1">
        <v>5573.3349502013234</v>
      </c>
      <c r="AZ137" s="1"/>
      <c r="BA137" s="1"/>
      <c r="BB137" s="1" t="s">
        <v>144</v>
      </c>
      <c r="BC137" s="1"/>
      <c r="BD137" s="1">
        <f>(0.5*K137*(AK137)^(2))+(K137*9.81*(AN137-G137))</f>
        <v>6.5242646449267603E-10</v>
      </c>
      <c r="BE137" s="1">
        <f>0.5*K137*(AI137)^(2)</f>
        <v>1.0271090283430052E-9</v>
      </c>
      <c r="BF137" s="1">
        <f t="shared" si="17"/>
        <v>0.79699851314635051</v>
      </c>
      <c r="BG137" s="1">
        <f>(C137*(AI137)^(2)*G137)/(F137)</f>
        <v>0.57438797373318029</v>
      </c>
      <c r="BH137" s="1">
        <f>(C137*G137*AI137)/(E137)</f>
        <v>25.015758229446355</v>
      </c>
      <c r="BI137" s="1">
        <f>(E137)/((C137*F137*G137)^(1/2))</f>
        <v>3.0296258535954829E-2</v>
      </c>
      <c r="BJ137" s="1">
        <f>(C137*9.81*(G137)^(2))/(F137)</f>
        <v>1.9133089943471251E-2</v>
      </c>
      <c r="BK137" s="1">
        <f t="shared" si="13"/>
        <v>4.3715394460160206E-2</v>
      </c>
      <c r="BL137" s="1">
        <f>(F137/(C137*9.81))^(1/2)</f>
        <v>1.4753899143116248E-3</v>
      </c>
      <c r="BM137" s="1">
        <f>((F137*G137)/(C137*(AI137)^(2)))^(1/2)</f>
        <v>2.6927541118447359E-4</v>
      </c>
      <c r="BN137" s="1">
        <f>(AF137/2)/G137</f>
        <v>1.1928188046332546</v>
      </c>
      <c r="BO137" s="1">
        <f>(AF137-G137)/G137</f>
        <v>1.3856376092665093</v>
      </c>
      <c r="BP137" s="1">
        <f>((2*G137)-AG137)/G137</f>
        <v>0.80553819425843542</v>
      </c>
      <c r="BQ137" s="1">
        <f t="shared" si="14"/>
        <v>0.50068870523415965</v>
      </c>
      <c r="BR137" s="1">
        <f>((C137*(G137)^(3))/F137)^(1/2)</f>
        <v>6.3089594536512431E-4</v>
      </c>
      <c r="BS137" s="1">
        <f t="shared" si="15"/>
        <v>0.28675678412513694</v>
      </c>
      <c r="BT137" s="1">
        <f>AI137/((9.81*G137)^(1/2))</f>
        <v>5.4791111740272243</v>
      </c>
      <c r="BU137" s="1">
        <f t="shared" si="18"/>
        <v>0.42000000000000187</v>
      </c>
      <c r="BV137" s="1">
        <f>AE137 /G137</f>
        <v>0.83670098554750794</v>
      </c>
      <c r="BW137" s="1">
        <f t="shared" si="16"/>
        <v>0.555254883789709</v>
      </c>
      <c r="BX137" s="1">
        <f>AH137/(((C137*(G137^(3)))/F137)^(1/2))</f>
        <v>0.99065464692167016</v>
      </c>
    </row>
    <row r="138" spans="1:76" x14ac:dyDescent="0.25">
      <c r="A138" s="1"/>
      <c r="B138" s="1">
        <v>138</v>
      </c>
      <c r="C138" s="1">
        <v>960</v>
      </c>
      <c r="D138" s="1">
        <v>2</v>
      </c>
      <c r="E138" s="1">
        <v>1.9199999999999998E-3</v>
      </c>
      <c r="F138" s="1">
        <v>2.0500000000000001E-2</v>
      </c>
      <c r="G138" s="1">
        <v>2.0245816353824239E-4</v>
      </c>
      <c r="H138" s="1">
        <v>2.2179194534285918E-7</v>
      </c>
      <c r="I138" s="1">
        <v>3.4761178248822332E-11</v>
      </c>
      <c r="J138" s="1">
        <v>1.1424211123143804E-13</v>
      </c>
      <c r="K138" s="1">
        <v>3.3370731118869439E-8</v>
      </c>
      <c r="L138" s="1">
        <v>1.0967242678218051E-10</v>
      </c>
      <c r="M138" s="1"/>
      <c r="N138" s="1"/>
      <c r="O138" s="1"/>
      <c r="Q138" s="1">
        <v>960</v>
      </c>
      <c r="R138" s="1">
        <v>100000</v>
      </c>
      <c r="S138" s="1">
        <v>96</v>
      </c>
      <c r="T138" s="1">
        <v>2.0500000000000001E-2</v>
      </c>
      <c r="U138" s="1">
        <v>0.192</v>
      </c>
      <c r="V138" s="1"/>
      <c r="Z138" s="1">
        <v>4.0236339999999996E-6</v>
      </c>
      <c r="AA138" s="1">
        <v>16000</v>
      </c>
      <c r="AB138" s="1">
        <v>6.2500000000000056E-5</v>
      </c>
      <c r="AD138" s="1">
        <v>1.5624999999999997E-3</v>
      </c>
      <c r="AE138" s="1">
        <v>2.04954402E-4</v>
      </c>
      <c r="AF138" s="1">
        <v>5.1904878600000004E-4</v>
      </c>
      <c r="AG138" s="1">
        <v>1.9548155183333335E-4</v>
      </c>
      <c r="AH138" s="1">
        <v>5.6250000000000007E-4</v>
      </c>
      <c r="AI138" s="1">
        <v>0.3531824806379793</v>
      </c>
      <c r="AJ138" s="1">
        <v>8.1642882606522051E-3</v>
      </c>
      <c r="AK138" s="1">
        <v>0.2568607433897675</v>
      </c>
      <c r="AL138" s="1">
        <v>9.8650645340119317E-3</v>
      </c>
      <c r="AM138" s="1">
        <v>1.9238471545721239E-4</v>
      </c>
      <c r="AN138" s="1">
        <v>2.3743081810196918E-4</v>
      </c>
      <c r="AO138" s="1">
        <v>1280</v>
      </c>
      <c r="AP138" s="1">
        <v>1375.7469534765467</v>
      </c>
      <c r="AQ138" s="1">
        <v>1230.7692307692309</v>
      </c>
      <c r="AR138" s="1">
        <v>2008.3506211215556</v>
      </c>
      <c r="AS138" s="1">
        <v>6.3576893287256176E-3</v>
      </c>
      <c r="AT138" s="1">
        <v>-3.2878197905976764E-2</v>
      </c>
      <c r="AU138" s="1">
        <v>4.7089226486140472</v>
      </c>
      <c r="AV138" s="1">
        <v>0.95760540558561902</v>
      </c>
      <c r="AW138" s="1">
        <v>0.98989898989898994</v>
      </c>
      <c r="AX138" s="1">
        <v>4877.0442825750533</v>
      </c>
      <c r="AZ138" s="1"/>
      <c r="BA138" s="1"/>
      <c r="BB138" s="1" t="s">
        <v>145</v>
      </c>
      <c r="BC138" s="1"/>
      <c r="BD138" s="1">
        <f>(0.5*K138*(AK138)^(2))+(K138*9.81*(AN138-G138))</f>
        <v>1.1123066185557405E-9</v>
      </c>
      <c r="BE138" s="1">
        <f>0.5*K138*(AI138)^(2)</f>
        <v>2.0812968704481017E-9</v>
      </c>
      <c r="BF138" s="1">
        <f t="shared" si="17"/>
        <v>0.7310469088860243</v>
      </c>
      <c r="BG138" s="1">
        <f>(C138*(AI138)^(2)*G138)/(F138)</f>
        <v>1.1826356603281176</v>
      </c>
      <c r="BH138" s="1">
        <f>(C138*G138*AI138)/(E138)</f>
        <v>35.752338211923075</v>
      </c>
      <c r="BI138" s="1">
        <f>(E138)/((C138*F138*G138)^(1/2))</f>
        <v>3.0417326189880398E-2</v>
      </c>
      <c r="BJ138" s="1">
        <f>(C138*9.81*(G138)^(2))/(F138)</f>
        <v>1.8830288139673954E-2</v>
      </c>
      <c r="BK138" s="1">
        <f t="shared" si="13"/>
        <v>6.7640593601296595E-2</v>
      </c>
      <c r="BL138" s="1">
        <f>(F138/(C138*9.81))^(1/2)</f>
        <v>1.4753899143116248E-3</v>
      </c>
      <c r="BM138" s="1">
        <f>((F138*G138)/(C138*(AI138)^(2)))^(1/2)</f>
        <v>1.8617004682998104E-4</v>
      </c>
      <c r="BN138" s="1">
        <f>(AF138/2)/G138</f>
        <v>1.2818667741742029</v>
      </c>
      <c r="BO138" s="1">
        <f>(AF138-G138)/G138</f>
        <v>1.5637335483484061</v>
      </c>
      <c r="BP138" s="1">
        <f>((2*G138)-AG138)/G138</f>
        <v>1.0344595228119375</v>
      </c>
      <c r="BQ138" s="1">
        <f t="shared" si="14"/>
        <v>0.37661498708010338</v>
      </c>
      <c r="BR138" s="1">
        <f>((C138*(G138)^(3))/F138)^(1/2)</f>
        <v>6.2339257561241327E-4</v>
      </c>
      <c r="BS138" s="1">
        <f t="shared" si="15"/>
        <v>0.38606067854395609</v>
      </c>
      <c r="BT138" s="1">
        <f>AI138/((9.81*G138)^(1/2))</f>
        <v>7.9249586033515804</v>
      </c>
      <c r="BU138" s="1">
        <f t="shared" si="18"/>
        <v>0.38000000000000017</v>
      </c>
      <c r="BV138" s="1">
        <f>AE138 /G138</f>
        <v>1.012329650818383</v>
      </c>
      <c r="BW138" s="1">
        <f t="shared" si="16"/>
        <v>1.1638053721884436</v>
      </c>
      <c r="BX138" s="1">
        <f>AH138/(((C138*(G138^(3)))/F138)^(1/2))</f>
        <v>0.9023206595737957</v>
      </c>
    </row>
    <row r="139" spans="1:76" x14ac:dyDescent="0.25">
      <c r="A139" s="1"/>
      <c r="B139" s="1">
        <v>139</v>
      </c>
      <c r="C139" s="1">
        <v>960</v>
      </c>
      <c r="D139" s="1">
        <v>2</v>
      </c>
      <c r="E139" s="1">
        <v>1.9199999999999998E-3</v>
      </c>
      <c r="F139" s="1">
        <v>2.0500000000000001E-2</v>
      </c>
      <c r="G139" s="1">
        <v>2.0475599810889926E-4</v>
      </c>
      <c r="H139" s="1">
        <v>1.8314752429889446E-7</v>
      </c>
      <c r="I139" s="1">
        <v>3.5958246705971789E-11</v>
      </c>
      <c r="J139" s="1">
        <v>9.6490416737267447E-14</v>
      </c>
      <c r="K139" s="1">
        <v>3.4519916837732916E-8</v>
      </c>
      <c r="L139" s="1">
        <v>9.2630800067776753E-11</v>
      </c>
      <c r="M139" s="1"/>
      <c r="N139" s="1"/>
      <c r="O139" s="1"/>
      <c r="Q139" s="1">
        <v>960</v>
      </c>
      <c r="R139" s="1">
        <v>100000</v>
      </c>
      <c r="S139" s="1">
        <v>96</v>
      </c>
      <c r="T139" s="1">
        <v>2.0500000000000001E-2</v>
      </c>
      <c r="U139" s="1">
        <v>0.192</v>
      </c>
      <c r="V139" s="1"/>
      <c r="Z139" s="1">
        <v>4.0236339999999996E-6</v>
      </c>
      <c r="AA139" s="1">
        <v>16000</v>
      </c>
      <c r="AB139" s="1">
        <v>6.2500000000000056E-5</v>
      </c>
      <c r="AD139" s="1">
        <v>1.4999999999999996E-3</v>
      </c>
      <c r="AE139" s="1">
        <v>2.1300167E-4</v>
      </c>
      <c r="AF139" s="1">
        <v>5.31119688E-4</v>
      </c>
      <c r="AG139" s="1">
        <v>2.0285821416666665E-4</v>
      </c>
      <c r="AH139" s="1">
        <v>5.0000000000000001E-4</v>
      </c>
      <c r="AI139" s="1">
        <v>0.37827417538319147</v>
      </c>
      <c r="AJ139" s="1">
        <v>1.0963316231404275E-2</v>
      </c>
      <c r="AK139" s="1">
        <v>0.26806081272636129</v>
      </c>
      <c r="AL139" s="1">
        <v>9.702964863861574E-3</v>
      </c>
      <c r="AM139" s="1">
        <v>1.8830838745046102E-4</v>
      </c>
      <c r="AN139" s="1">
        <v>2.556353127787018E-4</v>
      </c>
      <c r="AO139" s="1">
        <v>615.38461538461536</v>
      </c>
      <c r="AP139" s="1">
        <v>1.1613109901507213E-13</v>
      </c>
      <c r="AQ139" s="1">
        <v>627.45098039215691</v>
      </c>
      <c r="AR139" s="1">
        <v>52.19704036440482</v>
      </c>
      <c r="AS139" s="1">
        <v>7.2931371947927365E-3</v>
      </c>
      <c r="AT139" s="1">
        <v>-3.4883769167243922E-2</v>
      </c>
      <c r="AU139" s="1">
        <v>4.6315778375368684</v>
      </c>
      <c r="AV139" s="1">
        <v>0.86275315393571406</v>
      </c>
      <c r="AW139" s="1">
        <v>0.99</v>
      </c>
      <c r="AX139" s="1">
        <v>4393.9657317437332</v>
      </c>
      <c r="AZ139" s="1"/>
      <c r="BA139" s="1"/>
      <c r="BB139" s="1" t="s">
        <v>146</v>
      </c>
      <c r="BC139" s="1"/>
      <c r="BD139" s="1">
        <f>(0.5*K139*(AK139)^(2))+(K139*9.81*(AN139-G139))</f>
        <v>1.2574717070425205E-9</v>
      </c>
      <c r="BE139" s="1">
        <f>0.5*K139*(AI139)^(2)</f>
        <v>2.46975078150864E-9</v>
      </c>
      <c r="BF139" s="1">
        <f t="shared" si="17"/>
        <v>0.71354693561817895</v>
      </c>
      <c r="BG139" s="1">
        <f>(C139*(AI139)^(2)*G139)/(F139)</f>
        <v>1.3720419535959016</v>
      </c>
      <c r="BH139" s="1">
        <f>(C139*G139*AI139)/(E139)</f>
        <v>38.726953169703087</v>
      </c>
      <c r="BI139" s="1">
        <f>(E139)/((C139*F139*G139)^(1/2))</f>
        <v>3.024616835976433E-2</v>
      </c>
      <c r="BJ139" s="1">
        <f>(C139*9.81*(G139)^(2))/(F139)</f>
        <v>1.9260149106779333E-2</v>
      </c>
      <c r="BK139" s="1">
        <f t="shared" si="13"/>
        <v>7.3613374551873681E-2</v>
      </c>
      <c r="BL139" s="1">
        <f>(F139/(C139*9.81))^(1/2)</f>
        <v>1.4753899143116248E-3</v>
      </c>
      <c r="BM139" s="1">
        <f>((F139*G139)/(C139*(AI139)^(2)))^(1/2)</f>
        <v>1.7480463230444774E-4</v>
      </c>
      <c r="BN139" s="1">
        <f>(AF139/2)/G139</f>
        <v>1.2969575809875045</v>
      </c>
      <c r="BO139" s="1">
        <f>(AF139-G139)/G139</f>
        <v>1.5939151619750087</v>
      </c>
      <c r="BP139" s="1">
        <f>((2*G139)-AG139)/G139</f>
        <v>1.0092685145234341</v>
      </c>
      <c r="BQ139" s="1">
        <f t="shared" si="14"/>
        <v>0.38194444444444442</v>
      </c>
      <c r="BR139" s="1">
        <f>((C139*(G139)^(3))/F139)^(1/2)</f>
        <v>6.3403558797438578E-4</v>
      </c>
      <c r="BS139" s="1">
        <f t="shared" si="15"/>
        <v>0.41315794455043542</v>
      </c>
      <c r="BT139" s="1">
        <f>AI139/((9.81*G139)^(1/2))</f>
        <v>8.4402220631202631</v>
      </c>
      <c r="BU139" s="1">
        <f t="shared" si="18"/>
        <v>0.3541666666666668</v>
      </c>
      <c r="BV139" s="1">
        <f>AE139 /G139</f>
        <v>1.0402707220655645</v>
      </c>
      <c r="BW139" s="1">
        <f t="shared" si="16"/>
        <v>1.3527818044891222</v>
      </c>
      <c r="BX139" s="1">
        <f>AH139/(((C139*(G139^(3)))/F139)^(1/2))</f>
        <v>0.78859926711274664</v>
      </c>
    </row>
    <row r="140" spans="1:76" x14ac:dyDescent="0.25">
      <c r="A140" s="1"/>
      <c r="B140" s="1">
        <v>140</v>
      </c>
      <c r="C140" s="1">
        <v>960</v>
      </c>
      <c r="D140" s="1">
        <v>2</v>
      </c>
      <c r="E140" s="1">
        <v>1.9199999999999998E-3</v>
      </c>
      <c r="F140" s="1">
        <v>2.0500000000000001E-2</v>
      </c>
      <c r="G140" s="1">
        <v>2.0362358417205545E-4</v>
      </c>
      <c r="H140" s="1">
        <v>1.1876784875177373E-7</v>
      </c>
      <c r="I140" s="1">
        <v>3.5364933202633264E-11</v>
      </c>
      <c r="J140" s="1">
        <v>6.1882080921106054E-14</v>
      </c>
      <c r="K140" s="1">
        <v>3.3950335874527935E-8</v>
      </c>
      <c r="L140" s="1">
        <v>5.9406797684261817E-11</v>
      </c>
      <c r="M140" s="1"/>
      <c r="N140" s="1"/>
      <c r="O140" s="1"/>
      <c r="Q140" s="1">
        <v>960</v>
      </c>
      <c r="R140" s="1">
        <v>100000</v>
      </c>
      <c r="S140" s="1">
        <v>96</v>
      </c>
      <c r="T140" s="1">
        <v>2.0500000000000001E-2</v>
      </c>
      <c r="U140" s="1">
        <v>0.192</v>
      </c>
      <c r="V140" s="1"/>
      <c r="Z140" s="1">
        <v>4.0236339999999996E-6</v>
      </c>
      <c r="AA140" s="1">
        <v>16000</v>
      </c>
      <c r="AB140" s="1">
        <v>6.2500000000000056E-5</v>
      </c>
      <c r="AD140" s="1">
        <v>1.5624999999999997E-3</v>
      </c>
      <c r="AE140" s="1">
        <v>2.04954402E-4</v>
      </c>
      <c r="AF140" s="1">
        <v>5.31119688E-4</v>
      </c>
      <c r="AG140" s="1">
        <v>2.0051109433333339E-4</v>
      </c>
      <c r="AH140" s="1">
        <v>5.6250000000000007E-4</v>
      </c>
      <c r="AI140" s="1">
        <v>0.37810209661523736</v>
      </c>
      <c r="AJ140" s="1">
        <v>1.417252634783025E-2</v>
      </c>
      <c r="AK140" s="1">
        <v>0.26960972100976993</v>
      </c>
      <c r="AL140" s="1">
        <v>1.0078858540504922E-2</v>
      </c>
      <c r="AM140" s="1">
        <v>2.0874307539107444E-4</v>
      </c>
      <c r="AN140" s="1">
        <v>2.5553572851824067E-4</v>
      </c>
      <c r="AO140" s="1">
        <v>640</v>
      </c>
      <c r="AP140" s="1">
        <v>36.203867196751396</v>
      </c>
      <c r="AQ140" s="1">
        <v>888.88888888888891</v>
      </c>
      <c r="AR140" s="1">
        <v>628.53936105470882</v>
      </c>
      <c r="AS140" s="1">
        <v>7.2865033366380366E-3</v>
      </c>
      <c r="AT140" s="1">
        <v>7.868055533156894E-4</v>
      </c>
      <c r="AU140" s="1">
        <v>1.617198109121244</v>
      </c>
      <c r="AV140" s="1">
        <v>0.40017065087108744</v>
      </c>
      <c r="AW140" s="1">
        <v>1</v>
      </c>
      <c r="AX140" s="1">
        <v>2038.0523893259067</v>
      </c>
      <c r="AZ140" s="1"/>
      <c r="BA140" s="1"/>
      <c r="BB140" s="1" t="s">
        <v>147</v>
      </c>
      <c r="BC140" s="1"/>
      <c r="BD140" s="1">
        <f>(0.5*K140*(AK140)^(2))+(K140*9.81*(AN140-G140))</f>
        <v>1.2512042852533428E-9</v>
      </c>
      <c r="BE140" s="1">
        <f>0.5*K140*(AI140)^(2)</f>
        <v>2.4267903015276497E-9</v>
      </c>
      <c r="BF140" s="1">
        <f t="shared" si="17"/>
        <v>0.71803892200805897</v>
      </c>
      <c r="BG140" s="1">
        <f>(C140*(AI140)^(2)*G140)/(F140)</f>
        <v>1.3632126915780141</v>
      </c>
      <c r="BH140" s="1">
        <f>(C140*G140*AI140)/(E140)</f>
        <v>38.495252047881714</v>
      </c>
      <c r="BI140" s="1">
        <f>(E140)/((C140*F140*G140)^(1/2))</f>
        <v>3.0330155915330333E-2</v>
      </c>
      <c r="BJ140" s="1">
        <f>(C140*9.81*(G140)^(2))/(F140)</f>
        <v>1.9047699659465556E-2</v>
      </c>
      <c r="BK140" s="1">
        <f t="shared" si="13"/>
        <v>7.3491631159641219E-2</v>
      </c>
      <c r="BL140" s="1">
        <f>(F140/(C140*9.81))^(1/2)</f>
        <v>1.4753899143116248E-3</v>
      </c>
      <c r="BM140" s="1">
        <f>((F140*G140)/(C140*(AI140)^(2)))^(1/2)</f>
        <v>1.7439991432002523E-4</v>
      </c>
      <c r="BN140" s="1">
        <f>(AF140/2)/G140</f>
        <v>1.3041703645468217</v>
      </c>
      <c r="BO140" s="1">
        <f>(AF140-G140)/G140</f>
        <v>1.6083407290936433</v>
      </c>
      <c r="BP140" s="1">
        <f>((2*G140)-AG140)/G140</f>
        <v>1.0152855075770206</v>
      </c>
      <c r="BQ140" s="1">
        <f t="shared" si="14"/>
        <v>0.37752525252525265</v>
      </c>
      <c r="BR140" s="1">
        <f>((C140*(G140)^(3))/F140)^(1/2)</f>
        <v>6.2878301585592329E-4</v>
      </c>
      <c r="BS140" s="1">
        <f t="shared" si="15"/>
        <v>0.37731529106192169</v>
      </c>
      <c r="BT140" s="1">
        <f>AI140/((9.81*G140)^(1/2))</f>
        <v>8.4598087107099857</v>
      </c>
      <c r="BU140" s="1">
        <f t="shared" si="18"/>
        <v>0.38000000000000017</v>
      </c>
      <c r="BV140" s="1">
        <f>AE140 /G140</f>
        <v>1.0065356762742181</v>
      </c>
      <c r="BW140" s="1">
        <f t="shared" si="16"/>
        <v>1.3441649919185485</v>
      </c>
      <c r="BX140" s="1">
        <f>AH140/(((C140*(G140^(3)))/F140)^(1/2))</f>
        <v>0.8945852318137183</v>
      </c>
    </row>
    <row r="141" spans="1:76" x14ac:dyDescent="0.25">
      <c r="A141" s="1"/>
      <c r="B141" s="1">
        <v>141</v>
      </c>
      <c r="C141" s="1">
        <v>960</v>
      </c>
      <c r="D141" s="1">
        <v>2</v>
      </c>
      <c r="E141" s="1">
        <v>1.9199999999999998E-3</v>
      </c>
      <c r="F141" s="1">
        <v>2.0500000000000001E-2</v>
      </c>
      <c r="G141" s="1">
        <v>2.0311778726605795E-4</v>
      </c>
      <c r="H141" s="1">
        <v>2.2949818875124535E-7</v>
      </c>
      <c r="I141" s="1">
        <v>3.5102049924205506E-11</v>
      </c>
      <c r="J141" s="1">
        <v>1.1898303424075059E-13</v>
      </c>
      <c r="K141" s="1">
        <v>3.3697967927237287E-8</v>
      </c>
      <c r="L141" s="1">
        <v>1.1422371287112057E-10</v>
      </c>
      <c r="M141" s="1"/>
      <c r="N141" s="1"/>
      <c r="O141" s="1"/>
      <c r="Q141" s="1">
        <v>960</v>
      </c>
      <c r="R141" s="1">
        <v>100000</v>
      </c>
      <c r="S141" s="1">
        <v>96</v>
      </c>
      <c r="T141" s="1">
        <v>2.0500000000000001E-2</v>
      </c>
      <c r="U141" s="1">
        <v>0.192</v>
      </c>
      <c r="V141" s="1"/>
      <c r="Z141" s="1">
        <v>4.0236339999999996E-6</v>
      </c>
      <c r="AA141" s="1">
        <v>16000</v>
      </c>
      <c r="AB141" s="1">
        <v>6.2500000000000056E-5</v>
      </c>
      <c r="AD141" s="1">
        <v>1.5624999999999997E-3</v>
      </c>
      <c r="AE141" s="1">
        <v>2.1501348699999999E-4</v>
      </c>
      <c r="AF141" s="1">
        <v>5.2709605400000001E-4</v>
      </c>
      <c r="AG141" s="1">
        <v>2.03193517E-4</v>
      </c>
      <c r="AH141" s="1">
        <v>5.0000000000000001E-4</v>
      </c>
      <c r="AI141" s="1">
        <v>0.38198950550015853</v>
      </c>
      <c r="AJ141" s="1">
        <v>1.4307226564492201E-2</v>
      </c>
      <c r="AK141" s="1">
        <v>0.26729026597851324</v>
      </c>
      <c r="AL141" s="1">
        <v>9.8805086219326474E-3</v>
      </c>
      <c r="AM141" s="1">
        <v>1.9624504144828635E-4</v>
      </c>
      <c r="AN141" s="1">
        <v>2.6149032268838666E-4</v>
      </c>
      <c r="AO141" s="1">
        <v>627.45098039215691</v>
      </c>
      <c r="AP141" s="1">
        <v>17.399013454801768</v>
      </c>
      <c r="AQ141" s="1">
        <v>627.45098039215691</v>
      </c>
      <c r="AR141" s="1">
        <v>52.19704036440482</v>
      </c>
      <c r="AS141" s="1">
        <v>7.4371040933871374E-3</v>
      </c>
      <c r="AT141" s="1">
        <v>5.163856385703873E-2</v>
      </c>
      <c r="AU141" s="1">
        <v>4.7043393090713765</v>
      </c>
      <c r="AV141" s="1">
        <v>0.95331041960255691</v>
      </c>
      <c r="AW141" s="1">
        <v>1</v>
      </c>
      <c r="AX141" s="1">
        <v>4855.1700985841817</v>
      </c>
      <c r="AZ141" s="1"/>
      <c r="BA141" s="1"/>
      <c r="BB141" s="1" t="s">
        <v>148</v>
      </c>
      <c r="BC141" s="1"/>
      <c r="BD141" s="1">
        <f>(0.5*K141*(AK141)^(2))+(K141*9.81*(AN141-G141))</f>
        <v>1.2230568856006622E-9</v>
      </c>
      <c r="BE141" s="1">
        <f>0.5*K141*(AI141)^(2)</f>
        <v>2.4585360460148569E-9</v>
      </c>
      <c r="BF141" s="1">
        <f t="shared" si="17"/>
        <v>0.70531811542944178</v>
      </c>
      <c r="BG141" s="1">
        <f>(C141*(AI141)^(2)*G141)/(F141)</f>
        <v>1.3879320095540426</v>
      </c>
      <c r="BH141" s="1">
        <f>(C141*G141*AI141)/(E141)</f>
        <v>38.794431558023945</v>
      </c>
      <c r="BI141" s="1">
        <f>(E141)/((C141*F141*G141)^(1/2))</f>
        <v>3.0367895989094638E-2</v>
      </c>
      <c r="BJ141" s="1">
        <f>(C141*9.81*(G141)^(2))/(F141)</f>
        <v>1.8953188977616973E-2</v>
      </c>
      <c r="BK141" s="1">
        <f t="shared" si="13"/>
        <v>7.4362276693809598E-2</v>
      </c>
      <c r="BL141" s="1">
        <f>(F141/(C141*9.81))^(1/2)</f>
        <v>1.4753899143116248E-3</v>
      </c>
      <c r="BM141" s="1">
        <f>((F141*G141)/(C141*(AI141)^(2)))^(1/2)</f>
        <v>1.7241055933600236E-4</v>
      </c>
      <c r="BN141" s="1">
        <f>(AF141/2)/G141</f>
        <v>1.2975132830429383</v>
      </c>
      <c r="BO141" s="1">
        <f>(AF141-G141)/G141</f>
        <v>1.5950265660858769</v>
      </c>
      <c r="BP141" s="1">
        <f>((2*G141)-AG141)/G141</f>
        <v>0.99962716345544445</v>
      </c>
      <c r="BQ141" s="1">
        <f t="shared" si="14"/>
        <v>0.38549618320610685</v>
      </c>
      <c r="BR141" s="1">
        <f>((C141*(G141)^(3))/F141)^(1/2)</f>
        <v>6.2644164471019727E-4</v>
      </c>
      <c r="BS141" s="1">
        <f t="shared" si="15"/>
        <v>0.33035094164311979</v>
      </c>
      <c r="BT141" s="1">
        <f>AI141/((9.81*G141)^(1/2))</f>
        <v>8.5574220047410829</v>
      </c>
      <c r="BU141" s="1">
        <f t="shared" si="18"/>
        <v>0.34000000000000008</v>
      </c>
      <c r="BV141" s="1">
        <f>AE141 /G141</f>
        <v>1.0585655244380947</v>
      </c>
      <c r="BW141" s="1">
        <f t="shared" si="16"/>
        <v>1.3689788205764257</v>
      </c>
      <c r="BX141" s="1">
        <f>AH141/(((C141*(G141^(3)))/F141)^(1/2))</f>
        <v>0.79815894141474042</v>
      </c>
    </row>
    <row r="142" spans="1:76" x14ac:dyDescent="0.25">
      <c r="A142" s="1"/>
      <c r="B142" s="1">
        <v>142</v>
      </c>
      <c r="C142" s="1">
        <v>960</v>
      </c>
      <c r="D142" s="1">
        <v>2</v>
      </c>
      <c r="E142" s="1">
        <v>1.9199999999999998E-3</v>
      </c>
      <c r="F142" s="1">
        <v>2.0500000000000001E-2</v>
      </c>
      <c r="G142" s="1">
        <v>2.1013496401966689E-4</v>
      </c>
      <c r="H142" s="1">
        <v>1.2878801681529974E-7</v>
      </c>
      <c r="I142" s="1">
        <v>3.886722811381494E-11</v>
      </c>
      <c r="J142" s="1">
        <v>7.1463117781069578E-14</v>
      </c>
      <c r="K142" s="1">
        <v>3.7312538989262342E-8</v>
      </c>
      <c r="L142" s="1">
        <v>6.8604593069826797E-11</v>
      </c>
      <c r="M142" s="1"/>
      <c r="N142" s="1"/>
      <c r="O142" s="1"/>
      <c r="Q142" s="1">
        <v>960</v>
      </c>
      <c r="R142" s="1">
        <v>100000</v>
      </c>
      <c r="S142" s="1">
        <v>96</v>
      </c>
      <c r="T142" s="1">
        <v>2.0500000000000001E-2</v>
      </c>
      <c r="U142" s="1">
        <v>0.192</v>
      </c>
      <c r="V142" s="1"/>
      <c r="Z142" s="1">
        <v>4.2023634E-6</v>
      </c>
      <c r="AA142" s="1">
        <v>16000</v>
      </c>
      <c r="AB142" s="1">
        <v>6.2500000000000056E-5</v>
      </c>
      <c r="AD142" s="1">
        <v>1.5625000000000001E-3</v>
      </c>
      <c r="AE142" s="1">
        <v>2.3964124059999998E-4</v>
      </c>
      <c r="AF142" s="1">
        <v>5.7152142240000003E-4</v>
      </c>
      <c r="AG142" s="1">
        <v>1.7825024755000005E-4</v>
      </c>
      <c r="AH142" s="1">
        <v>5.0000000000000001E-4</v>
      </c>
      <c r="AI142" s="1">
        <v>0.48179563779323753</v>
      </c>
      <c r="AJ142" s="1">
        <v>1.3340294084578501E-2</v>
      </c>
      <c r="AK142" s="1">
        <v>0.30036171735384665</v>
      </c>
      <c r="AL142" s="1">
        <v>9.840129578686364E-3</v>
      </c>
      <c r="AM142" s="1">
        <v>2.0546696539093393E-4</v>
      </c>
      <c r="AN142" s="1">
        <v>3.2344718558701611E-4</v>
      </c>
      <c r="AO142" s="1">
        <v>5333.333333333333</v>
      </c>
      <c r="AP142" s="1">
        <v>12570.787221094179</v>
      </c>
      <c r="AQ142" s="1">
        <v>1066.6666666666667</v>
      </c>
      <c r="AR142" s="1">
        <v>1005.6629776875341</v>
      </c>
      <c r="AS142" s="1">
        <v>1.1831143557420617E-2</v>
      </c>
      <c r="AT142" s="1">
        <v>8.3281720788383352E-3</v>
      </c>
      <c r="AU142" s="1">
        <v>1.057709161937374</v>
      </c>
      <c r="AV142" s="1">
        <v>0.22594868752258296</v>
      </c>
      <c r="AW142" s="1">
        <v>0.98989898989898994</v>
      </c>
      <c r="AX142" s="1">
        <v>1150.7472161390513</v>
      </c>
      <c r="AZ142" s="1"/>
      <c r="BA142" s="1"/>
      <c r="BB142" s="1" t="s">
        <v>149</v>
      </c>
      <c r="BC142" s="1"/>
      <c r="BD142" s="1">
        <f>(0.5*K142*(AK142)^(2))+(K142*9.81*(AN142-G142))</f>
        <v>1.7245920265350135E-9</v>
      </c>
      <c r="BE142" s="1">
        <f>0.5*K142*(AI142)^(2)</f>
        <v>4.3306245517361424E-9</v>
      </c>
      <c r="BF142" s="1">
        <f t="shared" si="17"/>
        <v>0.63105602870832345</v>
      </c>
      <c r="BG142" s="1">
        <f>(C142*(AI142)^(2)*G142)/(F142)</f>
        <v>2.28423835238479</v>
      </c>
      <c r="BH142" s="1">
        <f>(C142*G142*AI142)/(E142)</f>
        <v>50.621054506257217</v>
      </c>
      <c r="BI142" s="1">
        <f>(E142)/((C142*F142*G142)^(1/2))</f>
        <v>2.9856543070626511E-2</v>
      </c>
      <c r="BJ142" s="1">
        <f>(C142*9.81*(G142)^(2))/(F142)</f>
        <v>2.0285374007217628E-2</v>
      </c>
      <c r="BK142" s="1">
        <f t="shared" si="13"/>
        <v>9.8918260086266294E-2</v>
      </c>
      <c r="BL142" s="1">
        <f>(F142/(C142*9.81))^(1/2)</f>
        <v>1.4753899143116248E-3</v>
      </c>
      <c r="BM142" s="1">
        <f>((F142*G142)/(C142*(AI142)^(2)))^(1/2)</f>
        <v>1.3903611064420621E-4</v>
      </c>
      <c r="BN142" s="1">
        <f>(AF142/2)/G142</f>
        <v>1.3598913085842068</v>
      </c>
      <c r="BO142" s="1">
        <f>(AF142-G142)/G142</f>
        <v>1.7197826171684136</v>
      </c>
      <c r="BP142" s="1">
        <f>((2*G142)-AG142)/G142</f>
        <v>1.1517344656012727</v>
      </c>
      <c r="BQ142" s="1">
        <f t="shared" si="14"/>
        <v>0.31188725490196084</v>
      </c>
      <c r="BR142" s="1">
        <f>((C142*(G142)^(3))/F142)^(1/2)</f>
        <v>6.5918325403395471E-4</v>
      </c>
      <c r="BS142" s="1">
        <f t="shared" si="15"/>
        <v>0.47346746571439918</v>
      </c>
      <c r="BT142" s="1">
        <f>AI142/((9.81*G142)^(1/2))</f>
        <v>10.611559166000779</v>
      </c>
      <c r="BU142" s="1">
        <f t="shared" si="18"/>
        <v>0.34</v>
      </c>
      <c r="BV142" s="1">
        <f>AE142 /G142</f>
        <v>1.1404158356891601</v>
      </c>
      <c r="BW142" s="1">
        <f t="shared" si="16"/>
        <v>2.2639529783775725</v>
      </c>
      <c r="BX142" s="1">
        <f>AH142/(((C142*(G142^(3)))/F142)^(1/2))</f>
        <v>0.75851441452765556</v>
      </c>
    </row>
    <row r="143" spans="1:76" x14ac:dyDescent="0.25">
      <c r="A143" s="1"/>
      <c r="B143" s="1">
        <v>143</v>
      </c>
      <c r="C143" s="1">
        <v>960</v>
      </c>
      <c r="D143" s="1">
        <v>2</v>
      </c>
      <c r="E143" s="1">
        <v>1.9199999999999998E-3</v>
      </c>
      <c r="F143" s="1">
        <v>2.0500000000000001E-2</v>
      </c>
      <c r="G143" s="1">
        <v>1.6238561291719849E-4</v>
      </c>
      <c r="H143" s="1">
        <v>8.3021213856431073E-8</v>
      </c>
      <c r="I143" s="1">
        <v>1.7936233782625041E-11</v>
      </c>
      <c r="J143" s="1">
        <v>2.7510218557457173E-14</v>
      </c>
      <c r="K143" s="1">
        <v>1.721878443132004E-8</v>
      </c>
      <c r="L143" s="1">
        <v>2.6409809815158885E-11</v>
      </c>
      <c r="M143" s="1"/>
      <c r="N143" s="1"/>
      <c r="O143" s="1"/>
      <c r="Q143" s="1">
        <v>960</v>
      </c>
      <c r="R143" s="1">
        <v>100000</v>
      </c>
      <c r="S143" s="1">
        <v>96</v>
      </c>
      <c r="T143" s="1">
        <v>2.0500000000000001E-2</v>
      </c>
      <c r="U143" s="1">
        <v>0.192</v>
      </c>
      <c r="V143" s="1"/>
      <c r="Z143" s="1">
        <v>4.0236339999999996E-6</v>
      </c>
      <c r="AA143" s="1">
        <v>16000</v>
      </c>
      <c r="AB143" s="1">
        <v>6.2500000000000056E-5</v>
      </c>
      <c r="AD143" s="1">
        <v>1.0624999999999996E-3</v>
      </c>
      <c r="AE143" s="1">
        <v>1.7276533E-4</v>
      </c>
      <c r="AF143" s="1">
        <v>4.2650520399999998E-4</v>
      </c>
      <c r="AG143" s="1">
        <v>1.4552142966666666E-4</v>
      </c>
      <c r="AH143" s="1">
        <v>3.749999999999999E-4</v>
      </c>
      <c r="AI143" s="1">
        <v>0.44486236014486963</v>
      </c>
      <c r="AJ143" s="1">
        <v>9.1538574930117005E-3</v>
      </c>
      <c r="AK143" s="1">
        <v>0.30557011658103866</v>
      </c>
      <c r="AL143" s="1">
        <v>1.0034250092252936E-2</v>
      </c>
      <c r="AM143" s="1">
        <v>1.432081409601488E-4</v>
      </c>
      <c r="AN143" s="1">
        <v>1.9728487014963726E-4</v>
      </c>
      <c r="AO143" s="1">
        <v>1684.2105263157891</v>
      </c>
      <c r="AP143" s="1">
        <v>2883.271972040437</v>
      </c>
      <c r="AQ143" s="1">
        <v>842.10526315789491</v>
      </c>
      <c r="AR143" s="1">
        <v>125.35965095827997</v>
      </c>
      <c r="AS143" s="1">
        <v>1.0086774692847283E-2</v>
      </c>
      <c r="AT143" s="1">
        <v>-2.3052153477556202E-2</v>
      </c>
      <c r="AU143" s="1">
        <v>1.5536516532237583</v>
      </c>
      <c r="AV143" s="1">
        <v>0.403750001040039</v>
      </c>
      <c r="AW143" s="1">
        <v>0.97499999999999998</v>
      </c>
      <c r="AX143" s="1">
        <v>2056.2818700441612</v>
      </c>
      <c r="AZ143" s="1"/>
      <c r="BA143" s="1"/>
      <c r="BB143" s="1" t="s">
        <v>150</v>
      </c>
      <c r="BC143" s="1"/>
      <c r="BD143" s="1">
        <f>(0.5*K143*(AK143)^(2))+(K143*9.81*(AN143-G143))</f>
        <v>8.0978065966450269E-10</v>
      </c>
      <c r="BE143" s="1">
        <f>0.5*K143*(AI143)^(2)</f>
        <v>1.7038204106160657E-9</v>
      </c>
      <c r="BF143" s="1">
        <f t="shared" si="17"/>
        <v>0.68940081392442432</v>
      </c>
      <c r="BG143" s="1">
        <f>(C143*(AI143)^(2)*G143)/(F143)</f>
        <v>1.5049298071065922</v>
      </c>
      <c r="BH143" s="1">
        <f>(C143*G143*AI143)/(E143)</f>
        <v>36.119623507958082</v>
      </c>
      <c r="BI143" s="1">
        <f>(E143)/((C143*F143*G143)^(1/2))</f>
        <v>3.3963693047549925E-2</v>
      </c>
      <c r="BJ143" s="1">
        <f>(C143*9.81*(G143)^(2))/(F143)</f>
        <v>1.2113830067883783E-2</v>
      </c>
      <c r="BK143" s="1">
        <f t="shared" si="13"/>
        <v>8.5373222024946016E-2</v>
      </c>
      <c r="BL143" s="1">
        <f>(F143/(C143*9.81))^(1/2)</f>
        <v>1.4753899143116248E-3</v>
      </c>
      <c r="BM143" s="1">
        <f>((F143*G143)/(C143*(AI143)^(2)))^(1/2)</f>
        <v>1.3236995671604343E-4</v>
      </c>
      <c r="BN143" s="1">
        <f>(AF143/2)/G143</f>
        <v>1.313248126906039</v>
      </c>
      <c r="BO143" s="1">
        <f>(AF143-G143)/G143</f>
        <v>1.6264962538120775</v>
      </c>
      <c r="BP143" s="1">
        <f>((2*G143)-AG143)/G143</f>
        <v>1.1038526932748101</v>
      </c>
      <c r="BQ143" s="1">
        <f t="shared" si="14"/>
        <v>0.3411949685534591</v>
      </c>
      <c r="BR143" s="1">
        <f>((C143*(G143)^(3))/F143)^(1/2)</f>
        <v>4.4779579320334309E-4</v>
      </c>
      <c r="BS143" s="1">
        <f t="shared" si="15"/>
        <v>0.46791451362242581</v>
      </c>
      <c r="BT143" s="1">
        <f>AI143/((9.81*G143)^(1/2))</f>
        <v>11.145957518718486</v>
      </c>
      <c r="BU143" s="1">
        <f t="shared" si="18"/>
        <v>0.38235294117647067</v>
      </c>
      <c r="BV143" s="1">
        <f>AE143 /G143</f>
        <v>1.0639201767714126</v>
      </c>
      <c r="BW143" s="1">
        <f t="shared" si="16"/>
        <v>1.4928159770387084</v>
      </c>
      <c r="BX143" s="1">
        <f>AH143/(((C143*(G143^(3)))/F143)^(1/2))</f>
        <v>0.83743529012947471</v>
      </c>
    </row>
    <row r="144" spans="1:76" x14ac:dyDescent="0.25">
      <c r="A144" s="1"/>
      <c r="B144" s="1">
        <v>144</v>
      </c>
      <c r="C144" s="1">
        <v>960</v>
      </c>
      <c r="D144" s="1">
        <v>2</v>
      </c>
      <c r="E144" s="1">
        <v>1.9199999999999998E-3</v>
      </c>
      <c r="F144" s="1">
        <v>2.0500000000000001E-2</v>
      </c>
      <c r="G144" s="1">
        <v>1.6375081136744331E-4</v>
      </c>
      <c r="H144" s="1">
        <v>1.1369026718987479E-7</v>
      </c>
      <c r="I144" s="1">
        <v>1.839242488093353E-11</v>
      </c>
      <c r="J144" s="1">
        <v>3.830893443863763E-14</v>
      </c>
      <c r="K144" s="1">
        <v>1.7656727885696189E-8</v>
      </c>
      <c r="L144" s="1">
        <v>3.6776577061092125E-11</v>
      </c>
      <c r="M144" s="1"/>
      <c r="N144" s="1"/>
      <c r="O144" s="1"/>
      <c r="Q144" s="1">
        <v>960</v>
      </c>
      <c r="R144" s="1">
        <v>100000</v>
      </c>
      <c r="S144" s="1">
        <v>96</v>
      </c>
      <c r="T144" s="1">
        <v>2.0500000000000001E-2</v>
      </c>
      <c r="U144" s="1">
        <v>0.192</v>
      </c>
      <c r="V144" s="1"/>
      <c r="Z144" s="1">
        <v>4.0236339999999996E-6</v>
      </c>
      <c r="AA144" s="1">
        <v>16000</v>
      </c>
      <c r="AB144" s="1">
        <v>6.2500000000000056E-5</v>
      </c>
      <c r="AD144" s="1">
        <v>1.0624999999999996E-3</v>
      </c>
      <c r="AE144" s="1">
        <v>1.7276533E-4</v>
      </c>
      <c r="AF144" s="1">
        <v>4.3052883799999997E-4</v>
      </c>
      <c r="AG144" s="1">
        <v>1.5155688066666669E-4</v>
      </c>
      <c r="AH144" s="1">
        <v>3.749999999999999E-4</v>
      </c>
      <c r="AI144" s="1">
        <v>0.4558038651776945</v>
      </c>
      <c r="AJ144" s="1">
        <v>1.3977188104979775E-2</v>
      </c>
      <c r="AK144" s="1">
        <v>0.30932584660460932</v>
      </c>
      <c r="AL144" s="1">
        <v>9.6507643501808054E-3</v>
      </c>
      <c r="AM144" s="1">
        <v>1.4939328768571726E-4</v>
      </c>
      <c r="AN144" s="1">
        <v>2.0160348872571711E-4</v>
      </c>
      <c r="AO144" s="1">
        <v>1777.7777777777776</v>
      </c>
      <c r="AP144" s="1">
        <v>3072.8590984896873</v>
      </c>
      <c r="AQ144" s="1">
        <v>842.10526315789491</v>
      </c>
      <c r="AR144" s="1">
        <v>125.35965095827997</v>
      </c>
      <c r="AS144" s="1">
        <v>1.0589050127977874E-2</v>
      </c>
      <c r="AT144" s="1">
        <v>-3.8706204346679236E-3</v>
      </c>
      <c r="AU144" s="1">
        <v>1.548220372699415</v>
      </c>
      <c r="AV144" s="1">
        <v>0.36353123277480787</v>
      </c>
      <c r="AW144" s="1">
        <v>0.97530864197530853</v>
      </c>
      <c r="AX144" s="1">
        <v>1851.4493652608337</v>
      </c>
      <c r="AZ144" s="1"/>
      <c r="BA144" s="1"/>
      <c r="BB144" s="1" t="s">
        <v>151</v>
      </c>
      <c r="BC144" s="1"/>
      <c r="BD144" s="1">
        <f>(0.5*K144*(AK144)^(2))+(K144*9.81*(AN144-G144))</f>
        <v>8.5127630779809244E-10</v>
      </c>
      <c r="BE144" s="1">
        <f>0.5*K144*(AI144)^(2)</f>
        <v>1.8341558512082542E-9</v>
      </c>
      <c r="BF144" s="1">
        <f t="shared" si="17"/>
        <v>0.68126669077611302</v>
      </c>
      <c r="BG144" s="1">
        <f>(C144*(AI144)^(2)*G144)/(F144)</f>
        <v>1.5931506306643994</v>
      </c>
      <c r="BH144" s="1">
        <f>(C144*G144*AI144)/(E144)</f>
        <v>37.319126373632116</v>
      </c>
      <c r="BI144" s="1">
        <f>(E144)/((C144*F144*G144)^(1/2))</f>
        <v>3.3821818246908025E-2</v>
      </c>
      <c r="BJ144" s="1">
        <f>(C144*9.81*(G144)^(2))/(F144)</f>
        <v>1.2318371584272974E-2</v>
      </c>
      <c r="BK144" s="1">
        <f t="shared" si="13"/>
        <v>8.8046412479588429E-2</v>
      </c>
      <c r="BL144" s="1">
        <f>(F144/(C144*9.81))^(1/2)</f>
        <v>1.4753899143116248E-3</v>
      </c>
      <c r="BM144" s="1">
        <f>((F144*G144)/(C144*(AI144)^(2)))^(1/2)</f>
        <v>1.2973436804100642E-4</v>
      </c>
      <c r="BN144" s="1">
        <f>(AF144/2)/G144</f>
        <v>1.314585358096116</v>
      </c>
      <c r="BO144" s="1">
        <f>(AF144-G144)/G144</f>
        <v>1.629170716192232</v>
      </c>
      <c r="BP144" s="1">
        <f>((2*G144)-AG144)/G144</f>
        <v>1.0744663833965038</v>
      </c>
      <c r="BQ144" s="1">
        <f t="shared" si="14"/>
        <v>0.35202492211838016</v>
      </c>
      <c r="BR144" s="1">
        <f>((C144*(G144)^(3))/F144)^(1/2)</f>
        <v>4.53454667794009E-4</v>
      </c>
      <c r="BS144" s="1">
        <f t="shared" si="15"/>
        <v>0.4596744856123624</v>
      </c>
      <c r="BT144" s="1">
        <f>AI144/((9.81*G144)^(1/2))</f>
        <v>11.372390651683629</v>
      </c>
      <c r="BU144" s="1">
        <f t="shared" si="18"/>
        <v>0.38235294117647067</v>
      </c>
      <c r="BV144" s="1">
        <f>AE144 /G144</f>
        <v>1.0550502226967833</v>
      </c>
      <c r="BW144" s="1">
        <f t="shared" si="16"/>
        <v>1.5808322590801265</v>
      </c>
      <c r="BX144" s="1">
        <f>AH144/(((C144*(G144^(3)))/F144)^(1/2))</f>
        <v>0.82698454031650037</v>
      </c>
    </row>
    <row r="145" spans="1:76" x14ac:dyDescent="0.25">
      <c r="A145" s="1"/>
      <c r="B145" s="1">
        <v>145</v>
      </c>
      <c r="C145" s="1">
        <v>960</v>
      </c>
      <c r="D145" s="1">
        <v>2</v>
      </c>
      <c r="E145" s="1">
        <v>1.9199999999999998E-3</v>
      </c>
      <c r="F145" s="1">
        <v>2.0500000000000001E-2</v>
      </c>
      <c r="G145" s="1">
        <v>1.7362651526174543E-4</v>
      </c>
      <c r="H145" s="1">
        <v>7.6172146671890968E-8</v>
      </c>
      <c r="I145" s="1">
        <v>2.1924856321919668E-11</v>
      </c>
      <c r="J145" s="1">
        <v>2.8856134715295307E-14</v>
      </c>
      <c r="K145" s="1">
        <v>2.104786206904288E-8</v>
      </c>
      <c r="L145" s="1">
        <v>2.7701889326683496E-11</v>
      </c>
      <c r="M145" s="1"/>
      <c r="N145" s="1"/>
      <c r="O145" s="1"/>
      <c r="Q145" s="1">
        <v>960</v>
      </c>
      <c r="R145" s="1">
        <v>100000</v>
      </c>
      <c r="S145" s="1">
        <v>96</v>
      </c>
      <c r="T145" s="1">
        <v>2.0500000000000001E-2</v>
      </c>
      <c r="U145" s="1">
        <v>0.192</v>
      </c>
      <c r="V145" s="1"/>
      <c r="Z145" s="1">
        <v>4.2023634E-6</v>
      </c>
      <c r="AA145" s="1">
        <v>16000</v>
      </c>
      <c r="AB145" s="1">
        <v>6.2500000000000056E-5</v>
      </c>
      <c r="AD145" s="1">
        <v>1.1250000000000001E-3</v>
      </c>
      <c r="AE145" s="1">
        <v>2.0181997E-4</v>
      </c>
      <c r="AF145" s="1">
        <v>4.7066470079999999E-4</v>
      </c>
      <c r="AG145" s="1">
        <v>1.4638232510000006E-4</v>
      </c>
      <c r="AH145" s="1">
        <v>3.7500000000000033E-4</v>
      </c>
      <c r="AI145" s="1">
        <v>0.53686091818215143</v>
      </c>
      <c r="AJ145" s="1">
        <v>1.4424499478676226E-2</v>
      </c>
      <c r="AK145" s="1">
        <v>0.33516885550555897</v>
      </c>
      <c r="AL145" s="1">
        <v>1.0109592794134896E-2</v>
      </c>
      <c r="AM145" s="1">
        <v>1.4614726646165622E-4</v>
      </c>
      <c r="AN145" s="1">
        <v>2.6761407152599899E-4</v>
      </c>
      <c r="AO145" s="1">
        <v>1684.2105263157891</v>
      </c>
      <c r="AP145" s="1">
        <v>2883.271972040437</v>
      </c>
      <c r="AQ145" s="1">
        <v>820.51282051282067</v>
      </c>
      <c r="AR145" s="1">
        <v>148.76671267567085</v>
      </c>
      <c r="AS145" s="1">
        <v>1.4690094060722868E-2</v>
      </c>
      <c r="AT145" s="1">
        <v>3.6857083091278355E-3</v>
      </c>
      <c r="AU145" s="1">
        <v>1.5180695570337548</v>
      </c>
      <c r="AV145" s="1">
        <v>0.4860462772774039</v>
      </c>
      <c r="AW145" s="1">
        <v>0.96341463414634143</v>
      </c>
      <c r="AX145" s="1">
        <v>2475.4133632036073</v>
      </c>
      <c r="AZ145" s="1"/>
      <c r="BA145" s="1"/>
      <c r="BB145" s="1" t="s">
        <v>152</v>
      </c>
      <c r="BC145" s="1"/>
      <c r="BD145" s="1">
        <f>(0.5*K145*(AK145)^(2))+(K145*9.81*(AN145-G145))</f>
        <v>1.2016455724369328E-9</v>
      </c>
      <c r="BE145" s="1">
        <f>0.5*K145*(AI145)^(2)</f>
        <v>3.0332036717350509E-9</v>
      </c>
      <c r="BF145" s="1">
        <f t="shared" si="17"/>
        <v>0.6294154639548013</v>
      </c>
      <c r="BG145" s="1">
        <f>(C145*(AI145)^(2)*G145)/(F145)</f>
        <v>2.3434570617680488</v>
      </c>
      <c r="BH145" s="1">
        <f>(C145*G145*AI145)/(E145)</f>
        <v>46.606645202093993</v>
      </c>
      <c r="BI145" s="1">
        <f>(E145)/((C145*F145*G145)^(1/2))</f>
        <v>3.2845861494341565E-2</v>
      </c>
      <c r="BJ145" s="1">
        <f>(C145*9.81*(G145)^(2))/(F145)</f>
        <v>1.3849001974337706E-2</v>
      </c>
      <c r="BK145" s="1">
        <f t="shared" si="13"/>
        <v>0.10841733459226217</v>
      </c>
      <c r="BL145" s="1">
        <f>(F145/(C145*9.81))^(1/2)</f>
        <v>1.4753899143116248E-3</v>
      </c>
      <c r="BM145" s="1">
        <f>((F145*G145)/(C145*(AI145)^(2)))^(1/2)</f>
        <v>1.1341945305457531E-4</v>
      </c>
      <c r="BN145" s="1">
        <f>(AF145/2)/G145</f>
        <v>1.3553940770234996</v>
      </c>
      <c r="BO145" s="1">
        <f>(AF145-G145)/G145</f>
        <v>1.7107881540469991</v>
      </c>
      <c r="BP145" s="1">
        <f>((2*G145)-AG145)/G145</f>
        <v>1.1569126128038347</v>
      </c>
      <c r="BQ145" s="1">
        <f t="shared" si="14"/>
        <v>0.31101190476190488</v>
      </c>
      <c r="BR145" s="1">
        <f>((C145*(G145)^(3))/F145)^(1/2)</f>
        <v>4.9508840968087221E-4</v>
      </c>
      <c r="BS145" s="1">
        <f t="shared" si="15"/>
        <v>0.53317520987302358</v>
      </c>
      <c r="BT145" s="1">
        <f>AI145/((9.81*G145)^(1/2))</f>
        <v>13.008261586323247</v>
      </c>
      <c r="BU145" s="1">
        <f t="shared" si="18"/>
        <v>0.36111111111111138</v>
      </c>
      <c r="BV145" s="1">
        <f>AE145 /G145</f>
        <v>1.162379891664314</v>
      </c>
      <c r="BW145" s="1">
        <f t="shared" si="16"/>
        <v>2.3296080597937112</v>
      </c>
      <c r="BX145" s="1">
        <f>AH145/(((C145*(G145^(3)))/F145)^(1/2))</f>
        <v>0.75744047460476938</v>
      </c>
    </row>
    <row r="146" spans="1:76" x14ac:dyDescent="0.25">
      <c r="A146" s="1"/>
      <c r="B146" s="1">
        <v>146</v>
      </c>
      <c r="C146" s="1">
        <v>960</v>
      </c>
      <c r="D146" s="1">
        <v>2</v>
      </c>
      <c r="E146" s="1">
        <v>1.9199999999999998E-3</v>
      </c>
      <c r="F146" s="1">
        <v>2.0500000000000001E-2</v>
      </c>
      <c r="G146" s="1">
        <v>1.6763937759680202E-4</v>
      </c>
      <c r="H146" s="1">
        <v>6.5751436952266584E-8</v>
      </c>
      <c r="I146" s="1">
        <v>1.973407291413594E-11</v>
      </c>
      <c r="J146" s="1">
        <v>2.3220266078761558E-14</v>
      </c>
      <c r="K146" s="1">
        <v>1.8944709997570503E-8</v>
      </c>
      <c r="L146" s="1">
        <v>2.2291455435611096E-11</v>
      </c>
      <c r="M146" s="1"/>
      <c r="N146" s="1"/>
      <c r="O146" s="1"/>
      <c r="Q146" s="1">
        <v>960</v>
      </c>
      <c r="R146" s="1">
        <v>100000</v>
      </c>
      <c r="S146" s="1">
        <v>96</v>
      </c>
      <c r="T146" s="1">
        <v>2.0500000000000001E-2</v>
      </c>
      <c r="U146" s="1">
        <v>0.192</v>
      </c>
      <c r="V146" s="1"/>
      <c r="Z146" s="1">
        <v>4.0236339999999996E-6</v>
      </c>
      <c r="AA146" s="1">
        <v>16000</v>
      </c>
      <c r="AB146" s="1">
        <v>6.2500000000000056E-5</v>
      </c>
      <c r="AD146" s="1">
        <v>1.1250000000000001E-3</v>
      </c>
      <c r="AE146" s="1">
        <v>1.4459989199999999E-4</v>
      </c>
      <c r="AF146" s="1">
        <v>4.0236339999999996E-4</v>
      </c>
      <c r="AG146" s="1">
        <v>1.79051713E-4</v>
      </c>
      <c r="AH146" s="1">
        <v>4.3749999999999952E-4</v>
      </c>
      <c r="AI146" s="1">
        <v>0.29234966303918858</v>
      </c>
      <c r="AJ146" s="1">
        <v>1.5737077478348401E-2</v>
      </c>
      <c r="AK146" s="1">
        <v>0.22673050563904115</v>
      </c>
      <c r="AL146" s="1">
        <v>9.5333253087184211E-3</v>
      </c>
      <c r="AM146" s="1">
        <v>1.6287587146468117E-4</v>
      </c>
      <c r="AN146" s="1">
        <v>1.7666514387981367E-4</v>
      </c>
      <c r="AO146" s="1">
        <v>864.8648648648649</v>
      </c>
      <c r="AP146" s="1">
        <v>99.170563906367619</v>
      </c>
      <c r="AQ146" s="1">
        <v>864.8648648648649</v>
      </c>
      <c r="AR146" s="1">
        <v>99.170563906367619</v>
      </c>
      <c r="AS146" s="1">
        <v>4.3561837655008715E-3</v>
      </c>
      <c r="AT146" s="1">
        <v>1.3158427220556159E-2</v>
      </c>
      <c r="AU146" s="1">
        <v>1.5927869626139868</v>
      </c>
      <c r="AV146" s="1">
        <v>0.66080366325391349</v>
      </c>
      <c r="AW146" s="1">
        <v>0.97560975609756084</v>
      </c>
      <c r="AX146" s="1">
        <v>3365.4454214429593</v>
      </c>
      <c r="AZ146" s="1"/>
      <c r="BA146" s="1"/>
      <c r="BB146" s="1" t="s">
        <v>153</v>
      </c>
      <c r="BC146" s="1"/>
      <c r="BD146" s="1">
        <f>(0.5*K146*(AK146)^(2))+(K146*9.81*(AN146-G146))</f>
        <v>4.8862013893004489E-10</v>
      </c>
      <c r="BE146" s="1">
        <f>0.5*K146*(AI146)^(2)</f>
        <v>8.0958632009001456E-10</v>
      </c>
      <c r="BF146" s="1">
        <f t="shared" si="17"/>
        <v>0.77688028578302726</v>
      </c>
      <c r="BG146" s="1">
        <f>(C146*(AI146)^(2)*G146)/(F146)</f>
        <v>0.67096305424679481</v>
      </c>
      <c r="BH146" s="1">
        <f>(C146*G146*AI146)/(E146)</f>
        <v>24.504657776262185</v>
      </c>
      <c r="BI146" s="1">
        <f>(E146)/((C146*F146*G146)^(1/2))</f>
        <v>3.3427250950893501E-2</v>
      </c>
      <c r="BJ146" s="1">
        <f>(C146*9.81*(G146)^(2))/(F146)</f>
        <v>1.2910363159512982E-2</v>
      </c>
      <c r="BK146" s="1">
        <f t="shared" si="13"/>
        <v>5.1915817082428053E-2</v>
      </c>
      <c r="BL146" s="1">
        <f>(F146/(C146*9.81))^(1/2)</f>
        <v>1.4753899143116248E-3</v>
      </c>
      <c r="BM146" s="1">
        <f>((F146*G146)/(C146*(AI146)^(2)))^(1/2)</f>
        <v>2.0465706249215185E-4</v>
      </c>
      <c r="BN146" s="1">
        <f>(AF146/2)/G146</f>
        <v>1.2000861783433263</v>
      </c>
      <c r="BO146" s="1">
        <f>(AF146-G146)/G146</f>
        <v>1.4001723566866526</v>
      </c>
      <c r="BP146" s="1">
        <f>((2*G146)-AG146)/G146</f>
        <v>0.93192330127443945</v>
      </c>
      <c r="BQ146" s="1">
        <f t="shared" si="14"/>
        <v>0.44500000000000006</v>
      </c>
      <c r="BR146" s="1">
        <f>((C146*(G146)^(3))/F146)^(1/2)</f>
        <v>4.6970236358543157E-4</v>
      </c>
      <c r="BS146" s="1">
        <f t="shared" si="15"/>
        <v>0.27919123581863242</v>
      </c>
      <c r="BT146" s="1">
        <f>AI146/((9.81*G146)^(1/2))</f>
        <v>7.209083802657446</v>
      </c>
      <c r="BU146" s="1">
        <f t="shared" si="18"/>
        <v>0.41666666666666624</v>
      </c>
      <c r="BV146" s="1">
        <f>AE146 /G146</f>
        <v>0.862565192456062</v>
      </c>
      <c r="BW146" s="1">
        <f t="shared" si="16"/>
        <v>0.65805269108728182</v>
      </c>
      <c r="BX146" s="1">
        <f>AH146/(((C146*(G146^(3)))/F146)^(1/2))</f>
        <v>0.93144091645692784</v>
      </c>
    </row>
    <row r="147" spans="1:76" x14ac:dyDescent="0.25">
      <c r="A147" s="1"/>
      <c r="B147" s="1">
        <v>147</v>
      </c>
      <c r="C147" s="1">
        <v>960</v>
      </c>
      <c r="D147" s="1">
        <v>2</v>
      </c>
      <c r="E147" s="1">
        <v>1.9199999999999998E-3</v>
      </c>
      <c r="F147" s="1">
        <v>2.0500000000000001E-2</v>
      </c>
      <c r="G147" s="1">
        <v>1.7280214949247442E-4</v>
      </c>
      <c r="H147" s="1">
        <v>1.6796905200162743E-7</v>
      </c>
      <c r="I147" s="1">
        <v>2.1614043961005299E-11</v>
      </c>
      <c r="J147" s="1">
        <v>6.3028564483389202E-14</v>
      </c>
      <c r="K147" s="1">
        <v>2.0749482202565088E-8</v>
      </c>
      <c r="L147" s="1">
        <v>6.0507421904053632E-11</v>
      </c>
      <c r="M147" s="1"/>
      <c r="N147" s="1"/>
      <c r="O147" s="1"/>
      <c r="Q147" s="1">
        <v>960</v>
      </c>
      <c r="R147" s="1">
        <v>100000</v>
      </c>
      <c r="S147" s="1">
        <v>96</v>
      </c>
      <c r="T147" s="1">
        <v>2.0500000000000001E-2</v>
      </c>
      <c r="U147" s="1">
        <v>0.192</v>
      </c>
      <c r="V147" s="1"/>
      <c r="Z147" s="1">
        <v>4.2023634E-6</v>
      </c>
      <c r="AA147" s="1">
        <v>16000</v>
      </c>
      <c r="AB147" s="1">
        <v>6.2500000000000056E-5</v>
      </c>
      <c r="AD147" s="1">
        <v>1.1874999999999998E-3</v>
      </c>
      <c r="AE147" s="1">
        <v>2.0602233339999998E-4</v>
      </c>
      <c r="AF147" s="1">
        <v>4.7486706419999999E-4</v>
      </c>
      <c r="AG147" s="1">
        <v>1.4463134034999999E-4</v>
      </c>
      <c r="AH147" s="1">
        <v>3.7500000000000033E-4</v>
      </c>
      <c r="AI147" s="1">
        <v>0.54908987818751809</v>
      </c>
      <c r="AJ147" s="1">
        <v>1.43506306276707E-2</v>
      </c>
      <c r="AK147" s="1">
        <v>0.32891545514462001</v>
      </c>
      <c r="AL147" s="1">
        <v>1.0051144139175627E-2</v>
      </c>
      <c r="AM147" s="1">
        <v>1.734346179942424E-4</v>
      </c>
      <c r="AN147" s="1">
        <v>2.6754766577788831E-4</v>
      </c>
      <c r="AO147" s="1">
        <v>8000.0000000000018</v>
      </c>
      <c r="AP147" s="1">
        <v>22627.416997969533</v>
      </c>
      <c r="AQ147" s="1">
        <v>8000</v>
      </c>
      <c r="AR147" s="1">
        <v>28284.271247461897</v>
      </c>
      <c r="AS147" s="1">
        <v>1.5366956897450736E-2</v>
      </c>
      <c r="AT147" s="1">
        <v>6.3687064726316647E-2</v>
      </c>
      <c r="AU147" s="1">
        <v>4.8024281128101878</v>
      </c>
      <c r="AV147" s="1">
        <v>0.68762416888583511</v>
      </c>
      <c r="AW147" s="1">
        <v>0.98765432098765427</v>
      </c>
      <c r="AX147" s="1">
        <v>3502.0411349643782</v>
      </c>
      <c r="AZ147" s="1"/>
      <c r="BA147" s="1"/>
      <c r="BB147" s="1" t="s">
        <v>154</v>
      </c>
      <c r="BC147" s="1"/>
      <c r="BD147" s="1">
        <f>(0.5*K147*(AK147)^(2))+(K147*9.81*(AN147-G147))</f>
        <v>1.1416809526746621E-9</v>
      </c>
      <c r="BE147" s="1">
        <f>0.5*K147*(AI147)^(2)</f>
        <v>3.1279812707686533E-9</v>
      </c>
      <c r="BF147" s="1">
        <f t="shared" si="17"/>
        <v>0.60414377614457893</v>
      </c>
      <c r="BG147" s="1">
        <f>(C147*(AI147)^(2)*G147)/(F147)</f>
        <v>2.4397952898122708</v>
      </c>
      <c r="BH147" s="1">
        <f>(C147*G147*AI147)/(E147)</f>
        <v>47.441955607682033</v>
      </c>
      <c r="BI147" s="1">
        <f>(E147)/((C147*F147*G147)^(1/2))</f>
        <v>3.2924115114252563E-2</v>
      </c>
      <c r="BJ147" s="1">
        <f>(C147*9.81*(G147)^(2))/(F147)</f>
        <v>1.3717806108739577E-2</v>
      </c>
      <c r="BK147" s="1">
        <f t="shared" si="13"/>
        <v>0.11128159000843686</v>
      </c>
      <c r="BL147" s="1">
        <f>(F147/(C147*9.81))^(1/2)</f>
        <v>1.4753899143116248E-3</v>
      </c>
      <c r="BM147" s="1">
        <f>((F147*G147)/(C147*(AI147)^(2)))^(1/2)</f>
        <v>1.1062988122266614E-4</v>
      </c>
      <c r="BN147" s="1">
        <f>(AF147/2)/G147</f>
        <v>1.3740195524034282</v>
      </c>
      <c r="BO147" s="1">
        <f>(AF147-G147)/G147</f>
        <v>1.7480391048068562</v>
      </c>
      <c r="BP147" s="1">
        <f>((2*G147)-AG147)/G147</f>
        <v>1.1630234879902421</v>
      </c>
      <c r="BQ147" s="1">
        <f t="shared" si="14"/>
        <v>0.30457227138643067</v>
      </c>
      <c r="BR147" s="1">
        <f>((C147*(G147)^(3))/F147)^(1/2)</f>
        <v>4.9156663388243008E-4</v>
      </c>
      <c r="BS147" s="1">
        <f t="shared" si="15"/>
        <v>0.48540281346120145</v>
      </c>
      <c r="BT147" s="1">
        <f>AI147/((9.81*G147)^(1/2))</f>
        <v>13.336269532298324</v>
      </c>
      <c r="BU147" s="1">
        <f t="shared" si="18"/>
        <v>0.34210526315789513</v>
      </c>
      <c r="BV147" s="1">
        <f>AE147 /G147</f>
        <v>1.1922440432893591</v>
      </c>
      <c r="BW147" s="1">
        <f t="shared" si="16"/>
        <v>2.4260774837035313</v>
      </c>
      <c r="BX147" s="1">
        <f>AH147/(((C147*(G147^(3)))/F147)^(1/2))</f>
        <v>0.76286707467962633</v>
      </c>
    </row>
    <row r="148" spans="1:76" x14ac:dyDescent="0.25">
      <c r="A148" s="1"/>
      <c r="B148" s="1">
        <v>148</v>
      </c>
      <c r="C148" s="1">
        <v>960</v>
      </c>
      <c r="D148" s="1">
        <v>2</v>
      </c>
      <c r="E148" s="1">
        <v>1.9199999999999998E-3</v>
      </c>
      <c r="F148" s="1">
        <v>2.0500000000000001E-2</v>
      </c>
      <c r="G148" s="1">
        <v>3.0573684133931921E-4</v>
      </c>
      <c r="H148" s="1">
        <v>5.5458955955355242E-7</v>
      </c>
      <c r="I148" s="1">
        <v>1.1971041396222766E-10</v>
      </c>
      <c r="J148" s="1">
        <v>6.5144402090164975E-13</v>
      </c>
      <c r="K148" s="1">
        <v>1.1492199740373856E-7</v>
      </c>
      <c r="L148" s="1">
        <v>6.2538626006558378E-10</v>
      </c>
      <c r="M148" s="1"/>
      <c r="N148" s="1"/>
      <c r="O148" s="1"/>
      <c r="Q148" s="1">
        <v>960</v>
      </c>
      <c r="R148" s="1">
        <v>100000</v>
      </c>
      <c r="S148" s="1">
        <v>96</v>
      </c>
      <c r="T148" s="1">
        <v>2.0500000000000001E-2</v>
      </c>
      <c r="U148" s="1">
        <v>0.192</v>
      </c>
      <c r="V148" s="1"/>
      <c r="Z148" s="1">
        <v>4.2023634E-6</v>
      </c>
      <c r="AA148" s="1">
        <v>16000</v>
      </c>
      <c r="AB148" s="1">
        <v>6.2500000000000056E-5</v>
      </c>
      <c r="AD148" s="1">
        <v>3.3124999999999995E-3</v>
      </c>
      <c r="AE148" s="1">
        <v>2.102779602E-4</v>
      </c>
      <c r="AF148" s="1">
        <v>6.7658050739999992E-4</v>
      </c>
      <c r="AG148" s="1">
        <v>4.3529480884999997E-4</v>
      </c>
      <c r="AH148" s="1">
        <v>1.4374999999999995E-3</v>
      </c>
      <c r="AI148" s="1">
        <v>0.11367680082272794</v>
      </c>
      <c r="AJ148" s="1">
        <v>7.2912222094459501E-3</v>
      </c>
      <c r="AK148" s="1">
        <v>9.7806441881689202E-2</v>
      </c>
      <c r="AL148" s="1">
        <v>7.2998849859560004E-3</v>
      </c>
      <c r="AM148" s="1">
        <v>3.2168247182722448E-4</v>
      </c>
      <c r="AN148" s="1">
        <v>3.2096068381691891E-4</v>
      </c>
      <c r="AO148" s="1">
        <v>329.89690721649481</v>
      </c>
      <c r="AP148" s="1">
        <v>81.765562539160811</v>
      </c>
      <c r="AQ148" s="1">
        <v>-914.28571428571433</v>
      </c>
      <c r="AR148" s="1">
        <v>2327.3914626482942</v>
      </c>
      <c r="AS148" s="1">
        <v>6.5863481372528839E-4</v>
      </c>
      <c r="AT148" s="1">
        <v>-9.8311683880974617E-3</v>
      </c>
      <c r="AU148" s="1">
        <v>1.5213296404458074</v>
      </c>
      <c r="AV148" s="1">
        <v>7.0537066502176879E-2</v>
      </c>
      <c r="AW148" s="1">
        <v>1.0211267605633805</v>
      </c>
      <c r="AX148" s="1">
        <v>359.242329760742</v>
      </c>
      <c r="AZ148" s="1"/>
      <c r="BA148" s="1"/>
      <c r="BB148" s="1" t="s">
        <v>155</v>
      </c>
      <c r="BC148" s="1"/>
      <c r="BD148" s="1">
        <f>(0.5*K148*(AK148)^(2))+(K148*9.81*(AN148-G148))</f>
        <v>5.6684079243214332E-10</v>
      </c>
      <c r="BE148" s="1">
        <f>0.5*K148*(AI148)^(2)</f>
        <v>7.4253487414243386E-10</v>
      </c>
      <c r="BF148" s="1">
        <f t="shared" si="17"/>
        <v>0.87371968476052986</v>
      </c>
      <c r="BG148" s="1">
        <f>(C148*(AI148)^(2)*G148)/(F148)</f>
        <v>0.18501580605296586</v>
      </c>
      <c r="BH148" s="1">
        <f>(C148*G148*AI148)/(E148)</f>
        <v>17.377593008549884</v>
      </c>
      <c r="BI148" s="1">
        <f>(E148)/((C148*F148*G148)^(1/2))</f>
        <v>2.4752256363203301E-2</v>
      </c>
      <c r="BJ148" s="1">
        <f>(C148*9.81*(G148)^(2))/(F148)</f>
        <v>4.2941966444606426E-2</v>
      </c>
      <c r="BK148" s="1">
        <f t="shared" si="13"/>
        <v>1.8845910956511957E-2</v>
      </c>
      <c r="BL148" s="1">
        <f>(F148/(C148*9.81))^(1/2)</f>
        <v>1.4753899143116248E-3</v>
      </c>
      <c r="BM148" s="1">
        <f>((F148*G148)/(C148*(AI148)^(2)))^(1/2)</f>
        <v>7.1079335387693051E-4</v>
      </c>
      <c r="BN148" s="1">
        <f>(AF148/2)/G148</f>
        <v>1.1064752687902328</v>
      </c>
      <c r="BO148" s="1">
        <f>(AF148-G148)/G148</f>
        <v>1.2129505375804654</v>
      </c>
      <c r="BP148" s="1">
        <f>((2*G148)-AG148)/G148</f>
        <v>0.57624352059393436</v>
      </c>
      <c r="BQ148" s="1">
        <f t="shared" si="14"/>
        <v>0.64337474120082816</v>
      </c>
      <c r="BR148" s="1">
        <f>((C148*(G148)^(3))/F148)^(1/2)</f>
        <v>1.1568587816762194E-3</v>
      </c>
      <c r="BS148" s="1">
        <f t="shared" si="15"/>
        <v>0.12350796921082539</v>
      </c>
      <c r="BT148" s="1">
        <f>AI148/((9.81*G148)^(1/2))</f>
        <v>2.0756945830518831</v>
      </c>
      <c r="BU148" s="1">
        <f t="shared" si="18"/>
        <v>0.4433962264150943</v>
      </c>
      <c r="BV148" s="1">
        <f>AE148 /G148</f>
        <v>0.68777435940938814</v>
      </c>
      <c r="BW148" s="1">
        <f t="shared" si="16"/>
        <v>0.14207383960835943</v>
      </c>
      <c r="BX148" s="1">
        <f>AH148/(((C148*(G148^(3)))/F148)^(1/2))</f>
        <v>1.2425890028834357</v>
      </c>
    </row>
    <row r="149" spans="1:76" x14ac:dyDescent="0.25">
      <c r="A149" s="1"/>
      <c r="B149" s="1">
        <v>149</v>
      </c>
      <c r="C149" s="1">
        <v>960</v>
      </c>
      <c r="D149" s="1">
        <v>2</v>
      </c>
      <c r="E149" s="1">
        <v>1.9199999999999998E-3</v>
      </c>
      <c r="F149" s="1">
        <v>2.0500000000000001E-2</v>
      </c>
      <c r="G149" s="1">
        <v>2.8955290858206348E-4</v>
      </c>
      <c r="H149" s="1">
        <v>1.2190651168403513E-6</v>
      </c>
      <c r="I149" s="1">
        <v>1.0168863196752203E-10</v>
      </c>
      <c r="J149" s="1">
        <v>1.284377331430148E-12</v>
      </c>
      <c r="K149" s="1">
        <v>9.7621086688821148E-8</v>
      </c>
      <c r="L149" s="1">
        <v>1.2330022381729421E-9</v>
      </c>
      <c r="M149" s="1"/>
      <c r="N149" s="1"/>
      <c r="O149" s="1"/>
      <c r="Q149" s="1">
        <v>960</v>
      </c>
      <c r="R149" s="1">
        <v>100000</v>
      </c>
      <c r="S149" s="1">
        <v>96</v>
      </c>
      <c r="T149" s="1">
        <v>2.0500000000000001E-2</v>
      </c>
      <c r="U149" s="1">
        <v>0.192</v>
      </c>
      <c r="V149" s="1"/>
      <c r="Z149" s="1">
        <v>4.0236339999999996E-6</v>
      </c>
      <c r="AA149" s="1">
        <v>16000</v>
      </c>
      <c r="AB149" s="1">
        <v>6.2500000000000056E-5</v>
      </c>
      <c r="AD149" s="1">
        <v>4.1875000000000002E-3</v>
      </c>
      <c r="AE149" s="1">
        <v>1.72639864E-4</v>
      </c>
      <c r="AF149" s="1">
        <v>6.1561600200000003E-4</v>
      </c>
      <c r="AG149" s="1">
        <v>4.543353391666667E-4</v>
      </c>
      <c r="AH149" s="1">
        <v>1.9374999999999948E-3</v>
      </c>
      <c r="AI149" s="1">
        <v>6.7561620408010725E-2</v>
      </c>
      <c r="AJ149" s="1">
        <v>3.7653461282384998E-3</v>
      </c>
      <c r="AK149" s="1">
        <v>4.92295213167874E-2</v>
      </c>
      <c r="AL149" s="1">
        <v>4.9140896620602399E-3</v>
      </c>
      <c r="AM149" s="1">
        <v>2.8867050781820474E-4</v>
      </c>
      <c r="AN149" s="1">
        <v>3.1231079500507772E-4</v>
      </c>
      <c r="AO149" s="1">
        <v>280.70175438596488</v>
      </c>
      <c r="AP149" s="1">
        <v>41.786550319426553</v>
      </c>
      <c r="AQ149" s="1">
        <v>799.99999999999989</v>
      </c>
      <c r="AR149" s="1">
        <v>2658.7214972614174</v>
      </c>
      <c r="AS149" s="1">
        <v>2.3264895780612287E-4</v>
      </c>
      <c r="AT149" s="1">
        <v>8.5091197059369854E-8</v>
      </c>
      <c r="AU149" s="1">
        <v>4.7549624191526121</v>
      </c>
      <c r="AV149" s="1">
        <v>0.20527045593587021</v>
      </c>
      <c r="AW149" s="1">
        <v>1</v>
      </c>
      <c r="AX149" s="1">
        <v>1045.4338474534657</v>
      </c>
      <c r="AZ149" s="1"/>
      <c r="BA149" s="1"/>
      <c r="BB149" s="1" t="s">
        <v>156</v>
      </c>
      <c r="BC149" s="1"/>
      <c r="BD149" s="1">
        <f>(0.5*K149*(AK149)^(2))+(K149*9.81*(AN149-G149))</f>
        <v>1.400889684177601E-10</v>
      </c>
      <c r="BE149" s="1">
        <f>0.5*K149*(AI149)^(2)</f>
        <v>2.2279926640572364E-10</v>
      </c>
      <c r="BF149" s="1">
        <f t="shared" si="17"/>
        <v>0.79294869802115708</v>
      </c>
      <c r="BG149" s="1">
        <f>(C149*(AI149)^(2)*G149)/(F149)</f>
        <v>6.1893553588011414E-2</v>
      </c>
      <c r="BH149" s="1">
        <f>(C149*G149*AI149)/(E149)</f>
        <v>9.7813318488284029</v>
      </c>
      <c r="BI149" s="1">
        <f>(E149)/((C149*F149*G149)^(1/2))</f>
        <v>2.5434588504046906E-2</v>
      </c>
      <c r="BJ149" s="1">
        <f>(C149*9.81*(G149)^(2))/(F149)</f>
        <v>3.8516094447376151E-2</v>
      </c>
      <c r="BK149" s="1">
        <f t="shared" si="13"/>
        <v>9.9845161439329998E-3</v>
      </c>
      <c r="BL149" s="1">
        <f>(F149/(C149*9.81))^(1/2)</f>
        <v>1.4753899143116248E-3</v>
      </c>
      <c r="BM149" s="1">
        <f>((F149*G149)/(C149*(AI149)^(2)))^(1/2)</f>
        <v>1.1638720066685863E-3</v>
      </c>
      <c r="BN149" s="1">
        <f>(AF149/2)/G149</f>
        <v>1.0630457918980385</v>
      </c>
      <c r="BO149" s="1">
        <f>(AF149-G149)/G149</f>
        <v>1.126091583796077</v>
      </c>
      <c r="BP149" s="1">
        <f>((2*G149)-AG149)/G149</f>
        <v>0.43090735509603251</v>
      </c>
      <c r="BQ149" s="1">
        <f t="shared" si="14"/>
        <v>0.73801742919389979</v>
      </c>
      <c r="BR149" s="1">
        <f>((C149*(G149)^(3))/F149)^(1/2)</f>
        <v>1.0662292286551976E-3</v>
      </c>
      <c r="BS149" s="1">
        <f t="shared" si="15"/>
        <v>6.7561535316813665E-2</v>
      </c>
      <c r="BT149" s="1">
        <f>AI149/((9.81*G149)^(1/2))</f>
        <v>1.267656499905615</v>
      </c>
      <c r="BU149" s="1">
        <f t="shared" si="18"/>
        <v>0.47014925373134203</v>
      </c>
      <c r="BV149" s="1">
        <f>AE149 /G149</f>
        <v>0.59622907898047028</v>
      </c>
      <c r="BW149" s="1">
        <f t="shared" si="16"/>
        <v>2.3377459140635264E-2</v>
      </c>
      <c r="BX149" s="1">
        <f>AH149/(((C149*(G149^(3)))/F149)^(1/2))</f>
        <v>1.8171514604262955</v>
      </c>
    </row>
    <row r="150" spans="1:76" x14ac:dyDescent="0.25">
      <c r="A150" s="1"/>
      <c r="B150" s="1">
        <v>150</v>
      </c>
      <c r="C150" s="1">
        <v>960</v>
      </c>
      <c r="D150" s="1">
        <v>2</v>
      </c>
      <c r="E150" s="1">
        <v>1.9199999999999998E-3</v>
      </c>
      <c r="F150" s="1">
        <v>2.0500000000000001E-2</v>
      </c>
      <c r="G150" s="1">
        <v>2.9531894967077315E-4</v>
      </c>
      <c r="H150" s="1">
        <v>6.0846378696609963E-7</v>
      </c>
      <c r="I150" s="1">
        <v>1.0788536984759606E-10</v>
      </c>
      <c r="J150" s="1">
        <v>6.6684857949909454E-13</v>
      </c>
      <c r="K150" s="1">
        <v>1.0356995505369222E-7</v>
      </c>
      <c r="L150" s="1">
        <v>6.4017463631913071E-10</v>
      </c>
      <c r="M150" s="1"/>
      <c r="N150" s="1"/>
      <c r="O150" s="1"/>
      <c r="Q150" s="1">
        <v>960</v>
      </c>
      <c r="R150" s="1">
        <v>100000</v>
      </c>
      <c r="S150" s="1">
        <v>96</v>
      </c>
      <c r="T150" s="1">
        <v>2.0500000000000001E-2</v>
      </c>
      <c r="U150" s="1">
        <v>0.192</v>
      </c>
      <c r="V150" s="1"/>
      <c r="Z150" s="1">
        <v>4.0236339999999996E-6</v>
      </c>
      <c r="AA150" s="1">
        <v>16000</v>
      </c>
      <c r="AB150" s="1">
        <v>6.2500000000000056E-5</v>
      </c>
      <c r="AD150" s="1">
        <v>4.1875000000000002E-3</v>
      </c>
      <c r="AE150" s="1">
        <v>1.80687132E-4</v>
      </c>
      <c r="AF150" s="1">
        <v>6.2768690399999999E-4</v>
      </c>
      <c r="AG150" s="1">
        <v>4.7445350916666668E-4</v>
      </c>
      <c r="AH150" s="1">
        <v>2.0624999999999992E-3</v>
      </c>
      <c r="AI150" s="1">
        <v>6.0667896099474983E-2</v>
      </c>
      <c r="AJ150" s="1">
        <v>4.5349823616291753E-3</v>
      </c>
      <c r="AK150" s="1">
        <v>4.8028816288614003E-2</v>
      </c>
      <c r="AL150" s="1">
        <v>4.1349756480599199E-3</v>
      </c>
      <c r="AM150" s="1">
        <v>3.0461860074781943E-4</v>
      </c>
      <c r="AN150" s="1">
        <v>3.1179976006220645E-4</v>
      </c>
      <c r="AO150" s="1">
        <v>-1333.333333333333</v>
      </c>
      <c r="AP150" s="1">
        <v>11156.573658721079</v>
      </c>
      <c r="AQ150" s="1">
        <v>484.84848484848482</v>
      </c>
      <c r="AR150" s="1">
        <v>623.34482088070297</v>
      </c>
      <c r="AS150" s="1">
        <v>1.8759396621491803E-4</v>
      </c>
      <c r="AT150" s="1">
        <v>-7.4994416993675013E-3</v>
      </c>
      <c r="AU150" s="1">
        <v>4.650907210532325</v>
      </c>
      <c r="AV150" s="1">
        <v>7.0878281583268088E-2</v>
      </c>
      <c r="AW150" s="1">
        <v>1.0138888888888888</v>
      </c>
      <c r="AX150" s="1">
        <v>360.9801238987634</v>
      </c>
      <c r="AZ150" s="1"/>
      <c r="BA150" s="1"/>
      <c r="BB150" s="1" t="s">
        <v>157</v>
      </c>
      <c r="BC150" s="1"/>
      <c r="BD150" s="1">
        <f>(0.5*K150*(AK150)^(2))+(K150*9.81*(AN150-G150))</f>
        <v>1.3620074102988881E-10</v>
      </c>
      <c r="BE150" s="1">
        <f>0.5*K150*(AI150)^(2)</f>
        <v>1.9059945774887681E-10</v>
      </c>
      <c r="BF150" s="1">
        <f t="shared" si="17"/>
        <v>0.84533510531787981</v>
      </c>
      <c r="BG150" s="1">
        <f>(C150*(AI150)^(2)*G150)/(F150)</f>
        <v>5.0901028269787763E-2</v>
      </c>
      <c r="BH150" s="1">
        <f>(C150*G150*AI150)/(E150)</f>
        <v>8.9581896774162733</v>
      </c>
      <c r="BI150" s="1">
        <f>(E150)/((C150*F150*G150)^(1/2))</f>
        <v>2.5185061985646996E-2</v>
      </c>
      <c r="BJ150" s="1">
        <f>(C150*9.81*(G150)^(2))/(F150)</f>
        <v>4.0065356336073513E-2</v>
      </c>
      <c r="BK150" s="1">
        <f t="shared" si="13"/>
        <v>8.8094815983343119E-3</v>
      </c>
      <c r="BL150" s="1">
        <f>(F150/(C150*9.81))^(1/2)</f>
        <v>1.4753899143116248E-3</v>
      </c>
      <c r="BM150" s="1">
        <f>((F150*G150)/(C150*(AI150)^(2)))^(1/2)</f>
        <v>1.3089650091011073E-3</v>
      </c>
      <c r="BN150" s="1">
        <f>(AF150/2)/G150</f>
        <v>1.062727103526131</v>
      </c>
      <c r="BO150" s="1">
        <f>(AF150-G150)/G150</f>
        <v>1.125454207052262</v>
      </c>
      <c r="BP150" s="1">
        <f>((2*G150)-AG150)/G150</f>
        <v>0.39342003045996221</v>
      </c>
      <c r="BQ150" s="1">
        <f t="shared" si="14"/>
        <v>0.75587606837606847</v>
      </c>
      <c r="BR150" s="1">
        <f>((C150*(G150)^(3))/F150)^(1/2)</f>
        <v>1.0982359570071698E-3</v>
      </c>
      <c r="BS150" s="1">
        <f t="shared" si="15"/>
        <v>6.8167337798842487E-2</v>
      </c>
      <c r="BT150" s="1">
        <f>AI150/((9.81*G150)^(1/2))</f>
        <v>1.127142363663949</v>
      </c>
      <c r="BU150" s="1">
        <f t="shared" si="18"/>
        <v>0.49999999999999978</v>
      </c>
      <c r="BV150" s="1">
        <f>AE150 /G150</f>
        <v>0.6118372430940624</v>
      </c>
      <c r="BW150" s="1">
        <f t="shared" si="16"/>
        <v>1.083567193371425E-2</v>
      </c>
      <c r="BX150" s="1">
        <f>AH150/(((C150*(G150^(3)))/F150)^(1/2))</f>
        <v>1.8780117212885374</v>
      </c>
    </row>
    <row r="151" spans="1:76" x14ac:dyDescent="0.25">
      <c r="A151" s="1"/>
      <c r="B151" s="1">
        <v>151</v>
      </c>
      <c r="C151" s="1">
        <v>960</v>
      </c>
      <c r="D151" s="1">
        <v>2</v>
      </c>
      <c r="E151" s="1">
        <v>1.9199999999999998E-3</v>
      </c>
      <c r="F151" s="1">
        <v>2.0500000000000001E-2</v>
      </c>
      <c r="G151" s="1">
        <v>2.9125910275411781E-4</v>
      </c>
      <c r="H151" s="1">
        <v>8.6908146206312561E-7</v>
      </c>
      <c r="I151" s="1">
        <v>1.0349684982674092E-10</v>
      </c>
      <c r="J151" s="1">
        <v>9.2646574183419331E-13</v>
      </c>
      <c r="K151" s="1">
        <v>9.9356975833671277E-8</v>
      </c>
      <c r="L151" s="1">
        <v>8.8940711216082559E-10</v>
      </c>
      <c r="M151" s="1"/>
      <c r="N151" s="1"/>
      <c r="O151" s="1"/>
      <c r="Q151" s="1">
        <v>960</v>
      </c>
      <c r="R151" s="1">
        <v>100000</v>
      </c>
      <c r="S151" s="1">
        <v>96</v>
      </c>
      <c r="T151" s="1">
        <v>2.0500000000000001E-2</v>
      </c>
      <c r="U151" s="1">
        <v>0.192</v>
      </c>
      <c r="V151" s="1"/>
      <c r="Z151" s="1">
        <v>4.0236339999999996E-6</v>
      </c>
      <c r="AA151" s="1">
        <v>16000</v>
      </c>
      <c r="AB151" s="1">
        <v>6.2500000000000056E-5</v>
      </c>
      <c r="AD151" s="1">
        <v>3.4374999999999996E-3</v>
      </c>
      <c r="AE151" s="1">
        <v>1.7465168099999999E-4</v>
      </c>
      <c r="AF151" s="1">
        <v>6.3171053799999997E-4</v>
      </c>
      <c r="AG151" s="1">
        <v>4.3299740331573407E-4</v>
      </c>
      <c r="AH151" s="1">
        <v>1.624999999999998E-3</v>
      </c>
      <c r="AI151" s="1">
        <v>8.9785519174698944E-2</v>
      </c>
      <c r="AJ151" s="1">
        <v>3.6584195477527498E-3</v>
      </c>
      <c r="AK151" s="1">
        <v>7.5694965164727498E-2</v>
      </c>
      <c r="AL151" s="1">
        <v>4.4754459866143204E-3</v>
      </c>
      <c r="AM151" s="1">
        <v>2.8912637593469403E-4</v>
      </c>
      <c r="AN151" s="1">
        <v>2.7554309318613519E-4</v>
      </c>
      <c r="AO151" s="1">
        <v>304.76190476190476</v>
      </c>
      <c r="AP151" s="1">
        <v>28.73322793392957</v>
      </c>
      <c r="AQ151" s="1">
        <v>524.59016393442607</v>
      </c>
      <c r="AR151" s="1">
        <v>790.53055891857991</v>
      </c>
      <c r="AS151" s="1">
        <v>4.1087866735322281E-4</v>
      </c>
      <c r="AT151" s="1">
        <v>1.0201657722845417E-2</v>
      </c>
      <c r="AU151" s="1">
        <v>4.7575237332014213</v>
      </c>
      <c r="AV151" s="1">
        <v>7.2430582498388296E-2</v>
      </c>
      <c r="AW151" s="1">
        <v>1.0141843971631206</v>
      </c>
      <c r="AX151" s="1">
        <v>368.88592754060193</v>
      </c>
      <c r="AZ151" s="1"/>
      <c r="BA151" s="1"/>
      <c r="BB151" s="1" t="s">
        <v>156</v>
      </c>
      <c r="BC151" s="1"/>
      <c r="BD151" s="1">
        <f>(0.5*K151*(AK151)^(2))+(K151*9.81*(AN151-G151))</f>
        <v>2.6932594311544694E-10</v>
      </c>
      <c r="BE151" s="1">
        <f>0.5*K151*(AI151)^(2)</f>
        <v>4.0048012248152303E-10</v>
      </c>
      <c r="BF151" s="1">
        <f t="shared" si="17"/>
        <v>0.82006563316175185</v>
      </c>
      <c r="BG151" s="1">
        <f>(C151*(AI151)^(2)*G151)/(F151)</f>
        <v>0.10995360571899561</v>
      </c>
      <c r="BH151" s="1">
        <f>(C151*G151*AI151)/(E151)</f>
        <v>13.075424877567727</v>
      </c>
      <c r="BI151" s="1">
        <f>(E151)/((C151*F151*G151)^(1/2))</f>
        <v>2.5359981243733103E-2</v>
      </c>
      <c r="BJ151" s="1">
        <f>(C151*9.81*(G151)^(2))/(F151)</f>
        <v>3.8971344938143943E-2</v>
      </c>
      <c r="BK151" s="1">
        <f t="shared" si="13"/>
        <v>1.4061926638522043E-2</v>
      </c>
      <c r="BL151" s="1">
        <f>(F151/(C151*9.81))^(1/2)</f>
        <v>1.4753899143116248E-3</v>
      </c>
      <c r="BM151" s="1">
        <f>((F151*G151)/(C151*(AI151)^(2)))^(1/2)</f>
        <v>8.7836448867668979E-4</v>
      </c>
      <c r="BN151" s="1">
        <f>(AF151/2)/G151</f>
        <v>1.0844477168723765</v>
      </c>
      <c r="BO151" s="1">
        <f>(AF151-G151)/G151</f>
        <v>1.1688954337447532</v>
      </c>
      <c r="BP151" s="1">
        <f>((2*G151)-AG151)/G151</f>
        <v>0.51336010026346768</v>
      </c>
      <c r="BQ151" s="1">
        <f t="shared" si="14"/>
        <v>0.68543640998392541</v>
      </c>
      <c r="BR151" s="1">
        <f>((C151*(G151)^(3))/F151)^(1/2)</f>
        <v>1.0756672518383058E-3</v>
      </c>
      <c r="BS151" s="1">
        <f t="shared" si="15"/>
        <v>7.9583861451853533E-2</v>
      </c>
      <c r="BT151" s="1">
        <f>AI151/((9.81*G151)^(1/2))</f>
        <v>1.6797012326106107</v>
      </c>
      <c r="BU151" s="1">
        <f t="shared" si="18"/>
        <v>0.48181818181818131</v>
      </c>
      <c r="BV151" s="1">
        <f>AE151 /G151</f>
        <v>0.59964368271587276</v>
      </c>
      <c r="BW151" s="1">
        <f t="shared" si="16"/>
        <v>7.0982260780851666E-2</v>
      </c>
      <c r="BX151" s="1">
        <f>AH151/(((C151*(G151^(3)))/F151)^(1/2))</f>
        <v>1.5106902224855199</v>
      </c>
    </row>
    <row r="152" spans="1:76" x14ac:dyDescent="0.25">
      <c r="A152" s="1"/>
      <c r="B152" s="1">
        <v>152</v>
      </c>
      <c r="C152" s="1">
        <v>960</v>
      </c>
      <c r="D152" s="1">
        <v>2</v>
      </c>
      <c r="E152" s="1">
        <v>1.9199999999999998E-3</v>
      </c>
      <c r="F152" s="1">
        <v>2.0500000000000001E-2</v>
      </c>
      <c r="G152" s="1">
        <v>2.9421640291210036E-4</v>
      </c>
      <c r="H152" s="1">
        <v>9.1958877092806571E-7</v>
      </c>
      <c r="I152" s="1">
        <v>1.0668153446759606E-10</v>
      </c>
      <c r="J152" s="1">
        <v>1.0003161637906967E-12</v>
      </c>
      <c r="K152" s="1">
        <v>1.0241427308889221E-7</v>
      </c>
      <c r="L152" s="1">
        <v>9.6030351723906886E-10</v>
      </c>
      <c r="M152" s="1"/>
      <c r="N152" s="1"/>
      <c r="O152" s="1"/>
      <c r="Q152" s="1">
        <v>960</v>
      </c>
      <c r="R152" s="1">
        <v>100000</v>
      </c>
      <c r="S152" s="1">
        <v>96</v>
      </c>
      <c r="T152" s="1">
        <v>2.0500000000000001E-2</v>
      </c>
      <c r="U152" s="1">
        <v>0.192</v>
      </c>
      <c r="V152" s="1"/>
      <c r="Z152" s="1">
        <v>4.0236339999999996E-6</v>
      </c>
      <c r="AA152" s="1">
        <v>16000</v>
      </c>
      <c r="AB152" s="1">
        <v>6.2500000000000056E-5</v>
      </c>
      <c r="AD152" s="1">
        <v>4.6874999999999972E-3</v>
      </c>
      <c r="AE152" s="1">
        <v>1.72639864E-4</v>
      </c>
      <c r="AF152" s="1">
        <v>6.1963963599999991E-4</v>
      </c>
      <c r="AG152" s="1">
        <v>4.8786562249999993E-4</v>
      </c>
      <c r="AH152" s="1">
        <v>2.1250000000000019E-3</v>
      </c>
      <c r="AI152" s="1">
        <v>4.835926989153682E-2</v>
      </c>
      <c r="AJ152" s="1">
        <v>3.6545150904112502E-3</v>
      </c>
      <c r="AK152" s="1">
        <v>3.2966616628465902E-2</v>
      </c>
      <c r="AL152" s="1">
        <v>3.41887282356464E-3</v>
      </c>
      <c r="AM152" s="1">
        <v>2.9957481135645998E-4</v>
      </c>
      <c r="AN152" s="1">
        <v>3.1041682961656283E-4</v>
      </c>
      <c r="AO152" s="1">
        <v>507.93650793650795</v>
      </c>
      <c r="AP152" s="1">
        <v>786.74314580997577</v>
      </c>
      <c r="AQ152" s="1">
        <v>477.61194029850742</v>
      </c>
      <c r="AR152" s="1">
        <v>1643.2474808059837</v>
      </c>
      <c r="AS152" s="1">
        <v>1.1919566689309375E-4</v>
      </c>
      <c r="AT152" s="1">
        <v>-9.985351652909015E-3</v>
      </c>
      <c r="AU152" s="1">
        <v>4.6194940971256075</v>
      </c>
      <c r="AV152" s="1">
        <v>6.7018128467304053E-2</v>
      </c>
      <c r="AW152" s="1">
        <v>0.98620689655172411</v>
      </c>
      <c r="AX152" s="1">
        <v>341.32052551485117</v>
      </c>
      <c r="AZ152" s="1"/>
      <c r="BA152" s="1"/>
      <c r="BB152" s="1" t="s">
        <v>157</v>
      </c>
      <c r="BC152" s="1"/>
      <c r="BD152" s="1">
        <f>(0.5*K152*(AK152)^(2))+(K152*9.81*(AN152-G152))</f>
        <v>7.1928113762602086E-11</v>
      </c>
      <c r="BE152" s="1">
        <f>0.5*K152*(AI152)^(2)</f>
        <v>1.1975398166178095E-10</v>
      </c>
      <c r="BF152" s="1">
        <f t="shared" si="17"/>
        <v>0.77500473295226635</v>
      </c>
      <c r="BG152" s="1">
        <f>(C152*(AI152)^(2)*G152)/(F152)</f>
        <v>3.222134940337739E-2</v>
      </c>
      <c r="BH152" s="1">
        <f>(C152*G152*AI152)/(E152)</f>
        <v>7.114045217471701</v>
      </c>
      <c r="BI152" s="1">
        <f>(E152)/((C152*F152*G152)^(1/2))</f>
        <v>2.5232207118669751E-2</v>
      </c>
      <c r="BJ152" s="1">
        <f>(C152*9.81*(G152)^(2))/(F152)</f>
        <v>3.9766753966561035E-2</v>
      </c>
      <c r="BK152" s="1">
        <f t="shared" si="13"/>
        <v>6.7057973882942148E-3</v>
      </c>
      <c r="BL152" s="1">
        <f>(F152/(C152*9.81))^(1/2)</f>
        <v>1.4753899143116248E-3</v>
      </c>
      <c r="BM152" s="1">
        <f>((F152*G152)/(C152*(AI152)^(2)))^(1/2)</f>
        <v>1.6390606322424651E-3</v>
      </c>
      <c r="BN152" s="1">
        <f>(AF152/2)/G152</f>
        <v>1.0530338041436842</v>
      </c>
      <c r="BO152" s="1">
        <f>(AF152-G152)/G152</f>
        <v>1.1060676082873684</v>
      </c>
      <c r="BP152" s="1">
        <f>((2*G152)-AG152)/G152</f>
        <v>0.34181365256595192</v>
      </c>
      <c r="BQ152" s="1">
        <f t="shared" si="14"/>
        <v>0.78733766233766234</v>
      </c>
      <c r="BR152" s="1">
        <f>((C152*(G152)^(3))/F152)^(1/2)</f>
        <v>1.0920914530607438E-3</v>
      </c>
      <c r="BS152" s="1">
        <f t="shared" si="15"/>
        <v>5.8344621544445835E-2</v>
      </c>
      <c r="BT152" s="1">
        <f>AI152/((9.81*G152)^(1/2))</f>
        <v>0.90014358547132223</v>
      </c>
      <c r="BU152" s="1">
        <f t="shared" si="18"/>
        <v>0.46000000000000069</v>
      </c>
      <c r="BV152" s="1">
        <f>AE152 /G152</f>
        <v>0.58677851503601453</v>
      </c>
      <c r="BW152" s="1">
        <f>BG152-BJ152</f>
        <v>-7.5454045631836442E-3</v>
      </c>
      <c r="BX152" s="1">
        <f>AH152/(((C152*(G152^(3)))/F152)^(1/2))</f>
        <v>1.9458077380281504</v>
      </c>
    </row>
    <row r="153" spans="1:76" x14ac:dyDescent="0.25">
      <c r="A153" s="1"/>
      <c r="B153" s="1">
        <v>153</v>
      </c>
      <c r="C153" s="1">
        <v>960</v>
      </c>
      <c r="D153" s="1">
        <v>2</v>
      </c>
      <c r="E153" s="1">
        <v>1.9199999999999998E-3</v>
      </c>
      <c r="F153" s="1">
        <v>2.0500000000000001E-2</v>
      </c>
      <c r="G153" s="1">
        <v>2.9313515382824184E-4</v>
      </c>
      <c r="H153" s="1">
        <v>1.2488514700347285E-6</v>
      </c>
      <c r="I153" s="1">
        <v>1.0550968355087398E-10</v>
      </c>
      <c r="J153" s="1">
        <v>1.3485171091006124E-12</v>
      </c>
      <c r="K153" s="1">
        <v>1.0128929620883902E-7</v>
      </c>
      <c r="L153" s="1">
        <v>1.2945764247365878E-9</v>
      </c>
      <c r="M153" s="1"/>
      <c r="N153" s="1"/>
      <c r="O153" s="1"/>
      <c r="Q153" s="1">
        <v>960</v>
      </c>
      <c r="R153" s="1">
        <v>100000</v>
      </c>
      <c r="S153" s="1">
        <v>96</v>
      </c>
      <c r="T153" s="1">
        <v>2.0500000000000001E-2</v>
      </c>
      <c r="U153" s="1">
        <v>0.192</v>
      </c>
      <c r="V153" s="1"/>
      <c r="Z153" s="1">
        <v>4.0236339999999996E-6</v>
      </c>
      <c r="AA153" s="1">
        <v>16000</v>
      </c>
      <c r="AB153" s="1">
        <v>6.2500000000000056E-5</v>
      </c>
      <c r="AD153" s="1">
        <v>4.6874999999999972E-3</v>
      </c>
      <c r="AE153" s="1">
        <v>1.4861622999999999E-4</v>
      </c>
      <c r="AF153" s="1">
        <v>6.0756873399999995E-4</v>
      </c>
      <c r="AG153" s="1">
        <v>5.0949265524999994E-4</v>
      </c>
      <c r="AH153" s="1">
        <v>2.2499999999999985E-3</v>
      </c>
      <c r="AI153" s="1">
        <v>3.5250766789672747E-2</v>
      </c>
      <c r="AJ153" s="1">
        <v>2.7529973141447251E-3</v>
      </c>
      <c r="AK153" s="1">
        <v>2.2056265550015601E-2</v>
      </c>
      <c r="AL153" s="1">
        <v>2.5083021494221604E-3</v>
      </c>
      <c r="AM153" s="1">
        <v>2.9260785774763823E-4</v>
      </c>
      <c r="AN153" s="1">
        <v>3.0875315149074469E-4</v>
      </c>
      <c r="AO153" s="1">
        <v>914.28571428571422</v>
      </c>
      <c r="AP153" s="1">
        <v>258.59905140536563</v>
      </c>
      <c r="AQ153" s="1">
        <v>457.14285714285711</v>
      </c>
      <c r="AR153" s="1">
        <v>609.5549068840769</v>
      </c>
      <c r="AS153" s="1">
        <v>6.3334177332308614E-5</v>
      </c>
      <c r="AT153" s="1">
        <v>1.6209335504217246E-2</v>
      </c>
      <c r="AU153" s="1">
        <v>1.6079214498173322</v>
      </c>
      <c r="AV153" s="1">
        <v>6.6805328163574235E-2</v>
      </c>
      <c r="AW153" s="1">
        <v>0.98611111111111116</v>
      </c>
      <c r="AX153" s="1">
        <v>340.23674246748931</v>
      </c>
      <c r="AZ153" s="1"/>
      <c r="BA153" s="1"/>
      <c r="BB153" s="1" t="s">
        <v>157</v>
      </c>
      <c r="BC153" s="1"/>
      <c r="BD153" s="1">
        <f>(0.5*K153*(AK153)^(2))+(K153*9.81*(AN153-G153))</f>
        <v>4.0156342245032277E-11</v>
      </c>
      <c r="BE153" s="1">
        <f>0.5*K153*(AI153)^(2)</f>
        <v>6.2931878372441943E-11</v>
      </c>
      <c r="BF153" s="1">
        <f t="shared" si="17"/>
        <v>0.79880675023455483</v>
      </c>
      <c r="BG153" s="1">
        <f>(C153*(AI153)^(2)*G153)/(F153)</f>
        <v>1.7057776214548445E-2</v>
      </c>
      <c r="BH153" s="1">
        <f>(C153*G153*AI153)/(E153)</f>
        <v>5.1666194727271009</v>
      </c>
      <c r="BI153" s="1">
        <f>(E153)/((C153*F153*G153)^(1/2))</f>
        <v>2.5278699647130282E-2</v>
      </c>
      <c r="BJ153" s="1">
        <f>(C153*9.81*(G153)^(2))/(F153)</f>
        <v>3.9475004375470253E-2</v>
      </c>
      <c r="BK153" s="1">
        <f t="shared" si="13"/>
        <v>4.585188888871221E-3</v>
      </c>
      <c r="BL153" s="1">
        <f>(F153/(C153*9.81))^(1/2)</f>
        <v>1.4753899143116248E-3</v>
      </c>
      <c r="BM153" s="1">
        <f>((F153*G153)/(C153*(AI153)^(2)))^(1/2)</f>
        <v>2.2444332684953619E-3</v>
      </c>
      <c r="BN153" s="1">
        <f>(AF153/2)/G153</f>
        <v>1.036328679903052</v>
      </c>
      <c r="BO153" s="1">
        <f>(AF153-G153)/G153</f>
        <v>1.0726573598061042</v>
      </c>
      <c r="BP153" s="1">
        <f>((2*G153)-AG153)/G153</f>
        <v>0.26191895241425212</v>
      </c>
      <c r="BQ153" s="1">
        <f t="shared" si="14"/>
        <v>0.83857615894039728</v>
      </c>
      <c r="BR153" s="1">
        <f>((C153*(G153)^(3))/F153)^(1/2)</f>
        <v>1.0860768121985251E-3</v>
      </c>
      <c r="BS153" s="1">
        <f t="shared" si="15"/>
        <v>1.9041431285455501E-2</v>
      </c>
      <c r="BT153" s="1">
        <f>AI153/((9.81*G153)^(1/2))</f>
        <v>0.65735521524358187</v>
      </c>
      <c r="BU153" s="1">
        <f t="shared" si="18"/>
        <v>0.48666666666666664</v>
      </c>
      <c r="BV153" s="1">
        <f>AE153 /G153</f>
        <v>0.50698876630497702</v>
      </c>
      <c r="BW153" s="1">
        <f t="shared" ref="BW153:BW157" si="19">BG153-BJ153</f>
        <v>-2.2417228160921808E-2</v>
      </c>
      <c r="BX153" s="1">
        <f>AH153/(((C153*(G153^(3)))/F153)^(1/2))</f>
        <v>2.07167667583784</v>
      </c>
    </row>
    <row r="154" spans="1:76" x14ac:dyDescent="0.25">
      <c r="A154" s="1"/>
      <c r="B154" s="1">
        <v>154</v>
      </c>
      <c r="C154" s="1">
        <v>960</v>
      </c>
      <c r="D154" s="1">
        <v>2</v>
      </c>
      <c r="E154" s="1">
        <v>1.9199999999999998E-3</v>
      </c>
      <c r="F154" s="1">
        <v>2.0500000000000001E-2</v>
      </c>
      <c r="G154" s="1">
        <v>2.9979236182156826E-4</v>
      </c>
      <c r="H154" s="1">
        <v>7.0894617564394822E-7</v>
      </c>
      <c r="I154" s="1">
        <v>1.1286266477887903E-10</v>
      </c>
      <c r="J154" s="1">
        <v>8.0068972486624618E-13</v>
      </c>
      <c r="K154" s="1">
        <v>1.0834815818772386E-7</v>
      </c>
      <c r="L154" s="1">
        <v>7.6866213587159629E-10</v>
      </c>
      <c r="M154" s="1"/>
      <c r="N154" s="1"/>
      <c r="O154" s="1"/>
      <c r="Q154" s="1">
        <v>960</v>
      </c>
      <c r="R154" s="1">
        <v>100000</v>
      </c>
      <c r="S154" s="1">
        <v>96</v>
      </c>
      <c r="T154" s="1">
        <v>2.0500000000000001E-2</v>
      </c>
      <c r="U154" s="1">
        <v>0.192</v>
      </c>
      <c r="V154" s="1"/>
      <c r="Z154" s="1">
        <v>4.0236339999999996E-6</v>
      </c>
      <c r="AA154" s="1">
        <v>16000</v>
      </c>
      <c r="AB154" s="1">
        <v>6.2500000000000056E-5</v>
      </c>
      <c r="AD154" s="1">
        <v>3.875E-3</v>
      </c>
      <c r="AE154" s="1">
        <v>1.8471076599999999E-4</v>
      </c>
      <c r="AF154" s="1">
        <v>6.4378143999999993E-4</v>
      </c>
      <c r="AG154" s="1">
        <v>4.6137669866666673E-4</v>
      </c>
      <c r="AH154" s="1">
        <v>1.5624999999999997E-3</v>
      </c>
      <c r="AI154" s="1">
        <v>7.6055720933100257E-2</v>
      </c>
      <c r="AJ154" s="1">
        <v>6.151196656376175E-3</v>
      </c>
      <c r="AK154" s="1">
        <v>6.08112431986918E-2</v>
      </c>
      <c r="AL154" s="1">
        <v>3.5490789755987201E-3</v>
      </c>
      <c r="AM154" s="1">
        <v>3.0250928557225569E-4</v>
      </c>
      <c r="AN154" s="1">
        <v>2.9869818374915773E-4</v>
      </c>
      <c r="AO154" s="1">
        <v>293.57798165137609</v>
      </c>
      <c r="AP154" s="1">
        <v>118.07927395624189</v>
      </c>
      <c r="AQ154" s="1">
        <v>450.70422535211264</v>
      </c>
      <c r="AR154" s="1">
        <v>565.5732080428802</v>
      </c>
      <c r="AS154" s="1">
        <v>2.9482531532383407E-4</v>
      </c>
      <c r="AT154" s="1">
        <v>1.5134021875007883E-2</v>
      </c>
      <c r="AU154" s="1">
        <v>1.5563168665364726</v>
      </c>
      <c r="AV154" s="1">
        <v>6.7486788597972053E-2</v>
      </c>
      <c r="AW154" s="1">
        <v>1</v>
      </c>
      <c r="AX154" s="1">
        <v>343.70739196048015</v>
      </c>
      <c r="AZ154" s="1"/>
      <c r="BA154" s="1"/>
      <c r="BB154" s="1" t="s">
        <v>158</v>
      </c>
      <c r="BC154" s="1"/>
      <c r="BD154" s="1">
        <f>(0.5*K154*(AK154)^(2))+(K154*9.81*(AN154-G154))</f>
        <v>1.9917314305100846E-10</v>
      </c>
      <c r="BE154" s="1">
        <f>0.5*K154*(AI154)^(2)</f>
        <v>3.1336848084305749E-10</v>
      </c>
      <c r="BF154" s="1">
        <f t="shared" si="17"/>
        <v>0.79723752512636503</v>
      </c>
      <c r="BG154" s="1">
        <f>(C154*(AI154)^(2)*G154)/(F154)</f>
        <v>8.1208541438013301E-2</v>
      </c>
      <c r="BH154" s="1">
        <f>(C154*G154*AI154)/(E154)</f>
        <v>11.400462104288108</v>
      </c>
      <c r="BI154" s="1">
        <f>(E154)/((C154*F154*G154)^(1/2))</f>
        <v>2.4996453763027629E-2</v>
      </c>
      <c r="BJ154" s="1">
        <f>(C154*9.81*(G154)^(2))/(F154)</f>
        <v>4.1288348002011893E-2</v>
      </c>
      <c r="BK154" s="1">
        <f t="shared" si="13"/>
        <v>1.1589474548814189E-2</v>
      </c>
      <c r="BL154" s="1">
        <f>(F154/(C154*9.81))^(1/2)</f>
        <v>1.4753899143116248E-3</v>
      </c>
      <c r="BM154" s="1">
        <f>((F154*G154)/(C154*(AI154)^(2)))^(1/2)</f>
        <v>1.0520096133020827E-3</v>
      </c>
      <c r="BN154" s="1">
        <f>(AF154/2)/G154</f>
        <v>1.0737122121596423</v>
      </c>
      <c r="BO154" s="1">
        <f>(AF154-G154)/G154</f>
        <v>1.1474244243192846</v>
      </c>
      <c r="BP154" s="1">
        <f>((2*G154)-AG154)/G154</f>
        <v>0.46101249590451227</v>
      </c>
      <c r="BQ154" s="1">
        <f t="shared" si="14"/>
        <v>0.71666666666666679</v>
      </c>
      <c r="BR154" s="1">
        <f>((C154*(G154)^(3))/F154)^(1/2)</f>
        <v>1.1232838927419798E-3</v>
      </c>
      <c r="BS154" s="1">
        <f t="shared" si="15"/>
        <v>6.0921699058092374E-2</v>
      </c>
      <c r="BT154" s="1">
        <f>AI154/((9.81*G154)^(1/2))</f>
        <v>1.4024490799857066</v>
      </c>
      <c r="BU154" s="1">
        <f t="shared" si="18"/>
        <v>0.41129032258064507</v>
      </c>
      <c r="BV154" s="1">
        <f>AE154 /G154</f>
        <v>0.61612899300595569</v>
      </c>
      <c r="BW154" s="1">
        <f t="shared" si="19"/>
        <v>3.9920193436001408E-2</v>
      </c>
      <c r="BX154" s="1">
        <f>AH154/(((C154*(G154^(3)))/F154)^(1/2))</f>
        <v>1.391010776613093</v>
      </c>
    </row>
    <row r="155" spans="1:76" x14ac:dyDescent="0.25">
      <c r="A155" s="1"/>
      <c r="B155" s="1">
        <v>155</v>
      </c>
      <c r="C155" s="1">
        <v>960</v>
      </c>
      <c r="D155" s="1">
        <v>2</v>
      </c>
      <c r="E155" s="1">
        <v>1.9199999999999998E-3</v>
      </c>
      <c r="F155" s="1">
        <v>2.0500000000000001E-2</v>
      </c>
      <c r="G155" s="1">
        <v>2.9950773448936003E-4</v>
      </c>
      <c r="H155" s="1">
        <v>7.8111142808387519E-7</v>
      </c>
      <c r="I155" s="1">
        <v>1.1254150939827827E-10</v>
      </c>
      <c r="J155" s="1">
        <v>8.8051942239168035E-13</v>
      </c>
      <c r="K155" s="1">
        <v>1.0803984902234714E-7</v>
      </c>
      <c r="L155" s="1">
        <v>8.4529864549601309E-10</v>
      </c>
      <c r="M155" s="1"/>
      <c r="N155" s="1"/>
      <c r="O155" s="1"/>
      <c r="Q155" s="1">
        <v>960</v>
      </c>
      <c r="R155" s="1">
        <v>100000</v>
      </c>
      <c r="S155" s="1">
        <v>96</v>
      </c>
      <c r="T155" s="1">
        <v>2.0500000000000001E-2</v>
      </c>
      <c r="U155" s="1">
        <v>0.192</v>
      </c>
      <c r="V155" s="1"/>
      <c r="Z155" s="1">
        <v>4.0236339999999996E-6</v>
      </c>
      <c r="AA155" s="1">
        <v>16000</v>
      </c>
      <c r="AB155" s="1">
        <v>6.2500000000000056E-5</v>
      </c>
      <c r="AD155" s="1">
        <v>4.1875000000000002E-3</v>
      </c>
      <c r="AE155" s="1">
        <v>1.7666349799999999E-4</v>
      </c>
      <c r="AF155" s="1">
        <v>6.3573417199999996E-4</v>
      </c>
      <c r="AG155" s="1">
        <v>4.7680062900000013E-4</v>
      </c>
      <c r="AH155" s="1">
        <v>1.7499999999999981E-3</v>
      </c>
      <c r="AI155" s="1">
        <v>6.0872421645597544E-2</v>
      </c>
      <c r="AJ155" s="1">
        <v>3.700285782468225E-3</v>
      </c>
      <c r="AK155" s="1">
        <v>5.1789349863633698E-2</v>
      </c>
      <c r="AL155" s="1">
        <v>4.8926501104510399E-3</v>
      </c>
      <c r="AM155" s="1">
        <v>3.0298007097566773E-4</v>
      </c>
      <c r="AN155" s="1">
        <v>2.9993026397216271E-4</v>
      </c>
      <c r="AO155" s="1">
        <v>432.43243243243245</v>
      </c>
      <c r="AP155" s="1">
        <v>528.90967416729359</v>
      </c>
      <c r="AQ155" s="1">
        <v>2909.0909090909067</v>
      </c>
      <c r="AR155" s="1">
        <v>34782.641005143167</v>
      </c>
      <c r="AS155" s="1">
        <v>1.8886094378182529E-4</v>
      </c>
      <c r="AT155" s="1">
        <v>-1.4197441909060643E-2</v>
      </c>
      <c r="AU155" s="1">
        <v>4.7412750116702131</v>
      </c>
      <c r="AV155" s="1">
        <v>7.1714905924698064E-2</v>
      </c>
      <c r="AW155" s="1">
        <v>1</v>
      </c>
      <c r="AX155" s="1">
        <v>365.24101668115003</v>
      </c>
      <c r="AZ155" s="1"/>
      <c r="BA155" s="1"/>
      <c r="BB155" s="1" t="s">
        <v>158</v>
      </c>
      <c r="BC155" s="1"/>
      <c r="BD155" s="1">
        <f>(0.5*K155*(AK155)^(2))+(K155*9.81*(AN155-G155))</f>
        <v>1.4533665197711821E-10</v>
      </c>
      <c r="BE155" s="1">
        <f>0.5*K155*(AI155)^(2)</f>
        <v>2.0016822203210674E-10</v>
      </c>
      <c r="BF155" s="1">
        <f t="shared" si="17"/>
        <v>0.85209891027044249</v>
      </c>
      <c r="BG155" s="1">
        <f>(C155*(AI155)^(2)*G155)/(F155)</f>
        <v>5.1971658100364637E-2</v>
      </c>
      <c r="BH155" s="1">
        <f>(C155*G155*AI155)/(E155)</f>
        <v>9.1158805499770015</v>
      </c>
      <c r="BI155" s="1">
        <f>(E155)/((C155*F155*G155)^(1/2))</f>
        <v>2.5008328221737198E-2</v>
      </c>
      <c r="BJ155" s="1">
        <f>(C155*9.81*(G155)^(2))/(F155)</f>
        <v>4.1209985674109946E-2</v>
      </c>
      <c r="BK155" s="1">
        <f t="shared" si="13"/>
        <v>8.8700827643503673E-3</v>
      </c>
      <c r="BL155" s="1">
        <f>(F155/(C155*9.81))^(1/2)</f>
        <v>1.4753899143116248E-3</v>
      </c>
      <c r="BM155" s="1">
        <f>((F155*G155)/(C155*(AI155)^(2)))^(1/2)</f>
        <v>1.3137863814763448E-3</v>
      </c>
      <c r="BN155" s="1">
        <f>(AF155/2)/G155</f>
        <v>1.0612984220322101</v>
      </c>
      <c r="BO155" s="1">
        <f>(AF155-G155)/G155</f>
        <v>1.1225968440644205</v>
      </c>
      <c r="BP155" s="1">
        <f>((2*G155)-AG155)/G155</f>
        <v>0.40805236695168418</v>
      </c>
      <c r="BQ155" s="1">
        <f t="shared" si="14"/>
        <v>0.75000000000000022</v>
      </c>
      <c r="BR155" s="1">
        <f>((C155*(G155)^(3))/F155)^(1/2)</f>
        <v>1.121684578815208E-3</v>
      </c>
      <c r="BS155" s="1">
        <f t="shared" si="15"/>
        <v>7.5069863554658181E-2</v>
      </c>
      <c r="BT155" s="1">
        <f>AI155/((9.81*G155)^(1/2))</f>
        <v>1.1230059430618247</v>
      </c>
      <c r="BU155" s="1">
        <f t="shared" si="18"/>
        <v>0.42537313432835772</v>
      </c>
      <c r="BV155" s="1">
        <f>AE155 /G155</f>
        <v>0.58984619646367076</v>
      </c>
      <c r="BW155" s="1">
        <f t="shared" si="19"/>
        <v>1.0761672426254691E-2</v>
      </c>
      <c r="BX155" s="1">
        <f>AH155/(((C155*(G155^(3)))/F155)^(1/2))</f>
        <v>1.560153391649955</v>
      </c>
    </row>
    <row r="156" spans="1:76" x14ac:dyDescent="0.25">
      <c r="A156" s="1"/>
      <c r="B156" s="1">
        <v>156</v>
      </c>
      <c r="C156" s="1">
        <v>960</v>
      </c>
      <c r="D156" s="1">
        <v>2</v>
      </c>
      <c r="E156" s="1">
        <v>1.9199999999999998E-3</v>
      </c>
      <c r="F156" s="1">
        <v>2.0500000000000001E-2</v>
      </c>
      <c r="G156" s="1">
        <v>2.9882410815597696E-4</v>
      </c>
      <c r="H156" s="1">
        <v>7.5784141507186658E-7</v>
      </c>
      <c r="I156" s="1">
        <v>1.1177263911198605E-10</v>
      </c>
      <c r="J156" s="1">
        <v>8.503925822483912E-13</v>
      </c>
      <c r="K156" s="1">
        <v>1.073017335475066E-7</v>
      </c>
      <c r="L156" s="1">
        <v>8.1637687895845552E-10</v>
      </c>
      <c r="M156" s="1"/>
      <c r="N156" s="1"/>
      <c r="O156" s="1"/>
      <c r="Q156" s="1">
        <v>960</v>
      </c>
      <c r="R156" s="1">
        <v>100000</v>
      </c>
      <c r="S156" s="1">
        <v>96</v>
      </c>
      <c r="T156" s="1">
        <v>2.0500000000000001E-2</v>
      </c>
      <c r="U156" s="1">
        <v>0.192</v>
      </c>
      <c r="V156" s="1"/>
      <c r="Z156" s="1">
        <v>4.0236339999999996E-6</v>
      </c>
      <c r="AA156" s="1">
        <v>16000</v>
      </c>
      <c r="AB156" s="1">
        <v>6.2500000000000056E-5</v>
      </c>
      <c r="AD156" s="1">
        <v>4.3750000000000039E-3</v>
      </c>
      <c r="AE156" s="1">
        <v>1.64592596E-4</v>
      </c>
      <c r="AF156" s="1">
        <v>6.2768690399999999E-4</v>
      </c>
      <c r="AG156" s="1">
        <v>4.9792470750000006E-4</v>
      </c>
      <c r="AH156" s="1">
        <v>1.8125000000000016E-3</v>
      </c>
      <c r="AI156" s="1">
        <v>4.675326616575972E-2</v>
      </c>
      <c r="AJ156" s="1">
        <v>3.6232506661553251E-3</v>
      </c>
      <c r="AK156" s="1">
        <v>3.5720235899875198E-2</v>
      </c>
      <c r="AL156" s="1">
        <v>3.2542558368599999E-3</v>
      </c>
      <c r="AM156" s="1">
        <v>2.9611273090623805E-4</v>
      </c>
      <c r="AN156" s="1">
        <v>3.1531197759068882E-4</v>
      </c>
      <c r="AO156" s="1">
        <v>-1599.9999999999998</v>
      </c>
      <c r="AP156" s="1">
        <v>18554.481938335</v>
      </c>
      <c r="AQ156" s="1">
        <v>4571.428571428567</v>
      </c>
      <c r="AR156" s="1">
        <v>67420.466973541726</v>
      </c>
      <c r="AS156" s="1">
        <v>1.1141018843865303E-4</v>
      </c>
      <c r="AT156" s="1">
        <v>-2.3902216117095251E-3</v>
      </c>
      <c r="AU156" s="1">
        <v>4.8802267608776644</v>
      </c>
      <c r="AV156" s="1">
        <v>6.8416345329130282E-2</v>
      </c>
      <c r="AW156" s="1">
        <v>0.98639455782312924</v>
      </c>
      <c r="AX156" s="1">
        <v>348.44158551722177</v>
      </c>
      <c r="AZ156" s="1"/>
      <c r="BA156" s="1"/>
      <c r="BB156" s="1" t="s">
        <v>158</v>
      </c>
      <c r="BC156" s="1"/>
      <c r="BD156" s="1">
        <f>(0.5*K156*(AK156)^(2))+(K156*9.81*(AN156-G156))</f>
        <v>8.5810658360489515E-11</v>
      </c>
      <c r="BE156" s="1">
        <f>0.5*K156*(AI156)^(2)</f>
        <v>1.1727370733589734E-10</v>
      </c>
      <c r="BF156" s="1">
        <f t="shared" si="17"/>
        <v>0.85540205588066431</v>
      </c>
      <c r="BG156" s="1">
        <f>(C156*(AI156)^(2)*G156)/(F156)</f>
        <v>3.058841092296689E-2</v>
      </c>
      <c r="BH156" s="1">
        <f>(C156*G156*AI156)/(E156)</f>
        <v>6.9855015326810816</v>
      </c>
      <c r="BI156" s="1">
        <f>(E156)/((C156*F156*G156)^(1/2))</f>
        <v>2.503691792468573E-2</v>
      </c>
      <c r="BJ156" s="1">
        <f>(C156*9.81*(G156)^(2))/(F156)</f>
        <v>4.1022076804929218E-2</v>
      </c>
      <c r="BK156" s="1">
        <f t="shared" si="13"/>
        <v>6.4594990994365003E-3</v>
      </c>
      <c r="BL156" s="1">
        <f>(F156/(C156*9.81))^(1/2)</f>
        <v>1.4753899143116248E-3</v>
      </c>
      <c r="BM156" s="1">
        <f>((F156*G156)/(C156*(AI156)^(2)))^(1/2)</f>
        <v>1.7085873007458801E-3</v>
      </c>
      <c r="BN156" s="1">
        <f>(AF156/2)/G156</f>
        <v>1.0502614863864443</v>
      </c>
      <c r="BO156" s="1">
        <f>(AF156-G156)/G156</f>
        <v>1.1005229727728889</v>
      </c>
      <c r="BP156" s="1">
        <f>((2*G156)-AG156)/G156</f>
        <v>0.33371975717535235</v>
      </c>
      <c r="BQ156" s="1">
        <f t="shared" si="14"/>
        <v>0.79326923076923084</v>
      </c>
      <c r="BR156" s="1">
        <f>((C156*(G156)^(3))/F156)^(1/2)</f>
        <v>1.1178464038786912E-3</v>
      </c>
      <c r="BS156" s="1">
        <f t="shared" si="15"/>
        <v>4.9143487777469248E-2</v>
      </c>
      <c r="BT156" s="1">
        <f>AI156/((9.81*G156)^(1/2))</f>
        <v>0.86351450327855439</v>
      </c>
      <c r="BU156" s="1">
        <f t="shared" si="18"/>
        <v>0.42142857142857143</v>
      </c>
      <c r="BV156" s="1">
        <f>AE156 /G156</f>
        <v>0.55080092772865485</v>
      </c>
      <c r="BW156" s="1">
        <f t="shared" si="19"/>
        <v>-1.0433665881962328E-2</v>
      </c>
      <c r="BX156" s="1">
        <f>AH156/(((C156*(G156^(3)))/F156)^(1/2))</f>
        <v>1.6214213273943621</v>
      </c>
    </row>
    <row r="157" spans="1:76" x14ac:dyDescent="0.25">
      <c r="A157" s="1"/>
      <c r="B157" s="1">
        <v>157</v>
      </c>
      <c r="C157" s="1">
        <v>960</v>
      </c>
      <c r="D157" s="1">
        <v>2</v>
      </c>
      <c r="E157" s="1">
        <v>1.9199999999999998E-3</v>
      </c>
      <c r="F157" s="1">
        <v>2.0500000000000001E-2</v>
      </c>
      <c r="G157" s="1">
        <v>2.981884999467651E-4</v>
      </c>
      <c r="H157" s="1">
        <v>1.1338805208901089E-6</v>
      </c>
      <c r="I157" s="1">
        <v>1.1106092342152387E-10</v>
      </c>
      <c r="J157" s="1">
        <v>1.2669484341839067E-12</v>
      </c>
      <c r="K157" s="1">
        <v>1.0661848648466292E-7</v>
      </c>
      <c r="L157" s="1">
        <v>1.2162704968165505E-9</v>
      </c>
      <c r="M157" s="1"/>
      <c r="N157" s="1"/>
      <c r="O157" s="1"/>
      <c r="Q157" s="1">
        <v>960</v>
      </c>
      <c r="R157" s="1">
        <v>100000</v>
      </c>
      <c r="S157" s="1">
        <v>96</v>
      </c>
      <c r="T157" s="1">
        <v>2.0500000000000001E-2</v>
      </c>
      <c r="U157" s="1">
        <v>0.192</v>
      </c>
      <c r="V157" s="1"/>
      <c r="Z157" s="1">
        <v>4.0236339999999996E-6</v>
      </c>
      <c r="AA157" s="1">
        <v>16000</v>
      </c>
      <c r="AB157" s="1">
        <v>6.2500000000000056E-5</v>
      </c>
      <c r="AD157" s="1">
        <v>4.6874999999999972E-3</v>
      </c>
      <c r="AE157" s="1">
        <v>1.7062804699999998E-4</v>
      </c>
      <c r="AF157" s="1">
        <v>6.1561600200000003E-4</v>
      </c>
      <c r="AG157" s="1">
        <v>5.1351628925000003E-4</v>
      </c>
      <c r="AH157" s="1">
        <v>2.2499999999999985E-3</v>
      </c>
      <c r="AI157" s="1">
        <v>3.8089704002912041E-2</v>
      </c>
      <c r="AJ157" s="1">
        <v>2.9170476186795749E-3</v>
      </c>
      <c r="AK157" s="1">
        <v>2.2502470745774598E-2</v>
      </c>
      <c r="AL157" s="1">
        <v>2.41629837937432E-3</v>
      </c>
      <c r="AM157" s="1">
        <v>2.9861940472318321E-4</v>
      </c>
      <c r="AN157" s="1">
        <v>3.1492865032666396E-4</v>
      </c>
      <c r="AO157" s="1">
        <v>340.42553191489361</v>
      </c>
      <c r="AP157" s="1">
        <v>286.81198548806998</v>
      </c>
      <c r="AQ157" s="1">
        <v>1142.8571428571429</v>
      </c>
      <c r="AR157" s="1">
        <v>6580.4222902258307</v>
      </c>
      <c r="AS157" s="1">
        <v>7.3946256423519543E-5</v>
      </c>
      <c r="AT157" s="1">
        <v>7.6526458542712263E-3</v>
      </c>
      <c r="AU157" s="1">
        <v>1.6307403758889181</v>
      </c>
      <c r="AV157" s="1">
        <v>6.1442096366419847E-2</v>
      </c>
      <c r="AW157" s="1">
        <v>0.98639455782312924</v>
      </c>
      <c r="AX157" s="1">
        <v>312.92202722061734</v>
      </c>
      <c r="AZ157" s="1"/>
      <c r="BA157" s="1"/>
      <c r="BB157" s="1" t="s">
        <v>158</v>
      </c>
      <c r="BC157" s="1"/>
      <c r="BD157" s="1">
        <f>(0.5*K157*(AK157)^(2))+(K157*9.81*(AN157-G157))</f>
        <v>4.4502712994166978E-11</v>
      </c>
      <c r="BE157" s="1">
        <f>0.5*K157*(AI157)^(2)</f>
        <v>7.7342412202018713E-11</v>
      </c>
      <c r="BF157" s="1">
        <f t="shared" si="17"/>
        <v>0.75855030485351871</v>
      </c>
      <c r="BG157" s="1">
        <f>(C157*(AI157)^(2)*G157)/(F157)</f>
        <v>2.0259254388101229E-2</v>
      </c>
      <c r="BH157" s="1">
        <f>(C157*G157*AI157)/(E157)</f>
        <v>5.6789558500223185</v>
      </c>
      <c r="BI157" s="1">
        <f>(E157)/((C157*F157*G157)^(1/2))</f>
        <v>2.5063587630826136E-2</v>
      </c>
      <c r="BJ157" s="1">
        <f>(C157*9.81*(G157)^(2))/(F157)</f>
        <v>4.0847751922884243E-2</v>
      </c>
      <c r="BK157" s="1">
        <f t="shared" si="13"/>
        <v>5.049038285749775E-3</v>
      </c>
      <c r="BL157" s="1">
        <f>(F157/(C157*9.81))^(1/2)</f>
        <v>1.4753899143116248E-3</v>
      </c>
      <c r="BM157" s="1">
        <f>((F157*G157)/(C157*(AI157)^(2)))^(1/2)</f>
        <v>2.0949765274023936E-3</v>
      </c>
      <c r="BN157" s="1">
        <f>(AF157/2)/G157</f>
        <v>1.0322597989357478</v>
      </c>
      <c r="BO157" s="1">
        <f>(AF157-G157)/G157</f>
        <v>1.0645195978714959</v>
      </c>
      <c r="BP157" s="1">
        <f>((2*G157)-AG157)/G157</f>
        <v>0.2778803027558846</v>
      </c>
      <c r="BQ157" s="1">
        <f t="shared" si="14"/>
        <v>0.83415032679738566</v>
      </c>
      <c r="BR157" s="1">
        <f>((C157*(G157)^(3))/F157)^(1/2)</f>
        <v>1.1142817597768989E-3</v>
      </c>
      <c r="BS157" s="1">
        <f t="shared" si="15"/>
        <v>3.0437058148640814E-2</v>
      </c>
      <c r="BT157" s="1">
        <f>AI157/((9.81*G157)^(1/2))</f>
        <v>0.70425128635736667</v>
      </c>
      <c r="BU157" s="1">
        <f t="shared" si="18"/>
        <v>0.48666666666666664</v>
      </c>
      <c r="BV157" s="1">
        <f>AE157 /G157</f>
        <v>0.57221538399523053</v>
      </c>
      <c r="BW157" s="1">
        <f t="shared" si="19"/>
        <v>-2.0588497534783014E-2</v>
      </c>
      <c r="BX157" s="1">
        <f>AH157/(((C157*(G157^(3)))/F157)^(1/2))</f>
        <v>2.0192379353409615</v>
      </c>
    </row>
    <row r="158" spans="1:76" x14ac:dyDescent="0.25">
      <c r="A158" s="1"/>
      <c r="B158" s="1">
        <v>158</v>
      </c>
      <c r="C158" s="1">
        <v>960</v>
      </c>
      <c r="D158" s="1">
        <v>2</v>
      </c>
      <c r="E158" s="1">
        <v>1.9199999999999998E-3</v>
      </c>
      <c r="F158" s="1">
        <v>2.0500000000000001E-2</v>
      </c>
      <c r="G158" s="1">
        <v>2.9345822505894817E-4</v>
      </c>
      <c r="H158" s="1">
        <v>3.3979727671578422E-7</v>
      </c>
      <c r="I158" s="1">
        <v>1.0585892237389704E-10</v>
      </c>
      <c r="J158" s="1">
        <v>3.6772430077390661E-13</v>
      </c>
      <c r="K158" s="1">
        <v>1.0162456547894116E-7</v>
      </c>
      <c r="L158" s="1">
        <v>3.5301532874295034E-10</v>
      </c>
      <c r="M158" s="1"/>
      <c r="N158" s="1"/>
      <c r="O158" s="1"/>
      <c r="Q158" s="1">
        <v>960</v>
      </c>
      <c r="R158" s="1">
        <v>100000</v>
      </c>
      <c r="S158" s="1">
        <v>96</v>
      </c>
      <c r="T158" s="1">
        <v>2.0500000000000001E-2</v>
      </c>
      <c r="U158" s="1">
        <v>0.192</v>
      </c>
      <c r="V158" s="1"/>
      <c r="Z158" s="1">
        <v>4.0236339999999996E-6</v>
      </c>
      <c r="AA158" s="1">
        <v>16000</v>
      </c>
      <c r="AB158" s="1">
        <v>6.2500000000000056E-5</v>
      </c>
      <c r="AD158" s="1">
        <v>3.8124999999999999E-3</v>
      </c>
      <c r="AE158" s="1">
        <v>1.7867531499999998E-4</v>
      </c>
      <c r="AF158" s="1">
        <v>6.2768690399999999E-4</v>
      </c>
      <c r="AG158" s="1">
        <v>4.5919723025000017E-4</v>
      </c>
      <c r="AH158" s="1">
        <v>1.6249999999999997E-3</v>
      </c>
      <c r="AI158" s="1">
        <v>7.4744738443532313E-2</v>
      </c>
      <c r="AJ158" s="1">
        <v>3.7242845155280998E-3</v>
      </c>
      <c r="AK158" s="1">
        <v>5.9843713164239302E-2</v>
      </c>
      <c r="AL158" s="1">
        <v>4.9949316041553605E-3</v>
      </c>
      <c r="AM158" s="1">
        <v>3.0018292745784009E-4</v>
      </c>
      <c r="AN158" s="1">
        <v>2.8940450463269782E-4</v>
      </c>
      <c r="AO158" s="1">
        <v>516.12903225806451</v>
      </c>
      <c r="AP158" s="1">
        <v>70.637097808437574</v>
      </c>
      <c r="AQ158" s="1">
        <v>3199.9999999999982</v>
      </c>
      <c r="AR158" s="1">
        <v>27152.900397563397</v>
      </c>
      <c r="AS158" s="1">
        <v>2.8474902777737295E-4</v>
      </c>
      <c r="AT158" s="1">
        <v>-2.4244001051288155E-8</v>
      </c>
      <c r="AU158" s="1">
        <v>1.644324786318585</v>
      </c>
      <c r="AV158" s="1">
        <v>0.16082660674402782</v>
      </c>
      <c r="AW158" s="1">
        <v>1.0069930069930069</v>
      </c>
      <c r="AX158" s="1">
        <v>819.08318220826743</v>
      </c>
      <c r="AZ158" s="1"/>
      <c r="BA158" s="1"/>
      <c r="BB158" s="1" t="s">
        <v>159</v>
      </c>
      <c r="BC158" s="1"/>
      <c r="BD158" s="1">
        <f>(0.5*K158*(AK158)^(2))+(K158*9.81*(AN158-G158))</f>
        <v>1.7793120024556438E-10</v>
      </c>
      <c r="BE158" s="1">
        <f>0.5*K158*(AI158)^(2)</f>
        <v>2.8387683790276368E-10</v>
      </c>
      <c r="BF158" s="1">
        <f t="shared" si="17"/>
        <v>0.79170078337482175</v>
      </c>
      <c r="BG158" s="1">
        <f>(C158*(AI158)^(2)*G158)/(F158)</f>
        <v>7.6775899164888931E-2</v>
      </c>
      <c r="BH158" s="1">
        <f>(C158*G158*AI158)/(E158)</f>
        <v>10.967229138067161</v>
      </c>
      <c r="BI158" s="1">
        <f>(E158)/((C158*F158*G158)^(1/2))</f>
        <v>2.5264781022806996E-2</v>
      </c>
      <c r="BJ158" s="1">
        <f>(C158*9.81*(G158)^(2))/(F158)</f>
        <v>3.9562065008784258E-2</v>
      </c>
      <c r="BK158" s="1">
        <f t="shared" si="13"/>
        <v>1.1301793753497498E-2</v>
      </c>
      <c r="BL158" s="1">
        <f>(F158/(C158*9.81))^(1/2)</f>
        <v>1.4753899143116248E-3</v>
      </c>
      <c r="BM158" s="1">
        <f>((F158*G158)/(C158*(AI158)^(2)))^(1/2)</f>
        <v>1.0590923492008804E-3</v>
      </c>
      <c r="BN158" s="1">
        <f>(AF158/2)/G158</f>
        <v>1.0694655157031532</v>
      </c>
      <c r="BO158" s="1">
        <f>(AF158-G158)/G158</f>
        <v>1.1389310314063064</v>
      </c>
      <c r="BP158" s="1">
        <f>((2*G158)-AG158)/G158</f>
        <v>0.43522112846637945</v>
      </c>
      <c r="BQ158" s="1">
        <f t="shared" si="14"/>
        <v>0.73157051282051311</v>
      </c>
      <c r="BR158" s="1">
        <f>((C158*(G158)^(3))/F158)^(1/2)</f>
        <v>1.0878727934807318E-3</v>
      </c>
      <c r="BS158" s="1">
        <f t="shared" si="15"/>
        <v>7.474476268753337E-2</v>
      </c>
      <c r="BT158" s="1">
        <f>AI158/((9.81*G158)^(1/2))</f>
        <v>1.3930701278550961</v>
      </c>
      <c r="BU158" s="1">
        <f t="shared" si="18"/>
        <v>0.43442622950819665</v>
      </c>
      <c r="BV158" s="1">
        <f>AE158 /G158</f>
        <v>0.60886115890637837</v>
      </c>
      <c r="BW158" s="1">
        <f>BG158-BJ158</f>
        <v>3.7213834156104672E-2</v>
      </c>
      <c r="BX158" s="1">
        <f>AH158/(((C158*(G158^(3)))/F158)^(1/2))</f>
        <v>1.4937408212964758</v>
      </c>
    </row>
    <row r="159" spans="1:76" x14ac:dyDescent="0.25">
      <c r="A159" s="1"/>
      <c r="B159" s="1">
        <v>159</v>
      </c>
      <c r="C159" s="1">
        <v>960</v>
      </c>
      <c r="D159" s="1">
        <v>2</v>
      </c>
      <c r="E159" s="1">
        <v>1.9199999999999998E-3</v>
      </c>
      <c r="F159" s="1">
        <v>2.0500000000000001E-2</v>
      </c>
      <c r="G159" s="1">
        <v>2.9283901153326293E-4</v>
      </c>
      <c r="H159" s="1">
        <v>6.893564900382474E-7</v>
      </c>
      <c r="I159" s="1">
        <v>1.0519023031947724E-10</v>
      </c>
      <c r="J159" s="1">
        <v>7.4286790799844994E-13</v>
      </c>
      <c r="K159" s="1">
        <v>1.0098262110669815E-7</v>
      </c>
      <c r="L159" s="1">
        <v>7.1315319167851191E-10</v>
      </c>
      <c r="M159" s="1"/>
      <c r="N159" s="1"/>
      <c r="O159" s="1"/>
      <c r="Q159" s="1">
        <v>960</v>
      </c>
      <c r="R159" s="1">
        <v>100000</v>
      </c>
      <c r="S159" s="1">
        <v>96</v>
      </c>
      <c r="T159" s="1">
        <v>2.0500000000000001E-2</v>
      </c>
      <c r="U159" s="1">
        <v>0.192</v>
      </c>
      <c r="V159" s="1"/>
      <c r="Z159" s="1">
        <v>4.0236339999999996E-6</v>
      </c>
      <c r="AA159" s="1">
        <v>16000</v>
      </c>
      <c r="AB159" s="1">
        <v>6.2500000000000056E-5</v>
      </c>
      <c r="AD159" s="1">
        <v>3.8124999999999999E-3</v>
      </c>
      <c r="AE159" s="1">
        <v>1.5372258299999999E-4</v>
      </c>
      <c r="AF159" s="1">
        <v>6.1963963599999991E-4</v>
      </c>
      <c r="AG159" s="1">
        <v>4.8115956583333352E-4</v>
      </c>
      <c r="AH159" s="1">
        <v>1.8125000000000016E-3</v>
      </c>
      <c r="AI159" s="1">
        <v>5.6476509227959007E-2</v>
      </c>
      <c r="AJ159" s="1">
        <v>3.8208363179160001E-3</v>
      </c>
      <c r="AK159" s="1">
        <v>4.438793006942586E-2</v>
      </c>
      <c r="AL159" s="1">
        <v>4.2945988132504801E-3</v>
      </c>
      <c r="AM159" s="1">
        <v>2.9954884988955772E-4</v>
      </c>
      <c r="AN159" s="1">
        <v>3.0825518055571069E-4</v>
      </c>
      <c r="AO159" s="1">
        <v>561.40350877192975</v>
      </c>
      <c r="AP159" s="1">
        <v>1406.81386075403</v>
      </c>
      <c r="AQ159" s="1">
        <v>2133.3333333333339</v>
      </c>
      <c r="AR159" s="1">
        <v>1810.1933598375635</v>
      </c>
      <c r="AS159" s="1">
        <v>1.6256860828622522E-4</v>
      </c>
      <c r="AT159" s="1">
        <v>-1.0250170521661509E-2</v>
      </c>
      <c r="AU159" s="1">
        <v>4.6389512680617111</v>
      </c>
      <c r="AV159" s="1">
        <v>6.6387762200385891E-2</v>
      </c>
      <c r="AW159" s="1">
        <v>1.013986013986014</v>
      </c>
      <c r="AX159" s="1">
        <v>338.11009648002204</v>
      </c>
      <c r="AZ159" s="1"/>
      <c r="BA159" s="1"/>
      <c r="BB159" s="1" t="s">
        <v>159</v>
      </c>
      <c r="BC159" s="1"/>
      <c r="BD159" s="1">
        <f>(0.5*K159*(AK159)^(2))+(K159*9.81*(AN159-G159))</f>
        <v>1.1475430641855242E-10</v>
      </c>
      <c r="BE159" s="1">
        <f>0.5*K159*(AI159)^(2)</f>
        <v>1.61046886950973E-10</v>
      </c>
      <c r="BF159" s="1">
        <f t="shared" si="17"/>
        <v>0.84412804443834533</v>
      </c>
      <c r="BG159" s="1">
        <f>(C159*(AI159)^(2)*G159)/(F159)</f>
        <v>4.3740323942677004E-2</v>
      </c>
      <c r="BH159" s="1">
        <f>(C159*G159*AI159)/(E159)</f>
        <v>8.2692625685823611</v>
      </c>
      <c r="BI159" s="1">
        <f>(E159)/((C159*F159*G159)^(1/2))</f>
        <v>2.5291478341489669E-2</v>
      </c>
      <c r="BJ159" s="1">
        <f>(C159*9.81*(G159)^(2))/(F159)</f>
        <v>3.9395284743307883E-2</v>
      </c>
      <c r="BK159" s="1">
        <f t="shared" si="13"/>
        <v>8.0706510376365968E-3</v>
      </c>
      <c r="BL159" s="1">
        <f>(F159/(C159*9.81))^(1/2)</f>
        <v>1.4753899143116248E-3</v>
      </c>
      <c r="BM159" s="1">
        <f>((F159*G159)/(C159*(AI159)^(2)))^(1/2)</f>
        <v>1.400193104888653E-3</v>
      </c>
      <c r="BN159" s="1">
        <f>(AF159/2)/G159</f>
        <v>1.0579868316650434</v>
      </c>
      <c r="BO159" s="1">
        <f>(AF159-G159)/G159</f>
        <v>1.1159736633300867</v>
      </c>
      <c r="BP159" s="1">
        <f>((2*G159)-AG159)/G159</f>
        <v>0.35691439021716653</v>
      </c>
      <c r="BQ159" s="1">
        <f t="shared" si="14"/>
        <v>0.77651515151515194</v>
      </c>
      <c r="BR159" s="1">
        <f>((C159*(G159)^(3))/F159)^(1/2)</f>
        <v>1.0844314003708424E-3</v>
      </c>
      <c r="BS159" s="1">
        <f t="shared" si="15"/>
        <v>6.6726679749620516E-2</v>
      </c>
      <c r="BT159" s="1">
        <f>AI159/((9.81*G159)^(1/2))</f>
        <v>1.0537045991445244</v>
      </c>
      <c r="BU159" s="1">
        <f t="shared" si="18"/>
        <v>0.48360655737704961</v>
      </c>
      <c r="BV159" s="1">
        <f>AE159 /G159</f>
        <v>0.52493888090637464</v>
      </c>
      <c r="BW159" s="1">
        <f t="shared" ref="BW159:BW222" si="20">BG159-BJ159</f>
        <v>4.3450391993691204E-3</v>
      </c>
      <c r="BX159" s="1">
        <f>AH159/(((C159*(G159^(3)))/F159)^(1/2))</f>
        <v>1.6713828088896927</v>
      </c>
    </row>
    <row r="160" spans="1:76" x14ac:dyDescent="0.25">
      <c r="A160" s="1"/>
      <c r="B160" s="1">
        <v>160</v>
      </c>
      <c r="C160" s="1">
        <v>960</v>
      </c>
      <c r="D160" s="1">
        <v>2</v>
      </c>
      <c r="E160" s="1">
        <v>1.9199999999999998E-3</v>
      </c>
      <c r="F160" s="1">
        <v>2.0500000000000001E-2</v>
      </c>
      <c r="G160" s="1">
        <v>2.9187996036054043E-4</v>
      </c>
      <c r="H160" s="1">
        <v>6.8280625040262532E-7</v>
      </c>
      <c r="I160" s="1">
        <v>1.0416011365390464E-10</v>
      </c>
      <c r="J160" s="1">
        <v>7.3099752950852672E-13</v>
      </c>
      <c r="K160" s="1">
        <v>9.9993709107748459E-8</v>
      </c>
      <c r="L160" s="1">
        <v>7.0175762832818563E-10</v>
      </c>
      <c r="M160" s="1"/>
      <c r="N160" s="1"/>
      <c r="O160" s="1"/>
      <c r="Q160" s="1">
        <v>960</v>
      </c>
      <c r="R160" s="1">
        <v>100000</v>
      </c>
      <c r="S160" s="1">
        <v>96</v>
      </c>
      <c r="T160" s="1">
        <v>2.0500000000000001E-2</v>
      </c>
      <c r="U160" s="1">
        <v>0.192</v>
      </c>
      <c r="V160" s="1"/>
      <c r="Z160" s="1">
        <v>4.0236339999999996E-6</v>
      </c>
      <c r="AA160" s="1">
        <v>16000</v>
      </c>
      <c r="AB160" s="1">
        <v>6.2500000000000056E-5</v>
      </c>
      <c r="AD160" s="1">
        <v>4.1875000000000002E-3</v>
      </c>
      <c r="AE160" s="1">
        <v>1.4868713199999998E-4</v>
      </c>
      <c r="AF160" s="1">
        <v>6.0756873399999995E-4</v>
      </c>
      <c r="AG160" s="1">
        <v>4.8585380549999999E-4</v>
      </c>
      <c r="AH160" s="1">
        <v>2.0624999999999992E-3</v>
      </c>
      <c r="AI160" s="1">
        <v>4.400304038669349E-2</v>
      </c>
      <c r="AJ160" s="1">
        <v>3.4547217461542495E-3</v>
      </c>
      <c r="AK160" s="1">
        <v>3.3579342267605901E-2</v>
      </c>
      <c r="AL160" s="1">
        <v>2.8381677990117603E-3</v>
      </c>
      <c r="AM160" s="1">
        <v>2.9814952440283615E-4</v>
      </c>
      <c r="AN160" s="1">
        <v>3.0486796734838516E-4</v>
      </c>
      <c r="AO160" s="1">
        <v>1000</v>
      </c>
      <c r="AP160" s="1">
        <v>1590.990257669732</v>
      </c>
      <c r="AQ160" s="1">
        <v>278.26086956521743</v>
      </c>
      <c r="AR160" s="1">
        <v>58.172565439014335</v>
      </c>
      <c r="AS160" s="1">
        <v>9.8688458882414788E-5</v>
      </c>
      <c r="AT160" s="1">
        <v>-1.2463461466871424E-2</v>
      </c>
      <c r="AU160" s="1">
        <v>1.6071244892636065</v>
      </c>
      <c r="AV160" s="1">
        <v>7.1996504024163868E-2</v>
      </c>
      <c r="AW160" s="1">
        <v>1</v>
      </c>
      <c r="AX160" s="1">
        <v>366.67518402499849</v>
      </c>
      <c r="AZ160" s="1"/>
      <c r="BA160" s="1"/>
      <c r="BB160" s="1" t="s">
        <v>159</v>
      </c>
      <c r="BC160" s="1"/>
      <c r="BD160" s="1">
        <f>(0.5*K160*(AK160)^(2))+(K160*9.81*(AN160-G160))</f>
        <v>6.9115497956277303E-11</v>
      </c>
      <c r="BE160" s="1">
        <f>0.5*K160*(AI160)^(2)</f>
        <v>9.6807287738343564E-11</v>
      </c>
      <c r="BF160" s="1">
        <f t="shared" si="17"/>
        <v>0.84495522205425277</v>
      </c>
      <c r="BG160" s="1">
        <f>(C160*(AI160)^(2)*G160)/(F160)</f>
        <v>2.6465921542970554E-2</v>
      </c>
      <c r="BH160" s="1">
        <f>(C160*G160*AI160)/(E160)</f>
        <v>6.4218028419056781</v>
      </c>
      <c r="BI160" s="1">
        <f>(E160)/((C160*F160*G160)^(1/2))</f>
        <v>2.5332995288767767E-2</v>
      </c>
      <c r="BJ160" s="1">
        <f>(C160*9.81*(G160)^(2))/(F160)</f>
        <v>3.9137667252821529E-2</v>
      </c>
      <c r="BK160" s="1">
        <f t="shared" si="13"/>
        <v>5.9780761973735261E-3</v>
      </c>
      <c r="BL160" s="1">
        <f>(F160/(C160*9.81))^(1/2)</f>
        <v>1.4753899143116248E-3</v>
      </c>
      <c r="BM160" s="1">
        <f>((F160*G160)/(C160*(AI160)^(2)))^(1/2)</f>
        <v>1.7941583400670059E-3</v>
      </c>
      <c r="BN160" s="1">
        <f>(AF160/2)/G160</f>
        <v>1.0407852825002264</v>
      </c>
      <c r="BO160" s="1">
        <f>(AF160-G160)/G160</f>
        <v>1.081570565000453</v>
      </c>
      <c r="BP160" s="1">
        <f>((2*G160)-AG160)/G160</f>
        <v>0.33543280977612777</v>
      </c>
      <c r="BQ160" s="1">
        <f t="shared" si="14"/>
        <v>0.79966887417218546</v>
      </c>
      <c r="BR160" s="1">
        <f>((C160*(G160)^(3))/F160)^(1/2)</f>
        <v>1.0791084762915345E-3</v>
      </c>
      <c r="BS160" s="1">
        <f t="shared" si="15"/>
        <v>5.6466501853564915E-2</v>
      </c>
      <c r="BT160" s="1">
        <f>AI160/((9.81*G160)^(1/2))</f>
        <v>0.82232982527981546</v>
      </c>
      <c r="BU160" s="1">
        <f t="shared" si="18"/>
        <v>0.49999999999999978</v>
      </c>
      <c r="BV160" s="1">
        <f>AE160 /G160</f>
        <v>0.50941192336855323</v>
      </c>
      <c r="BW160" s="1">
        <f t="shared" si="20"/>
        <v>-1.2671745709850975E-2</v>
      </c>
      <c r="BX160" s="1">
        <f>AH160/(((C160*(G160^(3)))/F160)^(1/2))</f>
        <v>1.9112999715172188</v>
      </c>
    </row>
    <row r="161" spans="1:76" x14ac:dyDescent="0.25">
      <c r="A161" s="1"/>
      <c r="B161" s="1">
        <v>161</v>
      </c>
      <c r="C161" s="1">
        <v>960</v>
      </c>
      <c r="D161" s="1">
        <v>2</v>
      </c>
      <c r="E161" s="1">
        <v>1.9199999999999998E-3</v>
      </c>
      <c r="F161" s="1">
        <v>2.0500000000000001E-2</v>
      </c>
      <c r="G161" s="1">
        <v>2.9116204739825571E-4</v>
      </c>
      <c r="H161" s="1">
        <v>8.8354798509298917E-7</v>
      </c>
      <c r="I161" s="1">
        <v>1.0339342050938342E-10</v>
      </c>
      <c r="J161" s="1">
        <v>9.4125985009973331E-13</v>
      </c>
      <c r="K161" s="1">
        <v>9.9257683689008088E-8</v>
      </c>
      <c r="L161" s="1">
        <v>9.0360945609574392E-10</v>
      </c>
      <c r="M161" s="1"/>
      <c r="N161" s="1"/>
      <c r="O161" s="1"/>
      <c r="Q161" s="1">
        <v>960</v>
      </c>
      <c r="R161" s="1">
        <v>100000</v>
      </c>
      <c r="S161" s="1">
        <v>96</v>
      </c>
      <c r="T161" s="1">
        <v>2.0500000000000001E-2</v>
      </c>
      <c r="U161" s="1">
        <v>0.192</v>
      </c>
      <c r="V161" s="1"/>
      <c r="Z161" s="1">
        <v>4.0236339999999996E-6</v>
      </c>
      <c r="AA161" s="1">
        <v>16000</v>
      </c>
      <c r="AB161" s="1">
        <v>6.2500000000000056E-5</v>
      </c>
      <c r="AD161" s="1">
        <v>4.8125000000000008E-3</v>
      </c>
      <c r="AE161" s="1">
        <v>1.40687132E-4</v>
      </c>
      <c r="AF161" s="1">
        <v>6.0354509999999996E-4</v>
      </c>
      <c r="AG161" s="1">
        <v>5.0546902124999984E-4</v>
      </c>
      <c r="AH161" s="1">
        <v>2.1250000000000019E-3</v>
      </c>
      <c r="AI161" s="1">
        <v>2.9085607664066551E-2</v>
      </c>
      <c r="AJ161" s="1">
        <v>2.2754848631846999E-3</v>
      </c>
      <c r="AK161" s="1">
        <v>1.9817720440701701E-2</v>
      </c>
      <c r="AL161" s="1">
        <v>2.4335355416496801E-3</v>
      </c>
      <c r="AM161" s="1">
        <v>2.9172056782380358E-4</v>
      </c>
      <c r="AN161" s="1">
        <v>3.0044913850667124E-4</v>
      </c>
      <c r="AO161" s="1">
        <v>-1000</v>
      </c>
      <c r="AP161" s="1">
        <v>1679.3786053180509</v>
      </c>
      <c r="AQ161" s="1">
        <v>-3555.5555555555552</v>
      </c>
      <c r="AR161" s="1">
        <v>36315.607527605396</v>
      </c>
      <c r="AS161" s="1">
        <v>4.3117868154332664E-5</v>
      </c>
      <c r="AT161" s="1">
        <v>-3.016355786395696E-3</v>
      </c>
      <c r="AU161" s="1">
        <v>4.5095837449555818</v>
      </c>
      <c r="AV161" s="1">
        <v>6.7282861579267439E-2</v>
      </c>
      <c r="AW161" s="1">
        <v>0.97222222222222221</v>
      </c>
      <c r="AX161" s="1">
        <v>342.66880018266147</v>
      </c>
      <c r="AZ161" s="1"/>
      <c r="BA161" s="1"/>
      <c r="BB161" s="1" t="s">
        <v>159</v>
      </c>
      <c r="BC161" s="1"/>
      <c r="BD161" s="1">
        <f>(0.5*K161*(AK161)^(2))+(K161*9.81*(AN161-G161))</f>
        <v>2.8534339398343191E-11</v>
      </c>
      <c r="BE161" s="1">
        <f>0.5*K161*(AI161)^(2)</f>
        <v>4.1984639039535714E-11</v>
      </c>
      <c r="BF161" s="1">
        <f t="shared" si="17"/>
        <v>0.8244013597854738</v>
      </c>
      <c r="BG161" s="1">
        <f>(C161*(AI161)^(2)*G161)/(F161)</f>
        <v>1.1534756204590399E-2</v>
      </c>
      <c r="BH161" s="1">
        <f>(C161*G161*AI161)/(E161)</f>
        <v>4.2343125386460079</v>
      </c>
      <c r="BI161" s="1">
        <f>(E161)/((C161*F161*G161)^(1/2))</f>
        <v>2.5364207613459921E-2</v>
      </c>
      <c r="BJ161" s="1">
        <f>(C161*9.81*(G161)^(2))/(F161)</f>
        <v>3.8945376667825805E-2</v>
      </c>
      <c r="BK161" s="1">
        <f t="shared" si="13"/>
        <v>3.6356501998079755E-3</v>
      </c>
      <c r="BL161" s="1">
        <f>(F161/(C161*9.81))^(1/2)</f>
        <v>1.4753899143116248E-3</v>
      </c>
      <c r="BM161" s="1">
        <f>((F161*G161)/(C161*(AI161)^(2)))^(1/2)</f>
        <v>2.7110064739329716E-3</v>
      </c>
      <c r="BN161" s="1">
        <f>(AF161/2)/G161</f>
        <v>1.0364419150660493</v>
      </c>
      <c r="BO161" s="1">
        <f>(AF161-G161)/G161</f>
        <v>1.0728838301320986</v>
      </c>
      <c r="BP161" s="1">
        <f>((2*G161)-AG161)/G161</f>
        <v>0.26395979226436772</v>
      </c>
      <c r="BQ161" s="1">
        <f t="shared" si="14"/>
        <v>0.8374999999999998</v>
      </c>
      <c r="BR161" s="1">
        <f>((C161*(G161)^(3))/F161)^(1/2)</f>
        <v>1.0751296348027206E-3</v>
      </c>
      <c r="BS161" s="1">
        <f t="shared" si="15"/>
        <v>3.2101963450462248E-2</v>
      </c>
      <c r="BT161" s="1">
        <f>AI161/((9.81*G161)^(1/2))</f>
        <v>0.54422220252805742</v>
      </c>
      <c r="BU161" s="1">
        <f t="shared" si="18"/>
        <v>0.44805194805194837</v>
      </c>
      <c r="BV161" s="1">
        <f>AE161 /G161</f>
        <v>0.48319186259727764</v>
      </c>
      <c r="BW161" s="1">
        <f t="shared" si="20"/>
        <v>-2.7410620463235405E-2</v>
      </c>
      <c r="BX161" s="1">
        <f>AH161/(((C161*(G161^(3)))/F161)^(1/2))</f>
        <v>1.9765058381912484</v>
      </c>
    </row>
    <row r="162" spans="1:76" x14ac:dyDescent="0.25">
      <c r="A162" s="1"/>
      <c r="B162" s="1">
        <v>162</v>
      </c>
      <c r="C162" s="1">
        <v>960</v>
      </c>
      <c r="D162" s="1">
        <v>2</v>
      </c>
      <c r="E162" s="1">
        <v>1.9199999999999998E-3</v>
      </c>
      <c r="F162" s="1">
        <v>2.0500000000000001E-2</v>
      </c>
      <c r="G162" s="1">
        <v>2.9244847191731735E-4</v>
      </c>
      <c r="H162" s="1">
        <v>4.3528921634406387E-7</v>
      </c>
      <c r="I162" s="1">
        <v>1.0476993601443919E-10</v>
      </c>
      <c r="J162" s="1">
        <v>4.6782829513675877E-13</v>
      </c>
      <c r="K162" s="1">
        <v>1.0057913857386162E-7</v>
      </c>
      <c r="L162" s="1">
        <v>4.491151633312884E-10</v>
      </c>
      <c r="M162" s="1"/>
      <c r="N162" s="1"/>
      <c r="O162" s="1"/>
      <c r="Q162" s="1">
        <v>960</v>
      </c>
      <c r="R162" s="1">
        <v>100000</v>
      </c>
      <c r="S162" s="1">
        <v>96</v>
      </c>
      <c r="T162" s="1">
        <v>2.0500000000000001E-2</v>
      </c>
      <c r="U162" s="1">
        <v>0.192</v>
      </c>
      <c r="V162" s="1"/>
      <c r="Z162" s="1">
        <v>4.0236339999999996E-6</v>
      </c>
      <c r="AA162" s="1">
        <v>16000</v>
      </c>
      <c r="AB162" s="1">
        <v>6.2500000000000056E-5</v>
      </c>
      <c r="AD162" s="1">
        <v>3.8750000000000017E-3</v>
      </c>
      <c r="AE162" s="1">
        <v>1.8885256999999999E-4</v>
      </c>
      <c r="AF162" s="1">
        <v>6.3573417199999996E-4</v>
      </c>
      <c r="AG162" s="1">
        <v>4.3522307766666665E-4</v>
      </c>
      <c r="AH162" s="1">
        <v>1.5625000000000014E-3</v>
      </c>
      <c r="AI162" s="1">
        <v>8.948153325117221E-2</v>
      </c>
      <c r="AJ162" s="1">
        <v>4.5532796231005498E-3</v>
      </c>
      <c r="AK162" s="1">
        <v>7.3272483436259403E-2</v>
      </c>
      <c r="AL162" s="1">
        <v>8.4205874732852012E-3</v>
      </c>
      <c r="AM162" s="1">
        <v>2.9318650344495285E-4</v>
      </c>
      <c r="AN162" s="1">
        <v>2.8440941411147613E-4</v>
      </c>
      <c r="AO162" s="1">
        <v>542.37288135593224</v>
      </c>
      <c r="AP162" s="1">
        <v>871.03529954838166</v>
      </c>
      <c r="AQ162" s="1">
        <v>507.93650793650784</v>
      </c>
      <c r="AR162" s="1">
        <v>627.11410173258923</v>
      </c>
      <c r="AS162" s="1">
        <v>4.0810116172174506E-4</v>
      </c>
      <c r="AT162" s="1">
        <v>-2.9067632366335475E-3</v>
      </c>
      <c r="AU162" s="1">
        <v>4.7099807090876293</v>
      </c>
      <c r="AV162" s="1">
        <v>0.13580577947189243</v>
      </c>
      <c r="AW162" s="1">
        <v>1.0069930069930069</v>
      </c>
      <c r="AX162" s="1">
        <v>691.65315530878433</v>
      </c>
      <c r="AZ162" s="1"/>
      <c r="BA162" s="1"/>
      <c r="BB162" s="1" t="s">
        <v>160</v>
      </c>
      <c r="BC162" s="1"/>
      <c r="BD162" s="1">
        <f>(0.5*K162*(AK162)^(2))+(K162*9.81*(AN162-G162))</f>
        <v>2.6206550908557945E-10</v>
      </c>
      <c r="BE162" s="1">
        <f>0.5*K162*(AI162)^(2)</f>
        <v>4.0266580494322966E-10</v>
      </c>
      <c r="BF162" s="1">
        <f t="shared" si="17"/>
        <v>0.80673808176974371</v>
      </c>
      <c r="BG162" s="1">
        <f>(C162*(AI162)^(2)*G162)/(F162)</f>
        <v>0.1096562935929838</v>
      </c>
      <c r="BH162" s="1">
        <f>(C162*G162*AI162)/(E162)</f>
        <v>13.084368832061967</v>
      </c>
      <c r="BI162" s="1">
        <f>(E162)/((C162*F162*G162)^(1/2))</f>
        <v>2.5308359997248672E-2</v>
      </c>
      <c r="BJ162" s="1">
        <f>(C162*9.81*(G162)^(2))/(F162)</f>
        <v>3.9290277148549581E-2</v>
      </c>
      <c r="BK162" s="1">
        <f t="shared" si="13"/>
        <v>1.4016234028074514E-2</v>
      </c>
      <c r="BL162" s="1">
        <f>(F162/(C162*9.81))^(1/2)</f>
        <v>1.4753899143116248E-3</v>
      </c>
      <c r="BM162" s="1">
        <f>((F162*G162)/(C162*(AI162)^(2)))^(1/2)</f>
        <v>8.8314614019670431E-4</v>
      </c>
      <c r="BN162" s="1">
        <f>(AF162/2)/G162</f>
        <v>1.086916556328833</v>
      </c>
      <c r="BO162" s="1">
        <f>(AF162-G162)/G162</f>
        <v>1.173833112657666</v>
      </c>
      <c r="BP162" s="1">
        <f>((2*G162)-AG162)/G162</f>
        <v>0.51179568553288479</v>
      </c>
      <c r="BQ162" s="1">
        <f t="shared" si="14"/>
        <v>0.68459915611814348</v>
      </c>
      <c r="BR162" s="1">
        <f>((C162*(G162)^(3))/F162)^(1/2)</f>
        <v>1.0822627744105134E-3</v>
      </c>
      <c r="BS162" s="1">
        <f t="shared" si="15"/>
        <v>9.2388296487805763E-2</v>
      </c>
      <c r="BT162" s="1">
        <f>AI162/((9.81*G162)^(1/2))</f>
        <v>1.6706067627527754</v>
      </c>
      <c r="BU162" s="1">
        <f t="shared" si="18"/>
        <v>0.41129032258064535</v>
      </c>
      <c r="BV162" s="1">
        <f>AE162 /G162</f>
        <v>0.64576357250857319</v>
      </c>
      <c r="BW162" s="1">
        <f t="shared" si="20"/>
        <v>7.0366016444434215E-2</v>
      </c>
      <c r="BX162" s="1">
        <f>AH162/(((C162*(G162^(3)))/F162)^(1/2))</f>
        <v>1.4437344025355241</v>
      </c>
    </row>
    <row r="163" spans="1:76" x14ac:dyDescent="0.25">
      <c r="A163" s="1"/>
      <c r="B163" s="1">
        <v>163</v>
      </c>
      <c r="C163" s="1">
        <v>960</v>
      </c>
      <c r="D163" s="1">
        <v>2</v>
      </c>
      <c r="E163" s="1">
        <v>1.9199999999999998E-3</v>
      </c>
      <c r="F163" s="1">
        <v>2.0500000000000001E-2</v>
      </c>
      <c r="G163" s="1">
        <v>2.9256241747810028E-4</v>
      </c>
      <c r="H163" s="1">
        <v>6.3218461915079967E-7</v>
      </c>
      <c r="I163" s="1">
        <v>1.0489244704369783E-10</v>
      </c>
      <c r="J163" s="1">
        <v>6.7997173653802527E-13</v>
      </c>
      <c r="K163" s="1">
        <v>1.0069674916194991E-7</v>
      </c>
      <c r="L163" s="1">
        <v>6.5277286707650422E-10</v>
      </c>
      <c r="M163" s="1"/>
      <c r="N163" s="1"/>
      <c r="O163" s="1"/>
      <c r="Q163" s="1">
        <v>960</v>
      </c>
      <c r="R163" s="1">
        <v>100000</v>
      </c>
      <c r="S163" s="1">
        <v>96</v>
      </c>
      <c r="T163" s="1">
        <v>2.0500000000000001E-2</v>
      </c>
      <c r="U163" s="1">
        <v>0.192</v>
      </c>
      <c r="V163" s="1"/>
      <c r="Z163" s="1">
        <v>4.0236339999999996E-6</v>
      </c>
      <c r="AA163" s="1">
        <v>16000</v>
      </c>
      <c r="AB163" s="1">
        <v>6.2500000000000056E-5</v>
      </c>
      <c r="AD163" s="1">
        <v>4.1875000000000002E-3</v>
      </c>
      <c r="AE163" s="1">
        <v>1.8281711900000001E-4</v>
      </c>
      <c r="AF163" s="1">
        <v>6.2366327E-4</v>
      </c>
      <c r="AG163" s="1">
        <v>4.5947776990290236E-4</v>
      </c>
      <c r="AH163" s="1">
        <v>1.6875000000000015E-3</v>
      </c>
      <c r="AI163" s="1">
        <v>7.1847915935981888E-2</v>
      </c>
      <c r="AJ163" s="1">
        <v>5.1006166753480497E-3</v>
      </c>
      <c r="AK163" s="1">
        <v>5.3248046460291798E-2</v>
      </c>
      <c r="AL163" s="1">
        <v>6.54675240686104E-3</v>
      </c>
      <c r="AM163" s="1">
        <v>2.9785118535555552E-4</v>
      </c>
      <c r="AN163" s="1">
        <v>3.1119868745637069E-4</v>
      </c>
      <c r="AO163" s="1">
        <v>299.06542056074761</v>
      </c>
      <c r="AP163" s="1">
        <v>75.101916841893711</v>
      </c>
      <c r="AQ163" s="1">
        <v>1333.333333333333</v>
      </c>
      <c r="AR163" s="1">
        <v>3614.1013260645741</v>
      </c>
      <c r="AS163" s="1">
        <v>2.6310514904912945E-4</v>
      </c>
      <c r="AT163" s="1">
        <v>-1.6046086705875768E-4</v>
      </c>
      <c r="AU163" s="1">
        <v>3.8133098938259344</v>
      </c>
      <c r="AV163" s="1">
        <v>9.1236096034833875E-2</v>
      </c>
      <c r="AW163" s="1">
        <v>0.99305555555555569</v>
      </c>
      <c r="AX163" s="1">
        <v>464.66162151522144</v>
      </c>
      <c r="AZ163" s="1"/>
      <c r="BA163" s="1"/>
      <c r="BB163" s="1" t="s">
        <v>160</v>
      </c>
      <c r="BC163" s="1"/>
      <c r="BD163" s="1">
        <f>(0.5*K163*(AK163)^(2))+(K163*9.81*(AN163-G163))</f>
        <v>1.6116504980147668E-10</v>
      </c>
      <c r="BE163" s="1">
        <f>0.5*K163*(AI163)^(2)</f>
        <v>2.5990450366274302E-10</v>
      </c>
      <c r="BF163" s="1">
        <f t="shared" si="17"/>
        <v>0.78746005135177766</v>
      </c>
      <c r="BG163" s="1">
        <f>(C163*(AI163)^(2)*G163)/(F163)</f>
        <v>7.0723583593588421E-2</v>
      </c>
      <c r="BH163" s="1">
        <f>(C163*G163*AI163)/(E163)</f>
        <v>10.509999988497093</v>
      </c>
      <c r="BI163" s="1">
        <f>(E163)/((C163*F163*G163)^(1/2))</f>
        <v>2.5303431038599319E-2</v>
      </c>
      <c r="BJ163" s="1">
        <f>(C163*9.81*(G163)^(2))/(F163)</f>
        <v>3.9320900148919376E-2</v>
      </c>
      <c r="BK163" s="1">
        <f t="shared" si="13"/>
        <v>1.0771646340007506E-2</v>
      </c>
      <c r="BL163" s="1">
        <f>(F163/(C163*9.81))^(1/2)</f>
        <v>1.4753899143116248E-3</v>
      </c>
      <c r="BM163" s="1">
        <f>((F163*G163)/(C163*(AI163)^(2)))^(1/2)</f>
        <v>1.1001107455258028E-3</v>
      </c>
      <c r="BN163" s="1">
        <f>(AF163/2)/G163</f>
        <v>1.0658636119020384</v>
      </c>
      <c r="BO163" s="1">
        <f>(AF163-G163)/G163</f>
        <v>1.1317272238040768</v>
      </c>
      <c r="BP163" s="1">
        <f>((2*G163)-AG163)/G163</f>
        <v>0.42947096943066343</v>
      </c>
      <c r="BQ163" s="1">
        <f t="shared" si="14"/>
        <v>0.73674014809771038</v>
      </c>
      <c r="BR163" s="1">
        <f>((C163*(G163)^(3))/F163)^(1/2)</f>
        <v>1.0828953527715949E-3</v>
      </c>
      <c r="BS163" s="1">
        <f t="shared" si="15"/>
        <v>7.2008376803040647E-2</v>
      </c>
      <c r="BT163" s="1">
        <f>AI163/((9.81*G163)^(1/2))</f>
        <v>1.3411285366606029</v>
      </c>
      <c r="BU163" s="1">
        <f t="shared" si="18"/>
        <v>0.4104477611940302</v>
      </c>
      <c r="BV163" s="1">
        <f>AE163 /G163</f>
        <v>0.62488244585853125</v>
      </c>
      <c r="BW163" s="1">
        <f t="shared" si="20"/>
        <v>3.1402683444669045E-2</v>
      </c>
      <c r="BX163" s="1">
        <f>AH163/(((C163*(G163^(3)))/F163)^(1/2))</f>
        <v>1.5583223214329651</v>
      </c>
    </row>
    <row r="164" spans="1:76" x14ac:dyDescent="0.25">
      <c r="A164" s="1"/>
      <c r="B164" s="1">
        <v>164</v>
      </c>
      <c r="C164" s="1">
        <v>960</v>
      </c>
      <c r="D164" s="1">
        <v>2</v>
      </c>
      <c r="E164" s="1">
        <v>1.9199999999999998E-3</v>
      </c>
      <c r="F164" s="1">
        <v>2.0500000000000001E-2</v>
      </c>
      <c r="G164" s="1">
        <v>2.9213127436119018E-4</v>
      </c>
      <c r="H164" s="1">
        <v>5.9929187041555274E-7</v>
      </c>
      <c r="I164" s="1">
        <v>1.0442939668478103E-10</v>
      </c>
      <c r="J164" s="1">
        <v>6.4269416483164892E-13</v>
      </c>
      <c r="K164" s="1">
        <v>1.0025222081738978E-7</v>
      </c>
      <c r="L164" s="1">
        <v>6.1698639823838297E-10</v>
      </c>
      <c r="M164" s="1"/>
      <c r="N164" s="1"/>
      <c r="O164" s="1"/>
      <c r="Q164" s="1">
        <v>960</v>
      </c>
      <c r="R164" s="1">
        <v>100000</v>
      </c>
      <c r="S164" s="1">
        <v>96</v>
      </c>
      <c r="T164" s="1">
        <v>2.0500000000000001E-2</v>
      </c>
      <c r="U164" s="1">
        <v>0.192</v>
      </c>
      <c r="V164" s="1"/>
      <c r="Z164" s="1">
        <v>4.0236339999999996E-6</v>
      </c>
      <c r="AA164" s="1">
        <v>16000</v>
      </c>
      <c r="AB164" s="1">
        <v>6.2500000000000056E-5</v>
      </c>
      <c r="AD164" s="1">
        <v>4.1875000000000002E-3</v>
      </c>
      <c r="AE164" s="1">
        <v>1.8269894899999999E-4</v>
      </c>
      <c r="AF164" s="1">
        <v>6.1963963599999991E-4</v>
      </c>
      <c r="AG164" s="1">
        <v>4.7411820633333328E-4</v>
      </c>
      <c r="AH164" s="1">
        <v>2.0624999999999992E-3</v>
      </c>
      <c r="AI164" s="1">
        <v>5.6081009868776219E-2</v>
      </c>
      <c r="AJ164" s="1">
        <v>3.7283945426999248E-3</v>
      </c>
      <c r="AK164" s="1">
        <v>4.2408834570337797E-2</v>
      </c>
      <c r="AL164" s="1">
        <v>4.9986428772113602E-3</v>
      </c>
      <c r="AM164" s="1">
        <v>3.0198732906671423E-4</v>
      </c>
      <c r="AN164" s="1">
        <v>3.0505985735535614E-4</v>
      </c>
      <c r="AO164" s="1">
        <v>524.5901639344263</v>
      </c>
      <c r="AP164" s="1">
        <v>1374.3069716584555</v>
      </c>
      <c r="AQ164" s="1">
        <v>477.61194029850742</v>
      </c>
      <c r="AR164" s="1">
        <v>594.79510041443586</v>
      </c>
      <c r="AS164" s="1">
        <v>1.6029967726308744E-4</v>
      </c>
      <c r="AT164" s="1">
        <v>-1.0498904669801867E-2</v>
      </c>
      <c r="AU164" s="1">
        <v>4.7485434208248449</v>
      </c>
      <c r="AV164" s="1">
        <v>7.5100452516218108E-2</v>
      </c>
      <c r="AW164" s="1">
        <v>1</v>
      </c>
      <c r="AX164" s="1">
        <v>382.48346388461664</v>
      </c>
      <c r="AZ164" s="1"/>
      <c r="BA164" s="1"/>
      <c r="BB164" s="1" t="s">
        <v>160</v>
      </c>
      <c r="BC164" s="1"/>
      <c r="BD164" s="1">
        <f>(0.5*K164*(AK164)^(2))+(K164*9.81*(AN164-G164))</f>
        <v>1.0286720214922952E-10</v>
      </c>
      <c r="BE164" s="1">
        <f>0.5*K164*(AI164)^(2)</f>
        <v>1.5765061067738588E-10</v>
      </c>
      <c r="BF164" s="1">
        <f t="shared" si="17"/>
        <v>0.80777542263091484</v>
      </c>
      <c r="BG164" s="1">
        <f>(C164*(AI164)^(2)*G164)/(F164)</f>
        <v>4.3025613955978044E-2</v>
      </c>
      <c r="BH164" s="1">
        <f>(C164*G164*AI164)/(E164)</f>
        <v>8.1915084402140401</v>
      </c>
      <c r="BI164" s="1">
        <f>(E164)/((C164*F164*G164)^(1/2))</f>
        <v>2.5322096239624739E-2</v>
      </c>
      <c r="BJ164" s="1">
        <f>(C164*9.81*(G164)^(2))/(F164)</f>
        <v>3.9205092766667705E-2</v>
      </c>
      <c r="BK164" s="1">
        <f t="shared" si="13"/>
        <v>7.999005027906278E-3</v>
      </c>
      <c r="BL164" s="1">
        <f>(F164/(C164*9.81))^(1/2)</f>
        <v>1.4753899143116248E-3</v>
      </c>
      <c r="BM164" s="1">
        <f>((F164*G164)/(C164*(AI164)^(2)))^(1/2)</f>
        <v>1.4083627022727849E-3</v>
      </c>
      <c r="BN164" s="1">
        <f>(AF164/2)/G164</f>
        <v>1.0605499828030727</v>
      </c>
      <c r="BO164" s="1">
        <f>(AF164-G164)/G164</f>
        <v>1.1210999656061453</v>
      </c>
      <c r="BP164" s="1">
        <f>((2*G164)-AG164)/G164</f>
        <v>0.37703714752863116</v>
      </c>
      <c r="BQ164" s="1">
        <f t="shared" si="14"/>
        <v>0.76515151515151514</v>
      </c>
      <c r="BR164" s="1">
        <f>((C164*(G164)^(3))/F164)^(1/2)</f>
        <v>1.0805024745412842E-3</v>
      </c>
      <c r="BS164" s="1">
        <f t="shared" si="15"/>
        <v>6.6579914538578089E-2</v>
      </c>
      <c r="BT164" s="1">
        <f>AI164/((9.81*G164)^(1/2))</f>
        <v>1.047592294180095</v>
      </c>
      <c r="BU164" s="1">
        <f t="shared" si="18"/>
        <v>0.49999999999999978</v>
      </c>
      <c r="BV164" s="1">
        <f>AE164 /G164</f>
        <v>0.62540017120560532</v>
      </c>
      <c r="BW164" s="1">
        <f t="shared" si="20"/>
        <v>3.8205211893103386E-3</v>
      </c>
      <c r="BX164" s="1">
        <f>AH164/(((C164*(G164^(3)))/F164)^(1/2))</f>
        <v>1.9088341291172068</v>
      </c>
    </row>
    <row r="165" spans="1:76" x14ac:dyDescent="0.25">
      <c r="A165" s="1"/>
      <c r="B165" s="1">
        <v>165</v>
      </c>
      <c r="C165" s="1">
        <v>960</v>
      </c>
      <c r="D165" s="1">
        <v>2</v>
      </c>
      <c r="E165" s="1">
        <v>1.9199999999999998E-3</v>
      </c>
      <c r="F165" s="1">
        <v>2.0500000000000001E-2</v>
      </c>
      <c r="G165" s="1">
        <v>2.9162960678747249E-4</v>
      </c>
      <c r="H165" s="1">
        <v>7.1290763739743321E-7</v>
      </c>
      <c r="I165" s="1">
        <v>1.038923203856643E-10</v>
      </c>
      <c r="J165" s="1">
        <v>7.6191470563402421E-13</v>
      </c>
      <c r="K165" s="1">
        <v>9.9736627570237733E-8</v>
      </c>
      <c r="L165" s="1">
        <v>7.3143811740866328E-10</v>
      </c>
      <c r="M165" s="1"/>
      <c r="N165" s="1"/>
      <c r="O165" s="1"/>
      <c r="Q165" s="1">
        <v>960</v>
      </c>
      <c r="R165" s="1">
        <v>100000</v>
      </c>
      <c r="S165" s="1">
        <v>96</v>
      </c>
      <c r="T165" s="1">
        <v>2.0500000000000001E-2</v>
      </c>
      <c r="U165" s="1">
        <v>0.192</v>
      </c>
      <c r="V165" s="1"/>
      <c r="Z165" s="1">
        <v>4.0236339999999996E-6</v>
      </c>
      <c r="AA165" s="1">
        <v>16000</v>
      </c>
      <c r="AB165" s="1">
        <v>6.2500000000000056E-5</v>
      </c>
      <c r="AD165" s="1">
        <v>4.3750000000000039E-3</v>
      </c>
      <c r="AE165" s="1">
        <v>1.7062804699999998E-4</v>
      </c>
      <c r="AF165" s="1">
        <v>6.1159236799999993E-4</v>
      </c>
      <c r="AG165" s="1">
        <v>4.9390107349999996E-4</v>
      </c>
      <c r="AH165" s="1">
        <v>2.1250000000000019E-3</v>
      </c>
      <c r="AI165" s="1">
        <v>4.4452670575068298E-2</v>
      </c>
      <c r="AJ165" s="1">
        <v>2.8432103260247251E-3</v>
      </c>
      <c r="AK165" s="1">
        <v>3.1968541214891698E-2</v>
      </c>
      <c r="AL165" s="1">
        <v>2.9048328613049601E-3</v>
      </c>
      <c r="AM165" s="1">
        <v>2.9457328517158498E-4</v>
      </c>
      <c r="AN165" s="1">
        <v>3.0427211304482889E-4</v>
      </c>
      <c r="AO165" s="1">
        <v>-1032.2580645161293</v>
      </c>
      <c r="AP165" s="1">
        <v>1742.3817459414615</v>
      </c>
      <c r="AQ165" s="1">
        <v>376.47058823529409</v>
      </c>
      <c r="AR165" s="1">
        <v>306.91859734270071</v>
      </c>
      <c r="AS165" s="1">
        <v>1.0071559231679628E-4</v>
      </c>
      <c r="AT165" s="1">
        <v>-3.0404539342319681E-3</v>
      </c>
      <c r="AU165" s="1">
        <v>4.8704108103022961</v>
      </c>
      <c r="AV165" s="1">
        <v>7.3165269058150351E-2</v>
      </c>
      <c r="AW165" s="1">
        <v>0.98601398601398604</v>
      </c>
      <c r="AX165" s="1">
        <v>372.62765546409986</v>
      </c>
      <c r="AZ165" s="1"/>
      <c r="BA165" s="1"/>
      <c r="BB165" s="1" t="s">
        <v>160</v>
      </c>
      <c r="BC165" s="1"/>
      <c r="BD165" s="1">
        <f>(0.5*K165*(AK165)^(2))+(K165*9.81*(AN165-G165))</f>
        <v>6.3334434091298835E-11</v>
      </c>
      <c r="BE165" s="1">
        <f>0.5*K165*(AI165)^(2)</f>
        <v>9.8541778845092997E-11</v>
      </c>
      <c r="BF165" s="1">
        <f t="shared" si="17"/>
        <v>0.8016960583047561</v>
      </c>
      <c r="BG165" s="1">
        <f>(C165*(AI165)^(2)*G165)/(F165)</f>
        <v>2.6986384166966731E-2</v>
      </c>
      <c r="BH165" s="1">
        <f>(C165*G165*AI165)/(E165)</f>
        <v>6.4818574202301091</v>
      </c>
      <c r="BI165" s="1">
        <f>(E165)/((C165*F165*G165)^(1/2))</f>
        <v>2.534386669068351E-2</v>
      </c>
      <c r="BJ165" s="1">
        <f>(C165*9.81*(G165)^(2))/(F165)</f>
        <v>3.9070557111322783E-2</v>
      </c>
      <c r="BK165" s="1">
        <f t="shared" si="13"/>
        <v>6.0504143791731586E-3</v>
      </c>
      <c r="BL165" s="1">
        <f>(F165/(C165*9.81))^(1/2)</f>
        <v>1.4753899143116248E-3</v>
      </c>
      <c r="BM165" s="1">
        <f>((F165*G165)/(C165*(AI165)^(2)))^(1/2)</f>
        <v>1.7752489441789359E-3</v>
      </c>
      <c r="BN165" s="1">
        <f>(AF165/2)/G165</f>
        <v>1.0485772942211984</v>
      </c>
      <c r="BO165" s="1">
        <f>(AF165-G165)/G165</f>
        <v>1.097154588442397</v>
      </c>
      <c r="BP165" s="1">
        <f>((2*G165)-AG165)/G165</f>
        <v>0.30640969913615634</v>
      </c>
      <c r="BQ165" s="1">
        <f t="shared" si="14"/>
        <v>0.80756578947368429</v>
      </c>
      <c r="BR165" s="1">
        <f>((C165*(G165)^(3))/F165)^(1/2)</f>
        <v>1.0777204019432804E-3</v>
      </c>
      <c r="BS165" s="1">
        <f t="shared" si="15"/>
        <v>4.7493124509300266E-2</v>
      </c>
      <c r="BT165" s="1">
        <f>AI165/((9.81*G165)^(1/2))</f>
        <v>0.83108902509107097</v>
      </c>
      <c r="BU165" s="1">
        <f t="shared" si="18"/>
        <v>0.49285714285714288</v>
      </c>
      <c r="BV165" s="1">
        <f>AE165 /G165</f>
        <v>0.58508478915978712</v>
      </c>
      <c r="BW165" s="1">
        <f t="shared" si="20"/>
        <v>-1.2084172944356052E-2</v>
      </c>
      <c r="BX165" s="1">
        <f>AH165/(((C165*(G165^(3)))/F165)^(1/2))</f>
        <v>1.9717544514962602</v>
      </c>
    </row>
    <row r="166" spans="1:76" x14ac:dyDescent="0.25">
      <c r="A166" s="1"/>
      <c r="B166" s="1">
        <v>166</v>
      </c>
      <c r="C166" s="1">
        <v>960</v>
      </c>
      <c r="D166" s="1">
        <v>2</v>
      </c>
      <c r="E166" s="1">
        <v>1.9199999999999998E-3</v>
      </c>
      <c r="F166" s="1">
        <v>2.0500000000000001E-2</v>
      </c>
      <c r="G166" s="1">
        <v>2.9102196294904573E-4</v>
      </c>
      <c r="H166" s="1">
        <v>1.0284500483040343E-6</v>
      </c>
      <c r="I166" s="1">
        <v>1.0324425776858016E-10</v>
      </c>
      <c r="J166" s="1">
        <v>1.0945726653744154E-12</v>
      </c>
      <c r="K166" s="1">
        <v>9.9114487457836955E-8</v>
      </c>
      <c r="L166" s="1">
        <v>1.0507897587594388E-9</v>
      </c>
      <c r="M166" s="1"/>
      <c r="N166" s="1"/>
      <c r="O166" s="1"/>
      <c r="Q166" s="1">
        <v>960</v>
      </c>
      <c r="R166" s="1">
        <v>100000</v>
      </c>
      <c r="S166" s="1">
        <v>96</v>
      </c>
      <c r="T166" s="1">
        <v>2.0500000000000001E-2</v>
      </c>
      <c r="U166" s="1">
        <v>0.192</v>
      </c>
      <c r="V166" s="1"/>
      <c r="Z166" s="1">
        <v>4.0236339999999996E-6</v>
      </c>
      <c r="AA166" s="1">
        <v>16000</v>
      </c>
      <c r="AB166" s="1">
        <v>6.2500000000006994E-5</v>
      </c>
      <c r="AD166" s="1">
        <v>4.3750000000000039E-3</v>
      </c>
      <c r="AE166" s="1">
        <v>1.4062804699999998E-4</v>
      </c>
      <c r="AF166" s="1">
        <v>5.9952146599999998E-4</v>
      </c>
      <c r="AG166" s="1">
        <v>5.1049856374999999E-4</v>
      </c>
      <c r="AH166" s="1">
        <v>2.1250000000000019E-3</v>
      </c>
      <c r="AI166" s="1">
        <v>3.4360191623416976E-2</v>
      </c>
      <c r="AJ166" s="1">
        <v>2.1229590243120747E-3</v>
      </c>
      <c r="AK166" s="1">
        <v>2.3801275442407999E-2</v>
      </c>
      <c r="AL166" s="1">
        <v>2.5517766540832801E-3</v>
      </c>
      <c r="AM166" s="1">
        <v>2.9405237406971075E-4</v>
      </c>
      <c r="AN166" s="1">
        <v>3.019284850454338E-4</v>
      </c>
      <c r="AO166" s="1">
        <v>1230.7692307692307</v>
      </c>
      <c r="AP166" s="1">
        <v>1472.79045548914</v>
      </c>
      <c r="AQ166" s="1">
        <v>450.70422535211264</v>
      </c>
      <c r="AR166" s="1">
        <v>565.57320804288031</v>
      </c>
      <c r="AS166" s="1">
        <v>6.0174453027417639E-5</v>
      </c>
      <c r="AT166" s="1">
        <v>1.1494391816016915E-2</v>
      </c>
      <c r="AU166" s="1">
        <v>1.5650172600566619</v>
      </c>
      <c r="AV166" s="1">
        <v>7.1898404185151352E-2</v>
      </c>
      <c r="AW166" s="1">
        <v>0.98601398601398604</v>
      </c>
      <c r="AX166" s="1">
        <v>366.17556564754699</v>
      </c>
      <c r="AZ166" s="1"/>
      <c r="BA166" s="1"/>
      <c r="BB166" s="1" t="s">
        <v>160</v>
      </c>
      <c r="BC166" s="1"/>
      <c r="BD166" s="1">
        <f>(0.5*K166*(AK166)^(2))+(K166*9.81*(AN166-G166))</f>
        <v>3.8678768440434969E-11</v>
      </c>
      <c r="BE166" s="1">
        <f>0.5*K166*(AI166)^(2)</f>
        <v>5.8508410285406896E-11</v>
      </c>
      <c r="BF166" s="1">
        <f t="shared" si="17"/>
        <v>0.81306856309173614</v>
      </c>
      <c r="BG166" s="1">
        <f>(C166*(AI166)^(2)*G166)/(F166)</f>
        <v>1.6089935089709427E-2</v>
      </c>
      <c r="BH166" s="1">
        <f>(C166*G166*AI166)/(E166)</f>
        <v>4.9997852067760835</v>
      </c>
      <c r="BI166" s="1">
        <f>(E166)/((C166*F166*G166)^(1/2))</f>
        <v>2.5370311454458744E-2</v>
      </c>
      <c r="BJ166" s="1">
        <f>(C166*9.81*(G166)^(2))/(F166)</f>
        <v>3.8907910732453532E-2</v>
      </c>
      <c r="BK166" s="1">
        <f t="shared" si="13"/>
        <v>4.4401047322126632E-3</v>
      </c>
      <c r="BL166" s="1">
        <f>(F166/(C166*9.81))^(1/2)</f>
        <v>1.4753899143116248E-3</v>
      </c>
      <c r="BM166" s="1">
        <f>((F166*G166)/(C166*(AI166)^(2)))^(1/2)</f>
        <v>2.2942916244263608E-3</v>
      </c>
      <c r="BN166" s="1">
        <f>(AF166/2)/G166</f>
        <v>1.0300278713070337</v>
      </c>
      <c r="BO166" s="1">
        <f>(AF166-G166)/G166</f>
        <v>1.0600557426140673</v>
      </c>
      <c r="BP166" s="1">
        <f>((2*G166)-AG166)/G166</f>
        <v>0.24584179634792086</v>
      </c>
      <c r="BQ166" s="1">
        <f t="shared" si="14"/>
        <v>0.85151006711409394</v>
      </c>
      <c r="BR166" s="1">
        <f>((C166*(G166)^(3))/F166)^(1/2)</f>
        <v>1.0743538254520684E-3</v>
      </c>
      <c r="BS166" s="1">
        <f t="shared" si="15"/>
        <v>2.2865799807400063E-2</v>
      </c>
      <c r="BT166" s="1">
        <f>AI166/((9.81*G166)^(1/2))</f>
        <v>0.64306991256201573</v>
      </c>
      <c r="BU166" s="1">
        <f t="shared" si="18"/>
        <v>0.49285714285714366</v>
      </c>
      <c r="BV166" s="1">
        <f>AE166 /G166</f>
        <v>0.48322142279214225</v>
      </c>
      <c r="BW166" s="1">
        <f t="shared" si="20"/>
        <v>-2.2817975642744105E-2</v>
      </c>
      <c r="BX166" s="1">
        <f>AH166/(((C166*(G166^(3)))/F166)^(1/2))</f>
        <v>1.9779331070058237</v>
      </c>
    </row>
    <row r="167" spans="1:76" x14ac:dyDescent="0.25">
      <c r="A167" s="1"/>
      <c r="B167" s="1">
        <v>167</v>
      </c>
      <c r="C167" s="1">
        <v>960</v>
      </c>
      <c r="D167" s="1">
        <v>2</v>
      </c>
      <c r="E167" s="1">
        <v>1.9199999999999998E-3</v>
      </c>
      <c r="F167" s="1">
        <v>2.0500000000000001E-2</v>
      </c>
      <c r="G167" s="1">
        <v>2.8816388903522009E-4</v>
      </c>
      <c r="H167" s="1">
        <v>5.3174660237003406E-7</v>
      </c>
      <c r="I167" s="1">
        <v>1.0023220384136686E-10</v>
      </c>
      <c r="J167" s="1">
        <v>5.5487313853742396E-13</v>
      </c>
      <c r="K167" s="1">
        <v>9.6222915687712188E-8</v>
      </c>
      <c r="L167" s="1">
        <v>5.3267821299592705E-10</v>
      </c>
      <c r="M167" s="1"/>
      <c r="N167" s="1"/>
      <c r="O167" s="1"/>
      <c r="Q167" s="1">
        <v>960</v>
      </c>
      <c r="R167" s="1">
        <v>100000</v>
      </c>
      <c r="S167" s="1">
        <v>96</v>
      </c>
      <c r="T167" s="1">
        <v>2.0500000000000001E-2</v>
      </c>
      <c r="U167" s="1">
        <v>0.192</v>
      </c>
      <c r="V167" s="1"/>
      <c r="Z167" s="1">
        <v>4.0236339999999996E-6</v>
      </c>
      <c r="AA167" s="1">
        <v>16000</v>
      </c>
      <c r="AB167" s="1">
        <v>6.2500000000000056E-5</v>
      </c>
      <c r="AD167" s="1">
        <v>3.3749999999999995E-3</v>
      </c>
      <c r="AE167" s="1">
        <v>1.8471076599999999E-4</v>
      </c>
      <c r="AF167" s="1">
        <v>6.3573417199999996E-4</v>
      </c>
      <c r="AG167" s="1">
        <v>4.1778733033333331E-4</v>
      </c>
      <c r="AH167" s="1">
        <v>1.6249999999999997E-3</v>
      </c>
      <c r="AI167" s="1">
        <v>0.10005883110851664</v>
      </c>
      <c r="AJ167" s="1">
        <v>8.2662572287312691E-3</v>
      </c>
      <c r="AK167" s="1">
        <v>8.3815013677425498E-2</v>
      </c>
      <c r="AL167" s="1">
        <v>8.4050121585224815E-3</v>
      </c>
      <c r="AM167" s="1">
        <v>2.9212839942828581E-4</v>
      </c>
      <c r="AN167" s="1">
        <v>2.8726767048771121E-4</v>
      </c>
      <c r="AO167" s="1">
        <v>581.81818181818176</v>
      </c>
      <c r="AP167" s="1">
        <v>762.9740607579804</v>
      </c>
      <c r="AQ167" s="1">
        <v>444.4444444444444</v>
      </c>
      <c r="AR167" s="1">
        <v>349.18853391928263</v>
      </c>
      <c r="AS167" s="1">
        <v>5.102838778186879E-4</v>
      </c>
      <c r="AT167" s="1">
        <v>-4.1530084789769841E-9</v>
      </c>
      <c r="AU167" s="1">
        <v>1.9143043339239687</v>
      </c>
      <c r="AV167" s="1">
        <v>0.10741538486695387</v>
      </c>
      <c r="AW167" s="1">
        <v>0.99295774647887336</v>
      </c>
      <c r="AX167" s="1">
        <v>547.06206290221007</v>
      </c>
      <c r="AZ167" s="1"/>
      <c r="BA167" s="1"/>
      <c r="BB167" s="1" t="s">
        <v>161</v>
      </c>
      <c r="BC167" s="1"/>
      <c r="BD167" s="1">
        <f>(0.5*K167*(AK167)^(2))+(K167*9.81*(AN167-G167))</f>
        <v>3.3713491672589046E-10</v>
      </c>
      <c r="BE167" s="1">
        <f>0.5*K167*(AI167)^(2)</f>
        <v>4.8168083503655656E-10</v>
      </c>
      <c r="BF167" s="1">
        <f t="shared" si="17"/>
        <v>0.83660832831256382</v>
      </c>
      <c r="BG167" s="1">
        <f>(C167*(AI167)^(2)*G167)/(F167)</f>
        <v>0.13510386675143768</v>
      </c>
      <c r="BH167" s="1">
        <f>(C167*G167*AI167)/(E167)</f>
        <v>14.416670952274211</v>
      </c>
      <c r="BI167" s="1">
        <f>(E167)/((C167*F167*G167)^(1/2))</f>
        <v>2.549581524079772E-2</v>
      </c>
      <c r="BJ167" s="1">
        <f>(C167*9.81*(G167)^(2))/(F167)</f>
        <v>3.8147448272531581E-2</v>
      </c>
      <c r="BK167" s="1">
        <f t="shared" si="13"/>
        <v>1.5979963758021045E-2</v>
      </c>
      <c r="BL167" s="1">
        <f>(F167/(C167*9.81))^(1/2)</f>
        <v>1.4753899143116248E-3</v>
      </c>
      <c r="BM167" s="1">
        <f>((F167*G167)/(C167*(AI167)^(2)))^(1/2)</f>
        <v>7.8398123408270819E-4</v>
      </c>
      <c r="BN167" s="1">
        <f>(AF167/2)/G167</f>
        <v>1.1030774434098143</v>
      </c>
      <c r="BO167" s="1">
        <f>(AF167-G167)/G167</f>
        <v>1.2061548868196286</v>
      </c>
      <c r="BP167" s="1">
        <f>((2*G167)-AG167)/G167</f>
        <v>0.55017458387275464</v>
      </c>
      <c r="BQ167" s="1">
        <f t="shared" si="14"/>
        <v>0.65717299578059074</v>
      </c>
      <c r="BR167" s="1">
        <f>((C167*(G167)^(3))/F167)^(1/2)</f>
        <v>1.0585661956241106E-3</v>
      </c>
      <c r="BS167" s="1">
        <f t="shared" si="15"/>
        <v>0.10005883526152512</v>
      </c>
      <c r="BT167" s="1">
        <f>AI167/((9.81*G167)^(1/2))</f>
        <v>1.8819199365631432</v>
      </c>
      <c r="BU167" s="1">
        <f t="shared" si="18"/>
        <v>0.49074074074074076</v>
      </c>
      <c r="BV167" s="1">
        <f>AE167 /G167</f>
        <v>0.64099206398975339</v>
      </c>
      <c r="BW167" s="1">
        <f t="shared" si="20"/>
        <v>9.6956418478906098E-2</v>
      </c>
      <c r="BX167" s="1">
        <f>AH167/(((C167*(G167^(3)))/F167)^(1/2))</f>
        <v>1.5350953078961023</v>
      </c>
    </row>
    <row r="168" spans="1:76" x14ac:dyDescent="0.25">
      <c r="A168" s="1"/>
      <c r="B168" s="1">
        <v>168</v>
      </c>
      <c r="C168" s="1">
        <v>960</v>
      </c>
      <c r="D168" s="1">
        <v>2</v>
      </c>
      <c r="E168" s="1">
        <v>1.9199999999999998E-3</v>
      </c>
      <c r="F168" s="1">
        <v>2.0500000000000001E-2</v>
      </c>
      <c r="G168" s="1">
        <v>2.8602376877715624E-4</v>
      </c>
      <c r="H168" s="1">
        <v>4.6503965488560445E-7</v>
      </c>
      <c r="I168" s="1">
        <v>9.801555056078352E-11</v>
      </c>
      <c r="J168" s="1">
        <v>4.7808388094195705E-13</v>
      </c>
      <c r="K168" s="1">
        <v>9.4094928538352185E-8</v>
      </c>
      <c r="L168" s="1">
        <v>4.5896052570427879E-10</v>
      </c>
      <c r="M168" s="1"/>
      <c r="N168" s="1"/>
      <c r="O168" s="1"/>
      <c r="Q168" s="1">
        <v>960</v>
      </c>
      <c r="R168" s="1">
        <v>100000</v>
      </c>
      <c r="S168" s="1">
        <v>96</v>
      </c>
      <c r="T168" s="1">
        <v>2.0500000000000001E-2</v>
      </c>
      <c r="U168" s="1">
        <v>0.192</v>
      </c>
      <c r="V168" s="1"/>
      <c r="Z168" s="1">
        <v>4.0236339999999996E-6</v>
      </c>
      <c r="AA168" s="1">
        <v>16000</v>
      </c>
      <c r="AB168" s="1">
        <v>6.2500000000000056E-5</v>
      </c>
      <c r="AD168" s="1">
        <v>3.8750000000000017E-3</v>
      </c>
      <c r="AE168" s="1">
        <v>1.6879348499999999E-4</v>
      </c>
      <c r="AF168" s="1">
        <v>6.1561600200000003E-4</v>
      </c>
      <c r="AG168" s="1">
        <v>4.4293504283333328E-4</v>
      </c>
      <c r="AH168" s="1">
        <v>1.6875000000000015E-3</v>
      </c>
      <c r="AI168" s="1">
        <v>8.0916003476320941E-2</v>
      </c>
      <c r="AJ168" s="1">
        <v>6.488056219279276E-3</v>
      </c>
      <c r="AK168" s="1">
        <v>6.6487684556775201E-2</v>
      </c>
      <c r="AL168" s="1">
        <v>5.5390667452113601E-3</v>
      </c>
      <c r="AM168" s="1">
        <v>2.9623776497120729E-4</v>
      </c>
      <c r="AN168" s="1">
        <v>2.9309615244838135E-4</v>
      </c>
      <c r="AO168" s="1">
        <v>296.29629629629625</v>
      </c>
      <c r="AP168" s="1">
        <v>23.279235594618864</v>
      </c>
      <c r="AQ168" s="1">
        <v>-653.06122448979602</v>
      </c>
      <c r="AR168" s="1">
        <v>1941.3777182764359</v>
      </c>
      <c r="AS168" s="1">
        <v>3.3371048004994817E-4</v>
      </c>
      <c r="AT168" s="1">
        <v>-7.0010525314600641E-3</v>
      </c>
      <c r="AU168" s="1">
        <v>1.5854081946462188</v>
      </c>
      <c r="AV168" s="1">
        <v>0.161854184952894</v>
      </c>
      <c r="AW168" s="1">
        <v>1.0214285714285716</v>
      </c>
      <c r="AX168" s="1">
        <v>824.3165950516136</v>
      </c>
      <c r="AZ168" s="1"/>
      <c r="BA168" s="1"/>
      <c r="BB168" s="1" t="s">
        <v>161</v>
      </c>
      <c r="BC168" s="1"/>
      <c r="BD168" s="1">
        <f>(0.5*K168*(AK168)^(2))+(K168*9.81*(AN168-G168))</f>
        <v>2.1450690844870502E-10</v>
      </c>
      <c r="BE168" s="1">
        <f>0.5*K168*(AI168)^(2)</f>
        <v>3.0803854961115894E-10</v>
      </c>
      <c r="BF168" s="1">
        <f t="shared" si="17"/>
        <v>0.83448417828585508</v>
      </c>
      <c r="BG168" s="1">
        <f>(C168*(AI168)^(2)*G168)/(F168)</f>
        <v>8.7697728683536952E-2</v>
      </c>
      <c r="BH168" s="1">
        <f>(C168*G168*AI168)/(E168)</f>
        <v>11.571950134341398</v>
      </c>
      <c r="BI168" s="1">
        <f>(E168)/((C168*F168*G168)^(1/2))</f>
        <v>2.5591021356909372E-2</v>
      </c>
      <c r="BJ168" s="1">
        <f>(C168*9.81*(G168)^(2))/(F168)</f>
        <v>3.758292947153976E-2</v>
      </c>
      <c r="BK168" s="1">
        <f t="shared" si="13"/>
        <v>1.2366964175645938E-2</v>
      </c>
      <c r="BL168" s="1">
        <f>(F168/(C168*9.81))^(1/2)</f>
        <v>1.4753899143116248E-3</v>
      </c>
      <c r="BM168" s="1">
        <f>((F168*G168)/(C168*(AI168)^(2)))^(1/2)</f>
        <v>9.6584614785898831E-4</v>
      </c>
      <c r="BN168" s="1">
        <f>(AF168/2)/G168</f>
        <v>1.0761623144677044</v>
      </c>
      <c r="BO168" s="1">
        <f>(AF168-G168)/G168</f>
        <v>1.152324628935409</v>
      </c>
      <c r="BP168" s="1">
        <f>((2*G168)-AG168)/G168</f>
        <v>0.45140477406117929</v>
      </c>
      <c r="BQ168" s="1">
        <f t="shared" si="14"/>
        <v>0.71949891067538119</v>
      </c>
      <c r="BR168" s="1">
        <f>((C168*(G168)^(3))/F168)^(1/2)</f>
        <v>1.0467955631269406E-3</v>
      </c>
      <c r="BS168" s="1">
        <f t="shared" si="15"/>
        <v>8.7917056007781005E-2</v>
      </c>
      <c r="BT168" s="1">
        <f>AI168/((9.81*G168)^(1/2))</f>
        <v>1.5275620424455314</v>
      </c>
      <c r="BU168" s="1">
        <f t="shared" si="18"/>
        <v>0.44354838709677441</v>
      </c>
      <c r="BV168" s="1">
        <f>AE168 /G168</f>
        <v>0.59013796553218822</v>
      </c>
      <c r="BW168" s="1">
        <f t="shared" si="20"/>
        <v>5.0114799211997192E-2</v>
      </c>
      <c r="BX168" s="1">
        <f>AH168/(((C168*(G168^(3)))/F168)^(1/2))</f>
        <v>1.6120626218162193</v>
      </c>
    </row>
    <row r="169" spans="1:76" x14ac:dyDescent="0.25">
      <c r="A169" s="1"/>
      <c r="B169" s="1">
        <v>169</v>
      </c>
      <c r="C169" s="1">
        <v>960</v>
      </c>
      <c r="D169" s="1">
        <v>2</v>
      </c>
      <c r="E169" s="1">
        <v>1.9199999999999998E-3</v>
      </c>
      <c r="F169" s="1">
        <v>2.0500000000000001E-2</v>
      </c>
      <c r="G169" s="1">
        <v>2.8410209501846613E-4</v>
      </c>
      <c r="H169" s="1">
        <v>4.6525517474953759E-7</v>
      </c>
      <c r="I169" s="1">
        <v>9.6053217758507519E-11</v>
      </c>
      <c r="J169" s="1">
        <v>4.7189996902963806E-13</v>
      </c>
      <c r="K169" s="1">
        <v>9.2211089048167213E-8</v>
      </c>
      <c r="L169" s="1">
        <v>4.5302397026845253E-10</v>
      </c>
      <c r="M169" s="1"/>
      <c r="N169" s="1"/>
      <c r="O169" s="1"/>
      <c r="Q169" s="1">
        <v>960</v>
      </c>
      <c r="R169" s="1">
        <v>100000</v>
      </c>
      <c r="S169" s="1">
        <v>96</v>
      </c>
      <c r="T169" s="1">
        <v>2.0500000000000001E-2</v>
      </c>
      <c r="U169" s="1">
        <v>0.192</v>
      </c>
      <c r="V169" s="1"/>
      <c r="Z169" s="1">
        <v>4.0236339999999996E-6</v>
      </c>
      <c r="AA169" s="1">
        <v>16000</v>
      </c>
      <c r="AB169" s="1">
        <v>6.2500000000000056E-5</v>
      </c>
      <c r="AD169" s="1">
        <v>3.9375000000000035E-3</v>
      </c>
      <c r="AE169" s="1">
        <v>1.67758034E-4</v>
      </c>
      <c r="AF169" s="1">
        <v>6.0354509999999996E-4</v>
      </c>
      <c r="AG169" s="1">
        <v>4.5500594483333329E-4</v>
      </c>
      <c r="AH169" s="1">
        <v>1.8750000000000017E-3</v>
      </c>
      <c r="AI169" s="1">
        <v>6.0767412006604883E-2</v>
      </c>
      <c r="AJ169" s="1">
        <v>4.3576468860135002E-3</v>
      </c>
      <c r="AK169" s="1">
        <v>4.7632391977090197E-2</v>
      </c>
      <c r="AL169" s="1">
        <v>5.2401952430668006E-3</v>
      </c>
      <c r="AM169" s="1">
        <v>2.9831830499997574E-4</v>
      </c>
      <c r="AN169" s="1">
        <v>3.0550799858645788E-4</v>
      </c>
      <c r="AO169" s="1">
        <v>524.59016393442619</v>
      </c>
      <c r="AP169" s="1">
        <v>693.23449012860124</v>
      </c>
      <c r="AQ169" s="1">
        <v>299.06542056074761</v>
      </c>
      <c r="AR169" s="1">
        <v>59.290986980442383</v>
      </c>
      <c r="AS169" s="1">
        <v>1.88209906319086E-4</v>
      </c>
      <c r="AT169" s="1">
        <v>-7.5593651493366026E-2</v>
      </c>
      <c r="AU169" s="1">
        <v>4.7325444684873865</v>
      </c>
      <c r="AV169" s="1">
        <v>0.20449799675758601</v>
      </c>
      <c r="AW169" s="1">
        <v>1.0215827338129495</v>
      </c>
      <c r="AX169" s="1">
        <v>1041.4997451635254</v>
      </c>
      <c r="AZ169" s="1"/>
      <c r="BA169" s="1"/>
      <c r="BB169" s="1" t="s">
        <v>161</v>
      </c>
      <c r="BC169" s="1"/>
      <c r="BD169" s="1">
        <f>(0.5*K169*(AK169)^(2))+(K169*9.81*(AN169-G169))</f>
        <v>1.2396990643354503E-10</v>
      </c>
      <c r="BE169" s="1">
        <f>0.5*K169*(AI169)^(2)</f>
        <v>1.7025294663141055E-10</v>
      </c>
      <c r="BF169" s="1">
        <f t="shared" si="17"/>
        <v>0.85331782580445448</v>
      </c>
      <c r="BG169" s="1">
        <f>(C169*(AI169)^(2)*G169)/(F169)</f>
        <v>4.9128475732355528E-2</v>
      </c>
      <c r="BH169" s="1">
        <f>(C169*G169*AI169)/(E169)</f>
        <v>8.6320745299633703</v>
      </c>
      <c r="BI169" s="1">
        <f>(E169)/((C169*F169*G169)^(1/2))</f>
        <v>2.56774246525928E-2</v>
      </c>
      <c r="BJ169" s="1">
        <f>(C169*9.81*(G169)^(2))/(F169)</f>
        <v>3.7079618054117996E-2</v>
      </c>
      <c r="BK169" s="1">
        <f t="shared" si="13"/>
        <v>8.7587301189948584E-3</v>
      </c>
      <c r="BL169" s="1">
        <f>(F169/(C169*9.81))^(1/2)</f>
        <v>1.4753899143116248E-3</v>
      </c>
      <c r="BM169" s="1">
        <f>((F169*G169)/(C169*(AI169)^(2)))^(1/2)</f>
        <v>1.2817631785536818E-3</v>
      </c>
      <c r="BN169" s="1">
        <f>(AF169/2)/G169</f>
        <v>1.0621975525396437</v>
      </c>
      <c r="BO169" s="1">
        <f>(AF169-G169)/G169</f>
        <v>1.1243951050792871</v>
      </c>
      <c r="BP169" s="1">
        <f>((2*G169)-AG169)/G169</f>
        <v>0.39844213467078193</v>
      </c>
      <c r="BQ169" s="1">
        <f t="shared" si="14"/>
        <v>0.75388888888888883</v>
      </c>
      <c r="BR169" s="1">
        <f>((C169*(G169)^(3))/F169)^(1/2)</f>
        <v>1.0362638317616198E-3</v>
      </c>
      <c r="BS169" s="1">
        <f t="shared" si="15"/>
        <v>0.1363610634999709</v>
      </c>
      <c r="BT169" s="1">
        <f>AI169/((9.81*G169)^(1/2))</f>
        <v>1.151062800833792</v>
      </c>
      <c r="BU169" s="1">
        <f t="shared" si="18"/>
        <v>0.48412698412698413</v>
      </c>
      <c r="BV169" s="1">
        <f>AE169 /G169</f>
        <v>0.59048502964786664</v>
      </c>
      <c r="BW169" s="1">
        <f t="shared" si="20"/>
        <v>1.2048857678237532E-2</v>
      </c>
      <c r="BX169" s="1">
        <f>AH169/(((C169*(G169^(3)))/F169)^(1/2))</f>
        <v>1.8093847749299072</v>
      </c>
    </row>
    <row r="170" spans="1:76" x14ac:dyDescent="0.25">
      <c r="A170" s="1"/>
      <c r="B170" s="1">
        <v>170</v>
      </c>
      <c r="C170" s="1">
        <v>960</v>
      </c>
      <c r="D170" s="1">
        <v>2</v>
      </c>
      <c r="E170" s="1">
        <v>1.9199999999999998E-3</v>
      </c>
      <c r="F170" s="1">
        <v>2.0500000000000001E-2</v>
      </c>
      <c r="G170" s="1">
        <v>2.828356411291856E-4</v>
      </c>
      <c r="H170" s="1">
        <v>6.037355439670499E-7</v>
      </c>
      <c r="I170" s="1">
        <v>9.4774393966642911E-11</v>
      </c>
      <c r="J170" s="1">
        <v>6.0691082001363406E-13</v>
      </c>
      <c r="K170" s="1">
        <v>9.0983418207977197E-8</v>
      </c>
      <c r="L170" s="1">
        <v>5.8263438721308872E-10</v>
      </c>
      <c r="M170" s="1"/>
      <c r="N170" s="1"/>
      <c r="O170" s="1"/>
      <c r="Q170" s="1">
        <v>960</v>
      </c>
      <c r="R170" s="1">
        <v>100000</v>
      </c>
      <c r="S170" s="1">
        <v>96</v>
      </c>
      <c r="T170" s="1">
        <v>2.0500000000000001E-2</v>
      </c>
      <c r="U170" s="1">
        <v>0.192</v>
      </c>
      <c r="V170" s="1"/>
      <c r="Z170" s="1">
        <v>4.0236339999999996E-6</v>
      </c>
      <c r="AA170" s="1">
        <v>16000</v>
      </c>
      <c r="AB170" s="1">
        <v>6.2500000000000056E-5</v>
      </c>
      <c r="AD170" s="1">
        <v>3.9375000000000035E-3</v>
      </c>
      <c r="AE170" s="1">
        <v>1.3965168099999998E-4</v>
      </c>
      <c r="AF170" s="1">
        <v>5.91474198E-4</v>
      </c>
      <c r="AG170" s="1">
        <v>4.7646532616666673E-4</v>
      </c>
      <c r="AH170" s="1">
        <v>1.9374999999999948E-3</v>
      </c>
      <c r="AI170" s="1">
        <v>5.2200866413937758E-2</v>
      </c>
      <c r="AJ170" s="1">
        <v>3.4791494886626997E-3</v>
      </c>
      <c r="AK170" s="1">
        <v>3.7750669095975999E-2</v>
      </c>
      <c r="AL170" s="1">
        <v>3.5045149671790402E-3</v>
      </c>
      <c r="AM170" s="1">
        <v>2.976641521661376E-4</v>
      </c>
      <c r="AN170" s="1">
        <v>3.0016738287177454E-4</v>
      </c>
      <c r="AO170" s="1">
        <v>1142.8571428571427</v>
      </c>
      <c r="AP170" s="1">
        <v>3001.5961323837105</v>
      </c>
      <c r="AQ170" s="1">
        <v>1391.304347826087</v>
      </c>
      <c r="AR170" s="1">
        <v>769.93101316342427</v>
      </c>
      <c r="AS170" s="1">
        <v>1.388853442592138E-4</v>
      </c>
      <c r="AT170" s="1">
        <v>-6.6180849609873568E-2</v>
      </c>
      <c r="AU170" s="1">
        <v>5.1966376419378779</v>
      </c>
      <c r="AV170" s="1">
        <v>0.14230055049418047</v>
      </c>
      <c r="AW170" s="1">
        <v>1.0289855072463767</v>
      </c>
      <c r="AX170" s="1">
        <v>724.73075250709292</v>
      </c>
      <c r="AZ170" s="1"/>
      <c r="BA170" s="1"/>
      <c r="BB170" s="1" t="s">
        <v>161</v>
      </c>
      <c r="BC170" s="1"/>
      <c r="BD170" s="1">
        <f>(0.5*K170*(AK170)^(2))+(K170*9.81*(AN170-G170))</f>
        <v>8.0300226680502295E-11</v>
      </c>
      <c r="BE170" s="1">
        <f>0.5*K170*(AI170)^(2)</f>
        <v>1.239617435586073E-10</v>
      </c>
      <c r="BF170" s="1">
        <f t="shared" si="17"/>
        <v>0.80484925721009692</v>
      </c>
      <c r="BG170" s="1">
        <f>(C170*(AI170)^(2)*G170)/(F170)</f>
        <v>3.6091666049232557E-2</v>
      </c>
      <c r="BH170" s="1">
        <f>(C170*G170*AI170)/(E170)</f>
        <v>7.3821327598425288</v>
      </c>
      <c r="BI170" s="1">
        <f>(E170)/((C170*F170*G170)^(1/2))</f>
        <v>2.5734848378527294E-2</v>
      </c>
      <c r="BJ170" s="1">
        <f>(C170*9.81*(G170)^(2))/(F170)</f>
        <v>3.6749772126434939E-2</v>
      </c>
      <c r="BK170" s="1">
        <f t="shared" si="13"/>
        <v>7.2922483226424278E-3</v>
      </c>
      <c r="BL170" s="1">
        <f>(F170/(C170*9.81))^(1/2)</f>
        <v>1.4753899143116248E-3</v>
      </c>
      <c r="BM170" s="1">
        <f>((F170*G170)/(C170*(AI170)^(2)))^(1/2)</f>
        <v>1.4887804954101347E-3</v>
      </c>
      <c r="BN170" s="1">
        <f>(AF170/2)/G170</f>
        <v>1.0456146821500536</v>
      </c>
      <c r="BO170" s="1">
        <f>(AF170-G170)/G170</f>
        <v>1.091229364300107</v>
      </c>
      <c r="BP170" s="1">
        <f>((2*G170)-AG170)/G170</f>
        <v>0.31539856764713581</v>
      </c>
      <c r="BQ170" s="1">
        <f t="shared" si="14"/>
        <v>0.80555555555555569</v>
      </c>
      <c r="BR170" s="1">
        <f>((C170*(G170)^(3))/F170)^(1/2)</f>
        <v>1.0293424640669731E-3</v>
      </c>
      <c r="BS170" s="1">
        <f t="shared" si="15"/>
        <v>0.11838171602381133</v>
      </c>
      <c r="BT170" s="1">
        <f>AI170/((9.81*G170)^(1/2))</f>
        <v>0.99100567132643624</v>
      </c>
      <c r="BU170" s="1">
        <f t="shared" si="18"/>
        <v>0.49999999999999822</v>
      </c>
      <c r="BV170" s="1">
        <f>AE170 /G170</f>
        <v>0.49375559757058296</v>
      </c>
      <c r="BW170" s="1">
        <f t="shared" si="20"/>
        <v>-6.5810607720238196E-4</v>
      </c>
      <c r="BX170" s="1">
        <f>AH170/(((C170*(G170^(3)))/F170)^(1/2))</f>
        <v>1.8822695726987255</v>
      </c>
    </row>
    <row r="171" spans="1:76" x14ac:dyDescent="0.25">
      <c r="A171" s="1"/>
      <c r="B171" s="1">
        <v>171</v>
      </c>
      <c r="C171" s="1">
        <v>960</v>
      </c>
      <c r="D171" s="1">
        <v>2</v>
      </c>
      <c r="E171" s="1">
        <v>1.9199999999999998E-3</v>
      </c>
      <c r="F171" s="1">
        <v>2.0500000000000001E-2</v>
      </c>
      <c r="G171" s="1">
        <v>3.0494661691710486E-4</v>
      </c>
      <c r="H171" s="1">
        <v>5.356966526261827E-7</v>
      </c>
      <c r="I171" s="1">
        <v>1.1878458049583277E-10</v>
      </c>
      <c r="J171" s="1">
        <v>6.2600303094217157E-13</v>
      </c>
      <c r="K171" s="1">
        <v>1.1403319727599946E-7</v>
      </c>
      <c r="L171" s="1">
        <v>6.0096290970448466E-10</v>
      </c>
      <c r="M171" s="1"/>
      <c r="N171" s="1"/>
      <c r="O171" s="1"/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/>
      <c r="Z171" s="1">
        <v>4.5682499999999998E-6</v>
      </c>
      <c r="AA171" s="1">
        <v>9000</v>
      </c>
      <c r="AB171" s="1">
        <v>1.1111111111111044E-4</v>
      </c>
      <c r="AD171" s="1">
        <v>2.7777777777777766E-3</v>
      </c>
      <c r="AE171" s="1">
        <v>2.8448895E-4</v>
      </c>
      <c r="AF171" s="1">
        <v>7.6289775000000005E-4</v>
      </c>
      <c r="AG171" s="1">
        <v>3.1711268750000011E-4</v>
      </c>
      <c r="AH171" s="1">
        <v>9.9999999999999915E-4</v>
      </c>
      <c r="AI171" s="1">
        <v>0.26683182149663459</v>
      </c>
      <c r="AJ171" s="1">
        <v>5.413374359518856E-3</v>
      </c>
      <c r="AK171" s="1">
        <v>0.19421814072988416</v>
      </c>
      <c r="AL171" s="1">
        <v>6.7380945708540464E-3</v>
      </c>
      <c r="AM171" s="1">
        <v>2.9109626903807835E-4</v>
      </c>
      <c r="AN171" s="1">
        <v>4.1071553649540829E-4</v>
      </c>
      <c r="AO171" s="1">
        <v>692.30769230769238</v>
      </c>
      <c r="AP171" s="1">
        <v>677.81833462852489</v>
      </c>
      <c r="AQ171" s="1">
        <v>749.99999999999989</v>
      </c>
      <c r="AR171" s="1">
        <v>1325.8252147247763</v>
      </c>
      <c r="AS171" s="1">
        <v>3.6289103447100846E-3</v>
      </c>
      <c r="AT171" s="1">
        <v>8.7159378833449354E-3</v>
      </c>
      <c r="AU171" s="1">
        <v>1.6072957210745829</v>
      </c>
      <c r="AV171" s="1">
        <v>0.13233013555815498</v>
      </c>
      <c r="AW171" s="1">
        <v>1</v>
      </c>
      <c r="AX171" s="1">
        <v>379.09791349381948</v>
      </c>
      <c r="AZ171" s="1"/>
      <c r="BA171" s="1"/>
      <c r="BB171" s="1" t="s">
        <v>162</v>
      </c>
      <c r="BC171" s="1"/>
      <c r="BD171" s="1">
        <f>(0.5*K171*(AK171)^(2))+(K171*9.81*(AN171-G171))</f>
        <v>2.2690252835495627E-9</v>
      </c>
      <c r="BE171" s="1">
        <f>0.5*K171*(AI171)^(2)</f>
        <v>4.059537404997708E-9</v>
      </c>
      <c r="BF171" s="1">
        <f t="shared" si="17"/>
        <v>0.74762083145668645</v>
      </c>
      <c r="BG171" s="1">
        <f>(C171*(AI171)^(2)*G171)/(F171)</f>
        <v>1.0167552730473304</v>
      </c>
      <c r="BH171" s="1">
        <f>(C171*G171*AI171)/(E171)</f>
        <v>40.684730625613774</v>
      </c>
      <c r="BI171" s="1">
        <f>(E171)/((C171*F171*G171)^(1/2))</f>
        <v>2.4784306533918655E-2</v>
      </c>
      <c r="BJ171" s="1">
        <f>(C171*9.81*(G171)^(2))/(F171)</f>
        <v>4.2720272932670257E-2</v>
      </c>
      <c r="BK171" s="1">
        <f t="shared" si="13"/>
        <v>5.2441037773547923E-2</v>
      </c>
      <c r="BL171" s="1">
        <f>(F171/(C171*9.81))^(1/2)</f>
        <v>1.4753899143116248E-3</v>
      </c>
      <c r="BM171" s="1">
        <f>((F171*G171)/(C171*(AI171)^(2)))^(1/2)</f>
        <v>3.024235471404791E-4</v>
      </c>
      <c r="BN171" s="1">
        <f>(AF171/2)/G171</f>
        <v>1.2508709847523614</v>
      </c>
      <c r="BO171" s="1">
        <f>(AF171-G171)/G171</f>
        <v>1.5017419695047225</v>
      </c>
      <c r="BP171" s="1">
        <f>((2*G171)-AG171)/G171</f>
        <v>0.96010426117892489</v>
      </c>
      <c r="BQ171" s="1">
        <f t="shared" si="14"/>
        <v>0.4156686626746508</v>
      </c>
      <c r="BR171" s="1">
        <f>((C171*(G171)^(3))/F171)^(1/2)</f>
        <v>1.1523765588529638E-3</v>
      </c>
      <c r="BS171" s="1">
        <f t="shared" si="15"/>
        <v>0.25811588361328963</v>
      </c>
      <c r="BT171" s="1">
        <f>AI171/((9.81*G171)^(1/2))</f>
        <v>4.8785550208042823</v>
      </c>
      <c r="BU171" s="1">
        <f t="shared" si="18"/>
        <v>0.37999999999999973</v>
      </c>
      <c r="BV171" s="1">
        <f>AE171 /G171</f>
        <v>0.93291394040070308</v>
      </c>
      <c r="BW171" s="1">
        <f t="shared" si="20"/>
        <v>0.97403500011466015</v>
      </c>
      <c r="BX171" s="1">
        <f>AH171/(((C171*(G171^(3)))/F171)^(1/2))</f>
        <v>0.86777190347863808</v>
      </c>
    </row>
    <row r="172" spans="1:76" x14ac:dyDescent="0.25">
      <c r="A172" s="1"/>
      <c r="B172" s="1">
        <v>172</v>
      </c>
      <c r="C172" s="1">
        <v>960</v>
      </c>
      <c r="D172" s="1">
        <v>2</v>
      </c>
      <c r="E172" s="1">
        <v>1.9199999999999998E-3</v>
      </c>
      <c r="F172" s="1">
        <v>2.0500000000000001E-2</v>
      </c>
      <c r="G172" s="1">
        <v>3.0590983302072541E-4</v>
      </c>
      <c r="H172" s="1">
        <v>1.2654771956102362E-6</v>
      </c>
      <c r="I172" s="1">
        <v>1.1991373220221354E-10</v>
      </c>
      <c r="J172" s="1">
        <v>1.4881649149094186E-12</v>
      </c>
      <c r="K172" s="1">
        <v>1.1511718291412499E-7</v>
      </c>
      <c r="L172" s="1">
        <v>1.4286383183130418E-9</v>
      </c>
      <c r="M172" s="1"/>
      <c r="N172" s="1"/>
      <c r="O172" s="1"/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/>
      <c r="Z172" s="1">
        <v>4.5682499999999998E-6</v>
      </c>
      <c r="AA172" s="1">
        <v>9000</v>
      </c>
      <c r="AB172" s="1">
        <v>1.1111111111111044E-4</v>
      </c>
      <c r="AD172" s="1">
        <v>2.7777777777777783E-3</v>
      </c>
      <c r="AE172" s="1">
        <v>2.7306832500000001E-4</v>
      </c>
      <c r="AF172" s="1">
        <v>7.5832950000000003E-4</v>
      </c>
      <c r="AG172" s="1">
        <v>3.3081743750000006E-4</v>
      </c>
      <c r="AH172" s="1">
        <v>8.8888888888888871E-4</v>
      </c>
      <c r="AI172" s="1">
        <v>0.25415591542007981</v>
      </c>
      <c r="AJ172" s="1">
        <v>4.6296156683386432E-3</v>
      </c>
      <c r="AK172" s="1">
        <v>0.1885066905785111</v>
      </c>
      <c r="AL172" s="1">
        <v>6.3668291649716449E-3</v>
      </c>
      <c r="AM172" s="1">
        <v>2.9272390764166289E-4</v>
      </c>
      <c r="AN172" s="1">
        <v>4.0143221200834292E-4</v>
      </c>
      <c r="AO172" s="1">
        <v>720.00000000000011</v>
      </c>
      <c r="AP172" s="1">
        <v>692.39896013786745</v>
      </c>
      <c r="AQ172" s="1">
        <v>720</v>
      </c>
      <c r="AR172" s="1">
        <v>1181.1511672940089</v>
      </c>
      <c r="AS172" s="1">
        <v>3.2923154609081941E-3</v>
      </c>
      <c r="AT172" s="1">
        <v>-8.1619885904904415E-3</v>
      </c>
      <c r="AU172" s="1">
        <v>4.8375265639520268</v>
      </c>
      <c r="AV172" s="1">
        <v>0.13040366116062235</v>
      </c>
      <c r="AW172" s="1">
        <v>0.96268656716417922</v>
      </c>
      <c r="AX172" s="1">
        <v>373.57897087788223</v>
      </c>
      <c r="AZ172" s="1"/>
      <c r="BA172" s="1"/>
      <c r="BB172" s="1" t="s">
        <v>163</v>
      </c>
      <c r="BC172" s="1"/>
      <c r="BD172" s="1">
        <f>(0.5*K172*(AK172)^(2))+(K172*9.81*(AN172-G172))</f>
        <v>2.1532048276604575E-9</v>
      </c>
      <c r="BE172" s="1">
        <f>0.5*K172*(AI172)^(2)</f>
        <v>3.7180104158300728E-9</v>
      </c>
      <c r="BF172" s="1">
        <f t="shared" si="17"/>
        <v>0.76100475674949153</v>
      </c>
      <c r="BG172" s="1">
        <f>(C172*(AI172)^(2)*G172)/(F172)</f>
        <v>0.92536113118868291</v>
      </c>
      <c r="BH172" s="1">
        <f>(C172*G172*AI172)/(E172)</f>
        <v>38.874396823693118</v>
      </c>
      <c r="BI172" s="1">
        <f>(E172)/((C172*F172*G172)^(1/2))</f>
        <v>2.4745256686316268E-2</v>
      </c>
      <c r="BJ172" s="1">
        <f>(C172*9.81*(G172)^(2))/(F172)</f>
        <v>4.299057494443622E-2</v>
      </c>
      <c r="BK172" s="1">
        <f t="shared" si="13"/>
        <v>4.949716472966003E-2</v>
      </c>
      <c r="BL172" s="1">
        <f>(F172/(C172*9.81))^(1/2)</f>
        <v>1.4753899143116248E-3</v>
      </c>
      <c r="BM172" s="1">
        <f>((F172*G172)/(C172*(AI172)^(2)))^(1/2)</f>
        <v>3.1800782773053714E-4</v>
      </c>
      <c r="BN172" s="1">
        <f>(AF172/2)/G172</f>
        <v>1.2394657152923605</v>
      </c>
      <c r="BO172" s="1">
        <f>(AF172-G172)/G172</f>
        <v>1.4789314305847212</v>
      </c>
      <c r="BP172" s="1">
        <f>((2*G172)-AG172)/G172</f>
        <v>0.91857860784230772</v>
      </c>
      <c r="BQ172" s="1">
        <f t="shared" si="14"/>
        <v>0.43624497991967875</v>
      </c>
      <c r="BR172" s="1">
        <f>((C172*(G172)^(3))/F172)^(1/2)</f>
        <v>1.1578407793861501E-3</v>
      </c>
      <c r="BS172" s="1">
        <f t="shared" si="15"/>
        <v>0.26231790401057026</v>
      </c>
      <c r="BT172" s="1">
        <f>AI172/((9.81*G172)^(1/2))</f>
        <v>4.6394767224465658</v>
      </c>
      <c r="BU172" s="1">
        <f t="shared" si="18"/>
        <v>0.33999999999999975</v>
      </c>
      <c r="BV172" s="1">
        <f>AE172 /G172</f>
        <v>0.8926431762705046</v>
      </c>
      <c r="BW172" s="1">
        <f t="shared" si="20"/>
        <v>0.88237055624424665</v>
      </c>
      <c r="BX172" s="1">
        <f>AH172/(((C172*(G172^(3)))/F172)^(1/2))</f>
        <v>0.76771254279033863</v>
      </c>
    </row>
    <row r="173" spans="1:76" x14ac:dyDescent="0.25">
      <c r="A173" s="1"/>
      <c r="B173" s="1">
        <v>173</v>
      </c>
      <c r="C173" s="1">
        <v>960</v>
      </c>
      <c r="D173" s="1">
        <v>2</v>
      </c>
      <c r="E173" s="1">
        <v>1.9199999999999998E-3</v>
      </c>
      <c r="F173" s="1">
        <v>2.0500000000000001E-2</v>
      </c>
      <c r="G173" s="1">
        <v>3.063180650442092E-4</v>
      </c>
      <c r="H173" s="1">
        <v>2.4278650415688537E-7</v>
      </c>
      <c r="I173" s="1">
        <v>1.2039444229234391E-10</v>
      </c>
      <c r="J173" s="1">
        <v>2.8627249679045948E-13</v>
      </c>
      <c r="K173" s="1">
        <v>1.1557866460065015E-7</v>
      </c>
      <c r="L173" s="1">
        <v>2.7482159691884112E-10</v>
      </c>
      <c r="M173" s="1"/>
      <c r="N173" s="1"/>
      <c r="O173" s="1"/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/>
      <c r="Z173" s="1">
        <v>4.5682499999999998E-6</v>
      </c>
      <c r="AA173" s="1">
        <v>9000</v>
      </c>
      <c r="AB173" s="1">
        <v>1.1111111111111044E-4</v>
      </c>
      <c r="AD173" s="1">
        <v>2.8888888888888853E-3</v>
      </c>
      <c r="AE173" s="1">
        <v>2.4109057500000004E-4</v>
      </c>
      <c r="AF173" s="1">
        <v>7.2635175000000012E-4</v>
      </c>
      <c r="AG173" s="1">
        <v>3.6013037500000003E-4</v>
      </c>
      <c r="AH173" s="1">
        <v>1.1111111111111113E-3</v>
      </c>
      <c r="AI173" s="1">
        <v>0.19215919417408261</v>
      </c>
      <c r="AJ173" s="1">
        <v>5.422861081219239E-3</v>
      </c>
      <c r="AK173" s="1">
        <v>0.15114866150722428</v>
      </c>
      <c r="AL173" s="1">
        <v>6.8314904393312198E-3</v>
      </c>
      <c r="AM173" s="1">
        <v>2.9491963078461561E-4</v>
      </c>
      <c r="AN173" s="1">
        <v>3.6813287017526791E-4</v>
      </c>
      <c r="AO173" s="1">
        <v>620.68965517241384</v>
      </c>
      <c r="AP173" s="1">
        <v>696.1764742240922</v>
      </c>
      <c r="AQ173" s="1">
        <v>1500</v>
      </c>
      <c r="AR173" s="1">
        <v>7424.6212024587503</v>
      </c>
      <c r="AS173" s="1">
        <v>1.882016101204525E-3</v>
      </c>
      <c r="AT173" s="1">
        <v>2.1638869696716172E-3</v>
      </c>
      <c r="AU173" s="1">
        <v>1.5929085563081689</v>
      </c>
      <c r="AV173" s="1">
        <v>0.15919447255508443</v>
      </c>
      <c r="AW173" s="1">
        <v>0.98496240601503759</v>
      </c>
      <c r="AX173" s="1">
        <v>456.05856996088039</v>
      </c>
      <c r="AZ173" s="1"/>
      <c r="BA173" s="1"/>
      <c r="BB173" s="1" t="s">
        <v>163</v>
      </c>
      <c r="BC173" s="1"/>
      <c r="BD173" s="1">
        <f>(0.5*K173*(AK173)^(2))+(K173*9.81*(AN173-G173))</f>
        <v>1.390337616305247E-9</v>
      </c>
      <c r="BE173" s="1">
        <f>0.5*K173*(AI173)^(2)</f>
        <v>2.1338801048719239E-9</v>
      </c>
      <c r="BF173" s="1">
        <f t="shared" si="17"/>
        <v>0.80718880378835023</v>
      </c>
      <c r="BG173" s="1">
        <f>(C173*(AI173)^(2)*G173)/(F173)</f>
        <v>0.52967846907953275</v>
      </c>
      <c r="BH173" s="1">
        <f>(C173*G173*AI173)/(E173)</f>
        <v>29.430916269929732</v>
      </c>
      <c r="BI173" s="1">
        <f>(E173)/((C173*F173*G173)^(1/2))</f>
        <v>2.4728762108797486E-2</v>
      </c>
      <c r="BJ173" s="1">
        <f>(C173*9.81*(G173)^(2))/(F173)</f>
        <v>4.3105392042123977E-2</v>
      </c>
      <c r="BK173" s="1">
        <f t="shared" si="13"/>
        <v>3.5397231250913652E-2</v>
      </c>
      <c r="BL173" s="1">
        <f>(F173/(C173*9.81))^(1/2)</f>
        <v>1.4753899143116248E-3</v>
      </c>
      <c r="BM173" s="1">
        <f>((F173*G173)/(C173*(AI173)^(2)))^(1/2)</f>
        <v>4.2088790936464982E-4</v>
      </c>
      <c r="BN173" s="1">
        <f>(AF173/2)/G173</f>
        <v>1.1856169010064257</v>
      </c>
      <c r="BO173" s="1">
        <f>(AF173-G173)/G173</f>
        <v>1.3712338020128514</v>
      </c>
      <c r="BP173" s="1">
        <f>((2*G173)-AG173)/G173</f>
        <v>0.82432537908587145</v>
      </c>
      <c r="BQ173" s="1">
        <f t="shared" si="14"/>
        <v>0.49580712788259956</v>
      </c>
      <c r="BR173" s="1">
        <f>((C173*(G173)^(3))/F173)^(1/2)</f>
        <v>1.1601592338297863E-3</v>
      </c>
      <c r="BS173" s="1">
        <f t="shared" si="15"/>
        <v>0.18999530720441099</v>
      </c>
      <c r="BT173" s="1">
        <f>AI173/((9.81*G173)^(1/2))</f>
        <v>3.5054224212303833</v>
      </c>
      <c r="BU173" s="1">
        <f t="shared" si="18"/>
        <v>0.4038461538461543</v>
      </c>
      <c r="BV173" s="1">
        <f>AE173 /G173</f>
        <v>0.78705960409225217</v>
      </c>
      <c r="BW173" s="1">
        <f t="shared" si="20"/>
        <v>0.48657307703740876</v>
      </c>
      <c r="BX173" s="1">
        <f>AH173/(((C173*(G173^(3)))/F173)^(1/2))</f>
        <v>0.95772293898246807</v>
      </c>
    </row>
    <row r="174" spans="1:76" x14ac:dyDescent="0.25">
      <c r="A174" s="1"/>
      <c r="B174" s="1">
        <v>174</v>
      </c>
      <c r="C174" s="1">
        <v>960</v>
      </c>
      <c r="D174" s="1">
        <v>2</v>
      </c>
      <c r="E174" s="1">
        <v>1.9199999999999998E-3</v>
      </c>
      <c r="F174" s="1">
        <v>2.0500000000000001E-2</v>
      </c>
      <c r="G174" s="1">
        <v>3.0601471110890967E-4</v>
      </c>
      <c r="H174" s="1">
        <v>1.8790346955398215E-7</v>
      </c>
      <c r="I174" s="1">
        <v>1.2003710811674906E-10</v>
      </c>
      <c r="J174" s="1">
        <v>2.2112063510243697E-13</v>
      </c>
      <c r="K174" s="1">
        <v>1.152356237920791E-7</v>
      </c>
      <c r="L174" s="1">
        <v>2.122758096983395E-10</v>
      </c>
      <c r="M174" s="1"/>
      <c r="N174" s="1"/>
      <c r="O174" s="1"/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/>
      <c r="Z174" s="1">
        <v>4.5682499999999998E-6</v>
      </c>
      <c r="AA174" s="1">
        <v>9000</v>
      </c>
      <c r="AB174" s="1">
        <v>1.1111111111111738E-4</v>
      </c>
      <c r="AD174" s="1">
        <v>2.9999999999999888E-3</v>
      </c>
      <c r="AE174" s="1">
        <v>2.3195407500000001E-4</v>
      </c>
      <c r="AF174" s="1">
        <v>6.9894225000000001E-4</v>
      </c>
      <c r="AG174" s="1">
        <v>3.8906262500000013E-4</v>
      </c>
      <c r="AH174" s="1">
        <v>1.3333333333333253E-3</v>
      </c>
      <c r="AI174" s="1">
        <v>0.15144285640233415</v>
      </c>
      <c r="AJ174" s="1">
        <v>5.7619267427550845E-3</v>
      </c>
      <c r="AK174" s="1">
        <v>0.12352792653491354</v>
      </c>
      <c r="AL174" s="1">
        <v>7.2183273694387141E-3</v>
      </c>
      <c r="AM174" s="1">
        <v>3.0660034794830767E-4</v>
      </c>
      <c r="AN174" s="1">
        <v>3.4076018847410743E-4</v>
      </c>
      <c r="AO174" s="1">
        <v>360</v>
      </c>
      <c r="AP174" s="1">
        <v>61.094025894517735</v>
      </c>
      <c r="AQ174" s="1">
        <v>339.62264150943395</v>
      </c>
      <c r="AR174" s="1">
        <v>45.311221293548876</v>
      </c>
      <c r="AS174" s="1">
        <v>1.1689571231038736E-3</v>
      </c>
      <c r="AT174" s="1">
        <v>-2.6853894812175408E-5</v>
      </c>
      <c r="AU174" s="1">
        <v>2.1548233696693129</v>
      </c>
      <c r="AV174" s="1">
        <v>0.12886713624649743</v>
      </c>
      <c r="AW174" s="1">
        <v>0.98496240601503759</v>
      </c>
      <c r="AX174" s="1">
        <v>369.17715124308501</v>
      </c>
      <c r="AZ174" s="1"/>
      <c r="BA174" s="1"/>
      <c r="BB174" s="1" t="s">
        <v>163</v>
      </c>
      <c r="BC174" s="1"/>
      <c r="BD174" s="1">
        <f>(0.5*K174*(AK174)^(2))+(K174*9.81*(AN174-G174))</f>
        <v>9.1847717908566109E-10</v>
      </c>
      <c r="BE174" s="1">
        <f>0.5*K174*(AI174)^(2)</f>
        <v>1.3214609870499478E-9</v>
      </c>
      <c r="BF174" s="1">
        <f t="shared" si="17"/>
        <v>0.83369464505190682</v>
      </c>
      <c r="BG174" s="1">
        <f>(C174*(AI174)^(2)*G174)/(F174)</f>
        <v>0.32866787859526503</v>
      </c>
      <c r="BH174" s="1">
        <f>(C174*G174*AI174)/(E174)</f>
        <v>23.171870975734191</v>
      </c>
      <c r="BI174" s="1">
        <f>(E174)/((C174*F174*G174)^(1/2))</f>
        <v>2.47410159463811E-2</v>
      </c>
      <c r="BJ174" s="1">
        <f>(C174*9.81*(G174)^(2))/(F174)</f>
        <v>4.30200577639882E-2</v>
      </c>
      <c r="BK174" s="1">
        <f t="shared" si="13"/>
        <v>2.6594288780930245E-2</v>
      </c>
      <c r="BL174" s="1">
        <f>(F174/(C174*9.81))^(1/2)</f>
        <v>1.4753899143116248E-3</v>
      </c>
      <c r="BM174" s="1">
        <f>((F174*G174)/(C174*(AI174)^(2)))^(1/2)</f>
        <v>5.3378169213130419E-4</v>
      </c>
      <c r="BN174" s="1">
        <f>(AF174/2)/G174</f>
        <v>1.1420075973916963</v>
      </c>
      <c r="BO174" s="1">
        <f>(AF174-G174)/G174</f>
        <v>1.2840151947833929</v>
      </c>
      <c r="BP174" s="1">
        <f>((2*G174)-AG174)/G174</f>
        <v>0.72861463558353579</v>
      </c>
      <c r="BQ174" s="1">
        <f t="shared" si="14"/>
        <v>0.55664488017429214</v>
      </c>
      <c r="BR174" s="1">
        <f>((C174*(G174)^(3))/F174)^(1/2)</f>
        <v>1.158436261395573E-3</v>
      </c>
      <c r="BS174" s="1">
        <f t="shared" si="15"/>
        <v>0.15146971029714631</v>
      </c>
      <c r="BT174" s="1">
        <f>AI174/((9.81*G174)^(1/2))</f>
        <v>2.7640324425902114</v>
      </c>
      <c r="BU174" s="1">
        <f t="shared" si="18"/>
        <v>0.46296296296296308</v>
      </c>
      <c r="BV174" s="1">
        <f>AE174 /G174</f>
        <v>0.75798341249499046</v>
      </c>
      <c r="BW174" s="1">
        <f t="shared" si="20"/>
        <v>0.28564782083127682</v>
      </c>
      <c r="BX174" s="1">
        <f>AH174/(((C174*(G174^(3)))/F174)^(1/2))</f>
        <v>1.1509768623152843</v>
      </c>
    </row>
    <row r="175" spans="1:76" x14ac:dyDescent="0.25">
      <c r="A175" s="1"/>
      <c r="B175" s="1">
        <v>175</v>
      </c>
      <c r="C175" s="1">
        <v>960</v>
      </c>
      <c r="D175" s="1">
        <v>2</v>
      </c>
      <c r="E175" s="1">
        <v>1.9199999999999998E-3</v>
      </c>
      <c r="F175" s="1">
        <v>2.0500000000000001E-2</v>
      </c>
      <c r="G175" s="1">
        <v>3.0821805223882847E-4</v>
      </c>
      <c r="H175" s="1">
        <v>1.733250569508737E-6</v>
      </c>
      <c r="I175" s="1">
        <v>1.2264866465981208E-10</v>
      </c>
      <c r="J175" s="1">
        <v>2.0691280052576203E-12</v>
      </c>
      <c r="K175" s="1">
        <v>1.1774271807341961E-7</v>
      </c>
      <c r="L175" s="1">
        <v>1.9863628850473156E-9</v>
      </c>
      <c r="M175" s="1"/>
      <c r="N175" s="1"/>
      <c r="O175" s="1"/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/>
      <c r="Z175" s="1">
        <v>4.5682499999999998E-6</v>
      </c>
      <c r="AA175" s="1">
        <v>9000</v>
      </c>
      <c r="AB175" s="1">
        <v>1.1111111111111044E-4</v>
      </c>
      <c r="AD175" s="1">
        <v>2.7777777777777783E-3</v>
      </c>
      <c r="AE175" s="1">
        <v>2.8677307500000001E-4</v>
      </c>
      <c r="AF175" s="1">
        <v>7.6746600000000007E-4</v>
      </c>
      <c r="AG175" s="1">
        <v>3.1863543749999999E-4</v>
      </c>
      <c r="AH175" s="1">
        <v>1.1111111111111113E-3</v>
      </c>
      <c r="AI175" s="1">
        <v>0.25595282996052821</v>
      </c>
      <c r="AJ175" s="1">
        <v>6.2441828619355681E-3</v>
      </c>
      <c r="AK175" s="1">
        <v>0.19159513651406226</v>
      </c>
      <c r="AL175" s="1">
        <v>7.7607097391883956E-3</v>
      </c>
      <c r="AM175" s="1">
        <v>3.0376389017925184E-4</v>
      </c>
      <c r="AN175" s="1">
        <v>3.9339566272988345E-4</v>
      </c>
      <c r="AO175" s="1">
        <v>720</v>
      </c>
      <c r="AP175" s="1">
        <v>1181.1511672940089</v>
      </c>
      <c r="AQ175" s="1">
        <v>346.15384615384619</v>
      </c>
      <c r="AR175" s="1">
        <v>37.656574146029229</v>
      </c>
      <c r="AS175" s="1">
        <v>3.3390342081958749E-3</v>
      </c>
      <c r="AT175" s="1">
        <v>-3.5703286307854853E-2</v>
      </c>
      <c r="AU175" s="1">
        <v>4.7264985107004271</v>
      </c>
      <c r="AV175" s="1">
        <v>0.12897239181007236</v>
      </c>
      <c r="AW175" s="1">
        <v>0.98507462686567171</v>
      </c>
      <c r="AX175" s="1">
        <v>369.47868622124076</v>
      </c>
      <c r="AZ175" s="1"/>
      <c r="BA175" s="1"/>
      <c r="BB175" s="1" t="s">
        <v>164</v>
      </c>
      <c r="BC175" s="1"/>
      <c r="BD175" s="1">
        <f>(0.5*K175*(AK175)^(2))+(K175*9.81*(AN175-G175))</f>
        <v>2.2594757572972141E-9</v>
      </c>
      <c r="BE175" s="1">
        <f>0.5*K175*(AI175)^(2)</f>
        <v>3.8567717110826165E-9</v>
      </c>
      <c r="BF175" s="1">
        <f t="shared" si="17"/>
        <v>0.76540602498183685</v>
      </c>
      <c r="BG175" s="1">
        <f>(C175*(AI175)^(2)*G175)/(F175)</f>
        <v>0.94557354917037095</v>
      </c>
      <c r="BH175" s="1">
        <f>(C175*G175*AI175)/(E175)</f>
        <v>39.44464135772504</v>
      </c>
      <c r="BI175" s="1">
        <f>(E175)/((C175*F175*G175)^(1/2))</f>
        <v>2.4652424978484661E-2</v>
      </c>
      <c r="BJ175" s="1">
        <f>(C175*9.81*(G175)^(2))/(F175)</f>
        <v>4.364178672660534E-2</v>
      </c>
      <c r="BK175" s="1">
        <f t="shared" si="13"/>
        <v>4.99925058047535E-2</v>
      </c>
      <c r="BL175" s="1">
        <f>(F175/(C175*9.81))^(1/2)</f>
        <v>1.4753899143116248E-3</v>
      </c>
      <c r="BM175" s="1">
        <f>((F175*G175)/(C175*(AI175)^(2)))^(1/2)</f>
        <v>3.169643468127533E-4</v>
      </c>
      <c r="BN175" s="1">
        <f>(AF175/2)/G175</f>
        <v>1.2450049476746983</v>
      </c>
      <c r="BO175" s="1">
        <f>(AF175-G175)/G175</f>
        <v>1.4900098953493963</v>
      </c>
      <c r="BP175" s="1">
        <f>((2*G175)-AG175)/G175</f>
        <v>0.96620124880583114</v>
      </c>
      <c r="BQ175" s="1">
        <f t="shared" si="14"/>
        <v>0.4151785714285714</v>
      </c>
      <c r="BR175" s="1">
        <f>((C175*(G175)^(3))/F175)^(1/2)</f>
        <v>1.1709700667205897E-3</v>
      </c>
      <c r="BS175" s="1">
        <f t="shared" si="15"/>
        <v>0.29165611626838306</v>
      </c>
      <c r="BT175" s="1">
        <f>AI175/((9.81*G175)^(1/2))</f>
        <v>4.6547503816989595</v>
      </c>
      <c r="BU175" s="1">
        <f t="shared" si="18"/>
        <v>0.41999999999999987</v>
      </c>
      <c r="BV175" s="1">
        <f>AE175 /G175</f>
        <v>0.93042270858875131</v>
      </c>
      <c r="BW175" s="1">
        <f t="shared" si="20"/>
        <v>0.90193176244376561</v>
      </c>
      <c r="BX175" s="1">
        <f>AH175/(((C175*(G175^(3)))/F175)^(1/2))</f>
        <v>0.94888088320044006</v>
      </c>
    </row>
    <row r="176" spans="1:76" x14ac:dyDescent="0.25">
      <c r="A176" s="1"/>
      <c r="B176" s="1">
        <v>176</v>
      </c>
      <c r="C176" s="1">
        <v>960</v>
      </c>
      <c r="D176" s="1">
        <v>2</v>
      </c>
      <c r="E176" s="1">
        <v>1.9199999999999998E-3</v>
      </c>
      <c r="F176" s="1">
        <v>2.0500000000000001E-2</v>
      </c>
      <c r="G176" s="1">
        <v>3.0739145549935114E-4</v>
      </c>
      <c r="H176" s="1">
        <v>1.5302548817235005E-6</v>
      </c>
      <c r="I176" s="1">
        <v>1.2166453015513234E-10</v>
      </c>
      <c r="J176" s="1">
        <v>1.8170095935169573E-12</v>
      </c>
      <c r="K176" s="1">
        <v>1.1679794894892705E-7</v>
      </c>
      <c r="L176" s="1">
        <v>1.744329209776279E-9</v>
      </c>
      <c r="M176" s="1"/>
      <c r="N176" s="1"/>
      <c r="O176" s="1"/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/>
      <c r="Z176" s="1">
        <v>4.5682499999999998E-6</v>
      </c>
      <c r="AA176" s="1">
        <v>9000</v>
      </c>
      <c r="AB176" s="1">
        <v>1.1111111111111044E-4</v>
      </c>
      <c r="AD176" s="1">
        <v>2.6666666666666661E-3</v>
      </c>
      <c r="AE176" s="1">
        <v>2.7763657499999998E-4</v>
      </c>
      <c r="AF176" s="1">
        <v>7.6746600000000007E-4</v>
      </c>
      <c r="AG176" s="1">
        <v>3.1520924999999997E-4</v>
      </c>
      <c r="AH176" s="1">
        <v>9.9999999999999915E-4</v>
      </c>
      <c r="AI176" s="1">
        <v>0.25333454876054673</v>
      </c>
      <c r="AJ176" s="1">
        <v>4.4420421045583344E-3</v>
      </c>
      <c r="AK176" s="1">
        <v>0.19332026445058001</v>
      </c>
      <c r="AL176" s="1">
        <v>6.0097764992395868E-3</v>
      </c>
      <c r="AM176" s="1">
        <v>2.9238894946938645E-4</v>
      </c>
      <c r="AN176" s="1">
        <v>3.8162884336758504E-4</v>
      </c>
      <c r="AO176" s="1">
        <v>692.30769230769238</v>
      </c>
      <c r="AP176" s="1">
        <v>677.81833462852489</v>
      </c>
      <c r="AQ176" s="1">
        <v>719.99999999999989</v>
      </c>
      <c r="AR176" s="1">
        <v>1262.6098684866988</v>
      </c>
      <c r="AS176" s="1">
        <v>3.2710700099750165E-3</v>
      </c>
      <c r="AT176" s="1">
        <v>-1.9208195054864052E-2</v>
      </c>
      <c r="AU176" s="1">
        <v>4.6604971028490665</v>
      </c>
      <c r="AV176" s="1">
        <v>0.12951835930698058</v>
      </c>
      <c r="AW176" s="1">
        <v>1.0151515151515151</v>
      </c>
      <c r="AX176" s="1">
        <v>371.04276788744892</v>
      </c>
      <c r="AZ176" s="1"/>
      <c r="BA176" s="1"/>
      <c r="BB176" s="1" t="s">
        <v>165</v>
      </c>
      <c r="BC176" s="1"/>
      <c r="BD176" s="1">
        <f>(0.5*K176*(AK176)^(2))+(K176*9.81*(AN176-G176))</f>
        <v>2.2675890919175233E-9</v>
      </c>
      <c r="BE176" s="1">
        <f>0.5*K176*(AI176)^(2)</f>
        <v>3.7479523694079315E-9</v>
      </c>
      <c r="BF176" s="1">
        <f t="shared" si="17"/>
        <v>0.77783082153549388</v>
      </c>
      <c r="BG176" s="1">
        <f>(C176*(AI176)^(2)*G176)/(F176)</f>
        <v>0.92384264518222736</v>
      </c>
      <c r="BH176" s="1">
        <f>(C176*G176*AI176)/(E176)</f>
        <v>38.936437835887901</v>
      </c>
      <c r="BI176" s="1">
        <f>(E176)/((C176*F176*G176)^(1/2))</f>
        <v>2.4685548757513356E-2</v>
      </c>
      <c r="BJ176" s="1">
        <f>(C176*9.81*(G176)^(2))/(F176)</f>
        <v>4.3408018551872034E-2</v>
      </c>
      <c r="BK176" s="1">
        <f t="shared" si="13"/>
        <v>4.9352940353293059E-2</v>
      </c>
      <c r="BL176" s="1">
        <f>(F176/(C176*9.81))^(1/2)</f>
        <v>1.4753899143116248E-3</v>
      </c>
      <c r="BM176" s="1">
        <f>((F176*G176)/(C176*(AI176)^(2)))^(1/2)</f>
        <v>3.1981055162880629E-4</v>
      </c>
      <c r="BN176" s="1">
        <f>(AF176/2)/G176</f>
        <v>1.2483528515021136</v>
      </c>
      <c r="BO176" s="1">
        <f>(AF176-G176)/G176</f>
        <v>1.496705703004227</v>
      </c>
      <c r="BP176" s="1">
        <f>((2*G176)-AG176)/G176</f>
        <v>0.97456730055183549</v>
      </c>
      <c r="BQ176" s="1">
        <f t="shared" si="14"/>
        <v>0.41071428571428564</v>
      </c>
      <c r="BR176" s="1">
        <f>((C176*(G176)^(3))/F176)^(1/2)</f>
        <v>1.1662626649995896E-3</v>
      </c>
      <c r="BS176" s="1">
        <f t="shared" si="15"/>
        <v>0.27254274381541077</v>
      </c>
      <c r="BT176" s="1">
        <f>AI176/((9.81*G176)^(1/2))</f>
        <v>4.6133246911254568</v>
      </c>
      <c r="BU176" s="1">
        <f t="shared" si="18"/>
        <v>0.39583333333333298</v>
      </c>
      <c r="BV176" s="1">
        <f>AE176 /G176</f>
        <v>0.90320199222514186</v>
      </c>
      <c r="BW176" s="1">
        <f t="shared" si="20"/>
        <v>0.88043462663035532</v>
      </c>
      <c r="BX176" s="1">
        <f>AH176/(((C176*(G176^(3)))/F176)^(1/2))</f>
        <v>0.85743977751388534</v>
      </c>
    </row>
    <row r="177" spans="1:76" x14ac:dyDescent="0.25">
      <c r="A177" s="1"/>
      <c r="B177" s="1">
        <v>177</v>
      </c>
      <c r="C177" s="1">
        <v>960</v>
      </c>
      <c r="D177" s="1">
        <v>2</v>
      </c>
      <c r="E177" s="1">
        <v>1.9199999999999998E-3</v>
      </c>
      <c r="F177" s="1">
        <v>2.0500000000000001E-2</v>
      </c>
      <c r="G177" s="1">
        <v>3.073176250901258E-4</v>
      </c>
      <c r="H177" s="1">
        <v>2.065949758844453E-7</v>
      </c>
      <c r="I177" s="1">
        <v>1.2157688570762074E-10</v>
      </c>
      <c r="J177" s="1">
        <v>2.4519101789400324E-13</v>
      </c>
      <c r="K177" s="1">
        <v>1.1671381027931591E-7</v>
      </c>
      <c r="L177" s="1">
        <v>2.353833771782431E-10</v>
      </c>
      <c r="M177" s="1"/>
      <c r="N177" s="1"/>
      <c r="O177" s="1"/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/>
      <c r="Z177" s="1">
        <v>4.5682499999999998E-6</v>
      </c>
      <c r="AA177" s="1">
        <v>9000</v>
      </c>
      <c r="AB177" s="1">
        <v>1.1111111111111044E-4</v>
      </c>
      <c r="AD177" s="1">
        <v>2.8888888888888853E-3</v>
      </c>
      <c r="AE177" s="1">
        <v>2.4565882500000001E-4</v>
      </c>
      <c r="AF177" s="1">
        <v>7.2635175000000012E-4</v>
      </c>
      <c r="AG177" s="1">
        <v>3.5023250000000008E-4</v>
      </c>
      <c r="AH177" s="1">
        <v>1.1111111111111113E-3</v>
      </c>
      <c r="AI177" s="1">
        <v>0.19742920770486394</v>
      </c>
      <c r="AJ177" s="1">
        <v>6.7050655530124341E-3</v>
      </c>
      <c r="AK177" s="1">
        <v>0.15380795888519658</v>
      </c>
      <c r="AL177" s="1">
        <v>6.4161960349387514E-3</v>
      </c>
      <c r="AM177" s="1">
        <v>3.0530798341848477E-4</v>
      </c>
      <c r="AN177" s="1">
        <v>3.6097870528536459E-4</v>
      </c>
      <c r="AO177" s="1">
        <v>352.94117647058829</v>
      </c>
      <c r="AP177" s="1">
        <v>9.7869450683259362</v>
      </c>
      <c r="AQ177" s="1">
        <v>360</v>
      </c>
      <c r="AR177" s="1">
        <v>20.364675298172525</v>
      </c>
      <c r="AS177" s="1">
        <v>1.9866611648812591E-3</v>
      </c>
      <c r="AT177" s="1">
        <v>-8.6348684745167279E-9</v>
      </c>
      <c r="AU177" s="1">
        <v>4.8277827270497662</v>
      </c>
      <c r="AV177" s="1">
        <v>0.2057813329695217</v>
      </c>
      <c r="AW177" s="1">
        <v>0.99248120300751874</v>
      </c>
      <c r="AX177" s="1">
        <v>589.52009408649826</v>
      </c>
      <c r="AZ177" s="1"/>
      <c r="BA177" s="1"/>
      <c r="BB177" s="1" t="s">
        <v>165</v>
      </c>
      <c r="BC177" s="1"/>
      <c r="BD177" s="1">
        <f>(0.5*K177*(AK177)^(2))+(K177*9.81*(AN177-G177))</f>
        <v>1.4419827049432936E-9</v>
      </c>
      <c r="BE177" s="1">
        <f>0.5*K177*(AI177)^(2)</f>
        <v>2.2746524919577855E-9</v>
      </c>
      <c r="BF177" s="1">
        <f t="shared" si="17"/>
        <v>0.79620059391651132</v>
      </c>
      <c r="BG177" s="1">
        <f>(C177*(AI177)^(2)*G177)/(F177)</f>
        <v>0.56095451212813086</v>
      </c>
      <c r="BH177" s="1">
        <f>(C177*G177*AI177)/(E177)</f>
        <v>30.33673761764198</v>
      </c>
      <c r="BI177" s="1">
        <f>(E177)/((C177*F177*G177)^(1/2))</f>
        <v>2.4688513824545719E-2</v>
      </c>
      <c r="BJ177" s="1">
        <f>(C177*9.81*(G177)^(2))/(F177)</f>
        <v>4.3387169261224018E-2</v>
      </c>
      <c r="BK177" s="1">
        <f t="shared" si="13"/>
        <v>3.6589168944058101E-2</v>
      </c>
      <c r="BL177" s="1">
        <f>(F177/(C177*9.81))^(1/2)</f>
        <v>1.4753899143116248E-3</v>
      </c>
      <c r="BM177" s="1">
        <f>((F177*G177)/(C177*(AI177)^(2)))^(1/2)</f>
        <v>4.1032090649207123E-4</v>
      </c>
      <c r="BN177" s="1">
        <f>(AF177/2)/G177</f>
        <v>1.1817606454998892</v>
      </c>
      <c r="BO177" s="1">
        <f>(AF177-G177)/G177</f>
        <v>1.3635212909997787</v>
      </c>
      <c r="BP177" s="1">
        <f>((2*G177)-AG177)/G177</f>
        <v>0.86035661020975029</v>
      </c>
      <c r="BQ177" s="1">
        <f t="shared" si="14"/>
        <v>0.48218029350104824</v>
      </c>
      <c r="BR177" s="1">
        <f>((C177*(G177)^(3))/F177)^(1/2)</f>
        <v>1.1658425143523563E-3</v>
      </c>
      <c r="BS177" s="1">
        <f t="shared" si="15"/>
        <v>0.19742921633973243</v>
      </c>
      <c r="BT177" s="1">
        <f>AI177/((9.81*G177)^(1/2))</f>
        <v>3.5956976380391539</v>
      </c>
      <c r="BU177" s="1">
        <f t="shared" si="18"/>
        <v>0.4038461538461543</v>
      </c>
      <c r="BV177" s="1">
        <f>AE177 /G177</f>
        <v>0.79936458225575779</v>
      </c>
      <c r="BW177" s="1">
        <f t="shared" si="20"/>
        <v>0.51756734286690687</v>
      </c>
      <c r="BX177" s="1">
        <f>AH177/(((C177*(G177^(3)))/F177)^(1/2))</f>
        <v>0.9530542053772596</v>
      </c>
    </row>
    <row r="178" spans="1:76" x14ac:dyDescent="0.25">
      <c r="A178" s="1"/>
      <c r="B178" s="1">
        <v>178</v>
      </c>
      <c r="C178" s="1">
        <v>960</v>
      </c>
      <c r="D178" s="1">
        <v>2</v>
      </c>
      <c r="E178" s="1">
        <v>1.9199999999999998E-3</v>
      </c>
      <c r="F178" s="1">
        <v>2.0500000000000001E-2</v>
      </c>
      <c r="G178" s="1">
        <v>3.0721671351036426E-4</v>
      </c>
      <c r="H178" s="1">
        <v>2.3985345885738466E-7</v>
      </c>
      <c r="I178" s="1">
        <v>1.2145716116351481E-10</v>
      </c>
      <c r="J178" s="1">
        <v>2.8447593109629146E-13</v>
      </c>
      <c r="K178" s="1">
        <v>1.1659887471697422E-7</v>
      </c>
      <c r="L178" s="1">
        <v>2.7309689385243982E-10</v>
      </c>
      <c r="M178" s="1"/>
      <c r="N178" s="1"/>
      <c r="O178" s="1"/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/>
      <c r="Z178" s="1">
        <v>4.5682499999999998E-6</v>
      </c>
      <c r="AA178" s="1">
        <v>9000</v>
      </c>
      <c r="AB178" s="1">
        <v>1.111111111111035E-4</v>
      </c>
      <c r="AD178" s="1">
        <v>2.8888888888888853E-3</v>
      </c>
      <c r="AE178" s="1">
        <v>2.22817575E-4</v>
      </c>
      <c r="AF178" s="1">
        <v>7.0351050000000003E-4</v>
      </c>
      <c r="AG178" s="1">
        <v>3.9134675000000019E-4</v>
      </c>
      <c r="AH178" s="1">
        <v>1.2222222222222218E-3</v>
      </c>
      <c r="AI178" s="1">
        <v>0.15684125379381186</v>
      </c>
      <c r="AJ178" s="1">
        <v>5.5825691516771542E-3</v>
      </c>
      <c r="AK178" s="1">
        <v>0.126858787733203</v>
      </c>
      <c r="AL178" s="1">
        <v>7.1766529743680519E-3</v>
      </c>
      <c r="AM178" s="1">
        <v>2.9870452348717164E-4</v>
      </c>
      <c r="AN178" s="1">
        <v>3.3971508256236448E-4</v>
      </c>
      <c r="AO178" s="1">
        <v>339.62264150943389</v>
      </c>
      <c r="AP178" s="1">
        <v>27.186732776129208</v>
      </c>
      <c r="AQ178" s="1">
        <v>333.33333333333331</v>
      </c>
      <c r="AR178" s="1">
        <v>17.459426695964133</v>
      </c>
      <c r="AS178" s="1">
        <v>1.2537807793891386E-3</v>
      </c>
      <c r="AT178" s="1">
        <v>-7.5282380657794761E-10</v>
      </c>
      <c r="AU178" s="1">
        <v>0.99860700984227835</v>
      </c>
      <c r="AV178" s="1">
        <v>0.25512796552870404</v>
      </c>
      <c r="AW178" s="1">
        <v>0.99248120300751874</v>
      </c>
      <c r="AX178" s="1">
        <v>730.88778302769913</v>
      </c>
      <c r="AZ178" s="1"/>
      <c r="BA178" s="1"/>
      <c r="BB178" s="1" t="s">
        <v>165</v>
      </c>
      <c r="BC178" s="1"/>
      <c r="BD178" s="1">
        <f>(0.5*K178*(AK178)^(2))+(K178*9.81*(AN178-G178))</f>
        <v>9.7539447908643193E-10</v>
      </c>
      <c r="BE178" s="1">
        <f>0.5*K178*(AI178)^(2)</f>
        <v>1.4341182888619213E-9</v>
      </c>
      <c r="BF178" s="1">
        <f t="shared" si="17"/>
        <v>0.8247031614475665</v>
      </c>
      <c r="BG178" s="1">
        <f>(C178*(AI178)^(2)*G178)/(F178)</f>
        <v>0.35390184089609933</v>
      </c>
      <c r="BH178" s="1">
        <f>(C178*G178*AI178)/(E178)</f>
        <v>24.092127266689914</v>
      </c>
      <c r="BI178" s="1">
        <f>(E178)/((C178*F178*G178)^(1/2))</f>
        <v>2.4692568213958505E-2</v>
      </c>
      <c r="BJ178" s="1">
        <f>(C178*9.81*(G178)^(2))/(F178)</f>
        <v>4.3358680501682179E-2</v>
      </c>
      <c r="BK178" s="1">
        <f t="shared" si="13"/>
        <v>2.7757650473127834E-2</v>
      </c>
      <c r="BL178" s="1">
        <f>(F178/(C178*9.81))^(1/2)</f>
        <v>1.4753899143116248E-3</v>
      </c>
      <c r="BM178" s="1">
        <f>((F178*G178)/(C178*(AI178)^(2)))^(1/2)</f>
        <v>5.16420445574612E-4</v>
      </c>
      <c r="BN178" s="1">
        <f>(AF178/2)/G178</f>
        <v>1.1449743276683193</v>
      </c>
      <c r="BO178" s="1">
        <f>(AF178-G178)/G178</f>
        <v>1.2899486553366388</v>
      </c>
      <c r="BP178" s="1">
        <f>((2*G178)-AG178)/G178</f>
        <v>0.72615410298373062</v>
      </c>
      <c r="BQ178" s="1">
        <f t="shared" si="14"/>
        <v>0.55627705627705648</v>
      </c>
      <c r="BR178" s="1">
        <f>((C178*(G178)^(3))/F178)^(1/2)</f>
        <v>1.1652683330720093E-3</v>
      </c>
      <c r="BS178" s="1">
        <f t="shared" si="15"/>
        <v>0.15684125454663567</v>
      </c>
      <c r="BT178" s="1">
        <f>AI178/((9.81*G178)^(1/2))</f>
        <v>2.8569548842513086</v>
      </c>
      <c r="BU178" s="1">
        <f t="shared" si="18"/>
        <v>0.4423076923076914</v>
      </c>
      <c r="BV178" s="1">
        <f>AE178 /G178</f>
        <v>0.72527816749944829</v>
      </c>
      <c r="BW178" s="1">
        <f t="shared" si="20"/>
        <v>0.31054316039441715</v>
      </c>
      <c r="BX178" s="1">
        <f>AH178/(((C178*(G178^(3)))/F178)^(1/2))</f>
        <v>1.048876200900495</v>
      </c>
    </row>
    <row r="179" spans="1:76" x14ac:dyDescent="0.25">
      <c r="A179" s="1"/>
      <c r="B179" s="1">
        <v>179</v>
      </c>
      <c r="C179" s="1">
        <v>960</v>
      </c>
      <c r="D179" s="1">
        <v>2</v>
      </c>
      <c r="E179" s="1">
        <v>1.9199999999999998E-3</v>
      </c>
      <c r="F179" s="1">
        <v>2.0500000000000001E-2</v>
      </c>
      <c r="G179" s="1">
        <v>3.0631480431768285E-4</v>
      </c>
      <c r="H179" s="1">
        <v>2.527942466931553E-7</v>
      </c>
      <c r="I179" s="1">
        <v>1.2039059757127594E-10</v>
      </c>
      <c r="J179" s="1">
        <v>2.9806640090179247E-13</v>
      </c>
      <c r="K179" s="1">
        <v>1.155749736684249E-7</v>
      </c>
      <c r="L179" s="1">
        <v>2.8614374486572076E-10</v>
      </c>
      <c r="M179" s="1"/>
      <c r="N179" s="1"/>
      <c r="O179" s="1"/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/>
      <c r="Z179" s="1">
        <v>4.5682499999999998E-6</v>
      </c>
      <c r="AA179" s="1">
        <v>9000</v>
      </c>
      <c r="AB179" s="1">
        <v>1.111111111111035E-4</v>
      </c>
      <c r="AD179" s="1">
        <v>3.2222222222222235E-3</v>
      </c>
      <c r="AE179" s="1">
        <v>2.1139695000000001E-4</v>
      </c>
      <c r="AF179" s="1">
        <v>6.8523750000000006E-4</v>
      </c>
      <c r="AG179" s="1">
        <v>4.2256312500000008E-4</v>
      </c>
      <c r="AH179" s="1">
        <v>1.3333333333333391E-3</v>
      </c>
      <c r="AI179" s="1">
        <v>0.12779804149644985</v>
      </c>
      <c r="AJ179" s="1">
        <v>6.7007908517362838E-3</v>
      </c>
      <c r="AK179" s="1">
        <v>0.10296785087184175</v>
      </c>
      <c r="AL179" s="1">
        <v>7.0516782009638016E-3</v>
      </c>
      <c r="AM179" s="1">
        <v>3.1229467820364013E-4</v>
      </c>
      <c r="AN179" s="1">
        <v>3.3447729682007082E-4</v>
      </c>
      <c r="AO179" s="1">
        <v>333.33333333333331</v>
      </c>
      <c r="AP179" s="1">
        <v>52.378280087892499</v>
      </c>
      <c r="AQ179" s="1">
        <v>1384.6153846153848</v>
      </c>
      <c r="AR179" s="1">
        <v>7380.6885326217161</v>
      </c>
      <c r="AS179" s="1">
        <v>8.3243320134191215E-4</v>
      </c>
      <c r="AT179" s="1">
        <v>-3.3015456229961031E-5</v>
      </c>
      <c r="AU179" s="1">
        <v>3.0272223117967099</v>
      </c>
      <c r="AV179" s="1">
        <v>0.14463536224921722</v>
      </c>
      <c r="AW179" s="1">
        <v>0.99248120300751874</v>
      </c>
      <c r="AX179" s="1">
        <v>414.34979126129957</v>
      </c>
      <c r="AZ179" s="1"/>
      <c r="BA179" s="1"/>
      <c r="BB179" s="1" t="s">
        <v>165</v>
      </c>
      <c r="BC179" s="1"/>
      <c r="BD179" s="1">
        <f>(0.5*K179*(AK179)^(2))+(K179*9.81*(AN179-G179))</f>
        <v>6.4461516340483157E-10</v>
      </c>
      <c r="BE179" s="1">
        <f>0.5*K179*(AI179)^(2)</f>
        <v>9.4380484864623671E-10</v>
      </c>
      <c r="BF179" s="1">
        <f t="shared" si="17"/>
        <v>0.82643586594157492</v>
      </c>
      <c r="BG179" s="1">
        <f>(C179*(AI179)^(2)*G179)/(F179)</f>
        <v>0.2342792125123761</v>
      </c>
      <c r="BH179" s="1">
        <f>(C179*G179*AI179)/(E179)</f>
        <v>19.573216036584075</v>
      </c>
      <c r="BI179" s="1">
        <f>(E179)/((C179*F179*G179)^(1/2))</f>
        <v>2.47288937275029E-2</v>
      </c>
      <c r="BJ179" s="1">
        <f>(C179*9.81*(G179)^(2))/(F179)</f>
        <v>4.310447434145135E-2</v>
      </c>
      <c r="BK179" s="1">
        <f t="shared" si="13"/>
        <v>2.1697215569747595E-2</v>
      </c>
      <c r="BL179" s="1">
        <f>(F179/(C179*9.81))^(1/2)</f>
        <v>1.4753899143116248E-3</v>
      </c>
      <c r="BM179" s="1">
        <f>((F179*G179)/(C179*(AI179)^(2)))^(1/2)</f>
        <v>6.3285047318738577E-4</v>
      </c>
      <c r="BN179" s="1">
        <f>(AF179/2)/G179</f>
        <v>1.118518416905067</v>
      </c>
      <c r="BO179" s="1">
        <f>(AF179-G179)/G179</f>
        <v>1.2370368338101343</v>
      </c>
      <c r="BP179" s="1">
        <f>((2*G179)-AG179)/G179</f>
        <v>0.62049395248375039</v>
      </c>
      <c r="BQ179" s="1">
        <f t="shared" si="14"/>
        <v>0.6166666666666667</v>
      </c>
      <c r="BR179" s="1">
        <f>((C179*(G179)^(3))/F179)^(1/2)</f>
        <v>1.1601407092028402E-3</v>
      </c>
      <c r="BS179" s="1">
        <f t="shared" si="15"/>
        <v>0.12783105695267982</v>
      </c>
      <c r="BT179" s="1">
        <f>AI179/((9.81*G179)^(1/2))</f>
        <v>2.3313404616429274</v>
      </c>
      <c r="BU179" s="1">
        <f t="shared" si="18"/>
        <v>0.43103448275862116</v>
      </c>
      <c r="BV179" s="1">
        <f>AE179 /G179</f>
        <v>0.69012971955726188</v>
      </c>
      <c r="BW179" s="1">
        <f t="shared" si="20"/>
        <v>0.19117473817092476</v>
      </c>
      <c r="BX179" s="1">
        <f>AH179/(((C179*(G179^(3)))/F179)^(1/2))</f>
        <v>1.1492858777876209</v>
      </c>
    </row>
    <row r="180" spans="1:76" x14ac:dyDescent="0.25">
      <c r="A180" s="1"/>
      <c r="B180" s="1">
        <v>180</v>
      </c>
      <c r="C180" s="1">
        <v>960</v>
      </c>
      <c r="D180" s="1">
        <v>2</v>
      </c>
      <c r="E180" s="1">
        <v>1.9199999999999998E-3</v>
      </c>
      <c r="F180" s="1">
        <v>2.0500000000000001E-2</v>
      </c>
      <c r="G180" s="1">
        <v>3.035540218029616E-4</v>
      </c>
      <c r="H180" s="1">
        <v>2.3575013444729564E-7</v>
      </c>
      <c r="I180" s="1">
        <v>1.1716464554765889E-10</v>
      </c>
      <c r="J180" s="1">
        <v>2.7298186441021326E-13</v>
      </c>
      <c r="K180" s="1">
        <v>1.1247805972575253E-7</v>
      </c>
      <c r="L180" s="1">
        <v>2.6206258983380471E-10</v>
      </c>
      <c r="M180" s="1"/>
      <c r="N180" s="1"/>
      <c r="O180" s="1"/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/>
      <c r="Z180" s="1">
        <v>4.5682499999999998E-6</v>
      </c>
      <c r="AA180" s="1">
        <v>9000</v>
      </c>
      <c r="AB180" s="1">
        <v>1.1111111111111131E-4</v>
      </c>
      <c r="AD180" s="1">
        <v>2.5555555555555557E-3</v>
      </c>
      <c r="AE180" s="1">
        <v>3.37023825E-4</v>
      </c>
      <c r="AF180" s="1">
        <v>8.1771674999999995E-4</v>
      </c>
      <c r="AG180" s="1">
        <v>2.508730625E-4</v>
      </c>
      <c r="AH180" s="1">
        <v>8.8888888888888871E-4</v>
      </c>
      <c r="AI180" s="1">
        <v>0.39828315742331788</v>
      </c>
      <c r="AJ180" s="1">
        <v>6.5083908823582353E-3</v>
      </c>
      <c r="AK180" s="1">
        <v>0.24980758562361971</v>
      </c>
      <c r="AL180" s="1">
        <v>6.2079334342580103E-3</v>
      </c>
      <c r="AM180" s="1">
        <v>2.4601006934073163E-4</v>
      </c>
      <c r="AN180" s="1">
        <v>4.7355298670620179E-4</v>
      </c>
      <c r="AO180" s="1">
        <v>720</v>
      </c>
      <c r="AP180" s="1">
        <v>1344.0685696793894</v>
      </c>
      <c r="AQ180" s="1">
        <v>346.15384615384619</v>
      </c>
      <c r="AR180" s="1">
        <v>56.484861219043772</v>
      </c>
      <c r="AS180" s="1">
        <v>8.0850903917985429E-3</v>
      </c>
      <c r="AT180" s="1">
        <v>-1.0033796471601308</v>
      </c>
      <c r="AU180" s="1">
        <v>3.1420249011322521</v>
      </c>
      <c r="AV180" s="1">
        <v>7.7558811489550974E-3</v>
      </c>
      <c r="AW180" s="1">
        <v>0.93939393939393945</v>
      </c>
      <c r="AX180" s="1">
        <v>22.218962812010101</v>
      </c>
      <c r="AZ180" s="1"/>
      <c r="BA180" s="1"/>
      <c r="BB180" s="1" t="s">
        <v>166</v>
      </c>
      <c r="BC180" s="1"/>
      <c r="BD180" s="1">
        <f>(0.5*K180*(AK180)^(2))+(K180*9.81*(AN180-G180))</f>
        <v>3.6971093677229196E-9</v>
      </c>
      <c r="BE180" s="1">
        <f>0.5*K180*(AI180)^(2)</f>
        <v>8.9211676965726481E-9</v>
      </c>
      <c r="BF180" s="1">
        <f t="shared" si="17"/>
        <v>0.64375452900435748</v>
      </c>
      <c r="BG180" s="1">
        <f>(C180*(AI180)^(2)*G180)/(F180)</f>
        <v>2.2549517106025361</v>
      </c>
      <c r="BH180" s="1">
        <f>(C180*G180*AI180)/(E180)</f>
        <v>60.450227126115124</v>
      </c>
      <c r="BI180" s="1">
        <f>(E180)/((C180*F180*G180)^(1/2))</f>
        <v>2.4841092158985466E-2</v>
      </c>
      <c r="BJ180" s="1">
        <f>(C180*9.81*(G180)^(2))/(F180)</f>
        <v>4.2330983795754416E-2</v>
      </c>
      <c r="BK180" s="1">
        <f t="shared" si="13"/>
        <v>8.4726427831601267E-2</v>
      </c>
      <c r="BL180" s="1">
        <f>(F180/(C180*9.81))^(1/2)</f>
        <v>1.4753899143116248E-3</v>
      </c>
      <c r="BM180" s="1">
        <f>((F180*G180)/(C180*(AI180)^(2)))^(1/2)</f>
        <v>2.0214703154002072E-4</v>
      </c>
      <c r="BN180" s="1">
        <f>(AF180/2)/G180</f>
        <v>1.3469048196811306</v>
      </c>
      <c r="BO180" s="1">
        <f>(AF180-G180)/G180</f>
        <v>1.693809639362261</v>
      </c>
      <c r="BP180" s="1">
        <f>((2*G180)-AG180)/G180</f>
        <v>1.173547228892118</v>
      </c>
      <c r="BQ180" s="1">
        <f t="shared" si="14"/>
        <v>0.30679702048417135</v>
      </c>
      <c r="BR180" s="1">
        <f>((C180*(G180)^(3))/F180)^(1/2)</f>
        <v>1.1444917668961597E-3</v>
      </c>
      <c r="BS180" s="1">
        <f t="shared" si="15"/>
        <v>1.4016628045834487</v>
      </c>
      <c r="BT180" s="1">
        <f>AI180/((9.81*G180)^(1/2))</f>
        <v>7.2985979713460685</v>
      </c>
      <c r="BU180" s="1">
        <f t="shared" si="18"/>
        <v>0.36956521739130432</v>
      </c>
      <c r="BV180" s="1">
        <f>AE180 /G180</f>
        <v>1.1102597916451387</v>
      </c>
      <c r="BW180" s="1">
        <f t="shared" si="20"/>
        <v>2.2126207268067817</v>
      </c>
      <c r="BX180" s="1">
        <f>AH180/(((C180*(G180^(3)))/F180)^(1/2))</f>
        <v>0.77666691417059186</v>
      </c>
    </row>
    <row r="181" spans="1:76" x14ac:dyDescent="0.25">
      <c r="A181" s="1"/>
      <c r="B181" s="1">
        <v>181</v>
      </c>
      <c r="C181" s="1">
        <v>960</v>
      </c>
      <c r="D181" s="1">
        <v>2</v>
      </c>
      <c r="E181" s="1">
        <v>1.9199999999999998E-3</v>
      </c>
      <c r="F181" s="1">
        <v>2.0500000000000001E-2</v>
      </c>
      <c r="G181" s="1">
        <v>3.0621744670535382E-4</v>
      </c>
      <c r="H181" s="1">
        <v>1.5268628074371497E-7</v>
      </c>
      <c r="I181" s="1">
        <v>1.2027584096112703E-10</v>
      </c>
      <c r="J181" s="1">
        <v>1.799159814432217E-13</v>
      </c>
      <c r="K181" s="1">
        <v>1.1546480732268195E-7</v>
      </c>
      <c r="L181" s="1">
        <v>1.7271934218549284E-10</v>
      </c>
      <c r="M181" s="1"/>
      <c r="N181" s="1"/>
      <c r="O181" s="1"/>
      <c r="Q181" s="1">
        <v>960</v>
      </c>
      <c r="R181" s="1">
        <v>100000</v>
      </c>
      <c r="S181" s="1">
        <v>96</v>
      </c>
      <c r="T181" s="1">
        <v>2.0500000000000001E-2</v>
      </c>
      <c r="U181" s="1">
        <v>0.20200000000000001</v>
      </c>
      <c r="V181" s="1"/>
      <c r="Z181" s="1">
        <v>4.5682499999999998E-6</v>
      </c>
      <c r="AA181" s="1">
        <v>9000</v>
      </c>
      <c r="AB181" s="1">
        <v>1.1111111111111087E-4</v>
      </c>
      <c r="AD181" s="1">
        <v>2.666666666666667E-3</v>
      </c>
      <c r="AE181" s="1">
        <v>4.0554757500000006E-4</v>
      </c>
      <c r="AF181" s="1">
        <v>9.2735474999999996E-4</v>
      </c>
      <c r="AG181" s="1">
        <v>2.0633262499999999E-4</v>
      </c>
      <c r="AH181" s="1">
        <v>7.7777777777777741E-4</v>
      </c>
      <c r="AI181" s="1">
        <v>0.57168882526678122</v>
      </c>
      <c r="AJ181" s="1">
        <v>5.7504659661868985E-3</v>
      </c>
      <c r="AK181" s="1">
        <v>0.27187631278491398</v>
      </c>
      <c r="AL181" s="1">
        <v>5.207387930536299E-3</v>
      </c>
      <c r="AM181" s="1">
        <v>2.6128796972460825E-4</v>
      </c>
      <c r="AN181" s="1">
        <v>5.2426093834124663E-4</v>
      </c>
      <c r="AO181" s="1">
        <v>-4500</v>
      </c>
      <c r="AP181" s="1">
        <v>7.7622979219595825E-13</v>
      </c>
      <c r="AQ181" s="1">
        <v>-3000</v>
      </c>
      <c r="AR181" s="1">
        <v>7071.0678118654741</v>
      </c>
      <c r="AS181" s="1">
        <v>1.6657905858048536E-2</v>
      </c>
      <c r="AT181" s="1">
        <v>-8.2990852919274695E-3</v>
      </c>
      <c r="AU181" s="1">
        <v>1.6030276504982008</v>
      </c>
      <c r="AV181" s="1">
        <v>0.37161454426366708</v>
      </c>
      <c r="AW181" s="1">
        <v>0.97761194029850762</v>
      </c>
      <c r="AX181" s="1">
        <v>1064.5972495992801</v>
      </c>
      <c r="AZ181" s="1"/>
      <c r="BA181" s="1"/>
      <c r="BB181" s="1" t="s">
        <v>167</v>
      </c>
      <c r="BC181" s="1"/>
      <c r="BD181" s="1">
        <f>(0.5*K181*(AK181)^(2))+(K181*9.81*(AN181-G181))</f>
        <v>4.5143704531813587E-9</v>
      </c>
      <c r="BE181" s="1">
        <f>0.5*K181*(AI181)^(2)</f>
        <v>1.8868572543832694E-8</v>
      </c>
      <c r="BF181" s="1">
        <f t="shared" si="17"/>
        <v>0.48913537686649144</v>
      </c>
      <c r="BG181" s="1">
        <f>(C181*(AI181)^(2)*G181)/(F181)</f>
        <v>4.6866951924038807</v>
      </c>
      <c r="BH181" s="1">
        <f>(C181*G181*AI181)/(E181)</f>
        <v>87.530546191588456</v>
      </c>
      <c r="BI181" s="1">
        <f>(E181)/((C181*F181*G181)^(1/2))</f>
        <v>2.4732824520381703E-2</v>
      </c>
      <c r="BJ181" s="1">
        <f>(C181*9.81*(G181)^(2))/(F181)</f>
        <v>4.3077078461538978E-2</v>
      </c>
      <c r="BK181" s="1">
        <f t="shared" si="13"/>
        <v>0.13096010015402867</v>
      </c>
      <c r="BL181" s="1">
        <f>(F181/(C181*9.81))^(1/2)</f>
        <v>1.4753899143116248E-3</v>
      </c>
      <c r="BM181" s="1">
        <f>((F181*G181)/(C181*(AI181)^(2)))^(1/2)</f>
        <v>1.4144792350871745E-4</v>
      </c>
      <c r="BN181" s="1">
        <f>(AF181/2)/G181</f>
        <v>1.514209526559589</v>
      </c>
      <c r="BO181" s="1">
        <f>(AF181-G181)/G181</f>
        <v>2.0284190531191779</v>
      </c>
      <c r="BP181" s="1">
        <f>((2*G181)-AG181)/G181</f>
        <v>1.3261891926146985</v>
      </c>
      <c r="BQ181" s="1">
        <f t="shared" si="14"/>
        <v>0.22249589490968802</v>
      </c>
      <c r="BR181" s="1">
        <f>((C181*(G181)^(3))/F181)^(1/2)</f>
        <v>1.1595876529062147E-3</v>
      </c>
      <c r="BS181" s="1">
        <f t="shared" si="15"/>
        <v>0.57998791055870869</v>
      </c>
      <c r="BT181" s="1">
        <f>AI181/((9.81*G181)^(1/2))</f>
        <v>10.430622646932644</v>
      </c>
      <c r="BU181" s="1">
        <f t="shared" si="18"/>
        <v>0.31249999999999978</v>
      </c>
      <c r="BV181" s="1">
        <f>AE181 /G181</f>
        <v>1.3243777562753403</v>
      </c>
      <c r="BW181" s="1">
        <f t="shared" si="20"/>
        <v>4.6436181139423418</v>
      </c>
      <c r="BX181" s="1">
        <f>AH181/(((C181*(G181^(3)))/F181)^(1/2))</f>
        <v>0.67073651209416818</v>
      </c>
    </row>
    <row r="182" spans="1:76" x14ac:dyDescent="0.25">
      <c r="A182" s="1"/>
      <c r="B182" s="1">
        <v>182</v>
      </c>
      <c r="C182" s="1">
        <v>960</v>
      </c>
      <c r="D182" s="1">
        <v>2</v>
      </c>
      <c r="E182" s="1">
        <v>1.9199999999999998E-3</v>
      </c>
      <c r="F182" s="1">
        <v>2.0500000000000001E-2</v>
      </c>
      <c r="G182" s="1">
        <v>3.0417530935515527E-4</v>
      </c>
      <c r="H182" s="1">
        <v>1.0449261208774094E-7</v>
      </c>
      <c r="I182" s="1">
        <v>1.1788552570463646E-10</v>
      </c>
      <c r="J182" s="1">
        <v>1.2149079293445835E-13</v>
      </c>
      <c r="K182" s="1">
        <v>1.13170104676451E-7</v>
      </c>
      <c r="L182" s="1">
        <v>1.1663116121708001E-10</v>
      </c>
      <c r="M182" s="1"/>
      <c r="N182" s="1"/>
      <c r="O182" s="1"/>
      <c r="Q182" s="1">
        <v>960</v>
      </c>
      <c r="R182" s="1">
        <v>100000</v>
      </c>
      <c r="S182" s="1">
        <v>96</v>
      </c>
      <c r="T182" s="1">
        <v>2.0500000000000001E-2</v>
      </c>
      <c r="U182" s="1">
        <v>0.20200000000000001</v>
      </c>
      <c r="V182" s="1"/>
      <c r="Z182" s="1">
        <v>4.5682499999999998E-6</v>
      </c>
      <c r="AA182" s="1">
        <v>9000</v>
      </c>
      <c r="AB182" s="1">
        <v>1.1111111111111131E-4</v>
      </c>
      <c r="AD182" s="1">
        <v>2.666666666666667E-3</v>
      </c>
      <c r="AE182" s="1">
        <v>3.9412695000000001E-4</v>
      </c>
      <c r="AF182" s="1">
        <v>9.1821825000000003E-4</v>
      </c>
      <c r="AG182" s="1">
        <v>2.0671331250000002E-4</v>
      </c>
      <c r="AH182" s="1">
        <v>7.7777777777777741E-4</v>
      </c>
      <c r="AI182" s="1">
        <v>0.56481647152093639</v>
      </c>
      <c r="AJ182" s="1">
        <v>5.3089128822723011E-3</v>
      </c>
      <c r="AK182" s="1">
        <v>0.26653789473031464</v>
      </c>
      <c r="AL182" s="1">
        <v>1.1760631798227231E-2</v>
      </c>
      <c r="AM182" s="1">
        <v>2.5384367241220579E-4</v>
      </c>
      <c r="AN182" s="1">
        <v>5.3349624952928022E-4</v>
      </c>
      <c r="AO182" s="1">
        <v>562.50000000000011</v>
      </c>
      <c r="AP182" s="1">
        <v>1044.0873565957618</v>
      </c>
      <c r="AQ182" s="1">
        <v>500</v>
      </c>
      <c r="AR182" s="1">
        <v>942.80904158206351</v>
      </c>
      <c r="AS182" s="1">
        <v>1.6259818883861403E-2</v>
      </c>
      <c r="AT182" s="1">
        <v>1.777625858224572E-3</v>
      </c>
      <c r="AU182" s="1">
        <v>4.8028700832872211</v>
      </c>
      <c r="AV182" s="1">
        <v>0.95423410592372082</v>
      </c>
      <c r="AW182" s="1">
        <v>0.97744360902255634</v>
      </c>
      <c r="AX182" s="1">
        <v>2733.6793468434325</v>
      </c>
      <c r="AZ182" s="1"/>
      <c r="BA182" s="1"/>
      <c r="BB182" s="1" t="s">
        <v>168</v>
      </c>
      <c r="BC182" s="1"/>
      <c r="BD182" s="1">
        <f>(0.5*K182*(AK182)^(2))+(K182*9.81*(AN182-G182))</f>
        <v>4.2745325292465266E-9</v>
      </c>
      <c r="BE182" s="1">
        <f>0.5*K182*(AI182)^(2)</f>
        <v>1.8051630224097022E-8</v>
      </c>
      <c r="BF182" s="1">
        <f t="shared" si="17"/>
        <v>0.48661567995618615</v>
      </c>
      <c r="BG182" s="1">
        <f>(C182*(AI182)^(2)*G182)/(F182)</f>
        <v>4.5441853493528193</v>
      </c>
      <c r="BH182" s="1">
        <f>(C182*G182*AI182)/(E182)</f>
        <v>85.90161247688404</v>
      </c>
      <c r="BI182" s="1">
        <f>(E182)/((C182*F182*G182)^(1/2))</f>
        <v>2.481570983873041E-2</v>
      </c>
      <c r="BJ182" s="1">
        <f>(C182*9.81*(G182)^(2))/(F182)</f>
        <v>4.2504439756659337E-2</v>
      </c>
      <c r="BK182" s="1">
        <f t="shared" si="13"/>
        <v>0.12890061346701212</v>
      </c>
      <c r="BL182" s="1">
        <f>(F182/(C182*9.81))^(1/2)</f>
        <v>1.4753899143116248E-3</v>
      </c>
      <c r="BM182" s="1">
        <f>((F182*G182)/(C182*(AI182)^(2)))^(1/2)</f>
        <v>1.4269078915094159E-4</v>
      </c>
      <c r="BN182" s="1">
        <f>(AF182/2)/G182</f>
        <v>1.5093569756641356</v>
      </c>
      <c r="BO182" s="1">
        <f>(AF182-G182)/G182</f>
        <v>2.0187139513282712</v>
      </c>
      <c r="BP182" s="1">
        <f>((2*G182)-AG182)/G182</f>
        <v>1.3204138990168941</v>
      </c>
      <c r="BQ182" s="1">
        <f t="shared" si="14"/>
        <v>0.22512437810945277</v>
      </c>
      <c r="BR182" s="1">
        <f>((C182*(G182)^(3))/F182)^(1/2)</f>
        <v>1.1480072310944736E-3</v>
      </c>
      <c r="BS182" s="1">
        <f t="shared" si="15"/>
        <v>0.56303884566271178</v>
      </c>
      <c r="BT182" s="1">
        <f>AI182/((9.81*G182)^(1/2))</f>
        <v>10.33976981338945</v>
      </c>
      <c r="BU182" s="1">
        <f t="shared" si="18"/>
        <v>0.31249999999999983</v>
      </c>
      <c r="BV182" s="1">
        <f>AE182 /G182</f>
        <v>1.2957230185301369</v>
      </c>
      <c r="BW182" s="1">
        <f t="shared" si="20"/>
        <v>4.5016809095961596</v>
      </c>
      <c r="BX182" s="1">
        <f>AH182/(((C182*(G182^(3)))/F182)^(1/2))</f>
        <v>0.67750250757242081</v>
      </c>
    </row>
    <row r="183" spans="1:76" x14ac:dyDescent="0.25">
      <c r="A183" s="1"/>
      <c r="B183" s="1">
        <v>183</v>
      </c>
      <c r="C183" s="1">
        <v>960</v>
      </c>
      <c r="D183" s="1">
        <v>2</v>
      </c>
      <c r="E183" s="1">
        <v>1.9199999999999998E-3</v>
      </c>
      <c r="F183" s="1">
        <v>2.0500000000000001E-2</v>
      </c>
      <c r="G183" s="1">
        <v>3.0518584271501959E-4</v>
      </c>
      <c r="H183" s="1">
        <v>1.3092077846603975E-7</v>
      </c>
      <c r="I183" s="1">
        <v>1.1906435373285441E-10</v>
      </c>
      <c r="J183" s="1">
        <v>1.5323120240034062E-13</v>
      </c>
      <c r="K183" s="1">
        <v>1.1430177958354023E-7</v>
      </c>
      <c r="L183" s="1">
        <v>1.47101954304327E-10</v>
      </c>
      <c r="M183" s="1"/>
      <c r="N183" s="1"/>
      <c r="O183" s="1"/>
      <c r="Q183" s="1">
        <v>960</v>
      </c>
      <c r="R183" s="1">
        <v>100000</v>
      </c>
      <c r="S183" s="1">
        <v>96</v>
      </c>
      <c r="T183" s="1">
        <v>2.0500000000000001E-2</v>
      </c>
      <c r="U183" s="1">
        <v>0.20200000000000001</v>
      </c>
      <c r="V183" s="1"/>
      <c r="Z183" s="1">
        <v>4.5682499999999998E-6</v>
      </c>
      <c r="AA183" s="1">
        <v>9000</v>
      </c>
      <c r="AB183" s="1">
        <v>1.1111111111111087E-4</v>
      </c>
      <c r="AD183" s="1">
        <v>2.7777777777777775E-3</v>
      </c>
      <c r="AE183" s="1">
        <v>3.78138075E-4</v>
      </c>
      <c r="AF183" s="1">
        <v>8.8624050000000011E-4</v>
      </c>
      <c r="AG183" s="1">
        <v>2.3145800000000001E-4</v>
      </c>
      <c r="AH183" s="1">
        <v>7.7777777777777741E-4</v>
      </c>
      <c r="AI183" s="1">
        <v>0.49328835468261206</v>
      </c>
      <c r="AJ183" s="1">
        <v>8.0911091057498177E-3</v>
      </c>
      <c r="AK183" s="1">
        <v>0.25782586089891713</v>
      </c>
      <c r="AL183" s="1">
        <v>3.1011423122890131E-3</v>
      </c>
      <c r="AM183" s="1">
        <v>2.8802776865961897E-4</v>
      </c>
      <c r="AN183" s="1">
        <v>5.2518627641327223E-4</v>
      </c>
      <c r="AO183" s="1">
        <v>620.68965517241372</v>
      </c>
      <c r="AP183" s="1">
        <v>575.10230479381505</v>
      </c>
      <c r="AQ183" s="1">
        <v>545.4545454545455</v>
      </c>
      <c r="AR183" s="1">
        <v>397.38232331144832</v>
      </c>
      <c r="AS183" s="1">
        <v>1.240231400945354E-2</v>
      </c>
      <c r="AT183" s="1">
        <v>8.7707902889606057E-7</v>
      </c>
      <c r="AU183" s="1">
        <v>1.8849395017369239</v>
      </c>
      <c r="AV183" s="1">
        <v>0.54912386749491715</v>
      </c>
      <c r="AW183" s="1">
        <v>0.98496240601503759</v>
      </c>
      <c r="AX183" s="1">
        <v>1573.1240018679878</v>
      </c>
      <c r="AZ183" s="1"/>
      <c r="BA183" s="1"/>
      <c r="BB183" s="1" t="s">
        <v>169</v>
      </c>
      <c r="BC183" s="1"/>
      <c r="BD183" s="1">
        <f>(0.5*K183*(AK183)^(2))+(K183*9.81*(AN183-G183))</f>
        <v>4.0457448106101862E-9</v>
      </c>
      <c r="BE183" s="1">
        <f>0.5*K183*(AI183)^(2)</f>
        <v>1.3906720375519578E-8</v>
      </c>
      <c r="BF183" s="1">
        <f t="shared" si="17"/>
        <v>0.53937011745805463</v>
      </c>
      <c r="BG183" s="1">
        <f>(C183*(AI183)^(2)*G183)/(F183)</f>
        <v>3.4776308606677571</v>
      </c>
      <c r="BH183" s="1">
        <f>(C183*G183*AI183)/(E183)</f>
        <v>75.272311112659224</v>
      </c>
      <c r="BI183" s="1">
        <f>(E183)/((C183*F183*G183)^(1/2))</f>
        <v>2.4774590801681033E-2</v>
      </c>
      <c r="BJ183" s="1">
        <f>(C183*9.81*(G183)^(2))/(F183)</f>
        <v>4.278732598028339E-2</v>
      </c>
      <c r="BK183" s="1">
        <f t="shared" si="13"/>
        <v>0.10964157883050847</v>
      </c>
      <c r="BL183" s="1">
        <f>(F183/(C183*9.81))^(1/2)</f>
        <v>1.4753899143116248E-3</v>
      </c>
      <c r="BM183" s="1">
        <f>((F183*G183)/(C183*(AI183)^(2)))^(1/2)</f>
        <v>1.636524994596897E-4</v>
      </c>
      <c r="BN183" s="1">
        <f>(AF183/2)/G183</f>
        <v>1.4519685646551523</v>
      </c>
      <c r="BO183" s="1">
        <f>(AF183-G183)/G183</f>
        <v>1.9039371293103045</v>
      </c>
      <c r="BP183" s="1">
        <f>((2*G183)-AG183)/G183</f>
        <v>1.2415834301457624</v>
      </c>
      <c r="BQ183" s="1">
        <f t="shared" si="14"/>
        <v>0.26116838487972505</v>
      </c>
      <c r="BR183" s="1">
        <f>((C183*(G183)^(3))/F183)^(1/2)</f>
        <v>1.1537328565411021E-3</v>
      </c>
      <c r="BS183" s="1">
        <f t="shared" si="15"/>
        <v>0.49328747760358316</v>
      </c>
      <c r="BT183" s="1">
        <f>AI183/((9.81*G183)^(1/2))</f>
        <v>9.0153827114326326</v>
      </c>
      <c r="BU183" s="1">
        <f t="shared" si="18"/>
        <v>0.29999999999999988</v>
      </c>
      <c r="BV183" s="1">
        <f>AE183 /G183</f>
        <v>1.2390419936782673</v>
      </c>
      <c r="BW183" s="1">
        <f t="shared" si="20"/>
        <v>3.4348435346874737</v>
      </c>
      <c r="BX183" s="1">
        <f>AH183/(((C183*(G183^(3)))/F183)^(1/2))</f>
        <v>0.67414026857964304</v>
      </c>
    </row>
    <row r="184" spans="1:76" x14ac:dyDescent="0.25">
      <c r="A184" s="1"/>
      <c r="B184" s="1">
        <v>184</v>
      </c>
      <c r="C184" s="1">
        <v>960</v>
      </c>
      <c r="D184" s="1">
        <v>2</v>
      </c>
      <c r="E184" s="1">
        <v>1.9199999999999998E-3</v>
      </c>
      <c r="F184" s="1">
        <v>2.0500000000000001E-2</v>
      </c>
      <c r="G184" s="1">
        <v>3.0571866594118334E-4</v>
      </c>
      <c r="H184" s="1">
        <v>9.3919423067646455E-8</v>
      </c>
      <c r="I184" s="1">
        <v>1.1968906565089467E-10</v>
      </c>
      <c r="J184" s="1">
        <v>1.1030855403117926E-13</v>
      </c>
      <c r="K184" s="1">
        <v>1.1490150302485888E-7</v>
      </c>
      <c r="L184" s="1">
        <v>1.0589621186993209E-10</v>
      </c>
      <c r="M184" s="1"/>
      <c r="N184" s="1"/>
      <c r="O184" s="1"/>
      <c r="Q184" s="1">
        <v>960</v>
      </c>
      <c r="R184" s="1">
        <v>100000</v>
      </c>
      <c r="S184" s="1">
        <v>96</v>
      </c>
      <c r="T184" s="1">
        <v>2.0500000000000001E-2</v>
      </c>
      <c r="U184" s="1">
        <v>0.20200000000000001</v>
      </c>
      <c r="V184" s="1"/>
      <c r="Z184" s="1">
        <v>4.5682499999999998E-6</v>
      </c>
      <c r="AA184" s="1">
        <v>9000</v>
      </c>
      <c r="AB184" s="1">
        <v>1.1111111111111044E-4</v>
      </c>
      <c r="AD184" s="1">
        <v>2.7777777777777818E-3</v>
      </c>
      <c r="AE184" s="1">
        <v>2.9134132500000003E-4</v>
      </c>
      <c r="AF184" s="1">
        <v>7.7203425000000009E-4</v>
      </c>
      <c r="AG184" s="1">
        <v>3.0759550000000003E-4</v>
      </c>
      <c r="AH184" s="1">
        <v>1.1111111111111183E-3</v>
      </c>
      <c r="AI184" s="1">
        <v>0.2741903760917862</v>
      </c>
      <c r="AJ184" s="1">
        <v>5.4167269150767992E-3</v>
      </c>
      <c r="AK184" s="1">
        <v>0.1987615998441023</v>
      </c>
      <c r="AL184" s="1">
        <v>6.448880669291196E-3</v>
      </c>
      <c r="AM184" s="1">
        <v>3.0760249882105816E-4</v>
      </c>
      <c r="AN184" s="1">
        <v>3.9292608375491792E-4</v>
      </c>
      <c r="AO184" s="1">
        <v>4500.0000000000009</v>
      </c>
      <c r="AP184" s="1">
        <v>12727.922061357858</v>
      </c>
      <c r="AQ184" s="1">
        <v>352.94117647058823</v>
      </c>
      <c r="AR184" s="1">
        <v>48.934725341629594</v>
      </c>
      <c r="AS184" s="1">
        <v>3.8318227493045445E-3</v>
      </c>
      <c r="AT184" s="1">
        <v>-3.0669026038718954E-2</v>
      </c>
      <c r="AU184" s="1">
        <v>1.2928772247310425</v>
      </c>
      <c r="AV184" s="1">
        <v>0.3077670309869554</v>
      </c>
      <c r="AW184" s="1">
        <v>0.99242424242424254</v>
      </c>
      <c r="AX184" s="1">
        <v>881.68759744123395</v>
      </c>
      <c r="AZ184" s="1"/>
      <c r="BA184" s="1"/>
      <c r="BB184" s="1" t="s">
        <v>169</v>
      </c>
      <c r="BC184" s="1"/>
      <c r="BD184" s="1">
        <f>(0.5*K184*(AK184)^(2))+(K184*9.81*(AN184-G184))</f>
        <v>2.3679581449002289E-9</v>
      </c>
      <c r="BE184" s="1">
        <f>0.5*K184*(AI184)^(2)</f>
        <v>4.3191683154876041E-9</v>
      </c>
      <c r="BF184" s="1">
        <f t="shared" si="17"/>
        <v>0.74043501211406271</v>
      </c>
      <c r="BG184" s="1">
        <f>(C184*(AI184)^(2)*G184)/(F184)</f>
        <v>1.0763257793548744</v>
      </c>
      <c r="BH184" s="1">
        <f>(C184*G184*AI184)/(E184)</f>
        <v>41.912557996346109</v>
      </c>
      <c r="BI184" s="1">
        <f>(E184)/((C184*F184*G184)^(1/2))</f>
        <v>2.4752992130230227E-2</v>
      </c>
      <c r="BJ184" s="1">
        <f>(C184*9.81*(G184)^(2))/(F184)</f>
        <v>4.2936860981134632E-2</v>
      </c>
      <c r="BK184" s="1">
        <f t="shared" si="13"/>
        <v>5.4208627100873367E-2</v>
      </c>
      <c r="BL184" s="1">
        <f>(F184/(C184*9.81))^(1/2)</f>
        <v>1.4753899143116248E-3</v>
      </c>
      <c r="BM184" s="1">
        <f>((F184*G184)/(C184*(AI184)^(2)))^(1/2)</f>
        <v>2.9467960880447634E-4</v>
      </c>
      <c r="BN184" s="1">
        <f>(AF184/2)/G184</f>
        <v>1.2626547476635437</v>
      </c>
      <c r="BO184" s="1">
        <f>(AF184-G184)/G184</f>
        <v>1.5253094953270872</v>
      </c>
      <c r="BP184" s="1">
        <f>((2*G184)-AG184)/G184</f>
        <v>0.99386091113200858</v>
      </c>
      <c r="BQ184" s="1">
        <f t="shared" si="14"/>
        <v>0.39842209072978302</v>
      </c>
      <c r="BR184" s="1">
        <f>((C184*(G184)^(3))/F184)^(1/2)</f>
        <v>1.156755624056963E-3</v>
      </c>
      <c r="BS184" s="1">
        <f t="shared" si="15"/>
        <v>0.30485940213050516</v>
      </c>
      <c r="BT184" s="1">
        <f>AI184/((9.81*G184)^(1/2))</f>
        <v>5.0067594439171552</v>
      </c>
      <c r="BU184" s="1">
        <f t="shared" si="18"/>
        <v>0.42000000000000187</v>
      </c>
      <c r="BV184" s="1">
        <f>AE184 /G184</f>
        <v>0.95297198848843157</v>
      </c>
      <c r="BW184" s="1">
        <f t="shared" si="20"/>
        <v>1.0333889183737397</v>
      </c>
      <c r="BX184" s="1">
        <f>AH184/(((C184*(G184^(3)))/F184)^(1/2))</f>
        <v>0.96054091979621359</v>
      </c>
    </row>
    <row r="185" spans="1:76" x14ac:dyDescent="0.25">
      <c r="A185" s="1"/>
      <c r="B185" s="1">
        <v>185</v>
      </c>
      <c r="C185" s="1">
        <v>960</v>
      </c>
      <c r="D185" s="1">
        <v>2</v>
      </c>
      <c r="E185" s="1">
        <v>1.9199999999999998E-3</v>
      </c>
      <c r="F185" s="1">
        <v>2.0500000000000001E-2</v>
      </c>
      <c r="G185" s="1">
        <v>3.0640338074060285E-4</v>
      </c>
      <c r="H185" s="1">
        <v>2.0198393855176055E-7</v>
      </c>
      <c r="I185" s="1">
        <v>1.2049506708028736E-10</v>
      </c>
      <c r="J185" s="1">
        <v>2.382943833658871E-13</v>
      </c>
      <c r="K185" s="1">
        <v>1.1567526439707588E-7</v>
      </c>
      <c r="L185" s="1">
        <v>2.2876260803125161E-10</v>
      </c>
      <c r="M185" s="1"/>
      <c r="N185" s="1"/>
      <c r="O185" s="1"/>
      <c r="Q185" s="1">
        <v>960</v>
      </c>
      <c r="R185" s="1">
        <v>100000</v>
      </c>
      <c r="S185" s="1">
        <v>96</v>
      </c>
      <c r="T185" s="1">
        <v>2.0500000000000001E-2</v>
      </c>
      <c r="U185" s="1">
        <v>0.20200000000000001</v>
      </c>
      <c r="V185" s="1"/>
      <c r="Z185" s="1">
        <v>4.5682499999999998E-6</v>
      </c>
      <c r="AA185" s="1">
        <v>9000</v>
      </c>
      <c r="AB185" s="1">
        <v>1.111111111111035E-4</v>
      </c>
      <c r="AD185" s="1">
        <v>2.8888888888888992E-3</v>
      </c>
      <c r="AE185" s="1">
        <v>2.6164770000000002E-4</v>
      </c>
      <c r="AF185" s="1">
        <v>7.3092000000000003E-4</v>
      </c>
      <c r="AG185" s="1">
        <v>3.4376081250000004E-4</v>
      </c>
      <c r="AH185" s="1">
        <v>1.1111111111111183E-3</v>
      </c>
      <c r="AI185" s="1">
        <v>0.20102848134247062</v>
      </c>
      <c r="AJ185" s="1">
        <v>6.4009213019002864E-3</v>
      </c>
      <c r="AK185" s="1">
        <v>0.15602812501086041</v>
      </c>
      <c r="AL185" s="1">
        <v>7.1827517298241042E-3</v>
      </c>
      <c r="AM185" s="1">
        <v>2.9991159374988805E-4</v>
      </c>
      <c r="AN185" s="1">
        <v>3.6618750985573789E-4</v>
      </c>
      <c r="AO185" s="1">
        <v>352.94117647058829</v>
      </c>
      <c r="AP185" s="1">
        <v>48.934725341629523</v>
      </c>
      <c r="AQ185" s="1">
        <v>352.94117647058823</v>
      </c>
      <c r="AR185" s="1">
        <v>48.934725341629552</v>
      </c>
      <c r="AS185" s="1">
        <v>2.0597579159459764E-3</v>
      </c>
      <c r="AT185" s="1">
        <v>-4.08469894260436E-4</v>
      </c>
      <c r="AU185" s="1">
        <v>1.532811385145129</v>
      </c>
      <c r="AV185" s="1">
        <v>0.32979673582820107</v>
      </c>
      <c r="AW185" s="1">
        <v>0.98496240601503759</v>
      </c>
      <c r="AX185" s="1">
        <v>944.79805300733426</v>
      </c>
      <c r="AZ185" s="1"/>
      <c r="BA185" s="1"/>
      <c r="BB185" s="1" t="s">
        <v>169</v>
      </c>
      <c r="BC185" s="1"/>
      <c r="BD185" s="1">
        <f>(0.5*K185*(AK185)^(2))+(K185*9.81*(AN185-G185))</f>
        <v>1.4758856842350621E-9</v>
      </c>
      <c r="BE185" s="1">
        <f>0.5*K185*(AI185)^(2)</f>
        <v>2.3373604373212142E-9</v>
      </c>
      <c r="BF185" s="1">
        <f t="shared" si="17"/>
        <v>0.79462736261648836</v>
      </c>
      <c r="BG185" s="1">
        <f>(C185*(AI185)^(2)*G185)/(F185)</f>
        <v>0.57986394845311129</v>
      </c>
      <c r="BH185" s="1">
        <f>(C185*G185*AI185)/(E185)</f>
        <v>30.797903154241109</v>
      </c>
      <c r="BI185" s="1">
        <f>(E185)/((C185*F185*G185)^(1/2))</f>
        <v>2.4725319101026662E-2</v>
      </c>
      <c r="BJ185" s="1">
        <f>(C185*9.81*(G185)^(2))/(F185)</f>
        <v>4.3129406810418588E-2</v>
      </c>
      <c r="BK185" s="1">
        <f t="shared" si="13"/>
        <v>3.7368803218413627E-2</v>
      </c>
      <c r="BL185" s="1">
        <f>(F185/(C185*9.81))^(1/2)</f>
        <v>1.4753899143116248E-3</v>
      </c>
      <c r="BM185" s="1">
        <f>((F185*G185)/(C185*(AI185)^(2)))^(1/2)</f>
        <v>4.0237454500689182E-4</v>
      </c>
      <c r="BN185" s="1">
        <f>(AF185/2)/G185</f>
        <v>1.1927414087816275</v>
      </c>
      <c r="BO185" s="1">
        <f>(AF185-G185)/G185</f>
        <v>1.3854828175632548</v>
      </c>
      <c r="BP185" s="1">
        <f>((2*G185)-AG185)/G185</f>
        <v>0.87807761236478166</v>
      </c>
      <c r="BQ185" s="1">
        <f t="shared" si="14"/>
        <v>0.47031250000000002</v>
      </c>
      <c r="BR185" s="1">
        <f>((C185*(G185)^(3))/F185)^(1/2)</f>
        <v>1.1606439588390163E-3</v>
      </c>
      <c r="BS185" s="1">
        <f t="shared" si="15"/>
        <v>0.20143695123673105</v>
      </c>
      <c r="BT185" s="1">
        <f>AI185/((9.81*G185)^(1/2))</f>
        <v>3.6667078785671059</v>
      </c>
      <c r="BU185" s="1">
        <f t="shared" si="18"/>
        <v>0.40384615384615358</v>
      </c>
      <c r="BV185" s="1">
        <f>AE185 /G185</f>
        <v>0.85393215756162821</v>
      </c>
      <c r="BW185" s="1">
        <f t="shared" si="20"/>
        <v>0.53673454164269274</v>
      </c>
      <c r="BX185" s="1">
        <f>AH185/(((C185*(G185^(3)))/F185)^(1/2))</f>
        <v>0.95732296080061852</v>
      </c>
    </row>
    <row r="186" spans="1:76" x14ac:dyDescent="0.25">
      <c r="A186" s="1"/>
      <c r="B186" s="1">
        <v>186</v>
      </c>
      <c r="C186" s="1">
        <v>960</v>
      </c>
      <c r="D186" s="1">
        <v>2</v>
      </c>
      <c r="E186" s="1">
        <v>1.9199999999999998E-3</v>
      </c>
      <c r="F186" s="1">
        <v>2.0500000000000001E-2</v>
      </c>
      <c r="G186" s="1">
        <v>3.0659091372233047E-4</v>
      </c>
      <c r="H186" s="1">
        <v>4.8117081394253096E-8</v>
      </c>
      <c r="I186" s="1">
        <v>1.2071644811330879E-10</v>
      </c>
      <c r="J186" s="1">
        <v>5.6836548960030195E-14</v>
      </c>
      <c r="K186" s="1">
        <v>1.1588779018877644E-7</v>
      </c>
      <c r="L186" s="1">
        <v>5.4563087001628985E-11</v>
      </c>
      <c r="M186" s="1"/>
      <c r="N186" s="1"/>
      <c r="O186" s="1"/>
      <c r="Q186" s="1">
        <v>960</v>
      </c>
      <c r="R186" s="1">
        <v>100000</v>
      </c>
      <c r="S186" s="1">
        <v>96</v>
      </c>
      <c r="T186" s="1">
        <v>2.0500000000000001E-2</v>
      </c>
      <c r="U186" s="1">
        <v>0.20200000000000001</v>
      </c>
      <c r="V186" s="1"/>
      <c r="Z186" s="1">
        <v>4.5682499999999998E-6</v>
      </c>
      <c r="AA186" s="1">
        <v>9000</v>
      </c>
      <c r="AB186" s="1">
        <v>1.1111111111111131E-4</v>
      </c>
      <c r="AD186" s="1">
        <v>2.666666666666667E-3</v>
      </c>
      <c r="AE186" s="1">
        <v>3.7585395000000005E-4</v>
      </c>
      <c r="AF186" s="1">
        <v>8.9537700000000004E-4</v>
      </c>
      <c r="AG186" s="1">
        <v>2.4325931250000004E-4</v>
      </c>
      <c r="AH186" s="1">
        <v>7.7777777777777828E-4</v>
      </c>
      <c r="AI186" s="1">
        <v>0.49285929448815363</v>
      </c>
      <c r="AJ186" s="1">
        <v>3.2052299449893493E-3</v>
      </c>
      <c r="AK186" s="1">
        <v>0.26335539967255667</v>
      </c>
      <c r="AL186" s="1">
        <v>4.6730024782841179E-5</v>
      </c>
      <c r="AM186" s="1">
        <v>2.7423481113326856E-4</v>
      </c>
      <c r="AN186" s="1">
        <v>5.1725466169180322E-4</v>
      </c>
      <c r="AO186" s="1">
        <v>620.68965517241372</v>
      </c>
      <c r="AP186" s="1">
        <v>1059.3989825149224</v>
      </c>
      <c r="AQ186" s="1">
        <v>562.49999999999989</v>
      </c>
      <c r="AR186" s="1">
        <v>646.33979217832859</v>
      </c>
      <c r="AS186" s="1">
        <v>1.2380748428305837E-2</v>
      </c>
      <c r="AT186" s="1">
        <v>1.0770171683558274E-2</v>
      </c>
      <c r="AU186" s="1">
        <v>1.4370217688039406</v>
      </c>
      <c r="AV186" s="1">
        <v>0.62959032374153678</v>
      </c>
      <c r="AW186" s="1">
        <v>0.99248120300751874</v>
      </c>
      <c r="AX186" s="1">
        <v>1803.6434186332572</v>
      </c>
      <c r="AZ186" s="1"/>
      <c r="BA186" s="1"/>
      <c r="BB186" s="1" t="s">
        <v>170</v>
      </c>
      <c r="BC186" s="1"/>
      <c r="BD186" s="1">
        <f>(0.5*K186*(AK186)^(2))+(K186*9.81*(AN186-G186))</f>
        <v>4.2582556681294064E-9</v>
      </c>
      <c r="BE186" s="1">
        <f>0.5*K186*(AI186)^(2)</f>
        <v>1.4075168022909795E-8</v>
      </c>
      <c r="BF186" s="1">
        <f t="shared" si="17"/>
        <v>0.550033413163864</v>
      </c>
      <c r="BG186" s="1">
        <f>(C186*(AI186)^(2)*G186)/(F186)</f>
        <v>3.4875669529379425</v>
      </c>
      <c r="BH186" s="1">
        <f>(C186*G186*AI186)/(E186)</f>
        <v>75.553090716833097</v>
      </c>
      <c r="BI186" s="1">
        <f>(E186)/((C186*F186*G186)^(1/2))</f>
        <v>2.4717756055488892E-2</v>
      </c>
      <c r="BJ186" s="1">
        <f>(C186*9.81*(G186)^(2))/(F186)</f>
        <v>4.3182217333664175E-2</v>
      </c>
      <c r="BK186" s="1">
        <f t="shared" si="13"/>
        <v>0.10962781688114513</v>
      </c>
      <c r="BL186" s="1">
        <f>(F186/(C186*9.81))^(1/2)</f>
        <v>1.4753899143116248E-3</v>
      </c>
      <c r="BM186" s="1">
        <f>((F186*G186)/(C186*(AI186)^(2)))^(1/2)</f>
        <v>1.641715894382949E-4</v>
      </c>
      <c r="BN186" s="1">
        <f>(AF186/2)/G186</f>
        <v>1.4602145072226671</v>
      </c>
      <c r="BO186" s="1">
        <f>(AF186-G186)/G186</f>
        <v>1.9204290144453342</v>
      </c>
      <c r="BP186" s="1">
        <f>((2*G186)-AG186)/G186</f>
        <v>1.2065671172489079</v>
      </c>
      <c r="BQ186" s="1">
        <f t="shared" si="14"/>
        <v>0.27168367346938777</v>
      </c>
      <c r="BR186" s="1">
        <f>((C186*(G186)^(3))/F186)^(1/2)</f>
        <v>1.1617096732058384E-3</v>
      </c>
      <c r="BS186" s="1">
        <f t="shared" si="15"/>
        <v>0.48208912280459537</v>
      </c>
      <c r="BT186" s="1">
        <f>AI186/((9.81*G186)^(1/2))</f>
        <v>8.9868772018325433</v>
      </c>
      <c r="BU186" s="1">
        <f t="shared" si="18"/>
        <v>0.31250000000000017</v>
      </c>
      <c r="BV186" s="1">
        <f>AE186 /G186</f>
        <v>1.2259135322594683</v>
      </c>
      <c r="BW186" s="1">
        <f t="shared" si="20"/>
        <v>3.4443847356042783</v>
      </c>
      <c r="BX186" s="1">
        <f>AH186/(((C186*(G186^(3)))/F186)^(1/2))</f>
        <v>0.66951132087196374</v>
      </c>
    </row>
    <row r="187" spans="1:76" x14ac:dyDescent="0.25">
      <c r="A187" s="1"/>
      <c r="B187" s="1">
        <v>187</v>
      </c>
      <c r="C187" s="1">
        <v>960</v>
      </c>
      <c r="D187" s="1">
        <v>2</v>
      </c>
      <c r="E187" s="1">
        <v>1.9199999999999998E-3</v>
      </c>
      <c r="F187" s="1">
        <v>2.0500000000000001E-2</v>
      </c>
      <c r="G187" s="1">
        <v>3.0208361375445153E-4</v>
      </c>
      <c r="H187" s="1">
        <v>1.1626114862380637E-7</v>
      </c>
      <c r="I187" s="1">
        <v>1.1547025192648185E-10</v>
      </c>
      <c r="J187" s="1">
        <v>1.3332107578432241E-13</v>
      </c>
      <c r="K187" s="1">
        <v>1.1085144184942258E-7</v>
      </c>
      <c r="L187" s="1">
        <v>1.2798823275294953E-10</v>
      </c>
      <c r="M187" s="1"/>
      <c r="N187" s="1"/>
      <c r="O187" s="1"/>
      <c r="Q187" s="1">
        <v>960</v>
      </c>
      <c r="R187" s="1">
        <v>100000</v>
      </c>
      <c r="S187" s="1">
        <v>96</v>
      </c>
      <c r="T187" s="1">
        <v>2.0500000000000001E-2</v>
      </c>
      <c r="U187" s="1">
        <v>0.20200000000000001</v>
      </c>
      <c r="V187" s="1"/>
      <c r="Z187" s="1">
        <v>4.5682499999999998E-6</v>
      </c>
      <c r="AA187" s="1">
        <v>9000</v>
      </c>
      <c r="AB187" s="1">
        <v>1.1111111111111131E-4</v>
      </c>
      <c r="AD187" s="1">
        <v>2.666666666666667E-3</v>
      </c>
      <c r="AE187" s="1">
        <v>3.6900157500000002E-4</v>
      </c>
      <c r="AF187" s="1">
        <v>8.7710400000000008E-4</v>
      </c>
      <c r="AG187" s="1">
        <v>2.3907175000000003E-4</v>
      </c>
      <c r="AH187" s="1">
        <v>6.6666666666666697E-4</v>
      </c>
      <c r="AI187" s="1">
        <v>0.49361314114089228</v>
      </c>
      <c r="AJ187" s="1">
        <v>4.0198649297877934E-3</v>
      </c>
      <c r="AK187" s="1">
        <v>0.26249505794989952</v>
      </c>
      <c r="AL187" s="1">
        <v>9.0900534664678392E-4</v>
      </c>
      <c r="AM187" s="1">
        <v>2.6170936432620316E-4</v>
      </c>
      <c r="AN187" s="1">
        <v>5.2198767622974312E-4</v>
      </c>
      <c r="AO187" s="1">
        <v>620.68965517241384</v>
      </c>
      <c r="AP187" s="1">
        <v>1059.3989825149226</v>
      </c>
      <c r="AQ187" s="1">
        <v>562.5</v>
      </c>
      <c r="AR187" s="1">
        <v>397.74756441743301</v>
      </c>
      <c r="AS187" s="1">
        <v>1.2418651024820511E-2</v>
      </c>
      <c r="AT187" s="1">
        <v>-1.9605792093993681E-2</v>
      </c>
      <c r="AU187" s="1">
        <v>1.5117696781779595</v>
      </c>
      <c r="AV187" s="1">
        <v>0.30263260862054747</v>
      </c>
      <c r="AW187" s="1">
        <v>0.98473282442748089</v>
      </c>
      <c r="AX187" s="1">
        <v>866.9785608495896</v>
      </c>
      <c r="AZ187" s="1"/>
      <c r="BA187" s="1"/>
      <c r="BB187" s="1" t="s">
        <v>171</v>
      </c>
      <c r="BC187" s="1"/>
      <c r="BD187" s="1">
        <f>(0.5*K187*(AK187)^(2))+(K187*9.81*(AN187-G187))</f>
        <v>4.0581700318444918E-9</v>
      </c>
      <c r="BE187" s="1">
        <f>0.5*K187*(AI187)^(2)</f>
        <v>1.350469489859566E-8</v>
      </c>
      <c r="BF187" s="1">
        <f t="shared" si="17"/>
        <v>0.54817942531775266</v>
      </c>
      <c r="BG187" s="1">
        <f>(C187*(AI187)^(2)*G187)/(F187)</f>
        <v>3.4468149362782334</v>
      </c>
      <c r="BH187" s="1">
        <f>(C187*G187*AI187)/(E187)</f>
        <v>74.556220736263441</v>
      </c>
      <c r="BI187" s="1">
        <f>(E187)/((C187*F187*G187)^(1/2))</f>
        <v>2.4901476435577247E-2</v>
      </c>
      <c r="BJ187" s="1">
        <f>(C187*9.81*(G187)^(2))/(F187)</f>
        <v>4.1921876611747261E-2</v>
      </c>
      <c r="BK187" s="1">
        <f t="shared" si="13"/>
        <v>0.10950422045672061</v>
      </c>
      <c r="BL187" s="1">
        <f>(F187/(C187*9.81))^(1/2)</f>
        <v>1.4753899143116248E-3</v>
      </c>
      <c r="BM187" s="1">
        <f>((F187*G187)/(C187*(AI187)^(2)))^(1/2)</f>
        <v>1.6271147607357608E-4</v>
      </c>
      <c r="BN187" s="1">
        <f>(AF187/2)/G187</f>
        <v>1.4517569971752151</v>
      </c>
      <c r="BO187" s="1">
        <f>(AF187-G187)/G187</f>
        <v>1.90351399435043</v>
      </c>
      <c r="BP187" s="1">
        <f>((2*G187)-AG187)/G187</f>
        <v>1.2085908036232336</v>
      </c>
      <c r="BQ187" s="1">
        <f t="shared" si="14"/>
        <v>0.27256944444444448</v>
      </c>
      <c r="BR187" s="1">
        <f>((C187*(G187)^(3))/F187)^(1/2)</f>
        <v>1.1361860114542629E-3</v>
      </c>
      <c r="BS187" s="1">
        <f t="shared" si="15"/>
        <v>0.51321893323488599</v>
      </c>
      <c r="BT187" s="1">
        <f>AI187/((9.81*G187)^(1/2))</f>
        <v>9.0675221558709964</v>
      </c>
      <c r="BU187" s="1">
        <f t="shared" si="18"/>
        <v>0.27083333333333343</v>
      </c>
      <c r="BV187" s="1">
        <f>AE187 /G187</f>
        <v>1.2215213212456559</v>
      </c>
      <c r="BW187" s="1">
        <f t="shared" si="20"/>
        <v>3.4048930596664864</v>
      </c>
      <c r="BX187" s="1">
        <f>AH187/(((C187*(G187^(3)))/F187)^(1/2))</f>
        <v>0.58675838282269122</v>
      </c>
    </row>
    <row r="188" spans="1:76" x14ac:dyDescent="0.25">
      <c r="A188" s="1"/>
      <c r="B188" s="1">
        <v>188</v>
      </c>
      <c r="C188" s="1">
        <v>960</v>
      </c>
      <c r="D188" s="1">
        <v>2</v>
      </c>
      <c r="E188" s="1">
        <v>1.9199999999999998E-3</v>
      </c>
      <c r="F188" s="1">
        <v>2.0500000000000001E-2</v>
      </c>
      <c r="G188" s="1">
        <v>3.0313507629507443E-4</v>
      </c>
      <c r="H188" s="1">
        <v>1.6657356460516867E-7</v>
      </c>
      <c r="I188" s="1">
        <v>1.1668020569682567E-10</v>
      </c>
      <c r="J188" s="1">
        <v>1.923482892774726E-13</v>
      </c>
      <c r="K188" s="1">
        <v>1.1201299746895265E-7</v>
      </c>
      <c r="L188" s="1">
        <v>1.8465435770637371E-10</v>
      </c>
      <c r="M188" s="1"/>
      <c r="N188" s="1"/>
      <c r="O188" s="1"/>
      <c r="Q188" s="1">
        <v>960</v>
      </c>
      <c r="R188" s="1">
        <v>100000</v>
      </c>
      <c r="S188" s="1">
        <v>96</v>
      </c>
      <c r="T188" s="1">
        <v>2.0500000000000001E-2</v>
      </c>
      <c r="U188" s="1">
        <v>0.20200000000000001</v>
      </c>
      <c r="V188" s="1"/>
      <c r="Z188" s="1">
        <v>4.5682499999999998E-6</v>
      </c>
      <c r="AA188" s="1">
        <v>9000</v>
      </c>
      <c r="AB188" s="1">
        <v>1.1111111111111131E-4</v>
      </c>
      <c r="AD188" s="1">
        <v>2.6666666666666661E-3</v>
      </c>
      <c r="AE188" s="1">
        <v>3.3930795000000001E-4</v>
      </c>
      <c r="AF188" s="1">
        <v>8.1771674999999995E-4</v>
      </c>
      <c r="AG188" s="1">
        <v>2.4440137500000001E-4</v>
      </c>
      <c r="AH188" s="1">
        <v>7.7777777777777741E-4</v>
      </c>
      <c r="AI188" s="1">
        <v>0.39949192533916639</v>
      </c>
      <c r="AJ188" s="1">
        <v>6.9450564684381596E-3</v>
      </c>
      <c r="AK188" s="1">
        <v>0.24771933288218181</v>
      </c>
      <c r="AL188" s="1">
        <v>6.5714560512911873E-3</v>
      </c>
      <c r="AM188" s="1">
        <v>2.8101412345165092E-4</v>
      </c>
      <c r="AN188" s="1">
        <v>4.6251012634763446E-4</v>
      </c>
      <c r="AO188" s="1">
        <v>-9000.0000000000018</v>
      </c>
      <c r="AP188" s="1">
        <v>38183.766184073589</v>
      </c>
      <c r="AQ188" s="1">
        <v>500</v>
      </c>
      <c r="AR188" s="1">
        <v>432.12081072511239</v>
      </c>
      <c r="AS188" s="1">
        <v>8.1342404898671807E-3</v>
      </c>
      <c r="AT188" s="1">
        <v>-1.1953903026545955E-2</v>
      </c>
      <c r="AU188" s="1">
        <v>4.6930201420498401</v>
      </c>
      <c r="AV188" s="1">
        <v>0.68422522508729311</v>
      </c>
      <c r="AW188" s="1">
        <v>0.99236641221374033</v>
      </c>
      <c r="AX188" s="1">
        <v>1960.1608816945302</v>
      </c>
      <c r="AZ188" s="1"/>
      <c r="BA188" s="1"/>
      <c r="BB188" s="1" t="s">
        <v>172</v>
      </c>
      <c r="BC188" s="1"/>
      <c r="BD188" s="1">
        <f>(0.5*K188*(AK188)^(2))+(K188*9.81*(AN188-G188))</f>
        <v>3.6119602716004367E-9</v>
      </c>
      <c r="BE188" s="1">
        <f>0.5*K188*(AI188)^(2)</f>
        <v>8.9382898687468104E-9</v>
      </c>
      <c r="BF188" s="1">
        <f t="shared" si="17"/>
        <v>0.63568836855499977</v>
      </c>
      <c r="BG188" s="1">
        <f>(C188*(AI188)^(2)*G188)/(F188)</f>
        <v>2.2655287379167866</v>
      </c>
      <c r="BH188" s="1">
        <f>(C188*G188*AI188)/(E188)</f>
        <v>60.550007633477186</v>
      </c>
      <c r="BI188" s="1">
        <f>(E188)/((C188*F188*G188)^(1/2))</f>
        <v>2.4858251952616126E-2</v>
      </c>
      <c r="BJ188" s="1">
        <f>(C188*9.81*(G188)^(2))/(F188)</f>
        <v>4.2214219488137021E-2</v>
      </c>
      <c r="BK188" s="1">
        <f t="shared" si="13"/>
        <v>8.501160462690445E-2</v>
      </c>
      <c r="BL188" s="1">
        <f>(F188/(C188*9.81))^(1/2)</f>
        <v>1.4753899143116248E-3</v>
      </c>
      <c r="BM188" s="1">
        <f>((F188*G188)/(C188*(AI188)^(2)))^(1/2)</f>
        <v>2.0139626148827657E-4</v>
      </c>
      <c r="BN188" s="1">
        <f>(AF188/2)/G188</f>
        <v>1.3487662991596971</v>
      </c>
      <c r="BO188" s="1">
        <f>(AF188-G188)/G188</f>
        <v>1.6975325983193941</v>
      </c>
      <c r="BP188" s="1">
        <f>((2*G188)-AG188)/G188</f>
        <v>1.1937542234073317</v>
      </c>
      <c r="BQ188" s="1">
        <f t="shared" si="14"/>
        <v>0.29888268156424586</v>
      </c>
      <c r="BR188" s="1">
        <f>((C188*(G188)^(3))/F188)^(1/2)</f>
        <v>1.1421232549902593E-3</v>
      </c>
      <c r="BS188" s="1">
        <f t="shared" si="15"/>
        <v>0.41144582836571236</v>
      </c>
      <c r="BT188" s="1">
        <f>AI188/((9.81*G188)^(1/2))</f>
        <v>7.3258058685340011</v>
      </c>
      <c r="BU188" s="1">
        <f t="shared" si="18"/>
        <v>0.31249999999999994</v>
      </c>
      <c r="BV188" s="1">
        <f>AE188 /G188</f>
        <v>1.1193292249350735</v>
      </c>
      <c r="BW188" s="1">
        <f t="shared" si="20"/>
        <v>2.2233145184286496</v>
      </c>
      <c r="BX188" s="1">
        <f>AH188/(((C188*(G188^(3)))/F188)^(1/2))</f>
        <v>0.68099285640095897</v>
      </c>
    </row>
    <row r="189" spans="1:76" x14ac:dyDescent="0.25">
      <c r="A189" s="1"/>
      <c r="B189" s="1">
        <v>189</v>
      </c>
      <c r="C189" s="1">
        <v>960</v>
      </c>
      <c r="D189" s="1">
        <v>2</v>
      </c>
      <c r="E189" s="1">
        <v>1.9199999999999998E-3</v>
      </c>
      <c r="F189" s="1">
        <v>2.0500000000000001E-2</v>
      </c>
      <c r="G189" s="1">
        <v>3.0474469801134102E-4</v>
      </c>
      <c r="H189" s="1">
        <v>2.3244922412772731E-7</v>
      </c>
      <c r="I189" s="1">
        <v>1.1854877881870111E-10</v>
      </c>
      <c r="J189" s="1">
        <v>2.7127531836505764E-13</v>
      </c>
      <c r="K189" s="1">
        <v>1.1380682766595307E-7</v>
      </c>
      <c r="L189" s="1">
        <v>2.6042430563045531E-10</v>
      </c>
      <c r="M189" s="1"/>
      <c r="N189" s="1"/>
      <c r="O189" s="1"/>
      <c r="Q189" s="1">
        <v>960</v>
      </c>
      <c r="R189" s="1">
        <v>100000</v>
      </c>
      <c r="S189" s="1">
        <v>96</v>
      </c>
      <c r="T189" s="1">
        <v>2.0500000000000001E-2</v>
      </c>
      <c r="U189" s="1">
        <v>0.20200000000000001</v>
      </c>
      <c r="V189" s="1"/>
      <c r="Z189" s="1">
        <v>4.5682499999999998E-6</v>
      </c>
      <c r="AA189" s="1">
        <v>9000</v>
      </c>
      <c r="AB189" s="1">
        <v>1.1111111111111131E-4</v>
      </c>
      <c r="AD189" s="1">
        <v>2.6666666666666661E-3</v>
      </c>
      <c r="AE189" s="1">
        <v>3.4616032500000004E-4</v>
      </c>
      <c r="AF189" s="1">
        <v>8.314215E-4</v>
      </c>
      <c r="AG189" s="1">
        <v>2.5315718750000001E-4</v>
      </c>
      <c r="AH189" s="1">
        <v>7.7777777777777741E-4</v>
      </c>
      <c r="AI189" s="1">
        <v>0.39055550496966929</v>
      </c>
      <c r="AJ189" s="1">
        <v>3.9524087385037418E-3</v>
      </c>
      <c r="AK189" s="1">
        <v>0.24092544287107601</v>
      </c>
      <c r="AL189" s="1">
        <v>2.0724701372047535E-3</v>
      </c>
      <c r="AM189" s="1">
        <v>2.7537813364963862E-4</v>
      </c>
      <c r="AN189" s="1">
        <v>4.6549048442054051E-4</v>
      </c>
      <c r="AO189" s="1">
        <v>-9000.0000000000018</v>
      </c>
      <c r="AP189" s="1">
        <v>38183.766184073589</v>
      </c>
      <c r="AQ189" s="1">
        <v>-6000.0000000000055</v>
      </c>
      <c r="AR189" s="1">
        <v>336582.82784479717</v>
      </c>
      <c r="AS189" s="1">
        <v>7.7743936015348299E-3</v>
      </c>
      <c r="AT189" s="1">
        <v>-1.8356590086569695E-2</v>
      </c>
      <c r="AU189" s="1">
        <v>1.506413662643125</v>
      </c>
      <c r="AV189" s="1">
        <v>0.27420201917241488</v>
      </c>
      <c r="AW189" s="1">
        <v>0.99236641221374033</v>
      </c>
      <c r="AX189" s="1">
        <v>785.53092162723146</v>
      </c>
      <c r="AZ189" s="1"/>
      <c r="BA189" s="1"/>
      <c r="BB189" s="1" t="s">
        <v>173</v>
      </c>
      <c r="BC189" s="1"/>
      <c r="BD189" s="1">
        <f>(0.5*K189*(AK189)^(2))+(K189*9.81*(AN189-G189))</f>
        <v>3.4824264097548041E-9</v>
      </c>
      <c r="BE189" s="1">
        <f>0.5*K189*(AI189)^(2)</f>
        <v>8.6796827043363657E-9</v>
      </c>
      <c r="BF189" s="1">
        <f t="shared" si="17"/>
        <v>0.633416028883242</v>
      </c>
      <c r="BG189" s="1">
        <f>(C189*(AI189)^(2)*G189)/(F189)</f>
        <v>2.1768026514215966</v>
      </c>
      <c r="BH189" s="1">
        <f>(C189*G189*AI189)/(E189)</f>
        <v>59.509859709324346</v>
      </c>
      <c r="BI189" s="1">
        <f>(E189)/((C189*F189*G189)^(1/2))</f>
        <v>2.4792516014511223E-2</v>
      </c>
      <c r="BJ189" s="1">
        <f>(C189*9.81*(G189)^(2))/(F189)</f>
        <v>4.2663717624664498E-2</v>
      </c>
      <c r="BK189" s="1">
        <f t="shared" si="13"/>
        <v>8.2822420102701078E-2</v>
      </c>
      <c r="BL189" s="1">
        <f>(F189/(C189*9.81))^(1/2)</f>
        <v>1.4753899143116248E-3</v>
      </c>
      <c r="BM189" s="1">
        <f>((F189*G189)/(C189*(AI189)^(2)))^(1/2)</f>
        <v>2.0655068022729924E-4</v>
      </c>
      <c r="BN189" s="1">
        <f>(AF189/2)/G189</f>
        <v>1.3641279166226197</v>
      </c>
      <c r="BO189" s="1">
        <f>(AF189-G189)/G189</f>
        <v>1.7282558332452391</v>
      </c>
      <c r="BP189" s="1">
        <f>((2*G189)-AG189)/G189</f>
        <v>1.1692810764157124</v>
      </c>
      <c r="BQ189" s="1">
        <f t="shared" si="14"/>
        <v>0.30448717948717952</v>
      </c>
      <c r="BR189" s="1">
        <f>((C189*(G189)^(3))/F189)^(1/2)</f>
        <v>1.1512321876160395E-3</v>
      </c>
      <c r="BS189" s="1">
        <f t="shared" si="15"/>
        <v>0.40891209505623899</v>
      </c>
      <c r="BT189" s="1">
        <f>AI189/((9.81*G189)^(1/2))</f>
        <v>7.1429922800933312</v>
      </c>
      <c r="BU189" s="1">
        <f t="shared" si="18"/>
        <v>0.31249999999999994</v>
      </c>
      <c r="BV189" s="1">
        <f>AE189 /G189</f>
        <v>1.1359026990754002</v>
      </c>
      <c r="BW189" s="1">
        <f t="shared" si="20"/>
        <v>2.1341389337969319</v>
      </c>
      <c r="BX189" s="1">
        <f>AH189/(((C189*(G189^(3)))/F189)^(1/2))</f>
        <v>0.67560461403393535</v>
      </c>
    </row>
    <row r="190" spans="1:76" x14ac:dyDescent="0.25">
      <c r="A190" s="1"/>
      <c r="B190" s="1">
        <v>190</v>
      </c>
      <c r="C190" s="1">
        <v>960</v>
      </c>
      <c r="D190" s="1">
        <v>2</v>
      </c>
      <c r="E190" s="1">
        <v>1.9199999999999998E-3</v>
      </c>
      <c r="F190" s="1">
        <v>2.0500000000000001E-2</v>
      </c>
      <c r="G190" s="1">
        <v>3.0606933786847231E-4</v>
      </c>
      <c r="H190" s="1">
        <v>1.8718793506576316E-7</v>
      </c>
      <c r="I190" s="1">
        <v>1.2010140315168788E-10</v>
      </c>
      <c r="J190" s="1">
        <v>2.2035726098240746E-13</v>
      </c>
      <c r="K190" s="1">
        <v>1.1529734702562037E-7</v>
      </c>
      <c r="L190" s="1">
        <v>2.1154297054311115E-10</v>
      </c>
      <c r="M190" s="1"/>
      <c r="N190" s="1"/>
      <c r="O190" s="1"/>
      <c r="Q190" s="1">
        <v>960</v>
      </c>
      <c r="R190" s="1">
        <v>100000</v>
      </c>
      <c r="S190" s="1">
        <v>96</v>
      </c>
      <c r="T190" s="1">
        <v>2.0500000000000001E-2</v>
      </c>
      <c r="U190" s="1">
        <v>0.20200000000000001</v>
      </c>
      <c r="V190" s="1"/>
      <c r="Z190" s="1">
        <v>4.5682499999999998E-6</v>
      </c>
      <c r="AA190" s="1">
        <v>9000</v>
      </c>
      <c r="AB190" s="1">
        <v>1.1111111111111131E-4</v>
      </c>
      <c r="AD190" s="1">
        <v>2.5555555555555557E-3</v>
      </c>
      <c r="AE190" s="1">
        <v>3.3245557499999998E-4</v>
      </c>
      <c r="AF190" s="1">
        <v>8.3598975000000013E-4</v>
      </c>
      <c r="AG190" s="1">
        <v>2.5125374999999999E-4</v>
      </c>
      <c r="AH190" s="1">
        <v>7.7777777777777741E-4</v>
      </c>
      <c r="AI190" s="1">
        <v>0.39963230979709924</v>
      </c>
      <c r="AJ190" s="1">
        <v>1.0420132975818182E-2</v>
      </c>
      <c r="AK190" s="1">
        <v>0.24465198172096367</v>
      </c>
      <c r="AL190" s="1">
        <v>5.5704111369057948E-3</v>
      </c>
      <c r="AM190" s="1">
        <v>2.5919994025741142E-4</v>
      </c>
      <c r="AN190" s="1">
        <v>4.4607259383647939E-4</v>
      </c>
      <c r="AO190" s="1">
        <v>2999.9999999999995</v>
      </c>
      <c r="AP190" s="1">
        <v>8485.2813742385679</v>
      </c>
      <c r="AQ190" s="1">
        <v>327.27272727272725</v>
      </c>
      <c r="AR190" s="1">
        <v>58.906085573226406</v>
      </c>
      <c r="AS190" s="1">
        <v>8.1399583605384664E-3</v>
      </c>
      <c r="AT190" s="1">
        <v>-0.21653254883500256</v>
      </c>
      <c r="AU190" s="1">
        <v>1.0449034060100013</v>
      </c>
      <c r="AV190" s="1">
        <v>4.1997357276705248E-2</v>
      </c>
      <c r="AW190" s="1">
        <v>0.96992481203007519</v>
      </c>
      <c r="AX190" s="1">
        <v>120.31356613291216</v>
      </c>
      <c r="AZ190" s="1"/>
      <c r="BA190" s="1"/>
      <c r="BB190" s="1" t="s">
        <v>174</v>
      </c>
      <c r="BC190" s="1"/>
      <c r="BD190" s="1">
        <f>(0.5*K190*(AK190)^(2))+(K190*9.81*(AN190-G190))</f>
        <v>3.6088909007968138E-9</v>
      </c>
      <c r="BE190" s="1">
        <f>0.5*K190*(AI190)^(2)</f>
        <v>9.2068380739559047E-9</v>
      </c>
      <c r="BF190" s="1">
        <f t="shared" si="17"/>
        <v>0.62608258559311092</v>
      </c>
      <c r="BG190" s="1">
        <f>(C190*(AI190)^(2)*G190)/(F190)</f>
        <v>2.2890663561730107</v>
      </c>
      <c r="BH190" s="1">
        <f>(C190*G190*AI190)/(E190)</f>
        <v>61.15759822522319</v>
      </c>
      <c r="BI190" s="1">
        <f>(E190)/((C190*F190*G190)^(1/2))</f>
        <v>2.4738807979636412E-2</v>
      </c>
      <c r="BJ190" s="1">
        <f>(C190*9.81*(G190)^(2))/(F190)</f>
        <v>4.3035418176544812E-2</v>
      </c>
      <c r="BK190" s="1">
        <f t="shared" si="13"/>
        <v>8.5211467575668609E-2</v>
      </c>
      <c r="BL190" s="1">
        <f>(F190/(C190*9.81))^(1/2)</f>
        <v>1.4753899143116248E-3</v>
      </c>
      <c r="BM190" s="1">
        <f>((F190*G190)/(C190*(AI190)^(2)))^(1/2)</f>
        <v>2.0229755453135079E-4</v>
      </c>
      <c r="BN190" s="1">
        <f>(AF190/2)/G190</f>
        <v>1.3656868666132957</v>
      </c>
      <c r="BO190" s="1">
        <f>(AF190-G190)/G190</f>
        <v>1.7313737332265913</v>
      </c>
      <c r="BP190" s="1">
        <f>((2*G190)-AG190)/G190</f>
        <v>1.1790953260794399</v>
      </c>
      <c r="BQ190" s="1">
        <f t="shared" si="14"/>
        <v>0.30054644808743164</v>
      </c>
      <c r="BR190" s="1">
        <f>((C190*(G190)^(3))/F190)^(1/2)</f>
        <v>1.1587464643409355E-3</v>
      </c>
      <c r="BS190" s="1">
        <f t="shared" si="15"/>
        <v>0.6161648586321018</v>
      </c>
      <c r="BT190" s="1">
        <f>AI190/((9.81*G190)^(1/2))</f>
        <v>7.2931673233992464</v>
      </c>
      <c r="BU190" s="1">
        <f t="shared" si="18"/>
        <v>0.32608695652173902</v>
      </c>
      <c r="BV190" s="1">
        <f>AE190 /G190</f>
        <v>1.0862099984117541</v>
      </c>
      <c r="BW190" s="1">
        <f t="shared" si="20"/>
        <v>2.246030937996466</v>
      </c>
      <c r="BX190" s="1">
        <f>AH190/(((C190*(G190^(3)))/F190)^(1/2))</f>
        <v>0.67122343127938422</v>
      </c>
    </row>
    <row r="191" spans="1:76" x14ac:dyDescent="0.25">
      <c r="A191" s="1"/>
      <c r="B191" s="1">
        <v>191</v>
      </c>
      <c r="C191" s="1">
        <v>960</v>
      </c>
      <c r="D191" s="1">
        <v>2</v>
      </c>
      <c r="E191" s="1">
        <v>1.9199999999999998E-3</v>
      </c>
      <c r="F191" s="1">
        <v>2.0500000000000001E-2</v>
      </c>
      <c r="G191" s="1">
        <v>3.0372052967373765E-4</v>
      </c>
      <c r="H191" s="1">
        <v>3.6908303570983761E-7</v>
      </c>
      <c r="I191" s="1">
        <v>1.1735755558037441E-10</v>
      </c>
      <c r="J191" s="1">
        <v>4.2784084688269212E-13</v>
      </c>
      <c r="K191" s="1">
        <v>1.1266325335715944E-7</v>
      </c>
      <c r="L191" s="1">
        <v>4.1072721300738445E-10</v>
      </c>
      <c r="M191" s="1"/>
      <c r="N191" s="1"/>
      <c r="O191" s="1"/>
      <c r="Q191" s="1">
        <v>960</v>
      </c>
      <c r="R191" s="1">
        <v>100000</v>
      </c>
      <c r="S191" s="1">
        <v>96</v>
      </c>
      <c r="T191" s="1">
        <v>2.0500000000000001E-2</v>
      </c>
      <c r="U191" s="1">
        <v>0.20200000000000001</v>
      </c>
      <c r="V191" s="1"/>
      <c r="Z191" s="1">
        <v>4.5682499999999998E-6</v>
      </c>
      <c r="AA191" s="1">
        <v>9000</v>
      </c>
      <c r="AB191" s="1">
        <v>1.1111111111111131E-4</v>
      </c>
      <c r="AD191" s="1">
        <v>2.666666666666667E-3</v>
      </c>
      <c r="AE191" s="1">
        <v>3.09614325E-4</v>
      </c>
      <c r="AF191" s="1">
        <v>7.9030725000000005E-4</v>
      </c>
      <c r="AG191" s="1">
        <v>2.7028812499999997E-4</v>
      </c>
      <c r="AH191" s="1">
        <v>1E-3</v>
      </c>
      <c r="AI191" s="1">
        <v>0.33432933725495922</v>
      </c>
      <c r="AJ191" s="1">
        <v>4.9212284302891816E-3</v>
      </c>
      <c r="AK191" s="1">
        <v>0.22621342252389515</v>
      </c>
      <c r="AL191" s="1">
        <v>2.5820329754775752E-3</v>
      </c>
      <c r="AM191" s="1">
        <v>3.0209440860218771E-4</v>
      </c>
      <c r="AN191" s="1">
        <v>4.1513062154636065E-4</v>
      </c>
      <c r="AO191" s="1">
        <v>4500.0000000000009</v>
      </c>
      <c r="AP191" s="1">
        <v>12727.92206135786</v>
      </c>
      <c r="AQ191" s="1">
        <v>642.85714285714289</v>
      </c>
      <c r="AR191" s="1">
        <v>779.26053436884843</v>
      </c>
      <c r="AS191" s="1">
        <v>5.6970492226982809E-3</v>
      </c>
      <c r="AT191" s="1">
        <v>4.4964831427406239E-3</v>
      </c>
      <c r="AU191" s="1">
        <v>1.5625405028324051</v>
      </c>
      <c r="AV191" s="1">
        <v>0.13440574335482072</v>
      </c>
      <c r="AW191" s="1">
        <v>0.98484848484848486</v>
      </c>
      <c r="AX191" s="1">
        <v>385.04409182748623</v>
      </c>
      <c r="AZ191" s="1"/>
      <c r="BA191" s="1"/>
      <c r="BB191" s="1" t="s">
        <v>175</v>
      </c>
      <c r="BC191" s="1"/>
      <c r="BD191" s="1">
        <f>(0.5*K191*(AK191)^(2))+(K191*9.81*(AN191-G191))</f>
        <v>3.0057642596679872E-9</v>
      </c>
      <c r="BE191" s="1">
        <f>0.5*K191*(AI191)^(2)</f>
        <v>6.2965298606572841E-9</v>
      </c>
      <c r="BF191" s="1">
        <f t="shared" si="17"/>
        <v>0.69091850465431448</v>
      </c>
      <c r="BG191" s="1">
        <f>(C191*(AI191)^(2)*G191)/(F191)</f>
        <v>1.589792688845612</v>
      </c>
      <c r="BH191" s="1">
        <f>(C191*G191*AI191)/(E191)</f>
        <v>50.771341698272948</v>
      </c>
      <c r="BI191" s="1">
        <f>(E191)/((C191*F191*G191)^(1/2))</f>
        <v>2.4834281943649443E-2</v>
      </c>
      <c r="BJ191" s="1">
        <f>(C191*9.81*(G191)^(2))/(F191)</f>
        <v>4.2377435989479864E-2</v>
      </c>
      <c r="BK191" s="1">
        <f t="shared" si="13"/>
        <v>6.8682419077916959E-2</v>
      </c>
      <c r="BL191" s="1">
        <f>(F191/(C191*9.81))^(1/2)</f>
        <v>1.4753899143116248E-3</v>
      </c>
      <c r="BM191" s="1">
        <f>((F191*G191)/(C191*(AI191)^(2)))^(1/2)</f>
        <v>2.4088175179300911E-4</v>
      </c>
      <c r="BN191" s="1">
        <f>(AF191/2)/G191</f>
        <v>1.3010435133393239</v>
      </c>
      <c r="BO191" s="1">
        <f>(AF191-G191)/G191</f>
        <v>1.602087026678648</v>
      </c>
      <c r="BP191" s="1">
        <f>((2*G191)-AG191)/G191</f>
        <v>1.1100762095655878</v>
      </c>
      <c r="BQ191" s="1">
        <f t="shared" si="14"/>
        <v>0.34200385356454716</v>
      </c>
      <c r="BR191" s="1">
        <f>((C191*(G191)^(3))/F191)^(1/2)</f>
        <v>1.1454335746336566E-3</v>
      </c>
      <c r="BS191" s="1">
        <f t="shared" si="15"/>
        <v>0.32983285411221858</v>
      </c>
      <c r="BT191" s="1">
        <f>AI191/((9.81*G191)^(1/2))</f>
        <v>6.1249551007061527</v>
      </c>
      <c r="BU191" s="1">
        <f t="shared" si="18"/>
        <v>0.39583333333333331</v>
      </c>
      <c r="BV191" s="1">
        <f>AE191 /G191</f>
        <v>1.0194053241399044</v>
      </c>
      <c r="BW191" s="1">
        <f t="shared" si="20"/>
        <v>1.547415252856132</v>
      </c>
      <c r="BX191" s="1">
        <f>AH191/(((C191*(G191^(3)))/F191)^(1/2))</f>
        <v>0.87303185636044367</v>
      </c>
    </row>
    <row r="192" spans="1:76" x14ac:dyDescent="0.25">
      <c r="A192" s="1"/>
      <c r="B192" s="1">
        <v>192</v>
      </c>
      <c r="C192" s="1">
        <v>960</v>
      </c>
      <c r="D192" s="1">
        <v>2</v>
      </c>
      <c r="E192" s="1">
        <v>1.9199999999999998E-3</v>
      </c>
      <c r="F192" s="1">
        <v>2.0500000000000001E-2</v>
      </c>
      <c r="G192" s="1">
        <v>3.0402121048944409E-4</v>
      </c>
      <c r="H192" s="1">
        <v>2.7061748307854018E-7</v>
      </c>
      <c r="I192" s="1">
        <v>1.1770644978693045E-10</v>
      </c>
      <c r="J192" s="1">
        <v>3.1432106133814317E-13</v>
      </c>
      <c r="K192" s="1">
        <v>1.1299819179545324E-7</v>
      </c>
      <c r="L192" s="1">
        <v>3.0174821888461746E-10</v>
      </c>
      <c r="M192" s="1"/>
      <c r="N192" s="1"/>
      <c r="O192" s="1"/>
      <c r="Q192" s="1">
        <v>960</v>
      </c>
      <c r="R192" s="1">
        <v>100000</v>
      </c>
      <c r="S192" s="1">
        <v>96</v>
      </c>
      <c r="T192" s="1">
        <v>2.0500000000000001E-2</v>
      </c>
      <c r="U192" s="1">
        <v>0.20200000000000001</v>
      </c>
      <c r="V192" s="1"/>
      <c r="Z192" s="1">
        <v>4.5682499999999998E-6</v>
      </c>
      <c r="AA192" s="1">
        <v>9000</v>
      </c>
      <c r="AB192" s="1">
        <v>1.1111111111111131E-4</v>
      </c>
      <c r="AD192" s="1">
        <v>2.7777777777777775E-3</v>
      </c>
      <c r="AE192" s="1">
        <v>3.2103495000000004E-4</v>
      </c>
      <c r="AF192" s="1">
        <v>7.9944374999999998E-4</v>
      </c>
      <c r="AG192" s="1">
        <v>2.6914606250000002E-4</v>
      </c>
      <c r="AH192" s="1">
        <v>1E-3</v>
      </c>
      <c r="AI192" s="1">
        <v>0.33784294678908594</v>
      </c>
      <c r="AJ192" s="1">
        <v>6.7315345390219165E-3</v>
      </c>
      <c r="AK192" s="1">
        <v>0.23269629225175886</v>
      </c>
      <c r="AL192" s="1">
        <v>9.3227118520337448E-3</v>
      </c>
      <c r="AM192" s="1">
        <v>3.0509469345981659E-4</v>
      </c>
      <c r="AN192" s="1">
        <v>4.455988027205058E-4</v>
      </c>
      <c r="AO192" s="1">
        <v>3600.0000000000009</v>
      </c>
      <c r="AP192" s="1">
        <v>9164.103884177659</v>
      </c>
      <c r="AQ192" s="1">
        <v>642.85714285714278</v>
      </c>
      <c r="AR192" s="1">
        <v>714.32215650477747</v>
      </c>
      <c r="AS192" s="1">
        <v>5.8174238886408332E-3</v>
      </c>
      <c r="AT192" s="1">
        <v>5.2128195744057844E-7</v>
      </c>
      <c r="AU192" s="1">
        <v>2.0696239203054421</v>
      </c>
      <c r="AV192" s="1">
        <v>0.18957838732209015</v>
      </c>
      <c r="AW192" s="1">
        <v>0.99242424242424254</v>
      </c>
      <c r="AX192" s="1">
        <v>543.10207402260892</v>
      </c>
      <c r="AZ192" s="1"/>
      <c r="BA192" s="1"/>
      <c r="BB192" s="1" t="s">
        <v>176</v>
      </c>
      <c r="BC192" s="1"/>
      <c r="BD192" s="1">
        <f>(0.5*K192*(AK192)^(2))+(K192*9.81*(AN192-G192))</f>
        <v>3.216228932173531E-9</v>
      </c>
      <c r="BE192" s="1">
        <f>0.5*K192*(AI192)^(2)</f>
        <v>6.4486857109793067E-9</v>
      </c>
      <c r="BF192" s="1">
        <f t="shared" si="17"/>
        <v>0.70621651850469214</v>
      </c>
      <c r="BG192" s="1">
        <f>(C192*(AI192)^(2)*G192)/(F192)</f>
        <v>1.6249910332156134</v>
      </c>
      <c r="BH192" s="1">
        <f>(C192*G192*AI192)/(E192)</f>
        <v>51.35571081906938</v>
      </c>
      <c r="BI192" s="1">
        <f>(E192)/((C192*F192*G192)^(1/2))</f>
        <v>2.4821998196504512E-2</v>
      </c>
      <c r="BJ192" s="1">
        <f>(C192*9.81*(G192)^(2))/(F192)</f>
        <v>4.2461384146112779E-2</v>
      </c>
      <c r="BK192" s="1">
        <f t="shared" si="13"/>
        <v>6.956326746281033E-2</v>
      </c>
      <c r="BL192" s="1">
        <f>(F192/(C192*9.81))^(1/2)</f>
        <v>1.4753899143116248E-3</v>
      </c>
      <c r="BM192" s="1">
        <f>((F192*G192)/(C192*(AI192)^(2)))^(1/2)</f>
        <v>2.3849451721469253E-4</v>
      </c>
      <c r="BN192" s="1">
        <f>(AF192/2)/G192</f>
        <v>1.3147828546451983</v>
      </c>
      <c r="BO192" s="1">
        <f>(AF192-G192)/G192</f>
        <v>1.6295657092903966</v>
      </c>
      <c r="BP192" s="1">
        <f>((2*G192)-AG192)/G192</f>
        <v>1.1147128778722331</v>
      </c>
      <c r="BQ192" s="1">
        <f t="shared" si="14"/>
        <v>0.33666666666666673</v>
      </c>
      <c r="BR192" s="1">
        <f>((C192*(G192)^(3))/F192)^(1/2)</f>
        <v>1.1471349502137425E-3</v>
      </c>
      <c r="BS192" s="1">
        <f t="shared" si="15"/>
        <v>0.33784242550712851</v>
      </c>
      <c r="BT192" s="1">
        <f>AI192/((9.81*G192)^(1/2))</f>
        <v>6.1862634476560316</v>
      </c>
      <c r="BU192" s="1">
        <f t="shared" si="18"/>
        <v>0.38000000000000006</v>
      </c>
      <c r="BV192" s="1">
        <f>AE192 /G192</f>
        <v>1.055962343821885</v>
      </c>
      <c r="BW192" s="1">
        <f t="shared" si="20"/>
        <v>1.5825296490695007</v>
      </c>
      <c r="BX192" s="1">
        <f>AH192/(((C192*(G192^(3)))/F192)^(1/2))</f>
        <v>0.87173701735238107</v>
      </c>
    </row>
    <row r="193" spans="1:76" x14ac:dyDescent="0.25">
      <c r="A193" s="1"/>
      <c r="B193" s="1">
        <v>193</v>
      </c>
      <c r="C193" s="1">
        <v>960</v>
      </c>
      <c r="D193" s="1">
        <v>2</v>
      </c>
      <c r="E193" s="1">
        <v>1.9199999999999998E-3</v>
      </c>
      <c r="F193" s="1">
        <v>2.0500000000000001E-2</v>
      </c>
      <c r="G193" s="1">
        <v>3.059802751636394E-4</v>
      </c>
      <c r="H193" s="1">
        <v>2.777492890530462E-7</v>
      </c>
      <c r="I193" s="1">
        <v>1.1999658922012348E-10</v>
      </c>
      <c r="J193" s="1">
        <v>3.2677564585026202E-13</v>
      </c>
      <c r="K193" s="1">
        <v>1.1519672565131854E-7</v>
      </c>
      <c r="L193" s="1">
        <v>3.1370462001625153E-10</v>
      </c>
      <c r="M193" s="1"/>
      <c r="N193" s="1"/>
      <c r="O193" s="1"/>
      <c r="Q193" s="1">
        <v>960</v>
      </c>
      <c r="R193" s="1">
        <v>100000</v>
      </c>
      <c r="S193" s="1">
        <v>96</v>
      </c>
      <c r="T193" s="1">
        <v>2.0500000000000001E-2</v>
      </c>
      <c r="U193" s="1">
        <v>0.20200000000000001</v>
      </c>
      <c r="V193" s="1"/>
      <c r="Z193" s="1">
        <v>4.5682499999999998E-6</v>
      </c>
      <c r="AA193" s="1">
        <v>9000</v>
      </c>
      <c r="AB193" s="1">
        <v>1.1111111111111131E-4</v>
      </c>
      <c r="AD193" s="1">
        <v>2.7777777777777775E-3</v>
      </c>
      <c r="AE193" s="1">
        <v>3.2560320000000001E-4</v>
      </c>
      <c r="AF193" s="1">
        <v>7.9944374999999998E-4</v>
      </c>
      <c r="AG193" s="1">
        <v>2.8170875000000002E-4</v>
      </c>
      <c r="AH193" s="1">
        <v>7.7777777777777828E-4</v>
      </c>
      <c r="AI193" s="1">
        <v>0.34138740951755669</v>
      </c>
      <c r="AJ193" s="1">
        <v>4.9407604859643241E-3</v>
      </c>
      <c r="AK193" s="1">
        <v>0.23006992692231057</v>
      </c>
      <c r="AL193" s="1">
        <v>6.7995719707598908E-3</v>
      </c>
      <c r="AM193" s="1">
        <v>3.0257960790895368E-4</v>
      </c>
      <c r="AN193" s="1">
        <v>4.5018345540750055E-4</v>
      </c>
      <c r="AO193" s="1">
        <v>666.66666666666663</v>
      </c>
      <c r="AP193" s="1">
        <v>593.6205076627806</v>
      </c>
      <c r="AQ193" s="1">
        <v>692.30769230769226</v>
      </c>
      <c r="AR193" s="1">
        <v>1129.6972243808746</v>
      </c>
      <c r="AS193" s="1">
        <v>5.9401306512287437E-3</v>
      </c>
      <c r="AT193" s="1">
        <v>-2.079676374286037E-4</v>
      </c>
      <c r="AU193" s="1">
        <v>3.6656573393704091</v>
      </c>
      <c r="AV193" s="1">
        <v>0.12479120700588468</v>
      </c>
      <c r="AW193" s="1">
        <v>1</v>
      </c>
      <c r="AX193" s="1">
        <v>357.5004740890285</v>
      </c>
      <c r="AZ193" s="1"/>
      <c r="BA193" s="1"/>
      <c r="BB193" s="1" t="s">
        <v>177</v>
      </c>
      <c r="BC193" s="1"/>
      <c r="BD193" s="1">
        <f>(0.5*K193*(AK193)^(2))+(K193*9.81*(AN193-G193))</f>
        <v>3.2117675186213444E-9</v>
      </c>
      <c r="BE193" s="1">
        <f>0.5*K193*(AI193)^(2)</f>
        <v>6.7128221254429662E-9</v>
      </c>
      <c r="BF193" s="1">
        <f t="shared" si="17"/>
        <v>0.69170271618337931</v>
      </c>
      <c r="BG193" s="1">
        <f>(C193*(AI193)^(2)*G193)/(F193)</f>
        <v>1.6699589785837503</v>
      </c>
      <c r="BH193" s="1">
        <f>(C193*G193*AI193)/(E193)</f>
        <v>52.228906750792028</v>
      </c>
      <c r="BI193" s="1">
        <f>(E193)/((C193*F193*G193)^(1/2))</f>
        <v>2.4742408121580704E-2</v>
      </c>
      <c r="BJ193" s="1">
        <f>(C193*9.81*(G193)^(2))/(F193)</f>
        <v>4.3010376183674398E-2</v>
      </c>
      <c r="BK193" s="1">
        <f t="shared" si="13"/>
        <v>7.0530514979276454E-2</v>
      </c>
      <c r="BL193" s="1">
        <f>(F193/(C193*9.81))^(1/2)</f>
        <v>1.4753899143116248E-3</v>
      </c>
      <c r="BM193" s="1">
        <f>((F193*G193)/(C193*(AI193)^(2)))^(1/2)</f>
        <v>2.3677755370570927E-4</v>
      </c>
      <c r="BN193" s="1">
        <f>(AF193/2)/G193</f>
        <v>1.3063648458588621</v>
      </c>
      <c r="BO193" s="1">
        <f>(AF193-G193)/G193</f>
        <v>1.6127296917177241</v>
      </c>
      <c r="BP193" s="1">
        <f>((2*G193)-AG193)/G193</f>
        <v>1.0793238229185163</v>
      </c>
      <c r="BQ193" s="1">
        <f t="shared" si="14"/>
        <v>0.35238095238095241</v>
      </c>
      <c r="BR193" s="1">
        <f>((C193*(G193)^(3))/F193)^(1/2)</f>
        <v>1.1582407280243017E-3</v>
      </c>
      <c r="BS193" s="1">
        <f t="shared" si="15"/>
        <v>0.34159537715498528</v>
      </c>
      <c r="BT193" s="1">
        <f>AI193/((9.81*G193)^(1/2))</f>
        <v>6.2311223814119918</v>
      </c>
      <c r="BU193" s="1">
        <f t="shared" si="18"/>
        <v>0.30000000000000027</v>
      </c>
      <c r="BV193" s="1">
        <f>AE193 /G193</f>
        <v>1.0641313392697167</v>
      </c>
      <c r="BW193" s="1">
        <f t="shared" si="20"/>
        <v>1.6269486024000759</v>
      </c>
      <c r="BX193" s="1">
        <f>AH193/(((C193*(G193^(3)))/F193)^(1/2))</f>
        <v>0.67151651548680413</v>
      </c>
    </row>
    <row r="194" spans="1:76" x14ac:dyDescent="0.25">
      <c r="A194" s="1"/>
      <c r="B194" s="1">
        <v>194</v>
      </c>
      <c r="C194" s="1">
        <v>960</v>
      </c>
      <c r="D194" s="1">
        <v>2</v>
      </c>
      <c r="E194" s="1">
        <v>1.9199999999999998E-3</v>
      </c>
      <c r="F194" s="1">
        <v>2.0500000000000001E-2</v>
      </c>
      <c r="G194" s="1">
        <v>3.0622896562518942E-4</v>
      </c>
      <c r="H194" s="1">
        <v>5.3752262449341612E-7</v>
      </c>
      <c r="I194" s="1">
        <v>1.2028941464775257E-10</v>
      </c>
      <c r="J194" s="1">
        <v>6.3343075722669138E-13</v>
      </c>
      <c r="K194" s="1">
        <v>1.1547783806184246E-7</v>
      </c>
      <c r="L194" s="1">
        <v>6.0809352693762375E-10</v>
      </c>
      <c r="M194" s="1"/>
      <c r="N194" s="1"/>
      <c r="O194" s="1"/>
      <c r="Q194" s="1">
        <v>960</v>
      </c>
      <c r="R194" s="1">
        <v>100000</v>
      </c>
      <c r="S194" s="1">
        <v>96</v>
      </c>
      <c r="T194" s="1">
        <v>2.0500000000000001E-2</v>
      </c>
      <c r="U194" s="1">
        <v>0.20200000000000001</v>
      </c>
      <c r="V194" s="1"/>
      <c r="Z194" s="1">
        <v>4.5682499999999998E-6</v>
      </c>
      <c r="AA194" s="1">
        <v>9000</v>
      </c>
      <c r="AB194" s="1">
        <v>1.1111111111111131E-4</v>
      </c>
      <c r="AD194" s="1">
        <v>2.7777777777777783E-3</v>
      </c>
      <c r="AE194" s="1">
        <v>2.9362544999999999E-4</v>
      </c>
      <c r="AF194" s="1">
        <v>7.7203425000000009E-4</v>
      </c>
      <c r="AG194" s="1">
        <v>3.0911825000000002E-4</v>
      </c>
      <c r="AH194" s="1">
        <v>1.1111111111111113E-3</v>
      </c>
      <c r="AI194" s="1">
        <v>0.27449201515082361</v>
      </c>
      <c r="AJ194" s="1">
        <v>5.1347661530819532E-3</v>
      </c>
      <c r="AK194" s="1">
        <v>0.20145373573480088</v>
      </c>
      <c r="AL194" s="1">
        <v>1.0427546405549565E-2</v>
      </c>
      <c r="AM194" s="1">
        <v>3.0290592434488477E-4</v>
      </c>
      <c r="AN194" s="1">
        <v>3.9643902183526017E-4</v>
      </c>
      <c r="AO194" s="1">
        <v>720</v>
      </c>
      <c r="AP194" s="1">
        <v>1181.1511672940089</v>
      </c>
      <c r="AQ194" s="1">
        <v>500</v>
      </c>
      <c r="AR194" s="1">
        <v>392.83710065919314</v>
      </c>
      <c r="AS194" s="1">
        <v>3.8402582253598354E-3</v>
      </c>
      <c r="AT194" s="1">
        <v>-5.7316667916175075E-3</v>
      </c>
      <c r="AU194" s="1">
        <v>4.7951780589858028</v>
      </c>
      <c r="AV194" s="1">
        <v>0.13059765831294909</v>
      </c>
      <c r="AW194" s="1">
        <v>0.97744360902255634</v>
      </c>
      <c r="AX194" s="1">
        <v>374.13473178117903</v>
      </c>
      <c r="AZ194" s="1"/>
      <c r="BA194" s="1"/>
      <c r="BB194" s="1" t="s">
        <v>178</v>
      </c>
      <c r="BC194" s="1"/>
      <c r="BD194" s="1">
        <f>(0.5*K194*(AK194)^(2))+(K194*9.81*(AN194-G194))</f>
        <v>2.4454469783915211E-9</v>
      </c>
      <c r="BE194" s="1">
        <f>0.5*K194*(AI194)^(2)</f>
        <v>4.3503888783195018E-9</v>
      </c>
      <c r="BF194" s="1">
        <f t="shared" si="17"/>
        <v>0.7497476022107078</v>
      </c>
      <c r="BG194" s="1">
        <f>(C194*(AI194)^(2)*G194)/(F194)</f>
        <v>1.0804957686396337</v>
      </c>
      <c r="BH194" s="1">
        <f>(C194*G194*AI194)/(E194)</f>
        <v>42.028702936005274</v>
      </c>
      <c r="BI194" s="1">
        <f>(E194)/((C194*F194*G194)^(1/2))</f>
        <v>2.4732359348673433E-2</v>
      </c>
      <c r="BJ194" s="1">
        <f>(C194*9.81*(G194)^(2))/(F194)</f>
        <v>4.3080319366011553E-2</v>
      </c>
      <c r="BK194" s="1">
        <f t="shared" si="13"/>
        <v>5.4298305996732923E-2</v>
      </c>
      <c r="BL194" s="1">
        <f>(F194/(C194*9.81))^(1/2)</f>
        <v>1.4753899143116248E-3</v>
      </c>
      <c r="BM194" s="1">
        <f>((F194*G194)/(C194*(AI194)^(2)))^(1/2)</f>
        <v>2.9460134967669154E-4</v>
      </c>
      <c r="BN194" s="1">
        <f>(AF194/2)/G194</f>
        <v>1.2605506608818571</v>
      </c>
      <c r="BO194" s="1">
        <f>(AF194-G194)/G194</f>
        <v>1.5211013217637144</v>
      </c>
      <c r="BP194" s="1">
        <f>((2*G194)-AG194)/G194</f>
        <v>0.99056495400782252</v>
      </c>
      <c r="BQ194" s="1">
        <f t="shared" si="14"/>
        <v>0.40039447731755423</v>
      </c>
      <c r="BR194" s="1">
        <f>((C194*(G194)^(3))/F194)^(1/2)</f>
        <v>1.1596530834832746E-3</v>
      </c>
      <c r="BS194" s="1">
        <f t="shared" si="15"/>
        <v>0.28022368194244113</v>
      </c>
      <c r="BT194" s="1">
        <f>AI194/((9.81*G194)^(1/2))</f>
        <v>5.0080894603191144</v>
      </c>
      <c r="BU194" s="1">
        <f t="shared" si="18"/>
        <v>0.42000000000000004</v>
      </c>
      <c r="BV194" s="1">
        <f>AE194 /G194</f>
        <v>0.95884283643953006</v>
      </c>
      <c r="BW194" s="1">
        <f t="shared" si="20"/>
        <v>1.0374154492736221</v>
      </c>
      <c r="BX194" s="1">
        <f>AH194/(((C194*(G194^(3)))/F194)^(1/2))</f>
        <v>0.95814095347691675</v>
      </c>
    </row>
    <row r="195" spans="1:76" x14ac:dyDescent="0.25">
      <c r="A195" s="1"/>
      <c r="B195" s="1">
        <v>195</v>
      </c>
      <c r="C195" s="1">
        <v>960</v>
      </c>
      <c r="D195" s="1">
        <v>2</v>
      </c>
      <c r="E195" s="1">
        <v>1.9199999999999998E-3</v>
      </c>
      <c r="F195" s="1">
        <v>2.0500000000000001E-2</v>
      </c>
      <c r="G195" s="1">
        <v>3.1204359408963905E-4</v>
      </c>
      <c r="H195" s="1">
        <v>2.2098981063548762E-6</v>
      </c>
      <c r="I195" s="1">
        <v>1.2727245562433203E-10</v>
      </c>
      <c r="J195" s="1">
        <v>2.7040371666263144E-12</v>
      </c>
      <c r="K195" s="1">
        <v>1.2218155739935876E-7</v>
      </c>
      <c r="L195" s="1">
        <v>2.5958756799612616E-9</v>
      </c>
      <c r="M195" s="1"/>
      <c r="N195" s="1"/>
      <c r="O195" s="1"/>
      <c r="Q195" s="1">
        <v>960</v>
      </c>
      <c r="R195" s="1">
        <v>100000</v>
      </c>
      <c r="S195" s="1">
        <v>96</v>
      </c>
      <c r="T195" s="1">
        <v>2.0500000000000001E-2</v>
      </c>
      <c r="U195" s="1">
        <v>0.20200000000000001</v>
      </c>
      <c r="V195" s="1"/>
      <c r="Z195" s="1">
        <v>4.5682499999999998E-6</v>
      </c>
      <c r="AA195" s="1">
        <v>9000</v>
      </c>
      <c r="AB195" s="1">
        <v>1.1111111111111131E-4</v>
      </c>
      <c r="AD195" s="1">
        <v>2.7777777777777783E-3</v>
      </c>
      <c r="AE195" s="1">
        <v>2.9134132500000003E-4</v>
      </c>
      <c r="AF195" s="1">
        <v>7.8573900000000003E-4</v>
      </c>
      <c r="AG195" s="1">
        <v>3.1901612499999997E-4</v>
      </c>
      <c r="AH195" s="1">
        <v>1.0000000000000009E-3</v>
      </c>
      <c r="AI195" s="1">
        <v>0.26795088266669576</v>
      </c>
      <c r="AJ195" s="1">
        <v>3.5896034613032467E-3</v>
      </c>
      <c r="AK195" s="1">
        <v>0.19861863976167318</v>
      </c>
      <c r="AL195" s="1">
        <v>7.1264942952194796E-3</v>
      </c>
      <c r="AM195" s="1">
        <v>2.9415205903605241E-4</v>
      </c>
      <c r="AN195" s="1">
        <v>3.9817565468388085E-4</v>
      </c>
      <c r="AO195" s="1">
        <v>352.94117647058823</v>
      </c>
      <c r="AP195" s="1">
        <v>9.7869450683258581</v>
      </c>
      <c r="AQ195" s="1">
        <v>620.68965517241384</v>
      </c>
      <c r="AR195" s="1">
        <v>696.17647422409209</v>
      </c>
      <c r="AS195" s="1">
        <v>3.6594126157931369E-3</v>
      </c>
      <c r="AT195" s="1">
        <v>4.0052579126062922E-2</v>
      </c>
      <c r="AU195" s="1">
        <v>1.5814864558763715</v>
      </c>
      <c r="AV195" s="1">
        <v>0.12496354656843399</v>
      </c>
      <c r="AW195" s="1">
        <v>1</v>
      </c>
      <c r="AX195" s="1">
        <v>357.99419056789162</v>
      </c>
      <c r="AZ195" s="1"/>
      <c r="BA195" s="1"/>
      <c r="BB195" s="1" t="s">
        <v>179</v>
      </c>
      <c r="BC195" s="1"/>
      <c r="BD195" s="1">
        <f>(0.5*K195*(AK195)^(2))+(K195*9.81*(AN195-G195))</f>
        <v>2.5132303503662054E-9</v>
      </c>
      <c r="BE195" s="1">
        <f>0.5*K195*(AI195)^(2)</f>
        <v>4.3861759064574187E-9</v>
      </c>
      <c r="BF195" s="1">
        <f t="shared" si="17"/>
        <v>0.75696033931217033</v>
      </c>
      <c r="BG195" s="1">
        <f>(C195*(AI195)^(2)*G195)/(F195)</f>
        <v>1.0491631477287016</v>
      </c>
      <c r="BH195" s="1">
        <f>(C195*G195*AI195)/(E195)</f>
        <v>41.806178233403458</v>
      </c>
      <c r="BI195" s="1">
        <f>(E195)/((C195*F195*G195)^(1/2))</f>
        <v>2.4500844047170536E-2</v>
      </c>
      <c r="BJ195" s="1">
        <f>(C195*9.81*(G195)^(2))/(F195)</f>
        <v>4.4731856417441193E-2</v>
      </c>
      <c r="BK195" s="1">
        <f t="shared" si="13"/>
        <v>5.2948133258284347E-2</v>
      </c>
      <c r="BL195" s="1">
        <f>(F195/(C195*9.81))^(1/2)</f>
        <v>1.4753899143116248E-3</v>
      </c>
      <c r="BM195" s="1">
        <f>((F195*G195)/(C195*(AI195)^(2)))^(1/2)</f>
        <v>3.0464479171310856E-4</v>
      </c>
      <c r="BN195" s="1">
        <f>(AF195/2)/G195</f>
        <v>1.2590211990929143</v>
      </c>
      <c r="BO195" s="1">
        <f>(AF195-G195)/G195</f>
        <v>1.5180423981858289</v>
      </c>
      <c r="BP195" s="1">
        <f>((2*G195)-AG195)/G195</f>
        <v>0.97765526662804059</v>
      </c>
      <c r="BQ195" s="1">
        <f t="shared" si="14"/>
        <v>0.40600775193798444</v>
      </c>
      <c r="BR195" s="1">
        <f>((C195*(G195)^(3))/F195)^(1/2)</f>
        <v>1.1928383494465204E-3</v>
      </c>
      <c r="BS195" s="1">
        <f t="shared" si="15"/>
        <v>0.22789830354063284</v>
      </c>
      <c r="BT195" s="1">
        <f>AI195/((9.81*G195)^(1/2))</f>
        <v>4.8429842047030158</v>
      </c>
      <c r="BU195" s="1">
        <f t="shared" si="18"/>
        <v>0.38000000000000028</v>
      </c>
      <c r="BV195" s="1">
        <f>AE195 /G195</f>
        <v>0.9336558433444655</v>
      </c>
      <c r="BW195" s="1">
        <f t="shared" si="20"/>
        <v>1.0044312913112603</v>
      </c>
      <c r="BX195" s="1">
        <f>AH195/(((C195*(G195^(3)))/F195)^(1/2))</f>
        <v>0.83833656124822198</v>
      </c>
    </row>
    <row r="196" spans="1:76" x14ac:dyDescent="0.25">
      <c r="A196" s="1"/>
      <c r="B196" s="1">
        <v>196</v>
      </c>
      <c r="C196" s="1">
        <v>960</v>
      </c>
      <c r="D196" s="1">
        <v>2</v>
      </c>
      <c r="E196" s="1">
        <v>1.9199999999999998E-3</v>
      </c>
      <c r="F196" s="1">
        <v>2.0500000000000001E-2</v>
      </c>
      <c r="G196" s="1">
        <v>3.1128999169509152E-4</v>
      </c>
      <c r="H196" s="1">
        <v>3.0894701761169977E-7</v>
      </c>
      <c r="I196" s="1">
        <v>1.2635257089480354E-10</v>
      </c>
      <c r="J196" s="1">
        <v>3.7620467397252281E-13</v>
      </c>
      <c r="K196" s="1">
        <v>1.2129846805901139E-7</v>
      </c>
      <c r="L196" s="1">
        <v>3.6115648701362187E-10</v>
      </c>
      <c r="M196" s="1"/>
      <c r="N196" s="1"/>
      <c r="O196" s="1"/>
      <c r="Q196" s="1">
        <v>960</v>
      </c>
      <c r="R196" s="1">
        <v>100000</v>
      </c>
      <c r="S196" s="1">
        <v>96</v>
      </c>
      <c r="T196" s="1">
        <v>2.0500000000000001E-2</v>
      </c>
      <c r="U196" s="1">
        <v>0.20200000000000001</v>
      </c>
      <c r="V196" s="1"/>
      <c r="Z196" s="1">
        <v>4.5682499999999998E-6</v>
      </c>
      <c r="AA196" s="1">
        <v>9000</v>
      </c>
      <c r="AB196" s="1">
        <v>1.1111111111111044E-4</v>
      </c>
      <c r="AD196" s="1">
        <v>3.0000000000000027E-3</v>
      </c>
      <c r="AE196" s="1">
        <v>2.6393182499999997E-4</v>
      </c>
      <c r="AF196" s="1">
        <v>7.4462475000000008E-4</v>
      </c>
      <c r="AG196" s="1">
        <v>3.4680631250000007E-4</v>
      </c>
      <c r="AH196" s="1">
        <v>1.2222222222222218E-3</v>
      </c>
      <c r="AI196" s="1">
        <v>0.19827291735375824</v>
      </c>
      <c r="AJ196" s="1">
        <v>4.9004395684167515E-3</v>
      </c>
      <c r="AK196" s="1">
        <v>0.1555873633078968</v>
      </c>
      <c r="AL196" s="1">
        <v>8.1805558709136233E-3</v>
      </c>
      <c r="AM196" s="1">
        <v>3.0968599179984405E-4</v>
      </c>
      <c r="AN196" s="1">
        <v>3.7123165664583045E-4</v>
      </c>
      <c r="AO196" s="1">
        <v>339.62264150943389</v>
      </c>
      <c r="AP196" s="1">
        <v>45.311221293548755</v>
      </c>
      <c r="AQ196" s="1">
        <v>486.48648648648646</v>
      </c>
      <c r="AR196" s="1">
        <v>316.10617245154646</v>
      </c>
      <c r="AS196" s="1">
        <v>2.0036773575927746E-3</v>
      </c>
      <c r="AT196" s="1">
        <v>9.0832618582821797E-10</v>
      </c>
      <c r="AU196" s="1">
        <v>5.4589946618394345</v>
      </c>
      <c r="AV196" s="1">
        <v>0.2790167468619652</v>
      </c>
      <c r="AW196" s="1">
        <v>0.98518518518518516</v>
      </c>
      <c r="AX196" s="1">
        <v>799.32410043303787</v>
      </c>
      <c r="AZ196" s="1"/>
      <c r="BA196" s="1"/>
      <c r="BB196" s="1" t="s">
        <v>179</v>
      </c>
      <c r="BC196" s="1"/>
      <c r="BD196" s="1">
        <f>(0.5*K196*(AK196)^(2))+(K196*9.81*(AN196-G196))</f>
        <v>1.5394888062539644E-9</v>
      </c>
      <c r="BE196" s="1">
        <f>0.5*K196*(AI196)^(2)</f>
        <v>2.3842517707528143E-9</v>
      </c>
      <c r="BF196" s="1">
        <f t="shared" si="17"/>
        <v>0.80354871477862999</v>
      </c>
      <c r="BG196" s="1">
        <f>(C196*(AI196)^(2)*G196)/(F196)</f>
        <v>0.57307217659561394</v>
      </c>
      <c r="BH196" s="1">
        <f>(C196*G196*AI196)/(E196)</f>
        <v>30.860187398206484</v>
      </c>
      <c r="BI196" s="1">
        <f>(E196)/((C196*F196*G196)^(1/2))</f>
        <v>2.4530483184186495E-2</v>
      </c>
      <c r="BJ196" s="1">
        <f>(C196*9.81*(G196)^(2))/(F196)</f>
        <v>4.4516057542182588E-2</v>
      </c>
      <c r="BK196" s="1">
        <f t="shared" ref="BK196:BK259" si="21">BG196/(BH196)^(4/5)</f>
        <v>3.6871472013461366E-2</v>
      </c>
      <c r="BL196" s="1">
        <f>(F196/(C196*9.81))^(1/2)</f>
        <v>1.4753899143116248E-3</v>
      </c>
      <c r="BM196" s="1">
        <f>((F196*G196)/(C196*(AI196)^(2)))^(1/2)</f>
        <v>4.1120699725890811E-4</v>
      </c>
      <c r="BN196" s="1">
        <f>(AF196/2)/G196</f>
        <v>1.1960306625106019</v>
      </c>
      <c r="BO196" s="1">
        <f>(AF196-G196)/G196</f>
        <v>1.3920613250212035</v>
      </c>
      <c r="BP196" s="1">
        <f>((2*G196)-AG196)/G196</f>
        <v>0.88590599841803852</v>
      </c>
      <c r="BQ196" s="1">
        <f t="shared" ref="BQ196:BQ259" si="22">AG196/AF196</f>
        <v>0.46574642126789367</v>
      </c>
      <c r="BR196" s="1">
        <f>((C196*(G196)^(3))/F196)^(1/2)</f>
        <v>1.1885198043969888E-3</v>
      </c>
      <c r="BS196" s="1">
        <f t="shared" ref="BS196:BS259" si="23">AI196-AT196</f>
        <v>0.19827291644543205</v>
      </c>
      <c r="BT196" s="1">
        <f>AI196/((9.81*G196)^(1/2))</f>
        <v>3.5879494370147493</v>
      </c>
      <c r="BU196" s="1">
        <f t="shared" si="18"/>
        <v>0.42592592592592526</v>
      </c>
      <c r="BV196" s="1">
        <f>AE196 /G196</f>
        <v>0.84786479501891965</v>
      </c>
      <c r="BW196" s="1">
        <f t="shared" si="20"/>
        <v>0.52855611905343136</v>
      </c>
      <c r="BX196" s="1">
        <f>AH196/(((C196*(G196^(3)))/F196)^(1/2))</f>
        <v>1.0283566312488435</v>
      </c>
    </row>
    <row r="197" spans="1:76" x14ac:dyDescent="0.25">
      <c r="A197" s="1"/>
      <c r="B197" s="1">
        <v>197</v>
      </c>
      <c r="C197" s="1">
        <v>960</v>
      </c>
      <c r="D197" s="1">
        <v>2</v>
      </c>
      <c r="E197" s="1">
        <v>1.9199999999999998E-3</v>
      </c>
      <c r="F197" s="1">
        <v>2.0500000000000001E-2</v>
      </c>
      <c r="G197" s="1">
        <v>3.0187367475723536E-4</v>
      </c>
      <c r="H197" s="1">
        <v>5.2523086960259684E-7</v>
      </c>
      <c r="I197" s="1">
        <v>1.1522967417474778E-10</v>
      </c>
      <c r="J197" s="1">
        <v>6.014653184266384E-13</v>
      </c>
      <c r="K197" s="1">
        <v>1.1062048720775787E-7</v>
      </c>
      <c r="L197" s="1">
        <v>5.7740670568957289E-10</v>
      </c>
      <c r="M197" s="1"/>
      <c r="N197" s="1"/>
      <c r="O197" s="1"/>
      <c r="Q197" s="1">
        <v>960</v>
      </c>
      <c r="R197" s="1">
        <v>100000</v>
      </c>
      <c r="S197" s="1">
        <v>96</v>
      </c>
      <c r="T197" s="1">
        <v>2.0500000000000001E-2</v>
      </c>
      <c r="U197" s="1">
        <v>0.20200000000000001</v>
      </c>
      <c r="V197" s="1"/>
      <c r="Z197" s="1">
        <v>4.5682499999999998E-6</v>
      </c>
      <c r="AA197" s="1">
        <v>9000</v>
      </c>
      <c r="AB197" s="1">
        <v>1.1111111111111131E-4</v>
      </c>
      <c r="AD197" s="1">
        <v>2.666666666666667E-3</v>
      </c>
      <c r="AE197" s="1">
        <v>2.8220482500000005E-4</v>
      </c>
      <c r="AF197" s="1">
        <v>7.6289775000000005E-4</v>
      </c>
      <c r="AG197" s="1">
        <v>3.0797618750000018E-4</v>
      </c>
      <c r="AH197" s="1">
        <v>1E-3</v>
      </c>
      <c r="AI197" s="1">
        <v>0.27529000467107445</v>
      </c>
      <c r="AJ197" s="1">
        <v>4.1658892223190459E-3</v>
      </c>
      <c r="AK197" s="1">
        <v>0.20290180011645798</v>
      </c>
      <c r="AL197" s="1">
        <v>9.0652067209445637E-3</v>
      </c>
      <c r="AM197" s="1">
        <v>2.8443359984446046E-4</v>
      </c>
      <c r="AN197" s="1">
        <v>4.0663330091673559E-4</v>
      </c>
      <c r="AO197" s="1">
        <v>720</v>
      </c>
      <c r="AP197" s="1">
        <v>1181.1511672940089</v>
      </c>
      <c r="AQ197" s="1">
        <v>360</v>
      </c>
      <c r="AR197" s="1">
        <v>61.094025894517735</v>
      </c>
      <c r="AS197" s="1">
        <v>3.8626190964220282E-3</v>
      </c>
      <c r="AT197" s="1">
        <v>-8.247380493235288E-3</v>
      </c>
      <c r="AU197" s="1">
        <v>4.6764866307643462</v>
      </c>
      <c r="AV197" s="1">
        <v>0.13287125322801316</v>
      </c>
      <c r="AW197" s="1">
        <v>1.0076923076923079</v>
      </c>
      <c r="AX197" s="1">
        <v>380.64810142895783</v>
      </c>
      <c r="AZ197" s="1"/>
      <c r="BA197" s="1"/>
      <c r="BB197" s="1" t="s">
        <v>180</v>
      </c>
      <c r="BC197" s="1"/>
      <c r="BD197" s="1">
        <f>(0.5*K197*(AK197)^(2))+(K197*9.81*(AN197-G197))</f>
        <v>2.3907589717782455E-9</v>
      </c>
      <c r="BE197" s="1">
        <f>0.5*K197*(AI197)^(2)</f>
        <v>4.1916639502365455E-9</v>
      </c>
      <c r="BF197" s="1">
        <f t="shared" ref="BF197:BF260" si="24">(BD197/BE197)^(1/2)</f>
        <v>0.75522206197383013</v>
      </c>
      <c r="BG197" s="1">
        <f>(C197*(AI197)^(2)*G197)/(F197)</f>
        <v>1.0713305756990998</v>
      </c>
      <c r="BH197" s="1">
        <f>(C197*G197*AI197)/(E197)</f>
        <v>41.551402666996864</v>
      </c>
      <c r="BI197" s="1">
        <f>(E197)/((C197*F197*G197)^(1/2))</f>
        <v>2.4910133835715373E-2</v>
      </c>
      <c r="BJ197" s="1">
        <f>(C197*9.81*(G197)^(2))/(F197)</f>
        <v>4.1863627980512685E-2</v>
      </c>
      <c r="BK197" s="1">
        <f t="shared" si="21"/>
        <v>5.4331906996423734E-2</v>
      </c>
      <c r="BL197" s="1">
        <f>(F197/(C197*9.81))^(1/2)</f>
        <v>1.4753899143116248E-3</v>
      </c>
      <c r="BM197" s="1">
        <f>((F197*G197)/(C197*(AI197)^(2)))^(1/2)</f>
        <v>2.9165101460773676E-4</v>
      </c>
      <c r="BN197" s="1">
        <f>(AF197/2)/G197</f>
        <v>1.2636043050350729</v>
      </c>
      <c r="BO197" s="1">
        <f>(AF197-G197)/G197</f>
        <v>1.5272086100701459</v>
      </c>
      <c r="BP197" s="1">
        <f>((2*G197)-AG197)/G197</f>
        <v>0.97978454813036475</v>
      </c>
      <c r="BQ197" s="1">
        <f t="shared" si="22"/>
        <v>0.40369261477045931</v>
      </c>
      <c r="BR197" s="1">
        <f>((C197*(G197)^(3))/F197)^(1/2)</f>
        <v>1.1350017947664472E-3</v>
      </c>
      <c r="BS197" s="1">
        <f t="shared" si="23"/>
        <v>0.28353738516430976</v>
      </c>
      <c r="BT197" s="1">
        <f>AI197/((9.81*G197)^(1/2))</f>
        <v>5.0587511800567082</v>
      </c>
      <c r="BU197" s="1">
        <f t="shared" ref="BU197:BU260" si="25">(AH197+(AB197/2))/AD197</f>
        <v>0.39583333333333331</v>
      </c>
      <c r="BV197" s="1">
        <f>AE197 /G197</f>
        <v>0.93484410400127516</v>
      </c>
      <c r="BW197" s="1">
        <f t="shared" si="20"/>
        <v>1.0294669477185872</v>
      </c>
      <c r="BX197" s="1">
        <f>AH197/(((C197*(G197^(3)))/F197)^(1/2))</f>
        <v>0.88105587551583842</v>
      </c>
    </row>
    <row r="198" spans="1:76" x14ac:dyDescent="0.25">
      <c r="A198" s="1"/>
      <c r="B198" s="1">
        <v>198</v>
      </c>
      <c r="C198" s="1">
        <v>960</v>
      </c>
      <c r="D198" s="1">
        <v>2</v>
      </c>
      <c r="E198" s="1">
        <v>1.9199999999999998E-3</v>
      </c>
      <c r="F198" s="1">
        <v>2.0500000000000001E-2</v>
      </c>
      <c r="G198" s="1">
        <v>3.015966733656433E-4</v>
      </c>
      <c r="H198" s="1">
        <v>1.6591248073319151E-7</v>
      </c>
      <c r="I198" s="1">
        <v>1.149127584961497E-10</v>
      </c>
      <c r="J198" s="1">
        <v>1.8964526979589211E-13</v>
      </c>
      <c r="K198" s="1">
        <v>1.1031624815630371E-7</v>
      </c>
      <c r="L198" s="1">
        <v>1.8205945900405644E-10</v>
      </c>
      <c r="M198" s="1"/>
      <c r="N198" s="1"/>
      <c r="O198" s="1"/>
      <c r="Q198" s="1">
        <v>960</v>
      </c>
      <c r="R198" s="1">
        <v>100000</v>
      </c>
      <c r="S198" s="1">
        <v>96</v>
      </c>
      <c r="T198" s="1">
        <v>2.0500000000000001E-2</v>
      </c>
      <c r="U198" s="1">
        <v>0.20200000000000001</v>
      </c>
      <c r="V198" s="1"/>
      <c r="Z198" s="1">
        <v>4.5682499999999998E-6</v>
      </c>
      <c r="AA198" s="1">
        <v>9000</v>
      </c>
      <c r="AB198" s="1">
        <v>1.1111111111111044E-4</v>
      </c>
      <c r="AD198" s="1">
        <v>2.8888888888888853E-3</v>
      </c>
      <c r="AE198" s="1">
        <v>2.5479532499999999E-4</v>
      </c>
      <c r="AF198" s="1">
        <v>7.1721525000000008E-4</v>
      </c>
      <c r="AG198" s="1">
        <v>3.3766981250000003E-4</v>
      </c>
      <c r="AH198" s="1">
        <v>1.0000000000000009E-3</v>
      </c>
      <c r="AI198" s="1">
        <v>0.20664846287945757</v>
      </c>
      <c r="AJ198" s="1">
        <v>5.4632701069059313E-3</v>
      </c>
      <c r="AK198" s="1">
        <v>0.16134955712943622</v>
      </c>
      <c r="AL198" s="1">
        <v>6.8266175537341697E-3</v>
      </c>
      <c r="AM198" s="1">
        <v>2.9985554671550123E-4</v>
      </c>
      <c r="AN198" s="1">
        <v>3.6755755917371684E-4</v>
      </c>
      <c r="AO198" s="1">
        <v>642.85714285714278</v>
      </c>
      <c r="AP198" s="1">
        <v>714.32215650477769</v>
      </c>
      <c r="AQ198" s="1">
        <v>352.94117647058823</v>
      </c>
      <c r="AR198" s="1">
        <v>29.360835204977686</v>
      </c>
      <c r="AS198" s="1">
        <v>2.1765334969644523E-3</v>
      </c>
      <c r="AT198" s="1">
        <v>6.1742832265390002E-9</v>
      </c>
      <c r="AU198" s="1">
        <v>1.2716561614150756</v>
      </c>
      <c r="AV198" s="1">
        <v>0.24043847735855697</v>
      </c>
      <c r="AW198" s="1">
        <v>1</v>
      </c>
      <c r="AX198" s="1">
        <v>688.80549925985997</v>
      </c>
      <c r="AZ198" s="1"/>
      <c r="BA198" s="1"/>
      <c r="BB198" s="1" t="s">
        <v>180</v>
      </c>
      <c r="BC198" s="1"/>
      <c r="BD198" s="1">
        <f>(0.5*K198*(AK198)^(2))+(K198*9.81*(AN198-G198))</f>
        <v>1.5073519573671236E-9</v>
      </c>
      <c r="BE198" s="1">
        <f>0.5*K198*(AI198)^(2)</f>
        <v>2.3554497619357688E-9</v>
      </c>
      <c r="BF198" s="1">
        <f t="shared" si="24"/>
        <v>0.79996394177650543</v>
      </c>
      <c r="BG198" s="1">
        <f>(C198*(AI198)^(2)*G198)/(F198)</f>
        <v>0.60312631462005561</v>
      </c>
      <c r="BH198" s="1">
        <f>(C198*G198*AI198)/(E198)</f>
        <v>31.162244480284016</v>
      </c>
      <c r="BI198" s="1">
        <f>(E198)/((C198*F198*G198)^(1/2))</f>
        <v>2.4921570563496614E-2</v>
      </c>
      <c r="BJ198" s="1">
        <f>(C198*9.81*(G198)^(2))/(F198)</f>
        <v>4.1786834515154719E-2</v>
      </c>
      <c r="BK198" s="1">
        <f t="shared" si="21"/>
        <v>3.8503950729926163E-2</v>
      </c>
      <c r="BL198" s="1">
        <f>(F198/(C198*9.81))^(1/2)</f>
        <v>1.4753899143116248E-3</v>
      </c>
      <c r="BM198" s="1">
        <f>((F198*G198)/(C198*(AI198)^(2)))^(1/2)</f>
        <v>3.8834919411933217E-4</v>
      </c>
      <c r="BN198" s="1">
        <f>(AF198/2)/G198</f>
        <v>1.1890304392225144</v>
      </c>
      <c r="BO198" s="1">
        <f>(AF198-G198)/G198</f>
        <v>1.3780608784450286</v>
      </c>
      <c r="BP198" s="1">
        <f>((2*G198)-AG198)/G198</f>
        <v>0.88039278175119939</v>
      </c>
      <c r="BQ198" s="1">
        <f t="shared" si="22"/>
        <v>0.4708067940552017</v>
      </c>
      <c r="BR198" s="1">
        <f>((C198*(G198)^(3))/F198)^(1/2)</f>
        <v>1.1334399248422622E-3</v>
      </c>
      <c r="BS198" s="1">
        <f t="shared" si="23"/>
        <v>0.20664845670517434</v>
      </c>
      <c r="BT198" s="1">
        <f>AI198/((9.81*G198)^(1/2))</f>
        <v>3.7991321641786802</v>
      </c>
      <c r="BU198" s="1">
        <f t="shared" si="25"/>
        <v>0.36538461538461603</v>
      </c>
      <c r="BV198" s="1">
        <f>AE198 /G198</f>
        <v>0.84482140388563476</v>
      </c>
      <c r="BW198" s="1">
        <f t="shared" si="20"/>
        <v>0.56133948010490087</v>
      </c>
      <c r="BX198" s="1">
        <f>AH198/(((C198*(G198^(3)))/F198)^(1/2))</f>
        <v>0.88226996251183598</v>
      </c>
    </row>
    <row r="199" spans="1:76" x14ac:dyDescent="0.25">
      <c r="A199" s="1"/>
      <c r="B199" s="1">
        <v>199</v>
      </c>
      <c r="C199" s="1">
        <v>960</v>
      </c>
      <c r="D199" s="1">
        <v>2</v>
      </c>
      <c r="E199" s="1">
        <v>1.9199999999999998E-3</v>
      </c>
      <c r="F199" s="1">
        <v>2.0500000000000001E-2</v>
      </c>
      <c r="G199" s="1">
        <v>3.0052538151699318E-4</v>
      </c>
      <c r="H199" s="1">
        <v>2.5274524714369189E-7</v>
      </c>
      <c r="I199" s="1">
        <v>1.1369256922628668E-10</v>
      </c>
      <c r="J199" s="1">
        <v>2.8685021240917346E-13</v>
      </c>
      <c r="K199" s="1">
        <v>1.0914486645723522E-7</v>
      </c>
      <c r="L199" s="1">
        <v>2.7537620391280652E-10</v>
      </c>
      <c r="M199" s="1"/>
      <c r="N199" s="1"/>
      <c r="O199" s="1"/>
      <c r="Q199" s="1">
        <v>960</v>
      </c>
      <c r="R199" s="1">
        <v>100000</v>
      </c>
      <c r="S199" s="1">
        <v>96</v>
      </c>
      <c r="T199" s="1">
        <v>2.0500000000000001E-2</v>
      </c>
      <c r="U199" s="1">
        <v>0.20200000000000001</v>
      </c>
      <c r="V199" s="1"/>
      <c r="Z199" s="1">
        <v>4.5682499999999998E-6</v>
      </c>
      <c r="AA199" s="1">
        <v>9000</v>
      </c>
      <c r="AB199" s="1">
        <v>1.1111111111111738E-4</v>
      </c>
      <c r="AD199" s="1">
        <v>2.7777777777777679E-3</v>
      </c>
      <c r="AE199" s="1">
        <v>2.2053345000000002E-4</v>
      </c>
      <c r="AF199" s="1">
        <v>6.8980574999999997E-4</v>
      </c>
      <c r="AG199" s="1">
        <v>3.7040893749999996E-4</v>
      </c>
      <c r="AH199" s="1">
        <v>1.1111111111111044E-3</v>
      </c>
      <c r="AI199" s="1">
        <v>0.16079756156775754</v>
      </c>
      <c r="AJ199" s="1">
        <v>3.5987239282670577E-3</v>
      </c>
      <c r="AK199" s="1">
        <v>0.13053086979425116</v>
      </c>
      <c r="AL199" s="1">
        <v>7.7578267318760821E-3</v>
      </c>
      <c r="AM199" s="1">
        <v>2.9090530861313482E-4</v>
      </c>
      <c r="AN199" s="1">
        <v>3.1973079581484263E-4</v>
      </c>
      <c r="AO199" s="1">
        <v>339.62264150943395</v>
      </c>
      <c r="AP199" s="1">
        <v>45.311221293548734</v>
      </c>
      <c r="AQ199" s="1">
        <v>346.15384615384619</v>
      </c>
      <c r="AR199" s="1">
        <v>37.656574146029122</v>
      </c>
      <c r="AS199" s="1">
        <v>1.3178315905268488E-3</v>
      </c>
      <c r="AT199" s="1">
        <v>-3.0655750010457202E-9</v>
      </c>
      <c r="AU199" s="1">
        <v>0.8182614069390326</v>
      </c>
      <c r="AV199" s="1">
        <v>0.19143618944629301</v>
      </c>
      <c r="AW199" s="1">
        <v>0.99230769230769245</v>
      </c>
      <c r="AX199" s="1">
        <v>548.42428506697638</v>
      </c>
      <c r="AZ199" s="1"/>
      <c r="BA199" s="1"/>
      <c r="BB199" s="1" t="s">
        <v>180</v>
      </c>
      <c r="BC199" s="1"/>
      <c r="BD199" s="1">
        <f>(0.5*K199*(AK199)^(2))+(K199*9.81*(AN199-G199))</f>
        <v>9.5038537501615343E-10</v>
      </c>
      <c r="BE199" s="1">
        <f>0.5*K199*(AI199)^(2)</f>
        <v>1.4110169645491642E-9</v>
      </c>
      <c r="BF199" s="1">
        <f t="shared" si="24"/>
        <v>0.82069871728533272</v>
      </c>
      <c r="BG199" s="1">
        <f>(C199*(AI199)^(2)*G199)/(F199)</f>
        <v>0.36387938016410309</v>
      </c>
      <c r="BH199" s="1">
        <f>(C199*G199*AI199)/(E199)</f>
        <v>24.16187426857627</v>
      </c>
      <c r="BI199" s="1">
        <f>(E199)/((C199*F199*G199)^(1/2))</f>
        <v>2.4965950383502623E-2</v>
      </c>
      <c r="BJ199" s="1">
        <f>(C199*9.81*(G199)^(2))/(F199)</f>
        <v>4.1490502404129513E-2</v>
      </c>
      <c r="BK199" s="1">
        <f t="shared" si="21"/>
        <v>2.8474293039797278E-2</v>
      </c>
      <c r="BL199" s="1">
        <f>(F199/(C199*9.81))^(1/2)</f>
        <v>1.4753899143116248E-3</v>
      </c>
      <c r="BM199" s="1">
        <f>((F199*G199)/(C199*(AI199)^(2)))^(1/2)</f>
        <v>4.9819852113619533E-4</v>
      </c>
      <c r="BN199" s="1">
        <f>(AF199/2)/G199</f>
        <v>1.14766637433084</v>
      </c>
      <c r="BO199" s="1">
        <f>(AF199-G199)/G199</f>
        <v>1.2953327486616799</v>
      </c>
      <c r="BP199" s="1">
        <f>((2*G199)-AG199)/G199</f>
        <v>0.76746205052548877</v>
      </c>
      <c r="BQ199" s="1">
        <f t="shared" si="22"/>
        <v>0.53697571743929362</v>
      </c>
      <c r="BR199" s="1">
        <f>((C199*(G199)^(3))/F199)^(1/2)</f>
        <v>1.127406207545761E-3</v>
      </c>
      <c r="BS199" s="1">
        <f t="shared" si="23"/>
        <v>0.16079756463333253</v>
      </c>
      <c r="BT199" s="1">
        <f>AI199/((9.81*G199)^(1/2))</f>
        <v>2.9614498070906339</v>
      </c>
      <c r="BU199" s="1">
        <f t="shared" si="25"/>
        <v>0.42000000000000021</v>
      </c>
      <c r="BV199" s="1">
        <f>AE199 /G199</f>
        <v>0.73382637062730083</v>
      </c>
      <c r="BW199" s="1">
        <f t="shared" si="20"/>
        <v>0.3223888777599736</v>
      </c>
      <c r="BX199" s="1">
        <f>AH199/(((C199*(G199^(3)))/F199)^(1/2))</f>
        <v>0.98554638396915584</v>
      </c>
    </row>
    <row r="200" spans="1:76" x14ac:dyDescent="0.25">
      <c r="A200" s="1"/>
      <c r="B200" s="1">
        <v>200</v>
      </c>
      <c r="C200" s="1">
        <v>960</v>
      </c>
      <c r="D200" s="1">
        <v>2</v>
      </c>
      <c r="E200" s="1">
        <v>1.9199999999999998E-3</v>
      </c>
      <c r="F200" s="1">
        <v>2.0500000000000001E-2</v>
      </c>
      <c r="G200" s="1">
        <v>3.1285357197236951E-4</v>
      </c>
      <c r="H200" s="1">
        <v>2.5807170701891247E-6</v>
      </c>
      <c r="I200" s="1">
        <v>1.2826612152460385E-10</v>
      </c>
      <c r="J200" s="1">
        <v>3.174186894449772E-12</v>
      </c>
      <c r="K200" s="1">
        <v>1.2313547666361969E-7</v>
      </c>
      <c r="L200" s="1">
        <v>3.0472194186717813E-9</v>
      </c>
      <c r="M200" s="1"/>
      <c r="N200" s="1"/>
      <c r="O200" s="1"/>
      <c r="Q200" s="1">
        <v>960</v>
      </c>
      <c r="R200" s="1">
        <v>100000</v>
      </c>
      <c r="S200" s="1">
        <v>96</v>
      </c>
      <c r="T200" s="1">
        <v>2.0500000000000001E-2</v>
      </c>
      <c r="U200" s="1">
        <v>0.20200000000000001</v>
      </c>
      <c r="V200" s="1"/>
      <c r="Z200" s="1">
        <v>4.5682499999999998E-6</v>
      </c>
      <c r="AA200" s="1">
        <v>9000</v>
      </c>
      <c r="AB200" s="1">
        <v>1.1111111111111217E-4</v>
      </c>
      <c r="AD200" s="1">
        <v>2.8888888888888888E-3</v>
      </c>
      <c r="AE200" s="1">
        <v>2.7992069999999998E-4</v>
      </c>
      <c r="AF200" s="1">
        <v>7.5832950000000003E-4</v>
      </c>
      <c r="AG200" s="1">
        <v>3.3728912500000005E-4</v>
      </c>
      <c r="AH200" s="1">
        <v>9.9999999999999915E-4</v>
      </c>
      <c r="AI200" s="1">
        <v>0.23671854445560675</v>
      </c>
      <c r="AJ200" s="1">
        <v>7.7049550842942039E-3</v>
      </c>
      <c r="AK200" s="1">
        <v>0.17279185771806885</v>
      </c>
      <c r="AL200" s="1">
        <v>7.6233559711764076E-3</v>
      </c>
      <c r="AM200" s="1">
        <v>3.0578357355738893E-4</v>
      </c>
      <c r="AN200" s="1">
        <v>3.8841053219356515E-4</v>
      </c>
      <c r="AO200" s="1">
        <v>692.30769230769238</v>
      </c>
      <c r="AP200" s="1">
        <v>602.50518633646664</v>
      </c>
      <c r="AQ200" s="1">
        <v>339.62264150943395</v>
      </c>
      <c r="AR200" s="1">
        <v>27.186732776129183</v>
      </c>
      <c r="AS200" s="1">
        <v>2.8560483837503092E-3</v>
      </c>
      <c r="AT200" s="1">
        <v>-9.1819534755612012E-3</v>
      </c>
      <c r="AU200" s="1">
        <v>4.903776727670051</v>
      </c>
      <c r="AV200" s="1">
        <v>0.12536201268161537</v>
      </c>
      <c r="AW200" s="1">
        <v>0.93478260869565233</v>
      </c>
      <c r="AX200" s="1">
        <v>359.13571189610536</v>
      </c>
      <c r="AZ200" s="1"/>
      <c r="BA200" s="1"/>
      <c r="BB200" s="1" t="s">
        <v>181</v>
      </c>
      <c r="BC200" s="1"/>
      <c r="BD200" s="1">
        <f>(0.5*K200*(AK200)^(2))+(K200*9.81*(AN200-G200))</f>
        <v>1.9294992819821743E-9</v>
      </c>
      <c r="BE200" s="1">
        <f>0.5*K200*(AI200)^(2)</f>
        <v>3.4499894240441331E-9</v>
      </c>
      <c r="BF200" s="1">
        <f t="shared" si="24"/>
        <v>0.74784815882495215</v>
      </c>
      <c r="BG200" s="1">
        <f>(C200*(AI200)^(2)*G200)/(F200)</f>
        <v>0.82096199625284882</v>
      </c>
      <c r="BH200" s="1">
        <f>(C200*G200*AI200)/(E200)</f>
        <v>37.029121092518359</v>
      </c>
      <c r="BI200" s="1">
        <f>(E200)/((C200*F200*G200)^(1/2))</f>
        <v>2.4469107150123896E-2</v>
      </c>
      <c r="BJ200" s="1">
        <f>(C200*9.81*(G200)^(2))/(F200)</f>
        <v>4.4964380583078577E-2</v>
      </c>
      <c r="BK200" s="1">
        <f t="shared" si="21"/>
        <v>4.5654998220577239E-2</v>
      </c>
      <c r="BL200" s="1">
        <f>(F200/(C200*9.81))^(1/2)</f>
        <v>1.4753899143116248E-3</v>
      </c>
      <c r="BM200" s="1">
        <f>((F200*G200)/(C200*(AI200)^(2)))^(1/2)</f>
        <v>3.4528649406145921E-4</v>
      </c>
      <c r="BN200" s="1">
        <f>(AF200/2)/G200</f>
        <v>1.2119559562947453</v>
      </c>
      <c r="BO200" s="1">
        <f>(AF200-G200)/G200</f>
        <v>1.4239119125894906</v>
      </c>
      <c r="BP200" s="1">
        <f>((2*G200)-AG200)/G200</f>
        <v>0.92189460112736499</v>
      </c>
      <c r="BQ200" s="1">
        <f t="shared" si="22"/>
        <v>0.44477911646586349</v>
      </c>
      <c r="BR200" s="1">
        <f>((C200*(G200)^(3))/F200)^(1/2)</f>
        <v>1.1974857740687198E-3</v>
      </c>
      <c r="BS200" s="1">
        <f t="shared" si="23"/>
        <v>0.24590049793116794</v>
      </c>
      <c r="BT200" s="1">
        <f>AI200/((9.81*G200)^(1/2))</f>
        <v>4.2729441773329633</v>
      </c>
      <c r="BU200" s="1">
        <f t="shared" si="25"/>
        <v>0.36538461538461531</v>
      </c>
      <c r="BV200" s="1">
        <f>AE200 /G200</f>
        <v>0.89473391093237031</v>
      </c>
      <c r="BW200" s="1">
        <f t="shared" si="20"/>
        <v>0.77599761566977021</v>
      </c>
      <c r="BX200" s="1">
        <f>AH200/(((C200*(G200^(3)))/F200)^(1/2))</f>
        <v>0.83508298942231307</v>
      </c>
    </row>
    <row r="201" spans="1:76" x14ac:dyDescent="0.25">
      <c r="A201" s="1"/>
      <c r="B201" s="1">
        <v>201</v>
      </c>
      <c r="C201" s="1">
        <v>960</v>
      </c>
      <c r="D201" s="1">
        <v>2</v>
      </c>
      <c r="E201" s="1">
        <v>1.9199999999999998E-3</v>
      </c>
      <c r="F201" s="1">
        <v>2.0500000000000001E-2</v>
      </c>
      <c r="G201" s="1">
        <v>3.111896371389717E-4</v>
      </c>
      <c r="H201" s="1">
        <v>3.5125795071350192E-7</v>
      </c>
      <c r="I201" s="1">
        <v>1.2623040857884563E-10</v>
      </c>
      <c r="J201" s="1">
        <v>4.2745094318804886E-13</v>
      </c>
      <c r="K201" s="1">
        <v>1.211811922356918E-7</v>
      </c>
      <c r="L201" s="1">
        <v>4.1035290546052691E-10</v>
      </c>
      <c r="M201" s="1"/>
      <c r="N201" s="1"/>
      <c r="O201" s="1"/>
      <c r="Q201" s="1">
        <v>960</v>
      </c>
      <c r="R201" s="1">
        <v>100000</v>
      </c>
      <c r="S201" s="1">
        <v>96</v>
      </c>
      <c r="T201" s="1">
        <v>2.0500000000000001E-2</v>
      </c>
      <c r="U201" s="1">
        <v>0.20200000000000001</v>
      </c>
      <c r="V201" s="1"/>
      <c r="Z201" s="1">
        <v>4.5682499999999998E-6</v>
      </c>
      <c r="AA201" s="1">
        <v>9000</v>
      </c>
      <c r="AB201" s="1">
        <v>1.1111111111111044E-4</v>
      </c>
      <c r="AD201" s="1">
        <v>2.8888888888888922E-3</v>
      </c>
      <c r="AE201" s="1">
        <v>2.3880644999999998E-4</v>
      </c>
      <c r="AF201" s="1">
        <v>7.3092000000000003E-4</v>
      </c>
      <c r="AG201" s="1">
        <v>3.6926687500000001E-4</v>
      </c>
      <c r="AH201" s="1">
        <v>1.2222222222222218E-3</v>
      </c>
      <c r="AI201" s="1">
        <v>0.1746606317247747</v>
      </c>
      <c r="AJ201" s="1">
        <v>4.2812636830897397E-3</v>
      </c>
      <c r="AK201" s="1">
        <v>0.1402626102183358</v>
      </c>
      <c r="AL201" s="1">
        <v>5.8630654996057359E-3</v>
      </c>
      <c r="AM201" s="1">
        <v>3.1282260481186171E-4</v>
      </c>
      <c r="AN201" s="1">
        <v>3.3334659497095818E-4</v>
      </c>
      <c r="AO201" s="1">
        <v>562.5</v>
      </c>
      <c r="AP201" s="1">
        <v>596.6213466261496</v>
      </c>
      <c r="AQ201" s="1">
        <v>1199.9999999999998</v>
      </c>
      <c r="AR201" s="1">
        <v>4638.6204845837501</v>
      </c>
      <c r="AS201" s="1">
        <v>1.5548591373342187E-3</v>
      </c>
      <c r="AT201" s="1">
        <v>2.3178584618156126E-3</v>
      </c>
      <c r="AU201" s="1">
        <v>1.5675761372575714</v>
      </c>
      <c r="AV201" s="1">
        <v>0.12248887895585769</v>
      </c>
      <c r="AW201" s="1">
        <v>1</v>
      </c>
      <c r="AX201" s="1">
        <v>350.90479007297472</v>
      </c>
      <c r="AZ201" s="1"/>
      <c r="BA201" s="1"/>
      <c r="BB201" s="1" t="s">
        <v>181</v>
      </c>
      <c r="BC201" s="1"/>
      <c r="BD201" s="1">
        <f>(0.5*K201*(AK201)^(2))+(K201*9.81*(AN201-G201))</f>
        <v>1.2183750556128462E-9</v>
      </c>
      <c r="BE201" s="1">
        <f>0.5*K201*(AI201)^(2)</f>
        <v>1.8483971002432621E-9</v>
      </c>
      <c r="BF201" s="1">
        <f t="shared" si="24"/>
        <v>0.81188190146004924</v>
      </c>
      <c r="BG201" s="1">
        <f>(C201*(AI201)^(2)*G201)/(F201)</f>
        <v>0.44456221888157438</v>
      </c>
      <c r="BH201" s="1">
        <f>(C201*G201*AI201)/(E201)</f>
        <v>27.176289304448105</v>
      </c>
      <c r="BI201" s="1">
        <f>(E201)/((C201*F201*G201)^(1/2))</f>
        <v>2.453443824409119E-2</v>
      </c>
      <c r="BJ201" s="1">
        <f>(C201*9.81*(G201)^(2))/(F201)</f>
        <v>4.4487359741359075E-2</v>
      </c>
      <c r="BK201" s="1">
        <f t="shared" si="21"/>
        <v>3.1665068050262819E-2</v>
      </c>
      <c r="BL201" s="1">
        <f>(F201/(C201*9.81))^(1/2)</f>
        <v>1.4753899143116248E-3</v>
      </c>
      <c r="BM201" s="1">
        <f>((F201*G201)/(C201*(AI201)^(2)))^(1/2)</f>
        <v>4.6672262081142487E-4</v>
      </c>
      <c r="BN201" s="1">
        <f>(AF201/2)/G201</f>
        <v>1.1743964335058887</v>
      </c>
      <c r="BO201" s="1">
        <f>(AF201-G201)/G201</f>
        <v>1.3487928670117775</v>
      </c>
      <c r="BP201" s="1">
        <f>((2*G201)-AG201)/G201</f>
        <v>0.81337027031175824</v>
      </c>
      <c r="BQ201" s="1">
        <f t="shared" si="22"/>
        <v>0.50520833333333337</v>
      </c>
      <c r="BR201" s="1">
        <f>((C201*(G201)^(3))/F201)^(1/2)</f>
        <v>1.1879451131099953E-3</v>
      </c>
      <c r="BS201" s="1">
        <f t="shared" si="23"/>
        <v>0.17234277326295908</v>
      </c>
      <c r="BT201" s="1">
        <f>AI201/((9.81*G201)^(1/2))</f>
        <v>3.1611707865082099</v>
      </c>
      <c r="BU201" s="1">
        <f t="shared" si="25"/>
        <v>0.44230769230769151</v>
      </c>
      <c r="BV201" s="1">
        <f>AE201 /G201</f>
        <v>0.76739846543589529</v>
      </c>
      <c r="BW201" s="1">
        <f t="shared" si="20"/>
        <v>0.40007485914021529</v>
      </c>
      <c r="BX201" s="1">
        <f>AH201/(((C201*(G201^(3)))/F201)^(1/2))</f>
        <v>1.0288541185396103</v>
      </c>
    </row>
    <row r="202" spans="1:76" x14ac:dyDescent="0.25">
      <c r="A202" s="1"/>
      <c r="B202" s="1">
        <v>202</v>
      </c>
      <c r="C202" s="1">
        <v>960</v>
      </c>
      <c r="D202" s="1">
        <v>2</v>
      </c>
      <c r="E202" s="1">
        <v>1.9199999999999998E-3</v>
      </c>
      <c r="F202" s="1">
        <v>2.0500000000000001E-2</v>
      </c>
      <c r="G202" s="1">
        <v>3.1049235545705457E-4</v>
      </c>
      <c r="H202" s="1">
        <v>2.5426470941465015E-6</v>
      </c>
      <c r="I202" s="1">
        <v>1.2538377617448643E-10</v>
      </c>
      <c r="J202" s="1">
        <v>3.0803337525706211E-12</v>
      </c>
      <c r="K202" s="1">
        <v>1.2036842512750698E-7</v>
      </c>
      <c r="L202" s="1">
        <v>2.9571204024677961E-9</v>
      </c>
      <c r="M202" s="1"/>
      <c r="N202" s="1"/>
      <c r="O202" s="1"/>
      <c r="Q202" s="1">
        <v>960</v>
      </c>
      <c r="R202" s="1">
        <v>100000</v>
      </c>
      <c r="S202" s="1">
        <v>96</v>
      </c>
      <c r="T202" s="1">
        <v>2.0500000000000001E-2</v>
      </c>
      <c r="U202" s="1">
        <v>0.20200000000000001</v>
      </c>
      <c r="V202" s="1"/>
      <c r="Z202" s="1">
        <v>4.5682499999999998E-6</v>
      </c>
      <c r="AA202" s="1">
        <v>9000</v>
      </c>
      <c r="AB202" s="1">
        <v>1.1111111111111217E-4</v>
      </c>
      <c r="AD202" s="1">
        <v>2.8888888888888905E-3</v>
      </c>
      <c r="AE202" s="1">
        <v>2.6621595000000004E-4</v>
      </c>
      <c r="AF202" s="1">
        <v>7.4919299999999999E-4</v>
      </c>
      <c r="AG202" s="1">
        <v>3.384311875000001E-4</v>
      </c>
      <c r="AH202" s="1">
        <v>1.0000000000000009E-3</v>
      </c>
      <c r="AI202" s="1">
        <v>0.22921447944579948</v>
      </c>
      <c r="AJ202" s="1">
        <v>4.6197419738805041E-3</v>
      </c>
      <c r="AK202" s="1">
        <v>0.17253310867942701</v>
      </c>
      <c r="AL202" s="1">
        <v>6.579368031359928E-3</v>
      </c>
      <c r="AM202" s="1">
        <v>3.0757997585505479E-4</v>
      </c>
      <c r="AN202" s="1">
        <v>3.8858848028502192E-4</v>
      </c>
      <c r="AO202" s="1">
        <v>692.30769230769238</v>
      </c>
      <c r="AP202" s="1">
        <v>677.81833462852489</v>
      </c>
      <c r="AQ202" s="1">
        <v>346.15384615384619</v>
      </c>
      <c r="AR202" s="1">
        <v>18.828287073014504</v>
      </c>
      <c r="AS202" s="1">
        <v>2.6778428943735385E-3</v>
      </c>
      <c r="AT202" s="1">
        <v>4.3924636253907981E-2</v>
      </c>
      <c r="AU202" s="1">
        <v>1.5464451768060392</v>
      </c>
      <c r="AV202" s="1">
        <v>0.12644304496320113</v>
      </c>
      <c r="AW202" s="1">
        <v>0.97037037037037044</v>
      </c>
      <c r="AX202" s="1">
        <v>362.23264125871287</v>
      </c>
      <c r="AZ202" s="1"/>
      <c r="BA202" s="1"/>
      <c r="BB202" s="1" t="s">
        <v>182</v>
      </c>
      <c r="BC202" s="1"/>
      <c r="BD202" s="1">
        <f>(0.5*K202*(AK202)^(2))+(K202*9.81*(AN202-G202))</f>
        <v>1.883761012010074E-9</v>
      </c>
      <c r="BE202" s="1">
        <f>0.5*K202*(AI202)^(2)</f>
        <v>3.1620350502786995E-9</v>
      </c>
      <c r="BF202" s="1">
        <f t="shared" si="24"/>
        <v>0.77184405286897984</v>
      </c>
      <c r="BG202" s="1">
        <f>(C202*(AI202)^(2)*G202)/(F202)</f>
        <v>0.76392791659030024</v>
      </c>
      <c r="BH202" s="1">
        <f>(C202*G202*AI202)/(E202)</f>
        <v>35.584671813994454</v>
      </c>
      <c r="BI202" s="1">
        <f>(E202)/((C202*F202*G202)^(1/2))</f>
        <v>2.4561971644155269E-2</v>
      </c>
      <c r="BJ202" s="1">
        <f>(C202*9.81*(G202)^(2))/(F202)</f>
        <v>4.4288217714320455E-2</v>
      </c>
      <c r="BK202" s="1">
        <f t="shared" si="21"/>
        <v>4.38573118688141E-2</v>
      </c>
      <c r="BL202" s="1">
        <f>(F202/(C202*9.81))^(1/2)</f>
        <v>1.4753899143116248E-3</v>
      </c>
      <c r="BM202" s="1">
        <f>((F202*G202)/(C202*(AI202)^(2)))^(1/2)</f>
        <v>3.5524233951668232E-4</v>
      </c>
      <c r="BN202" s="1">
        <f>(AF202/2)/G202</f>
        <v>1.2064596548555344</v>
      </c>
      <c r="BO202" s="1">
        <f>(AF202-G202)/G202</f>
        <v>1.412919309711069</v>
      </c>
      <c r="BP202" s="1">
        <f>((2*G202)-AG202)/G202</f>
        <v>0.91001764922096495</v>
      </c>
      <c r="BQ202" s="1">
        <f t="shared" si="22"/>
        <v>0.45172764227642292</v>
      </c>
      <c r="BR202" s="1">
        <f>((C202*(G202)^(3))/F202)^(1/2)</f>
        <v>1.1839546130235378E-3</v>
      </c>
      <c r="BS202" s="1">
        <f t="shared" si="23"/>
        <v>0.18528984319189151</v>
      </c>
      <c r="BT202" s="1">
        <f>AI202/((9.81*G202)^(1/2))</f>
        <v>4.153192765026084</v>
      </c>
      <c r="BU202" s="1">
        <f t="shared" si="25"/>
        <v>0.3653846153846157</v>
      </c>
      <c r="BV202" s="1">
        <f>AE202 /G202</f>
        <v>0.85739937013303191</v>
      </c>
      <c r="BW202" s="1">
        <f t="shared" si="20"/>
        <v>0.71963969887597978</v>
      </c>
      <c r="BX202" s="1">
        <f>AH202/(((C202*(G202^(3)))/F202)^(1/2))</f>
        <v>0.84462697218286031</v>
      </c>
    </row>
    <row r="203" spans="1:76" x14ac:dyDescent="0.25">
      <c r="A203" s="1"/>
      <c r="B203" s="1">
        <v>203</v>
      </c>
      <c r="C203" s="1">
        <v>960</v>
      </c>
      <c r="D203" s="1">
        <v>2</v>
      </c>
      <c r="E203" s="1">
        <v>1.9199999999999998E-3</v>
      </c>
      <c r="F203" s="1">
        <v>2.0500000000000001E-2</v>
      </c>
      <c r="G203" s="1">
        <v>3.0900659418376823E-4</v>
      </c>
      <c r="H203" s="1">
        <v>1.4121310992497147E-6</v>
      </c>
      <c r="I203" s="1">
        <v>1.2359242435867059E-10</v>
      </c>
      <c r="J203" s="1">
        <v>1.6944172974323648E-12</v>
      </c>
      <c r="K203" s="1">
        <v>1.1864872738432376E-7</v>
      </c>
      <c r="L203" s="1">
        <v>1.6266406055350702E-9</v>
      </c>
      <c r="M203" s="1"/>
      <c r="N203" s="1"/>
      <c r="O203" s="1"/>
      <c r="Q203" s="1">
        <v>960</v>
      </c>
      <c r="R203" s="1">
        <v>100000</v>
      </c>
      <c r="S203" s="1">
        <v>96</v>
      </c>
      <c r="T203" s="1">
        <v>2.0500000000000001E-2</v>
      </c>
      <c r="U203" s="1">
        <v>0.20200000000000001</v>
      </c>
      <c r="V203" s="1"/>
      <c r="Z203" s="1">
        <v>4.5682499999999998E-6</v>
      </c>
      <c r="AA203" s="1">
        <v>9000</v>
      </c>
      <c r="AB203" s="1">
        <v>1.1111111111111044E-4</v>
      </c>
      <c r="AD203" s="1">
        <v>2.7777777777777783E-3</v>
      </c>
      <c r="AE203" s="1">
        <v>2.7992069999999998E-4</v>
      </c>
      <c r="AF203" s="1">
        <v>7.5832950000000003E-4</v>
      </c>
      <c r="AG203" s="1">
        <v>3.2662987500000002E-4</v>
      </c>
      <c r="AH203" s="1">
        <v>1.0000000000000009E-3</v>
      </c>
      <c r="AI203" s="1">
        <v>0.23267390352050205</v>
      </c>
      <c r="AJ203" s="1">
        <v>3.5757322016845691E-3</v>
      </c>
      <c r="AK203" s="1">
        <v>0.17980280041888466</v>
      </c>
      <c r="AL203" s="1">
        <v>8.6987901789899579E-3</v>
      </c>
      <c r="AM203" s="1">
        <v>2.8555942933889317E-4</v>
      </c>
      <c r="AN203" s="1">
        <v>3.801078733566572E-4</v>
      </c>
      <c r="AO203" s="1">
        <v>352.94117647058823</v>
      </c>
      <c r="AP203" s="1">
        <v>9.7869450683258581</v>
      </c>
      <c r="AQ203" s="1">
        <v>352.94117647058829</v>
      </c>
      <c r="AR203" s="1">
        <v>29.360835204977807</v>
      </c>
      <c r="AS203" s="1">
        <v>2.7592836584846019E-3</v>
      </c>
      <c r="AT203" s="1">
        <v>-3.7808444153957239E-2</v>
      </c>
      <c r="AU203" s="1">
        <v>4.7179617448511699</v>
      </c>
      <c r="AV203" s="1">
        <v>0.12740589543559316</v>
      </c>
      <c r="AW203" s="1">
        <v>0.98507462686567171</v>
      </c>
      <c r="AX203" s="1">
        <v>364.99100467723053</v>
      </c>
      <c r="AZ203" s="1"/>
      <c r="BA203" s="1"/>
      <c r="BB203" s="1" t="s">
        <v>183</v>
      </c>
      <c r="BC203" s="1"/>
      <c r="BD203" s="1">
        <f>(0.5*K203*(AK203)^(2))+(K203*9.81*(AN203-G203))</f>
        <v>2.0006580527290461E-9</v>
      </c>
      <c r="BE203" s="1">
        <f>0.5*K203*(AI203)^(2)</f>
        <v>3.2116517017469946E-9</v>
      </c>
      <c r="BF203" s="1">
        <f t="shared" si="24"/>
        <v>0.7892638523498603</v>
      </c>
      <c r="BG203" s="1">
        <f>(C203*(AI203)^(2)*G203)/(F203)</f>
        <v>0.78339441541654931</v>
      </c>
      <c r="BH203" s="1">
        <f>(C203*G203*AI203)/(E203)</f>
        <v>35.948885241156518</v>
      </c>
      <c r="BI203" s="1">
        <f>(E203)/((C203*F203*G203)^(1/2))</f>
        <v>2.4620950102117473E-2</v>
      </c>
      <c r="BJ203" s="1">
        <f>(C203*9.81*(G203)^(2))/(F203)</f>
        <v>4.3865377788559624E-2</v>
      </c>
      <c r="BK203" s="1">
        <f t="shared" si="21"/>
        <v>4.4609990334846777E-2</v>
      </c>
      <c r="BL203" s="1">
        <f>(F203/(C203*9.81))^(1/2)</f>
        <v>1.4753899143116248E-3</v>
      </c>
      <c r="BM203" s="1">
        <f>((F203*G203)/(C203*(AI203)^(2)))^(1/2)</f>
        <v>3.4912223704180708E-4</v>
      </c>
      <c r="BN203" s="1">
        <f>(AF203/2)/G203</f>
        <v>1.2270442027347426</v>
      </c>
      <c r="BO203" s="1">
        <f>(AF203-G203)/G203</f>
        <v>1.4540884054694851</v>
      </c>
      <c r="BP203" s="1">
        <f>((2*G203)-AG203)/G203</f>
        <v>0.94296794583693866</v>
      </c>
      <c r="BQ203" s="1">
        <f t="shared" si="22"/>
        <v>0.43072289156626509</v>
      </c>
      <c r="BR203" s="1">
        <f>((C203*(G203)^(3))/F203)^(1/2)</f>
        <v>1.1754666366019211E-3</v>
      </c>
      <c r="BS203" s="1">
        <f t="shared" si="23"/>
        <v>0.27048234767445928</v>
      </c>
      <c r="BT203" s="1">
        <f>AI203/((9.81*G203)^(1/2))</f>
        <v>4.2259981111857625</v>
      </c>
      <c r="BU203" s="1">
        <f t="shared" si="25"/>
        <v>0.38000000000000012</v>
      </c>
      <c r="BV203" s="1">
        <f>AE203 /G203</f>
        <v>0.90587290131915221</v>
      </c>
      <c r="BW203" s="1">
        <f t="shared" si="20"/>
        <v>0.73952903762798972</v>
      </c>
      <c r="BX203" s="1">
        <f>AH203/(((C203*(G203^(3)))/F203)^(1/2))</f>
        <v>0.85072597457196641</v>
      </c>
    </row>
    <row r="204" spans="1:76" x14ac:dyDescent="0.25">
      <c r="A204" s="1"/>
      <c r="B204" s="1">
        <v>204</v>
      </c>
      <c r="C204" s="1">
        <v>960</v>
      </c>
      <c r="D204" s="1">
        <v>2</v>
      </c>
      <c r="E204" s="1">
        <v>1.9199999999999998E-3</v>
      </c>
      <c r="F204" s="1">
        <v>2.0500000000000001E-2</v>
      </c>
      <c r="G204" s="1">
        <v>3.0720659980083782E-4</v>
      </c>
      <c r="H204" s="1">
        <v>2.7102762733549194E-7</v>
      </c>
      <c r="I204" s="1">
        <v>1.2144516628867121E-10</v>
      </c>
      <c r="J204" s="1">
        <v>3.2142859520519722E-13</v>
      </c>
      <c r="K204" s="1">
        <v>1.1658735963712437E-7</v>
      </c>
      <c r="L204" s="1">
        <v>3.0857145139698935E-10</v>
      </c>
      <c r="M204" s="1"/>
      <c r="N204" s="1"/>
      <c r="O204" s="1"/>
      <c r="Q204" s="1">
        <v>960</v>
      </c>
      <c r="R204" s="1">
        <v>100000</v>
      </c>
      <c r="S204" s="1">
        <v>96</v>
      </c>
      <c r="T204" s="1">
        <v>2.0500000000000001E-2</v>
      </c>
      <c r="U204" s="1">
        <v>0.20200000000000001</v>
      </c>
      <c r="V204" s="1"/>
      <c r="Z204" s="1">
        <v>4.5682499999999998E-6</v>
      </c>
      <c r="AA204" s="1">
        <v>9000</v>
      </c>
      <c r="AB204" s="1">
        <v>1.1111111111111044E-4</v>
      </c>
      <c r="AD204" s="1">
        <v>3.1111111111111131E-3</v>
      </c>
      <c r="AE204" s="1">
        <v>2.6393182499999997E-4</v>
      </c>
      <c r="AF204" s="1">
        <v>7.2635175000000012E-4</v>
      </c>
      <c r="AG204" s="1">
        <v>3.7231237500000004E-4</v>
      </c>
      <c r="AH204" s="1">
        <v>1.2222222222222218E-3</v>
      </c>
      <c r="AI204" s="1">
        <v>0.18404906654369271</v>
      </c>
      <c r="AJ204" s="1">
        <v>5.9211650071496402E-3</v>
      </c>
      <c r="AK204" s="1">
        <v>0.14532965542336196</v>
      </c>
      <c r="AL204" s="1">
        <v>6.1729054206267654E-3</v>
      </c>
      <c r="AM204" s="1">
        <v>3.1500448609815703E-4</v>
      </c>
      <c r="AN204" s="1">
        <v>3.855266852206688E-4</v>
      </c>
      <c r="AO204" s="1">
        <v>352.94117647058823</v>
      </c>
      <c r="AP204" s="1">
        <v>48.934725341629552</v>
      </c>
      <c r="AQ204" s="1">
        <v>346.15384615384613</v>
      </c>
      <c r="AR204" s="1">
        <v>18.828287073014536</v>
      </c>
      <c r="AS204" s="1">
        <v>1.7265065696026823E-3</v>
      </c>
      <c r="AT204" s="1">
        <v>-8.2214492106912865E-8</v>
      </c>
      <c r="AU204" s="1">
        <v>0.66636001358517216</v>
      </c>
      <c r="AV204" s="1">
        <v>0.16181797538651774</v>
      </c>
      <c r="AW204" s="1">
        <v>1</v>
      </c>
      <c r="AX204" s="1">
        <v>463.57435194996793</v>
      </c>
      <c r="AZ204" s="1"/>
      <c r="BA204" s="1"/>
      <c r="BB204" s="1" t="s">
        <v>183</v>
      </c>
      <c r="BC204" s="1"/>
      <c r="BD204" s="1">
        <f>(0.5*K204*(AK204)^(2))+(K204*9.81*(AN204-G204))</f>
        <v>1.3207802377327636E-9</v>
      </c>
      <c r="BE204" s="1">
        <f>0.5*K204*(AI204)^(2)</f>
        <v>1.9746435434154947E-9</v>
      </c>
      <c r="BF204" s="1">
        <f t="shared" si="24"/>
        <v>0.81784485574103805</v>
      </c>
      <c r="BG204" s="1">
        <f>(C204*(AI204)^(2)*G204)/(F204)</f>
        <v>0.48732102812590933</v>
      </c>
      <c r="BH204" s="1">
        <f>(C204*G204*AI204)/(E204)</f>
        <v>28.270543964702991</v>
      </c>
      <c r="BI204" s="1">
        <f>(E204)/((C204*F204*G204)^(1/2))</f>
        <v>2.4692974669104931E-2</v>
      </c>
      <c r="BJ204" s="1">
        <f>(C204*9.81*(G204)^(2))/(F204)</f>
        <v>4.3355825774952339E-2</v>
      </c>
      <c r="BK204" s="1">
        <f t="shared" si="21"/>
        <v>3.3631622513730974E-2</v>
      </c>
      <c r="BL204" s="1">
        <f>(F204/(C204*9.81))^(1/2)</f>
        <v>1.4753899143116248E-3</v>
      </c>
      <c r="BM204" s="1">
        <f>((F204*G204)/(C204*(AI204)^(2)))^(1/2)</f>
        <v>4.4007121832365331E-4</v>
      </c>
      <c r="BN204" s="1">
        <f>(AF204/2)/G204</f>
        <v>1.182187736967393</v>
      </c>
      <c r="BO204" s="1">
        <f>(AF204-G204)/G204</f>
        <v>1.3643754739347862</v>
      </c>
      <c r="BP204" s="1">
        <f>((2*G204)-AG204)/G204</f>
        <v>0.78807169103342722</v>
      </c>
      <c r="BQ204" s="1">
        <f t="shared" si="22"/>
        <v>0.51257861635220126</v>
      </c>
      <c r="BR204" s="1">
        <f>((C204*(G204)^(3))/F204)^(1/2)</f>
        <v>1.1652107918254126E-3</v>
      </c>
      <c r="BS204" s="1">
        <f t="shared" si="23"/>
        <v>0.18404914875818482</v>
      </c>
      <c r="BT204" s="1">
        <f>AI204/((9.81*G204)^(1/2))</f>
        <v>3.3526162422795376</v>
      </c>
      <c r="BU204" s="1">
        <f t="shared" si="25"/>
        <v>0.4107142857142852</v>
      </c>
      <c r="BV204" s="1">
        <f>AE204 /G204</f>
        <v>0.85913461875853936</v>
      </c>
      <c r="BW204" s="1">
        <f t="shared" si="20"/>
        <v>0.44396520235095699</v>
      </c>
      <c r="BX204" s="1">
        <f>AH204/(((C204*(G204^(3)))/F204)^(1/2))</f>
        <v>1.0489279972317245</v>
      </c>
    </row>
    <row r="205" spans="1:76" x14ac:dyDescent="0.25">
      <c r="A205" s="1"/>
      <c r="B205" s="1">
        <v>205</v>
      </c>
      <c r="C205" s="1">
        <v>960</v>
      </c>
      <c r="D205" s="1">
        <v>2</v>
      </c>
      <c r="E205" s="1">
        <v>1.9199999999999998E-3</v>
      </c>
      <c r="F205" s="1">
        <v>2.0500000000000001E-2</v>
      </c>
      <c r="G205" s="1">
        <v>3.0157536716948758E-4</v>
      </c>
      <c r="H205" s="1">
        <v>1.4204765053956529E-6</v>
      </c>
      <c r="I205" s="1">
        <v>1.1488840629636975E-10</v>
      </c>
      <c r="J205" s="1">
        <v>1.6234377835769232E-12</v>
      </c>
      <c r="K205" s="1">
        <v>1.1029287004451497E-7</v>
      </c>
      <c r="L205" s="1">
        <v>1.5585002722338462E-9</v>
      </c>
      <c r="M205" s="1"/>
      <c r="N205" s="1"/>
      <c r="O205" s="1"/>
      <c r="Q205" s="1">
        <v>960</v>
      </c>
      <c r="R205" s="1">
        <v>100000</v>
      </c>
      <c r="S205" s="1">
        <v>96</v>
      </c>
      <c r="T205" s="1">
        <v>2.0500000000000001E-2</v>
      </c>
      <c r="U205" s="1">
        <v>0.20200000000000001</v>
      </c>
      <c r="V205" s="1"/>
      <c r="Z205" s="1">
        <v>4.5682499999999998E-6</v>
      </c>
      <c r="AA205" s="1">
        <v>9000</v>
      </c>
      <c r="AB205" s="1">
        <v>1.1111111111111044E-4</v>
      </c>
      <c r="AD205" s="1">
        <v>2.9999999999999957E-3</v>
      </c>
      <c r="AE205" s="1">
        <v>2.5936357500000001E-4</v>
      </c>
      <c r="AF205" s="1">
        <v>7.2178349999999999E-4</v>
      </c>
      <c r="AG205" s="1">
        <v>3.3234018749999999E-4</v>
      </c>
      <c r="AH205" s="1">
        <v>1.2222222222222218E-3</v>
      </c>
      <c r="AI205" s="1">
        <v>0.20459985468374403</v>
      </c>
      <c r="AJ205" s="1">
        <v>7.052391468080608E-3</v>
      </c>
      <c r="AK205" s="1">
        <v>0.16277441202270632</v>
      </c>
      <c r="AL205" s="1">
        <v>7.931633940158429E-3</v>
      </c>
      <c r="AM205" s="1">
        <v>3.102789329098178E-4</v>
      </c>
      <c r="AN205" s="1">
        <v>3.7703792712093134E-4</v>
      </c>
      <c r="AO205" s="1">
        <v>360.00000000000006</v>
      </c>
      <c r="AP205" s="1">
        <v>20.364675298172646</v>
      </c>
      <c r="AQ205" s="1">
        <v>352.94117647058823</v>
      </c>
      <c r="AR205" s="1">
        <v>29.360835204977686</v>
      </c>
      <c r="AS205" s="1">
        <v>2.1335932995213643E-3</v>
      </c>
      <c r="AT205" s="1">
        <v>8.1253669366104127E-3</v>
      </c>
      <c r="AU205" s="1">
        <v>1.7120056751042596</v>
      </c>
      <c r="AV205" s="1">
        <v>0.13127034807340077</v>
      </c>
      <c r="AW205" s="1">
        <v>1.0307692307692307</v>
      </c>
      <c r="AX205" s="1">
        <v>376.06184599095934</v>
      </c>
      <c r="AZ205" s="1"/>
      <c r="BA205" s="1"/>
      <c r="BB205" s="1" t="s">
        <v>184</v>
      </c>
      <c r="BC205" s="1"/>
      <c r="BD205" s="1">
        <f>(0.5*K205*(AK205)^(2))+(K205*9.81*(AN205-G205))</f>
        <v>1.5427813335334689E-9</v>
      </c>
      <c r="BE205" s="1">
        <f>0.5*K205*(AI205)^(2)</f>
        <v>2.3084904607023054E-9</v>
      </c>
      <c r="BF205" s="1">
        <f t="shared" si="24"/>
        <v>0.81750072345077962</v>
      </c>
      <c r="BG205" s="1">
        <f>(C205*(AI205)^(2)*G205)/(F205)</f>
        <v>0.59118564360335968</v>
      </c>
      <c r="BH205" s="1">
        <f>(C205*G205*AI205)/(E205)</f>
        <v>30.851138149536958</v>
      </c>
      <c r="BI205" s="1">
        <f>(E205)/((C205*F205*G205)^(1/2))</f>
        <v>2.4922450898150258E-2</v>
      </c>
      <c r="BJ205" s="1">
        <f>(C205*9.81*(G205)^(2))/(F205)</f>
        <v>4.1780930689791891E-2</v>
      </c>
      <c r="BK205" s="1">
        <f t="shared" si="21"/>
        <v>3.8045818055269284E-2</v>
      </c>
      <c r="BL205" s="1">
        <f>(F205/(C205*9.81))^(1/2)</f>
        <v>1.4753899143116248E-3</v>
      </c>
      <c r="BM205" s="1">
        <f>((F205*G205)/(C205*(AI205)^(2)))^(1/2)</f>
        <v>3.9222378441907676E-4</v>
      </c>
      <c r="BN205" s="1">
        <f>(AF205/2)/G205</f>
        <v>1.1966884211639746</v>
      </c>
      <c r="BO205" s="1">
        <f>(AF205-G205)/G205</f>
        <v>1.3933768423279489</v>
      </c>
      <c r="BP205" s="1">
        <f>((2*G205)-AG205)/G205</f>
        <v>0.897986295700264</v>
      </c>
      <c r="BQ205" s="1">
        <f t="shared" si="22"/>
        <v>0.46044303797468356</v>
      </c>
      <c r="BR205" s="1">
        <f>((C205*(G205)^(3))/F205)^(1/2)</f>
        <v>1.1333198197367074E-3</v>
      </c>
      <c r="BS205" s="1">
        <f t="shared" si="23"/>
        <v>0.19647448774713361</v>
      </c>
      <c r="BT205" s="1">
        <f>AI205/((9.81*G205)^(1/2))</f>
        <v>3.7616023630408519</v>
      </c>
      <c r="BU205" s="1">
        <f t="shared" si="25"/>
        <v>0.42592592592592626</v>
      </c>
      <c r="BV205" s="1">
        <f>AE205 /G205</f>
        <v>0.86002904492605914</v>
      </c>
      <c r="BW205" s="1">
        <f t="shared" si="20"/>
        <v>0.54940471291356774</v>
      </c>
      <c r="BX205" s="1">
        <f>AH205/(((C205*(G205^(3)))/F205)^(1/2))</f>
        <v>1.0784442316610754</v>
      </c>
    </row>
    <row r="206" spans="1:76" x14ac:dyDescent="0.25">
      <c r="A206" s="1"/>
      <c r="B206" s="1">
        <v>206</v>
      </c>
      <c r="C206" s="1">
        <v>960</v>
      </c>
      <c r="D206" s="1">
        <v>2</v>
      </c>
      <c r="E206" s="1">
        <v>1.9199999999999998E-3</v>
      </c>
      <c r="F206" s="1">
        <v>2.0500000000000001E-2</v>
      </c>
      <c r="G206" s="1">
        <v>3.0151559299603848E-4</v>
      </c>
      <c r="H206" s="1">
        <v>3.281285209216171E-7</v>
      </c>
      <c r="I206" s="1">
        <v>1.1482010497728438E-10</v>
      </c>
      <c r="J206" s="1">
        <v>3.7486370947411804E-13</v>
      </c>
      <c r="K206" s="1">
        <v>1.1022730077819301E-7</v>
      </c>
      <c r="L206" s="1">
        <v>3.5986916109515332E-10</v>
      </c>
      <c r="M206" s="1"/>
      <c r="N206" s="1"/>
      <c r="O206" s="1"/>
      <c r="Q206" s="1">
        <v>960</v>
      </c>
      <c r="R206" s="1">
        <v>100000</v>
      </c>
      <c r="S206" s="1">
        <v>96</v>
      </c>
      <c r="T206" s="1">
        <v>2.0500000000000001E-2</v>
      </c>
      <c r="U206" s="1">
        <v>0.20200000000000001</v>
      </c>
      <c r="V206" s="1"/>
      <c r="Z206" s="1">
        <v>4.5682499999999998E-6</v>
      </c>
      <c r="AA206" s="1">
        <v>9000</v>
      </c>
      <c r="AB206" s="1">
        <v>1.1111111111111044E-4</v>
      </c>
      <c r="AD206" s="1">
        <v>2.8888888888888853E-3</v>
      </c>
      <c r="AE206" s="1">
        <v>2.3880644999999998E-4</v>
      </c>
      <c r="AF206" s="1">
        <v>6.9894225000000001E-4</v>
      </c>
      <c r="AG206" s="1">
        <v>3.6774412500000002E-4</v>
      </c>
      <c r="AH206" s="1">
        <v>1.3333333333333253E-3</v>
      </c>
      <c r="AI206" s="1">
        <v>0.16650993247801166</v>
      </c>
      <c r="AJ206" s="1">
        <v>5.833833917616809E-3</v>
      </c>
      <c r="AK206" s="1">
        <v>0.13202286762263701</v>
      </c>
      <c r="AL206" s="1">
        <v>3.9042366398148124E-3</v>
      </c>
      <c r="AM206" s="1">
        <v>2.9867799965927275E-4</v>
      </c>
      <c r="AN206" s="1">
        <v>3.3366146614357764E-4</v>
      </c>
      <c r="AO206" s="1">
        <v>352.94117647058823</v>
      </c>
      <c r="AP206" s="1">
        <v>9.7869450683258581</v>
      </c>
      <c r="AQ206" s="1">
        <v>599.99999999999989</v>
      </c>
      <c r="AR206" s="1">
        <v>735.39105243400911</v>
      </c>
      <c r="AS206" s="1">
        <v>1.4131272993798164E-3</v>
      </c>
      <c r="AT206" s="1">
        <v>5.6349883827515326E-7</v>
      </c>
      <c r="AU206" s="1">
        <v>4.6287254351102156</v>
      </c>
      <c r="AV206" s="1">
        <v>0.2100812351525623</v>
      </c>
      <c r="AW206" s="1">
        <v>0.99236641221374033</v>
      </c>
      <c r="AX206" s="1">
        <v>601.83840645685473</v>
      </c>
      <c r="AZ206" s="1"/>
      <c r="BA206" s="1"/>
      <c r="BB206" s="1" t="s">
        <v>184</v>
      </c>
      <c r="BC206" s="1"/>
      <c r="BD206" s="1">
        <f>(0.5*K206*(AK206)^(2))+(K206*9.81*(AN206-G206))</f>
        <v>9.9539328843889283E-10</v>
      </c>
      <c r="BE206" s="1">
        <f>0.5*K206*(AI206)^(2)</f>
        <v>1.5280566891714896E-9</v>
      </c>
      <c r="BF206" s="1">
        <f t="shared" si="24"/>
        <v>0.80710050841141368</v>
      </c>
      <c r="BG206" s="1">
        <f>(C206*(AI206)^(2)*G206)/(F206)</f>
        <v>0.39147806962327653</v>
      </c>
      <c r="BH206" s="1">
        <f>(C206*G206*AI206)/(E206)</f>
        <v>25.10267051541901</v>
      </c>
      <c r="BI206" s="1">
        <f>(E206)/((C206*F206*G206)^(1/2))</f>
        <v>2.4924921160239661E-2</v>
      </c>
      <c r="BJ206" s="1">
        <f>(C206*9.81*(G206)^(2))/(F206)</f>
        <v>4.1764369833917236E-2</v>
      </c>
      <c r="BK206" s="1">
        <f t="shared" si="21"/>
        <v>2.9711973394454059E-2</v>
      </c>
      <c r="BL206" s="1">
        <f>(F206/(C206*9.81))^(1/2)</f>
        <v>1.4753899143116248E-3</v>
      </c>
      <c r="BM206" s="1">
        <f>((F206*G206)/(C206*(AI206)^(2)))^(1/2)</f>
        <v>4.8189903617728067E-4</v>
      </c>
      <c r="BN206" s="1">
        <f>(AF206/2)/G206</f>
        <v>1.1590482652238538</v>
      </c>
      <c r="BO206" s="1">
        <f>(AF206-G206)/G206</f>
        <v>1.3180965304477079</v>
      </c>
      <c r="BP206" s="1">
        <f>((2*G206)-AG206)/G206</f>
        <v>0.78034790391476805</v>
      </c>
      <c r="BQ206" s="1">
        <f t="shared" si="22"/>
        <v>0.52614379084967322</v>
      </c>
      <c r="BR206" s="1">
        <f>((C206*(G206)^(3))/F206)^(1/2)</f>
        <v>1.1329828895397082E-3</v>
      </c>
      <c r="BS206" s="1">
        <f t="shared" si="23"/>
        <v>0.16650936897917337</v>
      </c>
      <c r="BT206" s="1">
        <f>AI206/((9.81*G206)^(1/2))</f>
        <v>3.0616162381550382</v>
      </c>
      <c r="BU206" s="1">
        <f t="shared" si="25"/>
        <v>0.48076923076922845</v>
      </c>
      <c r="BV206" s="1">
        <f>AE206 /G206</f>
        <v>0.79202023227746499</v>
      </c>
      <c r="BW206" s="1">
        <f t="shared" si="20"/>
        <v>0.34971369978935929</v>
      </c>
      <c r="BX206" s="1">
        <f>AH206/(((C206*(G206^(3)))/F206)^(1/2))</f>
        <v>1.1768344832418542</v>
      </c>
    </row>
    <row r="207" spans="1:76" x14ac:dyDescent="0.25">
      <c r="A207" s="1"/>
      <c r="B207" s="1">
        <v>207</v>
      </c>
      <c r="C207" s="1">
        <v>960</v>
      </c>
      <c r="D207" s="1">
        <v>2</v>
      </c>
      <c r="E207" s="1">
        <v>1.9199999999999998E-3</v>
      </c>
      <c r="F207" s="1">
        <v>2.0500000000000001E-2</v>
      </c>
      <c r="G207" s="1">
        <v>2.9930816495197187E-4</v>
      </c>
      <c r="H207" s="1">
        <v>3.9272412648966278E-7</v>
      </c>
      <c r="I207" s="1">
        <v>1.1231669155079765E-10</v>
      </c>
      <c r="J207" s="1">
        <v>4.4211431305163898E-13</v>
      </c>
      <c r="K207" s="1">
        <v>1.0782402388876575E-7</v>
      </c>
      <c r="L207" s="1">
        <v>4.2442974052957342E-10</v>
      </c>
      <c r="M207" s="1"/>
      <c r="N207" s="1"/>
      <c r="O207" s="1"/>
      <c r="Q207" s="1">
        <v>960</v>
      </c>
      <c r="R207" s="1">
        <v>100000</v>
      </c>
      <c r="S207" s="1">
        <v>96</v>
      </c>
      <c r="T207" s="1">
        <v>2.0500000000000001E-2</v>
      </c>
      <c r="U207" s="1">
        <v>0.20200000000000001</v>
      </c>
      <c r="V207" s="1"/>
      <c r="Z207" s="1">
        <v>4.5682499999999998E-6</v>
      </c>
      <c r="AA207" s="1">
        <v>9000</v>
      </c>
      <c r="AB207" s="1">
        <v>1.111111111111035E-4</v>
      </c>
      <c r="AD207" s="1">
        <v>2.8888888888888853E-3</v>
      </c>
      <c r="AE207" s="1">
        <v>1.8855570000000002E-4</v>
      </c>
      <c r="AF207" s="1">
        <v>6.7153275000000001E-4</v>
      </c>
      <c r="AG207" s="1">
        <v>3.9515362500000003E-4</v>
      </c>
      <c r="AH207" s="1">
        <v>1.3333333333333253E-3</v>
      </c>
      <c r="AI207" s="1">
        <v>0.13314448611214005</v>
      </c>
      <c r="AJ207" s="1">
        <v>6.3227379059910662E-3</v>
      </c>
      <c r="AK207" s="1">
        <v>0.108621358452375</v>
      </c>
      <c r="AL207" s="1">
        <v>5.4410407802048949E-3</v>
      </c>
      <c r="AM207" s="1">
        <v>2.8139542335861009E-4</v>
      </c>
      <c r="AN207" s="1">
        <v>3.1314164046111168E-4</v>
      </c>
      <c r="AO207" s="1">
        <v>346.15384615384613</v>
      </c>
      <c r="AP207" s="1">
        <v>18.828287073014536</v>
      </c>
      <c r="AQ207" s="1">
        <v>1499.9999999999998</v>
      </c>
      <c r="AR207" s="1">
        <v>707.10678118654766</v>
      </c>
      <c r="AS207" s="1">
        <v>9.0353996850488553E-4</v>
      </c>
      <c r="AT207" s="1">
        <v>1.806248783687575E-3</v>
      </c>
      <c r="AU207" s="1">
        <v>1.3864065205597553</v>
      </c>
      <c r="AV207" s="1">
        <v>0.1314040937361674</v>
      </c>
      <c r="AW207" s="1">
        <v>0.97692307692307689</v>
      </c>
      <c r="AX207" s="1">
        <v>376.44499909118889</v>
      </c>
      <c r="AZ207" s="1"/>
      <c r="BA207" s="1"/>
      <c r="BB207" s="1" t="s">
        <v>184</v>
      </c>
      <c r="BC207" s="1"/>
      <c r="BD207" s="1">
        <f>(0.5*K207*(AK207)^(2))+(K207*9.81*(AN207-G207))</f>
        <v>6.507186473688614E-10</v>
      </c>
      <c r="BE207" s="1">
        <f>0.5*K207*(AI207)^(2)</f>
        <v>9.557227216070345E-10</v>
      </c>
      <c r="BF207" s="1">
        <f t="shared" si="24"/>
        <v>0.82514575653337929</v>
      </c>
      <c r="BG207" s="1">
        <f>(C207*(AI207)^(2)*G207)/(F207)</f>
        <v>0.24847477606263996</v>
      </c>
      <c r="BH207" s="1">
        <f>(C207*G207*AI207)/(E207)</f>
        <v>19.925615905848971</v>
      </c>
      <c r="BI207" s="1">
        <f>(E207)/((C207*F207*G207)^(1/2))</f>
        <v>2.5016664226916212E-2</v>
      </c>
      <c r="BJ207" s="1">
        <f>(C207*9.81*(G207)^(2))/(F207)</f>
        <v>4.1155085470775586E-2</v>
      </c>
      <c r="BK207" s="1">
        <f t="shared" si="21"/>
        <v>2.2685737595807595E-2</v>
      </c>
      <c r="BL207" s="1">
        <f>(F207/(C207*9.81))^(1/2)</f>
        <v>1.4753899143116248E-3</v>
      </c>
      <c r="BM207" s="1">
        <f>((F207*G207)/(C207*(AI207)^(2)))^(1/2)</f>
        <v>6.0045077591874677E-4</v>
      </c>
      <c r="BN207" s="1">
        <f>(AF207/2)/G207</f>
        <v>1.1218082709299906</v>
      </c>
      <c r="BO207" s="1">
        <f>(AF207-G207)/G207</f>
        <v>1.2436165418599814</v>
      </c>
      <c r="BP207" s="1">
        <f>((2*G207)-AG207)/G207</f>
        <v>0.67977666074225573</v>
      </c>
      <c r="BQ207" s="1">
        <f t="shared" si="22"/>
        <v>0.58843537414965985</v>
      </c>
      <c r="BR207" s="1">
        <f>((C207*(G207)^(3))/F207)^(1/2)</f>
        <v>1.1205636556168683E-3</v>
      </c>
      <c r="BS207" s="1">
        <f t="shared" si="23"/>
        <v>0.13133823732845248</v>
      </c>
      <c r="BT207" s="1">
        <f>AI207/((9.81*G207)^(1/2))</f>
        <v>2.4571371600846676</v>
      </c>
      <c r="BU207" s="1">
        <f t="shared" si="25"/>
        <v>0.48076923076922728</v>
      </c>
      <c r="BV207" s="1">
        <f>AE207 /G207</f>
        <v>0.62997178854194102</v>
      </c>
      <c r="BW207" s="1">
        <f t="shared" si="20"/>
        <v>0.20731969059186436</v>
      </c>
      <c r="BX207" s="1">
        <f>AH207/(((C207*(G207^(3)))/F207)^(1/2))</f>
        <v>1.1898773680994745</v>
      </c>
    </row>
    <row r="208" spans="1:76" x14ac:dyDescent="0.25">
      <c r="A208" s="1"/>
      <c r="B208" s="1">
        <v>208</v>
      </c>
      <c r="C208" s="1">
        <v>960</v>
      </c>
      <c r="D208" s="1">
        <v>2</v>
      </c>
      <c r="E208" s="1">
        <v>1.9199999999999998E-3</v>
      </c>
      <c r="F208" s="1">
        <v>2.0500000000000001E-2</v>
      </c>
      <c r="G208" s="1">
        <v>3.0331897256433951E-4</v>
      </c>
      <c r="H208" s="1">
        <v>2.9742574197767481E-6</v>
      </c>
      <c r="I208" s="1">
        <v>1.1689268596434139E-10</v>
      </c>
      <c r="J208" s="1">
        <v>3.4386468041328551E-12</v>
      </c>
      <c r="K208" s="1">
        <v>1.1221697852576773E-7</v>
      </c>
      <c r="L208" s="1">
        <v>3.3011009319675408E-9</v>
      </c>
      <c r="M208" s="1"/>
      <c r="N208" s="1"/>
      <c r="O208" s="1"/>
      <c r="Q208" s="1">
        <v>960</v>
      </c>
      <c r="R208" s="1">
        <v>100000</v>
      </c>
      <c r="S208" s="1">
        <v>96</v>
      </c>
      <c r="T208" s="1">
        <v>2.0500000000000001E-2</v>
      </c>
      <c r="U208" s="1">
        <v>0.20200000000000001</v>
      </c>
      <c r="V208" s="1"/>
      <c r="Z208" s="1">
        <v>4.5682499999999998E-6</v>
      </c>
      <c r="AA208" s="1">
        <v>9000</v>
      </c>
      <c r="AB208" s="1">
        <v>1.1111111111111217E-4</v>
      </c>
      <c r="AD208" s="1">
        <v>2.7777777777777783E-3</v>
      </c>
      <c r="AE208" s="1">
        <v>2.433747E-4</v>
      </c>
      <c r="AF208" s="1">
        <v>7.2178349999999999E-4</v>
      </c>
      <c r="AG208" s="1">
        <v>3.3881187500000009E-4</v>
      </c>
      <c r="AH208" s="1">
        <v>1.0000000000000009E-3</v>
      </c>
      <c r="AI208" s="1">
        <v>0.20654649805165817</v>
      </c>
      <c r="AJ208" s="1">
        <v>5.7274058410987892E-3</v>
      </c>
      <c r="AK208" s="1">
        <v>0.15231332290117475</v>
      </c>
      <c r="AL208" s="1">
        <v>7.547308741101124E-3</v>
      </c>
      <c r="AM208" s="1">
        <v>2.7464978968603799E-4</v>
      </c>
      <c r="AN208" s="1">
        <v>3.5813485657820824E-4</v>
      </c>
      <c r="AO208" s="1">
        <v>360</v>
      </c>
      <c r="AP208" s="1">
        <v>40.729350596345128</v>
      </c>
      <c r="AQ208" s="1">
        <v>352.94117647058823</v>
      </c>
      <c r="AR208" s="1">
        <v>29.360835204977686</v>
      </c>
      <c r="AS208" s="1">
        <v>2.1743861293274025E-3</v>
      </c>
      <c r="AT208" s="1">
        <v>5.9776565031988034E-2</v>
      </c>
      <c r="AU208" s="1">
        <v>1.5664627593104892</v>
      </c>
      <c r="AV208" s="1">
        <v>0.12949608829830941</v>
      </c>
      <c r="AW208" s="1">
        <v>0.98473282442748089</v>
      </c>
      <c r="AX208" s="1">
        <v>370.97896614733105</v>
      </c>
      <c r="AZ208" s="1"/>
      <c r="BA208" s="1"/>
      <c r="BB208" s="1" t="s">
        <v>185</v>
      </c>
      <c r="BC208" s="1"/>
      <c r="BD208" s="1">
        <f>(0.5*K208*(AK208)^(2))+(K208*9.81*(AN208-G208))</f>
        <v>1.3620243738046102E-9</v>
      </c>
      <c r="BE208" s="1">
        <f>0.5*K208*(AI208)^(2)</f>
        <v>2.3936698379141257E-9</v>
      </c>
      <c r="BF208" s="1">
        <f t="shared" si="24"/>
        <v>0.75432815179408108</v>
      </c>
      <c r="BG208" s="1">
        <f>(C208*(AI208)^(2)*G208)/(F208)</f>
        <v>0.60597208782516732</v>
      </c>
      <c r="BH208" s="1">
        <f>(C208*G208*AI208)/(E208)</f>
        <v>31.324735787895662</v>
      </c>
      <c r="BI208" s="1">
        <f>(E208)/((C208*F208*G208)^(1/2))</f>
        <v>2.48507152778672E-2</v>
      </c>
      <c r="BJ208" s="1">
        <f>(C208*9.81*(G208)^(2))/(F208)</f>
        <v>4.2265453362382507E-2</v>
      </c>
      <c r="BK208" s="1">
        <f t="shared" si="21"/>
        <v>3.8525003511407821E-2</v>
      </c>
      <c r="BL208" s="1">
        <f>(F208/(C208*9.81))^(1/2)</f>
        <v>1.4753899143116248E-3</v>
      </c>
      <c r="BM208" s="1">
        <f>((F208*G208)/(C208*(AI208)^(2)))^(1/2)</f>
        <v>3.8964873094008296E-4</v>
      </c>
      <c r="BN208" s="1">
        <f>(AF208/2)/G208</f>
        <v>1.1898093513535433</v>
      </c>
      <c r="BO208" s="1">
        <f>(AF208-G208)/G208</f>
        <v>1.3796187027070865</v>
      </c>
      <c r="BP208" s="1">
        <f>((2*G208)-AG208)/G208</f>
        <v>0.88298489166175753</v>
      </c>
      <c r="BQ208" s="1">
        <f t="shared" si="22"/>
        <v>0.46940928270042209</v>
      </c>
      <c r="BR208" s="1">
        <f>((C208*(G208)^(3))/F208)^(1/2)</f>
        <v>1.1431627126746796E-3</v>
      </c>
      <c r="BS208" s="1">
        <f t="shared" si="23"/>
        <v>0.14676993301967015</v>
      </c>
      <c r="BT208" s="1">
        <f>AI208/((9.81*G208)^(1/2))</f>
        <v>3.7864614899477198</v>
      </c>
      <c r="BU208" s="1">
        <f t="shared" si="25"/>
        <v>0.38000000000000045</v>
      </c>
      <c r="BV208" s="1">
        <f>AE208 /G208</f>
        <v>0.80237216268552325</v>
      </c>
      <c r="BW208" s="1">
        <f t="shared" si="20"/>
        <v>0.56370663446278479</v>
      </c>
      <c r="BX208" s="1">
        <f>AH208/(((C208*(G208^(3)))/F208)^(1/2))</f>
        <v>0.874766110644286</v>
      </c>
    </row>
    <row r="209" spans="1:76" x14ac:dyDescent="0.25">
      <c r="A209" s="1"/>
      <c r="B209" s="1">
        <v>209</v>
      </c>
      <c r="C209" s="1">
        <v>960</v>
      </c>
      <c r="D209" s="1">
        <v>2</v>
      </c>
      <c r="E209" s="1">
        <v>1.9199999999999998E-3</v>
      </c>
      <c r="F209" s="1">
        <v>2.0500000000000001E-2</v>
      </c>
      <c r="G209" s="1">
        <v>3.0199502848172338E-4</v>
      </c>
      <c r="H209" s="1">
        <v>2.315510741406925E-7</v>
      </c>
      <c r="I209" s="1">
        <v>1.1536869761534244E-10</v>
      </c>
      <c r="J209" s="1">
        <v>2.6537270486883527E-13</v>
      </c>
      <c r="K209" s="1">
        <v>1.1075394971072874E-7</v>
      </c>
      <c r="L209" s="1">
        <v>2.5475779667408184E-10</v>
      </c>
      <c r="M209" s="1"/>
      <c r="N209" s="1"/>
      <c r="O209" s="1"/>
      <c r="Q209" s="1">
        <v>960</v>
      </c>
      <c r="R209" s="1">
        <v>100000</v>
      </c>
      <c r="S209" s="1">
        <v>96</v>
      </c>
      <c r="T209" s="1">
        <v>2.0500000000000001E-2</v>
      </c>
      <c r="U209" s="1">
        <v>0.20200000000000001</v>
      </c>
      <c r="V209" s="1"/>
      <c r="Z209" s="1">
        <v>4.5682499999999998E-6</v>
      </c>
      <c r="AA209" s="1">
        <v>9000</v>
      </c>
      <c r="AB209" s="1">
        <v>1.1111111111111044E-4</v>
      </c>
      <c r="AD209" s="1">
        <v>2.8888888888888853E-3</v>
      </c>
      <c r="AE209" s="1">
        <v>2.3423820000000002E-4</v>
      </c>
      <c r="AF209" s="1">
        <v>6.943740000000001E-4</v>
      </c>
      <c r="AG209" s="1">
        <v>3.6888618750000003E-4</v>
      </c>
      <c r="AH209" s="1">
        <v>1.3333333333333322E-3</v>
      </c>
      <c r="AI209" s="1">
        <v>0.15806665414046567</v>
      </c>
      <c r="AJ209" s="1">
        <v>5.7020577619720366E-3</v>
      </c>
      <c r="AK209" s="1">
        <v>0.12767121469858519</v>
      </c>
      <c r="AL209" s="1">
        <v>6.3435348168205431E-3</v>
      </c>
      <c r="AM209" s="1">
        <v>3.0364117999172926E-4</v>
      </c>
      <c r="AN209" s="1">
        <v>3.2709989833948534E-4</v>
      </c>
      <c r="AO209" s="1">
        <v>360</v>
      </c>
      <c r="AP209" s="1">
        <v>101.82337649086294</v>
      </c>
      <c r="AQ209" s="1">
        <v>1384.6153846153841</v>
      </c>
      <c r="AR209" s="1">
        <v>7079.4359394534758</v>
      </c>
      <c r="AS209" s="1">
        <v>1.2734488863996734E-3</v>
      </c>
      <c r="AT209" s="1">
        <v>1.7327394855323044E-9</v>
      </c>
      <c r="AU209" s="1">
        <v>4.1387455395257966</v>
      </c>
      <c r="AV209" s="1">
        <v>0.19592646194852248</v>
      </c>
      <c r="AW209" s="1">
        <v>0.99236641221374033</v>
      </c>
      <c r="AX209" s="1">
        <v>561.28796822903746</v>
      </c>
      <c r="AZ209" s="1"/>
      <c r="BA209" s="1"/>
      <c r="BB209" s="1" t="s">
        <v>185</v>
      </c>
      <c r="BC209" s="1"/>
      <c r="BD209" s="1">
        <f>(0.5*K209*(AK209)^(2))+(K209*9.81*(AN209-G209))</f>
        <v>9.2991766248765186E-10</v>
      </c>
      <c r="BE209" s="1">
        <f>0.5*K209*(AI209)^(2)</f>
        <v>1.3835974353894659E-9</v>
      </c>
      <c r="BF209" s="1">
        <f t="shared" si="24"/>
        <v>0.81981785773756277</v>
      </c>
      <c r="BG209" s="1">
        <f>(C209*(AI209)^(2)*G209)/(F209)</f>
        <v>0.35334397186807331</v>
      </c>
      <c r="BH209" s="1">
        <f>(C209*G209*AI209)/(E209)</f>
        <v>23.867671859580327</v>
      </c>
      <c r="BI209" s="1">
        <f>(E209)/((C209*F209*G209)^(1/2))</f>
        <v>2.4905128386984811E-2</v>
      </c>
      <c r="BJ209" s="1">
        <f>(C209*9.81*(G209)^(2))/(F209)</f>
        <v>4.1897293243481466E-2</v>
      </c>
      <c r="BK209" s="1">
        <f t="shared" si="21"/>
        <v>2.7922200406193639E-2</v>
      </c>
      <c r="BL209" s="1">
        <f>(F209/(C209*9.81))^(1/2)</f>
        <v>1.4753899143116248E-3</v>
      </c>
      <c r="BM209" s="1">
        <f>((F209*G209)/(C209*(AI209)^(2)))^(1/2)</f>
        <v>5.0804355964076463E-4</v>
      </c>
      <c r="BN209" s="1">
        <f>(AF209/2)/G209</f>
        <v>1.14964475324471</v>
      </c>
      <c r="BO209" s="1">
        <f>(AF209-G209)/G209</f>
        <v>1.2992895064894201</v>
      </c>
      <c r="BP209" s="1">
        <f>((2*G209)-AG209)/G209</f>
        <v>0.77850244967749571</v>
      </c>
      <c r="BQ209" s="1">
        <f t="shared" si="22"/>
        <v>0.53125</v>
      </c>
      <c r="BR209" s="1">
        <f>((C209*(G209)^(3))/F209)^(1/2)</f>
        <v>1.1356862724881697E-3</v>
      </c>
      <c r="BS209" s="1">
        <f t="shared" si="23"/>
        <v>0.15806665240772619</v>
      </c>
      <c r="BT209" s="1">
        <f>AI209/((9.81*G209)^(1/2))</f>
        <v>2.9040618394116962</v>
      </c>
      <c r="BU209" s="1">
        <f t="shared" si="25"/>
        <v>0.48076923076923084</v>
      </c>
      <c r="BV209" s="1">
        <f>AE209 /G209</f>
        <v>0.77563594731221219</v>
      </c>
      <c r="BW209" s="1">
        <f t="shared" si="20"/>
        <v>0.31144667862459186</v>
      </c>
      <c r="BX209" s="1">
        <f>AH209/(((C209*(G209^(3)))/F209)^(1/2))</f>
        <v>1.1740331512611653</v>
      </c>
    </row>
    <row r="210" spans="1:76" x14ac:dyDescent="0.25">
      <c r="A210" s="1"/>
      <c r="B210" s="1">
        <v>210</v>
      </c>
      <c r="C210" s="1">
        <v>960</v>
      </c>
      <c r="D210" s="1">
        <v>2</v>
      </c>
      <c r="E210" s="1">
        <v>1.9199999999999998E-3</v>
      </c>
      <c r="F210" s="1">
        <v>2.0500000000000001E-2</v>
      </c>
      <c r="G210" s="1">
        <v>2.9875013732650566E-4</v>
      </c>
      <c r="H210" s="1">
        <v>2.8999545020733317E-7</v>
      </c>
      <c r="I210" s="1">
        <v>1.1168965516122604E-10</v>
      </c>
      <c r="J210" s="1">
        <v>3.2524997767531954E-13</v>
      </c>
      <c r="K210" s="1">
        <v>1.0722206895477699E-7</v>
      </c>
      <c r="L210" s="1">
        <v>3.1223997856830676E-10</v>
      </c>
      <c r="M210" s="1"/>
      <c r="N210" s="1"/>
      <c r="O210" s="1"/>
      <c r="Q210" s="1">
        <v>960</v>
      </c>
      <c r="R210" s="1">
        <v>100000</v>
      </c>
      <c r="S210" s="1">
        <v>96</v>
      </c>
      <c r="T210" s="1">
        <v>2.0500000000000001E-2</v>
      </c>
      <c r="U210" s="1">
        <v>0.20200000000000001</v>
      </c>
      <c r="V210" s="1"/>
      <c r="Z210" s="1">
        <v>4.5682499999999998E-6</v>
      </c>
      <c r="AA210" s="1">
        <v>9000</v>
      </c>
      <c r="AB210" s="1">
        <v>1.1111111111111217E-4</v>
      </c>
      <c r="AD210" s="1">
        <v>3.1111111111111114E-3</v>
      </c>
      <c r="AE210" s="1">
        <v>1.95408075E-4</v>
      </c>
      <c r="AF210" s="1">
        <v>6.5782800000000006E-4</v>
      </c>
      <c r="AG210" s="1">
        <v>4.343644375E-4</v>
      </c>
      <c r="AH210" s="1">
        <v>1.4444444444444444E-3</v>
      </c>
      <c r="AI210" s="1">
        <v>0.11034441163027933</v>
      </c>
      <c r="AJ210" s="1">
        <v>5.6053874664135214E-3</v>
      </c>
      <c r="AK210" s="1">
        <v>8.6151367856099503E-2</v>
      </c>
      <c r="AL210" s="1">
        <v>5.0457147852254695E-3</v>
      </c>
      <c r="AM210" s="1">
        <v>2.9453186975430157E-4</v>
      </c>
      <c r="AN210" s="1">
        <v>3.1815411144639868E-4</v>
      </c>
      <c r="AO210" s="1">
        <v>580.64516129032256</v>
      </c>
      <c r="AP210" s="1">
        <v>662.22279195410295</v>
      </c>
      <c r="AQ210" s="1">
        <v>327.27272727272725</v>
      </c>
      <c r="AR210" s="1">
        <v>42.07577540944753</v>
      </c>
      <c r="AS210" s="1">
        <v>6.2058558501694818E-4</v>
      </c>
      <c r="AT210" s="1">
        <v>1.0785158695913413E-9</v>
      </c>
      <c r="AU210" s="1">
        <v>3.0207843390855378</v>
      </c>
      <c r="AV210" s="1">
        <v>0.28980832021007785</v>
      </c>
      <c r="AW210" s="1">
        <v>0.98461538461538467</v>
      </c>
      <c r="AX210" s="1">
        <v>830.23968079066105</v>
      </c>
      <c r="AZ210" s="1"/>
      <c r="BA210" s="1"/>
      <c r="BB210" s="1" t="s">
        <v>186</v>
      </c>
      <c r="BC210" s="1"/>
      <c r="BD210" s="1">
        <f>(0.5*K210*(AK210)^(2))+(K210*9.81*(AN210-G210))</f>
        <v>4.1831425817066115E-10</v>
      </c>
      <c r="BE210" s="1">
        <f>0.5*K210*(AI210)^(2)</f>
        <v>6.5276201451636322E-10</v>
      </c>
      <c r="BF210" s="1">
        <f t="shared" si="24"/>
        <v>0.80052315221201698</v>
      </c>
      <c r="BG210" s="1">
        <f>(C210*(AI210)^(2)*G210)/(F210)</f>
        <v>0.17034373763166583</v>
      </c>
      <c r="BH210" s="1">
        <f>(C210*G210*AI210)/(E210)</f>
        <v>16.482704063879211</v>
      </c>
      <c r="BI210" s="1">
        <f>(E210)/((C210*F210*G210)^(1/2))</f>
        <v>2.5040017315664596E-2</v>
      </c>
      <c r="BJ210" s="1">
        <f>(C210*9.81*(G210)^(2))/(F210)</f>
        <v>4.1001770133591325E-2</v>
      </c>
      <c r="BK210" s="1">
        <f t="shared" si="21"/>
        <v>1.8101034794464475E-2</v>
      </c>
      <c r="BL210" s="1">
        <f>(F210/(C210*9.81))^(1/2)</f>
        <v>1.4753899143116248E-3</v>
      </c>
      <c r="BM210" s="1">
        <f>((F210*G210)/(C210*(AI210)^(2)))^(1/2)</f>
        <v>7.2384408108733971E-4</v>
      </c>
      <c r="BN210" s="1">
        <f>(AF210/2)/G210</f>
        <v>1.1009668579349576</v>
      </c>
      <c r="BO210" s="1">
        <f>(AF210-G210)/G210</f>
        <v>1.2019337158699153</v>
      </c>
      <c r="BP210" s="1">
        <f>((2*G210)-AG210)/G210</f>
        <v>0.54606112858358047</v>
      </c>
      <c r="BQ210" s="1">
        <f t="shared" si="22"/>
        <v>0.66030092592592582</v>
      </c>
      <c r="BR210" s="1">
        <f>((C210*(G210)^(3))/F210)^(1/2)</f>
        <v>1.1174313625243978E-3</v>
      </c>
      <c r="BS210" s="1">
        <f t="shared" si="23"/>
        <v>0.11034441055176346</v>
      </c>
      <c r="BT210" s="1">
        <f>AI210/((9.81*G210)^(1/2))</f>
        <v>2.0382703303939884</v>
      </c>
      <c r="BU210" s="1">
        <f t="shared" si="25"/>
        <v>0.48214285714285726</v>
      </c>
      <c r="BV210" s="1">
        <f>AE210 /G210</f>
        <v>0.65408530603096404</v>
      </c>
      <c r="BW210" s="1">
        <f t="shared" si="20"/>
        <v>0.1293419674980745</v>
      </c>
      <c r="BX210" s="1">
        <f>AH210/(((C210*(G210^(3)))/F210)^(1/2))</f>
        <v>1.2926471306311726</v>
      </c>
    </row>
    <row r="211" spans="1:76" x14ac:dyDescent="0.25">
      <c r="A211" s="1"/>
      <c r="B211" s="1">
        <v>211</v>
      </c>
      <c r="C211" s="1">
        <v>960</v>
      </c>
      <c r="D211" s="1">
        <v>2</v>
      </c>
      <c r="E211" s="1">
        <v>1.9199999999999998E-3</v>
      </c>
      <c r="F211" s="1">
        <v>2.0500000000000001E-2</v>
      </c>
      <c r="G211" s="1">
        <v>2.9822858059951952E-4</v>
      </c>
      <c r="H211" s="1">
        <v>4.8550288662927776E-7</v>
      </c>
      <c r="I211" s="1">
        <v>1.1110571380743129E-10</v>
      </c>
      <c r="J211" s="1">
        <v>5.4262550557102306E-13</v>
      </c>
      <c r="K211" s="1">
        <v>1.0666148525513404E-7</v>
      </c>
      <c r="L211" s="1">
        <v>5.2092048534818212E-10</v>
      </c>
      <c r="M211" s="1"/>
      <c r="N211" s="1"/>
      <c r="O211" s="1"/>
      <c r="Q211" s="1">
        <v>960</v>
      </c>
      <c r="R211" s="1">
        <v>100000</v>
      </c>
      <c r="S211" s="1">
        <v>96</v>
      </c>
      <c r="T211" s="1">
        <v>2.0500000000000001E-2</v>
      </c>
      <c r="U211" s="1">
        <v>0.20200000000000001</v>
      </c>
      <c r="V211" s="1"/>
      <c r="Z211" s="1">
        <v>4.5682499999999998E-6</v>
      </c>
      <c r="AA211" s="1">
        <v>9000</v>
      </c>
      <c r="AB211" s="1">
        <v>1.1111111111111391E-4</v>
      </c>
      <c r="AD211" s="1">
        <v>3.333333333333334E-3</v>
      </c>
      <c r="AE211" s="1">
        <v>1.8855570000000002E-4</v>
      </c>
      <c r="AF211" s="1">
        <v>6.4412325E-4</v>
      </c>
      <c r="AG211" s="1">
        <v>4.5796706250000001E-4</v>
      </c>
      <c r="AH211" s="1">
        <v>1.5555555555555548E-3</v>
      </c>
      <c r="AI211" s="1">
        <v>8.971827951773069E-2</v>
      </c>
      <c r="AJ211" s="1">
        <v>4.6394499179547299E-3</v>
      </c>
      <c r="AK211" s="1">
        <v>7.1792043134972894E-2</v>
      </c>
      <c r="AL211" s="1">
        <v>4.9572366921712477E-3</v>
      </c>
      <c r="AM211" s="1">
        <v>3.0169414343947734E-4</v>
      </c>
      <c r="AN211" s="1">
        <v>3.0910464563570802E-4</v>
      </c>
      <c r="AO211" s="1">
        <v>333.33333333333337</v>
      </c>
      <c r="AP211" s="1">
        <v>69.837706783856603</v>
      </c>
      <c r="AQ211" s="1">
        <v>514.28571428571433</v>
      </c>
      <c r="AR211" s="1">
        <v>644.1887084115815</v>
      </c>
      <c r="AS211" s="1">
        <v>4.1026349029672039E-4</v>
      </c>
      <c r="AT211" s="1">
        <v>9.2223160727984577E-3</v>
      </c>
      <c r="AU211" s="1">
        <v>1.5661095224270851</v>
      </c>
      <c r="AV211" s="1">
        <v>0.13164521442241145</v>
      </c>
      <c r="AW211" s="1">
        <v>0.99224806201550375</v>
      </c>
      <c r="AX211" s="1">
        <v>377.13575897494883</v>
      </c>
      <c r="AZ211" s="1"/>
      <c r="BA211" s="1"/>
      <c r="BB211" s="1" t="s">
        <v>186</v>
      </c>
      <c r="BC211" s="1"/>
      <c r="BD211" s="1">
        <f>(0.5*K211*(AK211)^(2))+(K211*9.81*(AN211-G211))</f>
        <v>2.862520066103195E-10</v>
      </c>
      <c r="BE211" s="1">
        <f>0.5*K211*(AI211)^(2)</f>
        <v>4.2927886269804409E-10</v>
      </c>
      <c r="BF211" s="1">
        <f t="shared" si="24"/>
        <v>0.81659086543288684</v>
      </c>
      <c r="BG211" s="1">
        <f>(C211*(AI211)^(2)*G211)/(F211)</f>
        <v>0.11241609807333659</v>
      </c>
      <c r="BH211" s="1">
        <f>(C211*G211*AI211)/(E211)</f>
        <v>13.378277577201885</v>
      </c>
      <c r="BI211" s="1">
        <f>(E211)/((C211*F211*G211)^(1/2))</f>
        <v>2.5061903354447971E-2</v>
      </c>
      <c r="BJ211" s="1">
        <f>(C211*9.81*(G211)^(2))/(F211)</f>
        <v>4.0858733664918989E-2</v>
      </c>
      <c r="BK211" s="1">
        <f t="shared" si="21"/>
        <v>1.411589258434332E-2</v>
      </c>
      <c r="BL211" s="1">
        <f>(F211/(C211*9.81))^(1/2)</f>
        <v>1.4753899143116248E-3</v>
      </c>
      <c r="BM211" s="1">
        <f>((F211*G211)/(C211*(AI211)^(2)))^(1/2)</f>
        <v>8.8947758452825453E-4</v>
      </c>
      <c r="BN211" s="1">
        <f>(AF211/2)/G211</f>
        <v>1.0799153600656572</v>
      </c>
      <c r="BO211" s="1">
        <f>(AF211-G211)/G211</f>
        <v>1.1598307201313145</v>
      </c>
      <c r="BP211" s="1">
        <f>((2*G211)-AG211)/G211</f>
        <v>0.46437567593500512</v>
      </c>
      <c r="BQ211" s="1">
        <f t="shared" si="22"/>
        <v>0.71099290780141844</v>
      </c>
      <c r="BR211" s="1">
        <f>((C211*(G211)^(3))/F211)^(1/2)</f>
        <v>1.1145064296133969E-3</v>
      </c>
      <c r="BS211" s="1">
        <f t="shared" si="23"/>
        <v>8.0495963444932234E-2</v>
      </c>
      <c r="BT211" s="1">
        <f>AI211/((9.81*G211)^(1/2))</f>
        <v>1.6587151154507351</v>
      </c>
      <c r="BU211" s="1">
        <f t="shared" si="25"/>
        <v>0.48333333333333345</v>
      </c>
      <c r="BV211" s="1">
        <f>AE211 /G211</f>
        <v>0.63225227984840504</v>
      </c>
      <c r="BW211" s="1">
        <f t="shared" si="20"/>
        <v>7.1557364408417604E-2</v>
      </c>
      <c r="BX211" s="1">
        <f>AH211/(((C211*(G211^(3)))/F211)^(1/2))</f>
        <v>1.395734931825517</v>
      </c>
    </row>
    <row r="212" spans="1:76" x14ac:dyDescent="0.25">
      <c r="A212" s="1"/>
      <c r="B212" s="1">
        <v>212</v>
      </c>
      <c r="C212" s="1">
        <v>960</v>
      </c>
      <c r="D212" s="1">
        <v>2</v>
      </c>
      <c r="E212" s="1">
        <v>1.9199999999999998E-3</v>
      </c>
      <c r="F212" s="1">
        <v>2.0500000000000001E-2</v>
      </c>
      <c r="G212" s="1">
        <v>2.9876974027208061E-4</v>
      </c>
      <c r="H212" s="1">
        <v>5.8376852193146548E-7</v>
      </c>
      <c r="I212" s="1">
        <v>1.1171164266474311E-10</v>
      </c>
      <c r="J212" s="1">
        <v>6.548227453845722E-13</v>
      </c>
      <c r="K212" s="1">
        <v>1.0724317695815338E-7</v>
      </c>
      <c r="L212" s="1">
        <v>6.2862983556918931E-10</v>
      </c>
      <c r="M212" s="1"/>
      <c r="N212" s="1"/>
      <c r="O212" s="1"/>
      <c r="Q212" s="1">
        <v>960</v>
      </c>
      <c r="R212" s="1">
        <v>100000</v>
      </c>
      <c r="S212" s="1">
        <v>96</v>
      </c>
      <c r="T212" s="1">
        <v>2.0500000000000001E-2</v>
      </c>
      <c r="U212" s="1">
        <v>0.20200000000000001</v>
      </c>
      <c r="V212" s="1"/>
      <c r="Z212" s="1">
        <v>4.5682499999999998E-6</v>
      </c>
      <c r="AA212" s="1">
        <v>9000</v>
      </c>
      <c r="AB212" s="1">
        <v>1.1111111111111044E-4</v>
      </c>
      <c r="AD212" s="1">
        <v>3.6666666666666653E-3</v>
      </c>
      <c r="AE212" s="1">
        <v>1.6571445000000001E-4</v>
      </c>
      <c r="AF212" s="1">
        <v>6.3498675000000007E-4</v>
      </c>
      <c r="AG212" s="1">
        <v>4.7395593750000002E-4</v>
      </c>
      <c r="AH212" s="1">
        <v>1.6666666666666635E-3</v>
      </c>
      <c r="AI212" s="1">
        <v>6.306710412121741E-2</v>
      </c>
      <c r="AJ212" s="1">
        <v>1.2499713779091071E-3</v>
      </c>
      <c r="AK212" s="1">
        <v>5.30363906240119E-2</v>
      </c>
      <c r="AL212" s="1">
        <v>4.7938957494442803E-3</v>
      </c>
      <c r="AM212" s="1">
        <v>3.0725708308794518E-4</v>
      </c>
      <c r="AN212" s="1">
        <v>3.1434208982161473E-4</v>
      </c>
      <c r="AO212" s="1">
        <v>315.78947368421052</v>
      </c>
      <c r="AP212" s="1">
        <v>133.19462914317231</v>
      </c>
      <c r="AQ212" s="1">
        <v>857.14285714285722</v>
      </c>
      <c r="AR212" s="1">
        <v>2712.9811196545093</v>
      </c>
      <c r="AS212" s="1">
        <v>2.0272475138819967E-4</v>
      </c>
      <c r="AT212" s="1">
        <v>-4.5629845971954285E-3</v>
      </c>
      <c r="AU212" s="1">
        <v>4.7933201081462151</v>
      </c>
      <c r="AV212" s="1">
        <v>0.13461077310273806</v>
      </c>
      <c r="AW212" s="1">
        <v>0.97692307692307689</v>
      </c>
      <c r="AX212" s="1">
        <v>385.63145878900394</v>
      </c>
      <c r="AZ212" s="1"/>
      <c r="BA212" s="1"/>
      <c r="BB212" s="1" t="s">
        <v>186</v>
      </c>
      <c r="BC212" s="1"/>
      <c r="BD212" s="1">
        <f>(0.5*K212*(AK212)^(2))+(K212*9.81*(AN212-G212))</f>
        <v>1.6721293031116232E-10</v>
      </c>
      <c r="BE212" s="1">
        <f>0.5*K212*(AI212)^(2)</f>
        <v>2.1327770305570822E-10</v>
      </c>
      <c r="BF212" s="1">
        <f t="shared" si="24"/>
        <v>0.88544624683261286</v>
      </c>
      <c r="BG212" s="1">
        <f>(C212*(AI212)^(2)*G212)/(F212)</f>
        <v>5.564930708034873E-2</v>
      </c>
      <c r="BH212" s="1">
        <f>(C212*G212*AI212)/(E212)</f>
        <v>9.4212711590041973</v>
      </c>
      <c r="BI212" s="1">
        <f>(E212)/((C212*F212*G212)^(1/2))</f>
        <v>2.5039195836641947E-2</v>
      </c>
      <c r="BJ212" s="1">
        <f>(C212*9.81*(G212)^(2))/(F212)</f>
        <v>4.1007151097398865E-2</v>
      </c>
      <c r="BK212" s="1">
        <f t="shared" si="21"/>
        <v>9.2506480507853119E-3</v>
      </c>
      <c r="BL212" s="1">
        <f>(F212/(C212*9.81))^(1/2)</f>
        <v>1.4753899143116248E-3</v>
      </c>
      <c r="BM212" s="1">
        <f>((F212*G212)/(C212*(AI212)^(2)))^(1/2)</f>
        <v>1.2665044760821198E-3</v>
      </c>
      <c r="BN212" s="1">
        <f>(AF212/2)/G212</f>
        <v>1.0626691133809882</v>
      </c>
      <c r="BO212" s="1">
        <f>(AF212-G212)/G212</f>
        <v>1.1253382267619765</v>
      </c>
      <c r="BP212" s="1">
        <f>((2*G212)-AG212)/G212</f>
        <v>0.4136414314636328</v>
      </c>
      <c r="BQ212" s="1">
        <f t="shared" si="22"/>
        <v>0.74640287769784164</v>
      </c>
      <c r="BR212" s="1">
        <f>((C212*(G212)^(3))/F212)^(1/2)</f>
        <v>1.1175413472713858E-3</v>
      </c>
      <c r="BS212" s="1">
        <f t="shared" si="23"/>
        <v>6.7630088718412834E-2</v>
      </c>
      <c r="BT212" s="1">
        <f>AI212/((9.81*G212)^(1/2))</f>
        <v>1.1649306750779782</v>
      </c>
      <c r="BU212" s="1">
        <f t="shared" si="25"/>
        <v>0.46969696969696895</v>
      </c>
      <c r="BV212" s="1">
        <f>AE212 /G212</f>
        <v>0.55465607008624385</v>
      </c>
      <c r="BW212" s="1">
        <f t="shared" si="20"/>
        <v>1.4642155982949864E-2</v>
      </c>
      <c r="BX212" s="1">
        <f>AH212/(((C212*(G212^(3)))/F212)^(1/2))</f>
        <v>1.4913691298635479</v>
      </c>
    </row>
    <row r="213" spans="1:76" x14ac:dyDescent="0.25">
      <c r="A213" s="1"/>
      <c r="B213" s="1">
        <v>213</v>
      </c>
      <c r="C213" s="1">
        <v>960</v>
      </c>
      <c r="D213" s="1">
        <v>2</v>
      </c>
      <c r="E213" s="1">
        <v>1.9199999999999998E-3</v>
      </c>
      <c r="F213" s="1">
        <v>2.0500000000000001E-2</v>
      </c>
      <c r="G213" s="1">
        <v>2.9951476145077328E-4</v>
      </c>
      <c r="H213" s="1">
        <v>5.8005713972819477E-7</v>
      </c>
      <c r="I213" s="1">
        <v>1.1254943083041946E-10</v>
      </c>
      <c r="J213" s="1">
        <v>6.5390868158856328E-13</v>
      </c>
      <c r="K213" s="1">
        <v>1.0804745359720269E-7</v>
      </c>
      <c r="L213" s="1">
        <v>6.2775233432502071E-10</v>
      </c>
      <c r="M213" s="1"/>
      <c r="N213" s="1"/>
      <c r="O213" s="1"/>
      <c r="Q213" s="1">
        <v>960</v>
      </c>
      <c r="R213" s="1">
        <v>100000</v>
      </c>
      <c r="S213" s="1">
        <v>96</v>
      </c>
      <c r="T213" s="1">
        <v>2.0500000000000001E-2</v>
      </c>
      <c r="U213" s="1">
        <v>0.20200000000000001</v>
      </c>
      <c r="V213" s="1"/>
      <c r="Z213" s="1">
        <v>4.5682499999999998E-6</v>
      </c>
      <c r="AA213" s="1">
        <v>9000</v>
      </c>
      <c r="AB213" s="1">
        <v>1.1111111111111044E-4</v>
      </c>
      <c r="AD213" s="1">
        <v>3.4444444444444444E-3</v>
      </c>
      <c r="AE213" s="1">
        <v>1.4972557500000003E-4</v>
      </c>
      <c r="AF213" s="1">
        <v>6.3041849999999995E-4</v>
      </c>
      <c r="AG213" s="1">
        <v>4.9603581250000004E-4</v>
      </c>
      <c r="AH213" s="1">
        <v>1.4444444444444426E-3</v>
      </c>
      <c r="AI213" s="1">
        <v>5.5608337988334339E-2</v>
      </c>
      <c r="AJ213" s="1">
        <v>1.2779952950726133E-3</v>
      </c>
      <c r="AK213" s="1">
        <v>5.0246386329835975E-2</v>
      </c>
      <c r="AL213" s="1">
        <v>4.0687918556487762E-3</v>
      </c>
      <c r="AM213" s="1">
        <v>2.8704188500192209E-4</v>
      </c>
      <c r="AN213" s="1">
        <v>3.0293475383925809E-4</v>
      </c>
      <c r="AO213" s="1">
        <v>327.27272727272725</v>
      </c>
      <c r="AP213" s="1">
        <v>143.05763639212134</v>
      </c>
      <c r="AQ213" s="1">
        <v>1124.9999999999998</v>
      </c>
      <c r="AR213" s="1">
        <v>5170.7183374266269</v>
      </c>
      <c r="AS213" s="1">
        <v>1.576089324069739E-4</v>
      </c>
      <c r="AT213" s="1">
        <v>-9.8203814043732983E-5</v>
      </c>
      <c r="AU213" s="1">
        <v>4.9691802532921594</v>
      </c>
      <c r="AV213" s="1">
        <v>0.1024464025408873</v>
      </c>
      <c r="AW213" s="1">
        <v>0.96923076923076923</v>
      </c>
      <c r="AX213" s="1">
        <v>293.48732459455726</v>
      </c>
      <c r="AZ213" s="1"/>
      <c r="BA213" s="1"/>
      <c r="BB213" s="1" t="s">
        <v>186</v>
      </c>
      <c r="BC213" s="1"/>
      <c r="BD213" s="1">
        <f>(0.5*K213*(AK213)^(2))+(K213*9.81*(AN213-G213))</f>
        <v>1.4001867295982066E-10</v>
      </c>
      <c r="BE213" s="1">
        <f>0.5*K213*(AI213)^(2)</f>
        <v>1.670568817834297E-10</v>
      </c>
      <c r="BF213" s="1">
        <f t="shared" si="24"/>
        <v>0.91550515328648796</v>
      </c>
      <c r="BG213" s="1">
        <f>(C213*(AI213)^(2)*G213)/(F213)</f>
        <v>4.3372597658533935E-2</v>
      </c>
      <c r="BH213" s="1">
        <f>(C213*G213*AI213)/(E213)</f>
        <v>8.3277590436249689</v>
      </c>
      <c r="BI213" s="1">
        <f>(E213)/((C213*F213*G213)^(1/2))</f>
        <v>2.5008034857918821E-2</v>
      </c>
      <c r="BJ213" s="1">
        <f>(C213*9.81*(G213)^(2))/(F213)</f>
        <v>4.1211919409655691E-2</v>
      </c>
      <c r="BK213" s="1">
        <f t="shared" si="21"/>
        <v>7.9577980384304726E-3</v>
      </c>
      <c r="BL213" s="1">
        <f>(F213/(C213*9.81))^(1/2)</f>
        <v>1.4753899143116248E-3</v>
      </c>
      <c r="BM213" s="1">
        <f>((F213*G213)/(C213*(AI213)^(2)))^(1/2)</f>
        <v>1.4381709579654497E-3</v>
      </c>
      <c r="BN213" s="1">
        <f>(AF213/2)/G213</f>
        <v>1.0523997163719296</v>
      </c>
      <c r="BO213" s="1">
        <f>(AF213-G213)/G213</f>
        <v>1.1047994327438593</v>
      </c>
      <c r="BP213" s="1">
        <f>((2*G213)-AG213)/G213</f>
        <v>0.34386856227943891</v>
      </c>
      <c r="BQ213" s="1">
        <f t="shared" si="22"/>
        <v>0.78683574879227069</v>
      </c>
      <c r="BR213" s="1">
        <f>((C213*(G213)^(3))/F213)^(1/2)</f>
        <v>1.1217240539918569E-3</v>
      </c>
      <c r="BS213" s="1">
        <f t="shared" si="23"/>
        <v>5.5706541802378072E-2</v>
      </c>
      <c r="BT213" s="1">
        <f>AI213/((9.81*G213)^(1/2))</f>
        <v>1.0258793686105496</v>
      </c>
      <c r="BU213" s="1">
        <f t="shared" si="25"/>
        <v>0.43548387096774133</v>
      </c>
      <c r="BV213" s="1">
        <f>AE213 /G213</f>
        <v>0.49989380915574061</v>
      </c>
      <c r="BW213" s="1">
        <f t="shared" si="20"/>
        <v>2.1606782488782436E-3</v>
      </c>
      <c r="BX213" s="1">
        <f>AH213/(((C213*(G213^(3)))/F213)^(1/2))</f>
        <v>1.2877003388704442</v>
      </c>
    </row>
    <row r="214" spans="1:76" x14ac:dyDescent="0.25">
      <c r="A214" s="1"/>
      <c r="B214" s="1">
        <v>214</v>
      </c>
      <c r="C214" s="1">
        <v>960</v>
      </c>
      <c r="D214" s="1">
        <v>2</v>
      </c>
      <c r="E214" s="1">
        <v>1.9199999999999998E-3</v>
      </c>
      <c r="F214" s="1">
        <v>2.0500000000000001E-2</v>
      </c>
      <c r="G214" s="1">
        <v>3.047167230737387E-4</v>
      </c>
      <c r="H214" s="1">
        <v>7.211298592253139E-7</v>
      </c>
      <c r="I214" s="1">
        <v>1.1851613421208761E-10</v>
      </c>
      <c r="J214" s="1">
        <v>8.4142598724004979E-13</v>
      </c>
      <c r="K214" s="1">
        <v>1.137754888436041E-7</v>
      </c>
      <c r="L214" s="1">
        <v>8.0776894775044776E-10</v>
      </c>
      <c r="M214" s="1"/>
      <c r="N214" s="1"/>
      <c r="O214" s="1"/>
      <c r="Q214" s="1">
        <v>960</v>
      </c>
      <c r="R214" s="1">
        <v>100000</v>
      </c>
      <c r="S214" s="1">
        <v>96</v>
      </c>
      <c r="T214" s="1">
        <v>2.0500000000000001E-2</v>
      </c>
      <c r="U214" s="1">
        <v>0.20200000000000001</v>
      </c>
      <c r="V214" s="1"/>
      <c r="Z214" s="1">
        <v>4.5682499999999998E-6</v>
      </c>
      <c r="AA214" s="1">
        <v>9000</v>
      </c>
      <c r="AB214" s="1">
        <v>1.1111111111111131E-4</v>
      </c>
      <c r="AD214" s="1">
        <v>3.7777777777777792E-3</v>
      </c>
      <c r="AE214" s="1">
        <v>1.9997632499999999E-4</v>
      </c>
      <c r="AF214" s="1">
        <v>6.6239624999999997E-4</v>
      </c>
      <c r="AG214" s="1">
        <v>4.594898125E-4</v>
      </c>
      <c r="AH214" s="1">
        <v>1.7777777777777792E-3</v>
      </c>
      <c r="AI214" s="1">
        <v>8.4591741785264185E-2</v>
      </c>
      <c r="AJ214" s="1">
        <v>2.3068355489149809E-3</v>
      </c>
      <c r="AK214" s="1">
        <v>6.8168741169516892E-2</v>
      </c>
      <c r="AL214" s="1">
        <v>2.7356152098885716E-3</v>
      </c>
      <c r="AM214" s="1">
        <v>3.1244435897799581E-4</v>
      </c>
      <c r="AN214" s="1">
        <v>3.3325678192682562E-4</v>
      </c>
      <c r="AO214" s="1">
        <v>333.33333333333331</v>
      </c>
      <c r="AP214" s="1">
        <v>52.37828008789247</v>
      </c>
      <c r="AQ214" s="1">
        <v>529.41176470588243</v>
      </c>
      <c r="AR214" s="1">
        <v>660.6187921119996</v>
      </c>
      <c r="AS214" s="1">
        <v>3.6471777666996995E-4</v>
      </c>
      <c r="AT214" s="1">
        <v>1.2957847306915213E-2</v>
      </c>
      <c r="AU214" s="1">
        <v>1.5740465721127848</v>
      </c>
      <c r="AV214" s="1">
        <v>0.12983254164057689</v>
      </c>
      <c r="AW214" s="1">
        <v>1</v>
      </c>
      <c r="AX214" s="1">
        <v>371.942833973078</v>
      </c>
      <c r="AZ214" s="1"/>
      <c r="BA214" s="1"/>
      <c r="BB214" s="1" t="s">
        <v>187</v>
      </c>
      <c r="BC214" s="1"/>
      <c r="BD214" s="1">
        <f>(0.5*K214*(AK214)^(2))+(K214*9.81*(AN214-G214))</f>
        <v>2.9621068665797415E-10</v>
      </c>
      <c r="BE214" s="1">
        <f>0.5*K214*(AI214)^(2)</f>
        <v>4.0707520407297274E-10</v>
      </c>
      <c r="BF214" s="1">
        <f t="shared" si="24"/>
        <v>0.85302750900886781</v>
      </c>
      <c r="BG214" s="1">
        <f>(C214*(AI214)^(2)*G214)/(F214)</f>
        <v>0.10211031031660731</v>
      </c>
      <c r="BH214" s="1">
        <f>(C214*G214*AI214)/(E214)</f>
        <v>12.888259177952779</v>
      </c>
      <c r="BI214" s="1">
        <f>(E214)/((C214*F214*G214)^(1/2))</f>
        <v>2.4793654043897547E-2</v>
      </c>
      <c r="BJ214" s="1">
        <f>(C214*9.81*(G214)^(2))/(F214)</f>
        <v>4.2655885100816734E-2</v>
      </c>
      <c r="BK214" s="1">
        <f t="shared" si="21"/>
        <v>1.3210345835932821E-2</v>
      </c>
      <c r="BL214" s="1">
        <f>(F214/(C214*9.81))^(1/2)</f>
        <v>1.4753899143116248E-3</v>
      </c>
      <c r="BM214" s="1">
        <f>((F214*G214)/(C214*(AI214)^(2)))^(1/2)</f>
        <v>9.5358956776556147E-4</v>
      </c>
      <c r="BN214" s="1">
        <f>(AF214/2)/G214</f>
        <v>1.0869049839442289</v>
      </c>
      <c r="BO214" s="1">
        <f>(AF214-G214)/G214</f>
        <v>1.1738099678884577</v>
      </c>
      <c r="BP214" s="1">
        <f>((2*G214)-AG214)/G214</f>
        <v>0.49207549928656985</v>
      </c>
      <c r="BQ214" s="1">
        <f t="shared" si="22"/>
        <v>0.69367816091954027</v>
      </c>
      <c r="BR214" s="1">
        <f>((C214*(G214)^(3))/F214)^(1/2)</f>
        <v>1.1510736701272526E-3</v>
      </c>
      <c r="BS214" s="1">
        <f t="shared" si="23"/>
        <v>7.1633894478348975E-2</v>
      </c>
      <c r="BT214" s="1">
        <f>AI214/((9.81*G214)^(1/2))</f>
        <v>1.5471959469614784</v>
      </c>
      <c r="BU214" s="1">
        <f t="shared" si="25"/>
        <v>0.48529411764705904</v>
      </c>
      <c r="BV214" s="1">
        <f>AE214 /G214</f>
        <v>0.65626960996035499</v>
      </c>
      <c r="BW214" s="1">
        <f t="shared" si="20"/>
        <v>5.9454425215790571E-2</v>
      </c>
      <c r="BX214" s="1">
        <f>AH214/(((C214*(G214^(3)))/F214)^(1/2))</f>
        <v>1.5444517791647894</v>
      </c>
    </row>
    <row r="215" spans="1:76" x14ac:dyDescent="0.25">
      <c r="A215" s="1"/>
      <c r="B215" s="1">
        <v>215</v>
      </c>
      <c r="C215" s="1">
        <v>960</v>
      </c>
      <c r="D215" s="1">
        <v>2</v>
      </c>
      <c r="E215" s="1">
        <v>1.9199999999999998E-3</v>
      </c>
      <c r="F215" s="1">
        <v>2.0500000000000001E-2</v>
      </c>
      <c r="G215" s="1">
        <v>3.0579314366771239E-4</v>
      </c>
      <c r="H215" s="1">
        <v>5.6153058299049695E-7</v>
      </c>
      <c r="I215" s="1">
        <v>1.1977656120446033E-10</v>
      </c>
      <c r="J215" s="1">
        <v>6.5984019231140584E-13</v>
      </c>
      <c r="K215" s="1">
        <v>1.1498549875628192E-7</v>
      </c>
      <c r="L215" s="1">
        <v>6.3344658461894964E-10</v>
      </c>
      <c r="M215" s="1"/>
      <c r="N215" s="1"/>
      <c r="O215" s="1"/>
      <c r="Q215" s="1">
        <v>960</v>
      </c>
      <c r="R215" s="1">
        <v>100000</v>
      </c>
      <c r="S215" s="1">
        <v>96</v>
      </c>
      <c r="T215" s="1">
        <v>2.0500000000000001E-2</v>
      </c>
      <c r="U215" s="1">
        <v>0.20200000000000001</v>
      </c>
      <c r="V215" s="1"/>
      <c r="Z215" s="1">
        <v>4.5682499999999998E-6</v>
      </c>
      <c r="AA215" s="1">
        <v>9000</v>
      </c>
      <c r="AB215" s="1">
        <v>1.1111111111111044E-4</v>
      </c>
      <c r="AD215" s="1">
        <v>3.5555555555555549E-3</v>
      </c>
      <c r="AE215" s="1">
        <v>1.7485094999999999E-4</v>
      </c>
      <c r="AF215" s="1">
        <v>6.5325975000000004E-4</v>
      </c>
      <c r="AG215" s="1">
        <v>4.9184825E-4</v>
      </c>
      <c r="AH215" s="1">
        <v>1.4444444444444461E-3</v>
      </c>
      <c r="AI215" s="1">
        <v>7.2735191974548849E-2</v>
      </c>
      <c r="AJ215" s="1">
        <v>2.6561168792469483E-3</v>
      </c>
      <c r="AK215" s="1">
        <v>5.5545455446724797E-2</v>
      </c>
      <c r="AL215" s="1">
        <v>4.9099779245034411E-3</v>
      </c>
      <c r="AM215" s="1">
        <v>3.0485087050743974E-4</v>
      </c>
      <c r="AN215" s="1">
        <v>3.2179527722282596E-4</v>
      </c>
      <c r="AO215" s="1">
        <v>327.27272727272725</v>
      </c>
      <c r="AP215" s="1">
        <v>92.566705900784427</v>
      </c>
      <c r="AQ215" s="1">
        <v>1384.6153846153848</v>
      </c>
      <c r="AR215" s="1">
        <v>7380.6885326217161</v>
      </c>
      <c r="AS215" s="1">
        <v>2.6964363667555935E-4</v>
      </c>
      <c r="AT215" s="1">
        <v>2.2268694065869111E-3</v>
      </c>
      <c r="AU215" s="1">
        <v>1.2796626843370535</v>
      </c>
      <c r="AV215" s="1">
        <v>0.13174870862701507</v>
      </c>
      <c r="AW215" s="1">
        <v>0.96992481203007519</v>
      </c>
      <c r="AX215" s="1">
        <v>377.43224803134137</v>
      </c>
      <c r="AZ215" s="1"/>
      <c r="BA215" s="1"/>
      <c r="BB215" s="1" t="s">
        <v>187</v>
      </c>
      <c r="BC215" s="1"/>
      <c r="BD215" s="1">
        <f>(0.5*K215*(AK215)^(2))+(K215*9.81*(AN215-G215))</f>
        <v>1.9543277342018804E-10</v>
      </c>
      <c r="BE215" s="1">
        <f>0.5*K215*(AI215)^(2)</f>
        <v>3.0416010996654529E-10</v>
      </c>
      <c r="BF215" s="1">
        <f t="shared" si="24"/>
        <v>0.80158128579887156</v>
      </c>
      <c r="BG215" s="1">
        <f>(C215*(AI215)^(2)*G215)/(F215)</f>
        <v>7.575901065156293E-2</v>
      </c>
      <c r="BH215" s="1">
        <f>(C215*G215*AI215)/(E215)</f>
        <v>11.12096150458593</v>
      </c>
      <c r="BI215" s="1">
        <f>(E215)/((C215*F215*G215)^(1/2))</f>
        <v>2.4749977577938644E-2</v>
      </c>
      <c r="BJ215" s="1">
        <f>(C215*9.81*(G215)^(2))/(F215)</f>
        <v>4.2957783676852788E-2</v>
      </c>
      <c r="BK215" s="1">
        <f t="shared" si="21"/>
        <v>1.1028600993744007E-2</v>
      </c>
      <c r="BL215" s="1">
        <f>(F215/(C215*9.81))^(1/2)</f>
        <v>1.4753899143116248E-3</v>
      </c>
      <c r="BM215" s="1">
        <f>((F215*G215)/(C215*(AI215)^(2)))^(1/2)</f>
        <v>1.1109911422774164E-3</v>
      </c>
      <c r="BN215" s="1">
        <f>(AF215/2)/G215</f>
        <v>1.0681399559269704</v>
      </c>
      <c r="BO215" s="1">
        <f>(AF215-G215)/G215</f>
        <v>1.1362799118539406</v>
      </c>
      <c r="BP215" s="1">
        <f>((2*G215)-AG215)/G215</f>
        <v>0.39156547429178834</v>
      </c>
      <c r="BQ215" s="1">
        <f t="shared" si="22"/>
        <v>0.75291375291375284</v>
      </c>
      <c r="BR215" s="1">
        <f>((C215*(G215)^(3))/F215)^(1/2)</f>
        <v>1.157178354750729E-3</v>
      </c>
      <c r="BS215" s="1">
        <f t="shared" si="23"/>
        <v>7.050832256796194E-2</v>
      </c>
      <c r="BT215" s="1">
        <f>AI215/((9.81*G215)^(1/2))</f>
        <v>1.3279943090160276</v>
      </c>
      <c r="BU215" s="1">
        <f t="shared" si="25"/>
        <v>0.42187500000000044</v>
      </c>
      <c r="BV215" s="1">
        <f>AE215 /G215</f>
        <v>0.57179486728453388</v>
      </c>
      <c r="BW215" s="1">
        <f t="shared" si="20"/>
        <v>3.2801226974710142E-2</v>
      </c>
      <c r="BX215" s="1">
        <f>AH215/(((C215*(G215^(3)))/F215)^(1/2))</f>
        <v>1.2482470299538206</v>
      </c>
    </row>
    <row r="216" spans="1:76" x14ac:dyDescent="0.25">
      <c r="A216" s="1"/>
      <c r="B216" s="1">
        <v>216</v>
      </c>
      <c r="C216" s="1">
        <v>960</v>
      </c>
      <c r="D216" s="1">
        <v>2</v>
      </c>
      <c r="E216" s="1">
        <v>1.9199999999999998E-3</v>
      </c>
      <c r="F216" s="1">
        <v>2.0500000000000001E-2</v>
      </c>
      <c r="G216" s="1">
        <v>3.0275515581774557E-4</v>
      </c>
      <c r="H216" s="1">
        <v>2.1557088250772527E-7</v>
      </c>
      <c r="I216" s="1">
        <v>1.1624204791032792E-10</v>
      </c>
      <c r="J216" s="1">
        <v>2.4830362460568116E-13</v>
      </c>
      <c r="K216" s="1">
        <v>1.115923659939148E-7</v>
      </c>
      <c r="L216" s="1">
        <v>2.3837147962145393E-10</v>
      </c>
      <c r="M216" s="1"/>
      <c r="N216" s="1"/>
      <c r="O216" s="1"/>
      <c r="Q216" s="1">
        <v>960</v>
      </c>
      <c r="R216" s="1">
        <v>100000</v>
      </c>
      <c r="S216" s="1">
        <v>96</v>
      </c>
      <c r="T216" s="1">
        <v>2.0500000000000001E-2</v>
      </c>
      <c r="U216" s="1">
        <v>0.20200000000000001</v>
      </c>
      <c r="V216" s="1"/>
      <c r="Z216" s="1">
        <v>4.5682499999999998E-6</v>
      </c>
      <c r="AA216" s="1">
        <v>9000</v>
      </c>
      <c r="AB216" s="1">
        <v>1.1111111111111044E-4</v>
      </c>
      <c r="AD216" s="1">
        <v>3.6666666666666653E-3</v>
      </c>
      <c r="AE216" s="1">
        <v>1.95408075E-4</v>
      </c>
      <c r="AF216" s="1">
        <v>6.5782800000000006E-4</v>
      </c>
      <c r="AG216" s="1">
        <v>4.6596150000000004E-4</v>
      </c>
      <c r="AH216" s="1">
        <v>1.5555555555555548E-3</v>
      </c>
      <c r="AI216" s="1">
        <v>9.6755005011248771E-2</v>
      </c>
      <c r="AJ216" s="1">
        <v>6.1980476427746997E-3</v>
      </c>
      <c r="AK216" s="1">
        <v>7.3837806592821298E-2</v>
      </c>
      <c r="AL216" s="1">
        <v>6.5253051199197264E-3</v>
      </c>
      <c r="AM216" s="1">
        <v>3.1877322555188539E-4</v>
      </c>
      <c r="AN216" s="1">
        <v>3.3846177505706868E-4</v>
      </c>
      <c r="AO216" s="1">
        <v>327.27272727272731</v>
      </c>
      <c r="AP216" s="1">
        <v>75.736395737005495</v>
      </c>
      <c r="AQ216" s="1">
        <v>382.97872340425533</v>
      </c>
      <c r="AR216" s="1">
        <v>218.9502210645534</v>
      </c>
      <c r="AS216" s="1">
        <v>4.7714225253449408E-4</v>
      </c>
      <c r="AT216" s="1">
        <v>-1.3361804101108751E-3</v>
      </c>
      <c r="AU216" s="1">
        <v>0.71058266083436539</v>
      </c>
      <c r="AV216" s="1">
        <v>0.46879491905222964</v>
      </c>
      <c r="AW216" s="1">
        <v>1.0076923076923079</v>
      </c>
      <c r="AX216" s="1">
        <v>1342.9985159434784</v>
      </c>
      <c r="AZ216" s="1"/>
      <c r="BA216" s="1"/>
      <c r="BB216" s="1" t="s">
        <v>188</v>
      </c>
      <c r="BC216" s="1"/>
      <c r="BD216" s="1">
        <f>(0.5*K216*(AK216)^(2))+(K216*9.81*(AN216-G216))</f>
        <v>3.4329078935905219E-10</v>
      </c>
      <c r="BE216" s="1">
        <f>0.5*K216*(AI216)^(2)</f>
        <v>5.2233769651346377E-10</v>
      </c>
      <c r="BF216" s="1">
        <f t="shared" si="24"/>
        <v>0.81069107321449352</v>
      </c>
      <c r="BG216" s="1">
        <f>(C216*(AI216)^(2)*G216)/(F216)</f>
        <v>0.13272593678054209</v>
      </c>
      <c r="BH216" s="1">
        <f>(C216*G216*AI216)/(E216)</f>
        <v>14.646538309163688</v>
      </c>
      <c r="BI216" s="1">
        <f>(E216)/((C216*F216*G216)^(1/2))</f>
        <v>2.4873844086736843E-2</v>
      </c>
      <c r="BJ216" s="1">
        <f>(C216*9.81*(G216)^(2))/(F216)</f>
        <v>4.2108471276230436E-2</v>
      </c>
      <c r="BK216" s="1">
        <f t="shared" si="21"/>
        <v>1.5501288736821136E-2</v>
      </c>
      <c r="BL216" s="1">
        <f>(F216/(C216*9.81))^(1/2)</f>
        <v>1.4753899143116248E-3</v>
      </c>
      <c r="BM216" s="1">
        <f>((F216*G216)/(C216*(AI216)^(2)))^(1/2)</f>
        <v>8.3102415637800557E-4</v>
      </c>
      <c r="BN216" s="1">
        <f>(AF216/2)/G216</f>
        <v>1.0864026381701051</v>
      </c>
      <c r="BO216" s="1">
        <f>(AF216-G216)/G216</f>
        <v>1.1728052763402101</v>
      </c>
      <c r="BP216" s="1">
        <f>((2*G216)-AG216)/G216</f>
        <v>0.46092959592568444</v>
      </c>
      <c r="BQ216" s="1">
        <f t="shared" si="22"/>
        <v>0.70833333333333337</v>
      </c>
      <c r="BR216" s="1">
        <f>((C216*(G216)^(3))/F216)^(1/2)</f>
        <v>1.1399767860040641E-3</v>
      </c>
      <c r="BS216" s="1">
        <f t="shared" si="23"/>
        <v>9.8091185421359639E-2</v>
      </c>
      <c r="BT216" s="1">
        <f>AI216/((9.81*G216)^(1/2))</f>
        <v>1.7753875179056988</v>
      </c>
      <c r="BU216" s="1">
        <f t="shared" si="25"/>
        <v>0.43939393939393928</v>
      </c>
      <c r="BV216" s="1">
        <f>AE216 /G216</f>
        <v>0.64543269121941216</v>
      </c>
      <c r="BW216" s="1">
        <f t="shared" si="20"/>
        <v>9.0617465504311656E-2</v>
      </c>
      <c r="BX216" s="1">
        <f>AH216/(((C216*(G216^(3)))/F216)^(1/2))</f>
        <v>1.364550203700384</v>
      </c>
    </row>
    <row r="217" spans="1:76" x14ac:dyDescent="0.25">
      <c r="A217" s="1"/>
      <c r="B217" s="1">
        <v>217</v>
      </c>
      <c r="C217" s="1">
        <v>960</v>
      </c>
      <c r="D217" s="1">
        <v>2</v>
      </c>
      <c r="E217" s="1">
        <v>1.9199999999999998E-3</v>
      </c>
      <c r="F217" s="1">
        <v>2.0500000000000001E-2</v>
      </c>
      <c r="G217" s="1">
        <v>2.9920466586007478E-4</v>
      </c>
      <c r="H217" s="1">
        <v>1.8647574461864029E-6</v>
      </c>
      <c r="I217" s="1">
        <v>1.1220021638249378E-10</v>
      </c>
      <c r="J217" s="1">
        <v>2.0978234583496807E-12</v>
      </c>
      <c r="K217" s="1">
        <v>1.0771220772719403E-7</v>
      </c>
      <c r="L217" s="1">
        <v>2.0139105200156932E-9</v>
      </c>
      <c r="M217" s="1"/>
      <c r="N217" s="1"/>
      <c r="O217" s="1"/>
      <c r="Q217" s="1">
        <v>960</v>
      </c>
      <c r="R217" s="1">
        <v>100000</v>
      </c>
      <c r="S217" s="1">
        <v>96</v>
      </c>
      <c r="T217" s="1">
        <v>2.0500000000000001E-2</v>
      </c>
      <c r="U217" s="1">
        <v>0.20200000000000001</v>
      </c>
      <c r="V217" s="1"/>
      <c r="Z217" s="1">
        <v>4.5682499999999998E-6</v>
      </c>
      <c r="AA217" s="1">
        <v>9000</v>
      </c>
      <c r="AB217" s="1">
        <v>1.1111111111111044E-4</v>
      </c>
      <c r="AD217" s="1">
        <v>3.1111111111111096E-3</v>
      </c>
      <c r="AE217" s="1">
        <v>2.22817575E-4</v>
      </c>
      <c r="AF217" s="1">
        <v>6.7153275000000001E-4</v>
      </c>
      <c r="AG217" s="1">
        <v>4.1571075000000027E-4</v>
      </c>
      <c r="AH217" s="1">
        <v>1.4444444444444426E-3</v>
      </c>
      <c r="AI217" s="1">
        <v>0.12950629927333257</v>
      </c>
      <c r="AJ217" s="1">
        <v>4.9231957383640765E-3</v>
      </c>
      <c r="AK217" s="1">
        <v>0.1100405728184056</v>
      </c>
      <c r="AL217" s="1">
        <v>6.5787582481617608E-3</v>
      </c>
      <c r="AM217" s="1">
        <v>3.2428923250574964E-4</v>
      </c>
      <c r="AN217" s="1">
        <v>3.2832127478835837E-4</v>
      </c>
      <c r="AO217" s="1">
        <v>352.94117647058823</v>
      </c>
      <c r="AP217" s="1">
        <v>48.934725341629594</v>
      </c>
      <c r="AQ217" s="1">
        <v>346.15384615384619</v>
      </c>
      <c r="AR217" s="1">
        <v>37.656574146029229</v>
      </c>
      <c r="AS217" s="1">
        <v>8.5483596082945872E-4</v>
      </c>
      <c r="AT217" s="1">
        <v>-3.1668832687579827E-2</v>
      </c>
      <c r="AU217" s="1">
        <v>4.6728418977174906</v>
      </c>
      <c r="AV217" s="1">
        <v>0.1350570410343247</v>
      </c>
      <c r="AW217" s="1">
        <v>1.03125</v>
      </c>
      <c r="AX217" s="1">
        <v>386.90992223959523</v>
      </c>
      <c r="AZ217" s="1"/>
      <c r="BA217" s="1"/>
      <c r="BB217" s="1" t="s">
        <v>189</v>
      </c>
      <c r="BC217" s="1"/>
      <c r="BD217" s="1">
        <f>(0.5*K217*(AK217)^(2))+(K217*9.81*(AN217-G217))</f>
        <v>6.8290592765620321E-10</v>
      </c>
      <c r="BE217" s="1">
        <f>0.5*K217*(AI217)^(2)</f>
        <v>9.0326819482412925E-10</v>
      </c>
      <c r="BF217" s="1">
        <f t="shared" si="24"/>
        <v>0.86950499654106583</v>
      </c>
      <c r="BG217" s="1">
        <f>(C217*(AI217)^(2)*G217)/(F217)</f>
        <v>0.23499981496757968</v>
      </c>
      <c r="BH217" s="1">
        <f>(C217*G217*AI217)/(E217)</f>
        <v>19.374444500426161</v>
      </c>
      <c r="BI217" s="1">
        <f>(E217)/((C217*F217*G217)^(1/2))</f>
        <v>2.5020990660380629E-2</v>
      </c>
      <c r="BJ217" s="1">
        <f>(C217*9.81*(G217)^(2))/(F217)</f>
        <v>4.1126627994409831E-2</v>
      </c>
      <c r="BK217" s="1">
        <f t="shared" si="21"/>
        <v>2.1942399244255995E-2</v>
      </c>
      <c r="BL217" s="1">
        <f>(F217/(C217*9.81))^(1/2)</f>
        <v>1.4753899143116248E-3</v>
      </c>
      <c r="BM217" s="1">
        <f>((F217*G217)/(C217*(AI217)^(2)))^(1/2)</f>
        <v>6.1721234168359452E-4</v>
      </c>
      <c r="BN217" s="1">
        <f>(AF217/2)/G217</f>
        <v>1.1221963201503802</v>
      </c>
      <c r="BO217" s="1">
        <f>(AF217-G217)/G217</f>
        <v>1.2443926403007604</v>
      </c>
      <c r="BP217" s="1">
        <f>((2*G217)-AG217)/G217</f>
        <v>0.6106140798138141</v>
      </c>
      <c r="BQ217" s="1">
        <f t="shared" si="22"/>
        <v>0.6190476190476194</v>
      </c>
      <c r="BR217" s="1">
        <f>((C217*(G217)^(3))/F217)^(1/2)</f>
        <v>1.1199824788848578E-3</v>
      </c>
      <c r="BS217" s="1">
        <f t="shared" si="23"/>
        <v>0.1611751319609124</v>
      </c>
      <c r="BT217" s="1">
        <f>AI217/((9.81*G217)^(1/2))</f>
        <v>2.3904089640967729</v>
      </c>
      <c r="BU217" s="1">
        <f t="shared" si="25"/>
        <v>0.48214285714285671</v>
      </c>
      <c r="BV217" s="1">
        <f>AE217 /G217</f>
        <v>0.74469953320915871</v>
      </c>
      <c r="BW217" s="1">
        <f t="shared" si="20"/>
        <v>0.19387318697316985</v>
      </c>
      <c r="BX217" s="1">
        <f>AH217/(((C217*(G217^(3)))/F217)^(1/2))</f>
        <v>1.2897027156019838</v>
      </c>
    </row>
    <row r="218" spans="1:76" x14ac:dyDescent="0.25">
      <c r="A218" s="1"/>
      <c r="B218" s="1">
        <v>218</v>
      </c>
      <c r="C218" s="1">
        <v>960</v>
      </c>
      <c r="D218" s="1">
        <v>2</v>
      </c>
      <c r="E218" s="1">
        <v>1.9199999999999998E-3</v>
      </c>
      <c r="F218" s="1">
        <v>2.0500000000000001E-2</v>
      </c>
      <c r="G218" s="1">
        <v>3.0668505581120977E-4</v>
      </c>
      <c r="H218" s="1">
        <v>2.4984729203228673E-7</v>
      </c>
      <c r="I218" s="1">
        <v>1.2082768417441754E-10</v>
      </c>
      <c r="J218" s="1">
        <v>2.9530427832871782E-13</v>
      </c>
      <c r="K218" s="1">
        <v>1.1599457680744084E-7</v>
      </c>
      <c r="L218" s="1">
        <v>2.834921071955691E-10</v>
      </c>
      <c r="M218" s="1"/>
      <c r="N218" s="1"/>
      <c r="O218" s="1"/>
      <c r="Q218" s="1">
        <v>960</v>
      </c>
      <c r="R218" s="1">
        <v>100000</v>
      </c>
      <c r="S218" s="1">
        <v>96</v>
      </c>
      <c r="T218" s="1">
        <v>2.0500000000000001E-2</v>
      </c>
      <c r="U218" s="1">
        <v>0.20200000000000001</v>
      </c>
      <c r="V218" s="1"/>
      <c r="Z218" s="1">
        <v>4.5682499999999998E-6</v>
      </c>
      <c r="AA218" s="1">
        <v>9000</v>
      </c>
      <c r="AB218" s="1">
        <v>1.1111111111111131E-4</v>
      </c>
      <c r="AD218" s="1">
        <v>3.4444444444444436E-3</v>
      </c>
      <c r="AE218" s="1">
        <v>2.0310169999999999E-4</v>
      </c>
      <c r="AF218" s="1">
        <v>6.8066925000000004E-4</v>
      </c>
      <c r="AG218" s="1">
        <v>4.2522793749999997E-4</v>
      </c>
      <c r="AH218" s="1">
        <v>1.6666666666666635E-3</v>
      </c>
      <c r="AI218" s="1">
        <v>0.10503528123940373</v>
      </c>
      <c r="AJ218" s="1">
        <v>6.1846139766152941E-3</v>
      </c>
      <c r="AK218" s="1">
        <v>8.7145704993857209E-2</v>
      </c>
      <c r="AL218" s="1">
        <v>5.0395741111085232E-3</v>
      </c>
      <c r="AM218" s="1">
        <v>3.190128681393205E-4</v>
      </c>
      <c r="AN218" s="1">
        <v>3.1743628704150004E-4</v>
      </c>
      <c r="AO218" s="1">
        <v>315.78947368421052</v>
      </c>
      <c r="AP218" s="1">
        <v>23.504934554677554</v>
      </c>
      <c r="AQ218" s="1">
        <v>642.85714285714278</v>
      </c>
      <c r="AR218" s="1">
        <v>1103.9524236892014</v>
      </c>
      <c r="AS218" s="1">
        <v>5.6230429689299881E-4</v>
      </c>
      <c r="AT218" s="1">
        <v>3.438219141369436E-5</v>
      </c>
      <c r="AU218" s="1">
        <v>1.6563246747450577</v>
      </c>
      <c r="AV218" s="1">
        <v>9.7240806438123953E-2</v>
      </c>
      <c r="AW218" s="1">
        <v>1.0075757575757576</v>
      </c>
      <c r="AX218" s="1">
        <v>278.5743902676528</v>
      </c>
      <c r="AZ218" s="1"/>
      <c r="BA218" s="1"/>
      <c r="BB218" s="1" t="s">
        <v>190</v>
      </c>
      <c r="BC218" s="1"/>
      <c r="BD218" s="1">
        <f>(0.5*K218*(AK218)^(2))+(K218*9.81*(AN218-G218))</f>
        <v>4.5268699236780915E-10</v>
      </c>
      <c r="BE218" s="1">
        <f>0.5*K218*(AI218)^(2)</f>
        <v>6.398498822496189E-10</v>
      </c>
      <c r="BF218" s="1">
        <f t="shared" si="24"/>
        <v>0.84112387527880961</v>
      </c>
      <c r="BG218" s="1">
        <f>(C218*(AI218)^(2)*G218)/(F218)</f>
        <v>0.15844567586966884</v>
      </c>
      <c r="BH218" s="1">
        <f>(C218*G218*AI218)/(E218)</f>
        <v>16.106375544526323</v>
      </c>
      <c r="BI218" s="1">
        <f>(E218)/((C218*F218*G218)^(1/2))</f>
        <v>2.4713962000729447E-2</v>
      </c>
      <c r="BJ218" s="1">
        <f>(C218*9.81*(G218)^(2))/(F218)</f>
        <v>4.3208740548163566E-2</v>
      </c>
      <c r="BK218" s="1">
        <f t="shared" si="21"/>
        <v>1.7150711222455088E-2</v>
      </c>
      <c r="BL218" s="1">
        <f>(F218/(C218*9.81))^(1/2)</f>
        <v>1.4753899143116248E-3</v>
      </c>
      <c r="BM218" s="1">
        <f>((F218*G218)/(C218*(AI218)^(2)))^(1/2)</f>
        <v>7.7046411951473481E-4</v>
      </c>
      <c r="BN218" s="1">
        <f>(AF218/2)/G218</f>
        <v>1.1097202767177035</v>
      </c>
      <c r="BO218" s="1">
        <f>(AF218-G218)/G218</f>
        <v>1.2194405534354067</v>
      </c>
      <c r="BP218" s="1">
        <f>((2*G218)-AG218)/G218</f>
        <v>0.61347030302720973</v>
      </c>
      <c r="BQ218" s="1">
        <f t="shared" si="22"/>
        <v>0.62472035794183434</v>
      </c>
      <c r="BR218" s="1">
        <f>((C218*(G218)^(3))/F218)^(1/2)</f>
        <v>1.1622447877451363E-3</v>
      </c>
      <c r="BS218" s="1">
        <f t="shared" si="23"/>
        <v>0.10500089904799004</v>
      </c>
      <c r="BT218" s="1">
        <f>AI218/((9.81*G218)^(1/2))</f>
        <v>1.9149365647823764</v>
      </c>
      <c r="BU218" s="1">
        <f t="shared" si="25"/>
        <v>0.49999999999999922</v>
      </c>
      <c r="BV218" s="1">
        <f>AE218 /G218</f>
        <v>0.66224844070989242</v>
      </c>
      <c r="BW218" s="1">
        <f t="shared" si="20"/>
        <v>0.11523693532150528</v>
      </c>
      <c r="BX218" s="1">
        <f>AH218/(((C218*(G218^(3)))/F218)^(1/2))</f>
        <v>1.4340065743810759</v>
      </c>
    </row>
    <row r="219" spans="1:76" x14ac:dyDescent="0.25">
      <c r="A219" s="1"/>
      <c r="B219" s="1">
        <v>219</v>
      </c>
      <c r="C219" s="1">
        <v>960</v>
      </c>
      <c r="D219" s="1">
        <v>2</v>
      </c>
      <c r="E219" s="1">
        <v>1.9199999999999998E-3</v>
      </c>
      <c r="F219" s="1">
        <v>2.0500000000000001E-2</v>
      </c>
      <c r="G219" s="1">
        <v>3.051967035423531E-4</v>
      </c>
      <c r="H219" s="1">
        <v>1.7712185971893439E-7</v>
      </c>
      <c r="I219" s="1">
        <v>1.190770658239149E-10</v>
      </c>
      <c r="J219" s="1">
        <v>2.0732024072152753E-13</v>
      </c>
      <c r="K219" s="1">
        <v>1.143139831909583E-7</v>
      </c>
      <c r="L219" s="1">
        <v>1.9902743109266641E-10</v>
      </c>
      <c r="M219" s="1"/>
      <c r="N219" s="1"/>
      <c r="O219" s="1"/>
      <c r="Q219" s="1">
        <v>960</v>
      </c>
      <c r="R219" s="1">
        <v>100000</v>
      </c>
      <c r="S219" s="1">
        <v>96</v>
      </c>
      <c r="T219" s="1">
        <v>2.0500000000000001E-2</v>
      </c>
      <c r="U219" s="1">
        <v>0.20200000000000001</v>
      </c>
      <c r="V219" s="1"/>
      <c r="Z219" s="1">
        <v>4.5682499999999998E-6</v>
      </c>
      <c r="AA219" s="1">
        <v>9000</v>
      </c>
      <c r="AB219" s="1">
        <v>1.1111111111111131E-4</v>
      </c>
      <c r="AD219" s="1">
        <v>3.2222222222222218E-3</v>
      </c>
      <c r="AE219" s="1">
        <v>2.0911282500000002E-4</v>
      </c>
      <c r="AF219" s="1">
        <v>6.7610100000000002E-4</v>
      </c>
      <c r="AG219" s="1">
        <v>4.2332450000000005E-4</v>
      </c>
      <c r="AH219" s="1">
        <v>1.5555555555555557E-3</v>
      </c>
      <c r="AI219" s="1">
        <v>0.11530656923611161</v>
      </c>
      <c r="AJ219" s="1">
        <v>4.0283728443974249E-3</v>
      </c>
      <c r="AK219" s="1">
        <v>9.3220877747774433E-2</v>
      </c>
      <c r="AL219" s="1">
        <v>8.4319627656237479E-3</v>
      </c>
      <c r="AM219" s="1">
        <v>3.0956517712270082E-4</v>
      </c>
      <c r="AN219" s="1">
        <v>3.1224308661343824E-4</v>
      </c>
      <c r="AO219" s="1">
        <v>327.27272727272731</v>
      </c>
      <c r="AP219" s="1">
        <v>92.56670590078437</v>
      </c>
      <c r="AQ219" s="1">
        <v>562.5</v>
      </c>
      <c r="AR219" s="1">
        <v>546.90290107397027</v>
      </c>
      <c r="AS219" s="1">
        <v>6.7765570382274205E-4</v>
      </c>
      <c r="AT219" s="1">
        <v>-3.5463506223333776E-8</v>
      </c>
      <c r="AU219" s="1">
        <v>4.5556886664983089</v>
      </c>
      <c r="AV219" s="1">
        <v>0.42460861323920862</v>
      </c>
      <c r="AW219" s="1">
        <v>1.0152671755725191</v>
      </c>
      <c r="AX219" s="1">
        <v>1216.4140741754652</v>
      </c>
      <c r="AZ219" s="1"/>
      <c r="BA219" s="1"/>
      <c r="BB219" s="1" t="s">
        <v>191</v>
      </c>
      <c r="BC219" s="1"/>
      <c r="BD219" s="1">
        <f>(0.5*K219*(AK219)^(2))+(K219*9.81*(AN219-G219))</f>
        <v>5.0460376057230537E-10</v>
      </c>
      <c r="BE219" s="1">
        <f>0.5*K219*(AI219)^(2)</f>
        <v>7.5993677804065014E-10</v>
      </c>
      <c r="BF219" s="1">
        <f t="shared" si="24"/>
        <v>0.81486658613448859</v>
      </c>
      <c r="BG219" s="1">
        <f>(C219*(AI219)^(2)*G219)/(F219)</f>
        <v>0.19002262430418729</v>
      </c>
      <c r="BH219" s="1">
        <f>(C219*G219*AI219)/(E219)</f>
        <v>17.595592413819684</v>
      </c>
      <c r="BI219" s="1">
        <f>(E219)/((C219*F219*G219)^(1/2))</f>
        <v>2.4774149979510121E-2</v>
      </c>
      <c r="BJ219" s="1">
        <f>(C219*9.81*(G219)^(2))/(F219)</f>
        <v>4.2790371429733326E-2</v>
      </c>
      <c r="BK219" s="1">
        <f t="shared" si="21"/>
        <v>1.9163825026147992E-2</v>
      </c>
      <c r="BL219" s="1">
        <f>(F219/(C219*9.81))^(1/2)</f>
        <v>1.4753899143116248E-3</v>
      </c>
      <c r="BM219" s="1">
        <f>((F219*G219)/(C219*(AI219)^(2)))^(1/2)</f>
        <v>7.0012757447595795E-4</v>
      </c>
      <c r="BN219" s="1">
        <f>(AF219/2)/G219</f>
        <v>1.107647940086901</v>
      </c>
      <c r="BO219" s="1">
        <f>(AF219-G219)/G219</f>
        <v>1.2152958801738021</v>
      </c>
      <c r="BP219" s="1">
        <f>((2*G219)-AG219)/G219</f>
        <v>0.61294537232361035</v>
      </c>
      <c r="BQ219" s="1">
        <f t="shared" si="22"/>
        <v>0.62612612612612617</v>
      </c>
      <c r="BR219" s="1">
        <f>((C219*(G219)^(3))/F219)^(1/2)</f>
        <v>1.1537944449394083E-3</v>
      </c>
      <c r="BS219" s="1">
        <f t="shared" si="23"/>
        <v>0.11530660469961784</v>
      </c>
      <c r="BT219" s="1">
        <f>AI219/((9.81*G219)^(1/2))</f>
        <v>2.1073158208572869</v>
      </c>
      <c r="BU219" s="1">
        <f t="shared" si="25"/>
        <v>0.50000000000000011</v>
      </c>
      <c r="BV219" s="1">
        <f>AE219 /G219</f>
        <v>0.68517393069083654</v>
      </c>
      <c r="BW219" s="1">
        <f t="shared" si="20"/>
        <v>0.14723225287445396</v>
      </c>
      <c r="BX219" s="1">
        <f>AH219/(((C219*(G219^(3)))/F219)^(1/2))</f>
        <v>1.3482085672870836</v>
      </c>
    </row>
    <row r="220" spans="1:76" x14ac:dyDescent="0.25">
      <c r="A220" s="1"/>
      <c r="B220" s="1">
        <v>220</v>
      </c>
      <c r="C220" s="1">
        <v>960</v>
      </c>
      <c r="D220" s="1">
        <v>2</v>
      </c>
      <c r="E220" s="1">
        <v>1.9199999999999998E-3</v>
      </c>
      <c r="F220" s="1">
        <v>2.0500000000000001E-2</v>
      </c>
      <c r="G220" s="1">
        <v>3.0358258251590861E-4</v>
      </c>
      <c r="H220" s="1">
        <v>9.5719027600265397E-7</v>
      </c>
      <c r="I220" s="1">
        <v>1.1719771993071646E-10</v>
      </c>
      <c r="J220" s="1">
        <v>1.1085667394783987E-12</v>
      </c>
      <c r="K220" s="1">
        <v>1.125098111334878E-7</v>
      </c>
      <c r="L220" s="1">
        <v>1.0642240698992626E-9</v>
      </c>
      <c r="M220" s="1"/>
      <c r="N220" s="1"/>
      <c r="O220" s="1"/>
      <c r="Q220" s="1">
        <v>960</v>
      </c>
      <c r="R220" s="1">
        <v>100000</v>
      </c>
      <c r="S220" s="1">
        <v>96</v>
      </c>
      <c r="T220" s="1">
        <v>2.0500000000000001E-2</v>
      </c>
      <c r="U220" s="1">
        <v>0.20200000000000001</v>
      </c>
      <c r="V220" s="1"/>
      <c r="Z220" s="1">
        <v>4.5682499999999998E-6</v>
      </c>
      <c r="AA220" s="1">
        <v>9000</v>
      </c>
      <c r="AB220" s="1">
        <v>1.1111111111111044E-4</v>
      </c>
      <c r="AD220" s="1">
        <v>3.7777777777777792E-3</v>
      </c>
      <c r="AE220" s="1">
        <v>1.95408075E-4</v>
      </c>
      <c r="AF220" s="1">
        <v>6.5782800000000006E-4</v>
      </c>
      <c r="AG220" s="1">
        <v>4.4844987500000004E-4</v>
      </c>
      <c r="AH220" s="1">
        <v>1.5555555555555566E-3</v>
      </c>
      <c r="AI220" s="1">
        <v>9.1149216384761853E-2</v>
      </c>
      <c r="AJ220" s="1">
        <v>3.7856713113168005E-3</v>
      </c>
      <c r="AK220" s="1">
        <v>7.0149878923914416E-2</v>
      </c>
      <c r="AL220" s="1">
        <v>5.5228918583995522E-3</v>
      </c>
      <c r="AM220" s="1">
        <v>3.127159472756881E-4</v>
      </c>
      <c r="AN220" s="1">
        <v>3.3754610297874796E-4</v>
      </c>
      <c r="AO220" s="1">
        <v>321.42857142857144</v>
      </c>
      <c r="AP220" s="1">
        <v>64.938377864070745</v>
      </c>
      <c r="AQ220" s="1">
        <v>305.08474576271186</v>
      </c>
      <c r="AR220" s="1">
        <v>65.815167223338449</v>
      </c>
      <c r="AS220" s="1">
        <v>4.2345462016086328E-4</v>
      </c>
      <c r="AT220" s="1">
        <v>1.7170066405112486E-2</v>
      </c>
      <c r="AU220" s="1">
        <v>1.5856654087005697</v>
      </c>
      <c r="AV220" s="1">
        <v>0.12881440681954234</v>
      </c>
      <c r="AW220" s="1">
        <v>1.0076335877862594</v>
      </c>
      <c r="AX220" s="1">
        <v>369.02609256205153</v>
      </c>
      <c r="AZ220" s="1"/>
      <c r="BA220" s="1"/>
      <c r="BB220" s="1" t="s">
        <v>191</v>
      </c>
      <c r="BC220" s="1"/>
      <c r="BD220" s="1">
        <f>(0.5*K220*(AK220)^(2))+(K220*9.81*(AN220-G220))</f>
        <v>3.1431695959469355E-10</v>
      </c>
      <c r="BE220" s="1">
        <f>0.5*K220*(AI220)^(2)</f>
        <v>4.6737586150481416E-10</v>
      </c>
      <c r="BF220" s="1">
        <f t="shared" si="24"/>
        <v>0.82006970423752734</v>
      </c>
      <c r="BG220" s="1">
        <f>(C220*(AI220)^(2)*G220)/(F220)</f>
        <v>0.11811365307681734</v>
      </c>
      <c r="BH220" s="1">
        <f>(C220*G220*AI220)/(E220)</f>
        <v>13.835657252193688</v>
      </c>
      <c r="BI220" s="1">
        <f>(E220)/((C220*F220*G220)^(1/2))</f>
        <v>2.4839923620289826E-2</v>
      </c>
      <c r="BJ220" s="1">
        <f>(C220*9.81*(G220)^(2))/(F220)</f>
        <v>4.2338949823982008E-2</v>
      </c>
      <c r="BK220" s="1">
        <f t="shared" si="21"/>
        <v>1.4437774884447261E-2</v>
      </c>
      <c r="BL220" s="1">
        <f>(F220/(C220*9.81))^(1/2)</f>
        <v>1.4753899143116248E-3</v>
      </c>
      <c r="BM220" s="1">
        <f>((F220*G220)/(C220*(AI220)^(2)))^(1/2)</f>
        <v>8.8333776937111986E-4</v>
      </c>
      <c r="BN220" s="1">
        <f>(AF220/2)/G220</f>
        <v>1.083441603514141</v>
      </c>
      <c r="BO220" s="1">
        <f>(AF220-G220)/G220</f>
        <v>1.166883207028282</v>
      </c>
      <c r="BP220" s="1">
        <f>((2*G220)-AG220)/G220</f>
        <v>0.52280762854206242</v>
      </c>
      <c r="BQ220" s="1">
        <f t="shared" si="22"/>
        <v>0.68171296296296302</v>
      </c>
      <c r="BR220" s="1">
        <f>((C220*(G220)^(3))/F220)^(1/2)</f>
        <v>1.1446532946671887E-3</v>
      </c>
      <c r="BS220" s="1">
        <f t="shared" si="23"/>
        <v>7.397914997964937E-2</v>
      </c>
      <c r="BT220" s="1">
        <f>AI220/((9.81*G220)^(1/2))</f>
        <v>1.670244345333505</v>
      </c>
      <c r="BU220" s="1">
        <f t="shared" si="25"/>
        <v>0.42647058823529416</v>
      </c>
      <c r="BV220" s="1">
        <f>AE220 /G220</f>
        <v>0.64367353812124595</v>
      </c>
      <c r="BW220" s="1">
        <f t="shared" si="20"/>
        <v>7.5774703252835335E-2</v>
      </c>
      <c r="BX220" s="1">
        <f>AH220/(((C220*(G220^(3)))/F220)^(1/2))</f>
        <v>1.3589753009078953</v>
      </c>
    </row>
    <row r="221" spans="1:76" x14ac:dyDescent="0.25">
      <c r="A221" s="1"/>
      <c r="B221" s="1">
        <v>221</v>
      </c>
      <c r="C221" s="1">
        <v>960</v>
      </c>
      <c r="D221" s="1">
        <v>2</v>
      </c>
      <c r="E221" s="1">
        <v>1.9199999999999998E-3</v>
      </c>
      <c r="F221" s="1">
        <v>2.0500000000000001E-2</v>
      </c>
      <c r="G221" s="1">
        <v>3.0111845740417791E-4</v>
      </c>
      <c r="H221" s="1">
        <v>1.4328253733188222E-6</v>
      </c>
      <c r="I221" s="1">
        <v>1.1436700287200716E-10</v>
      </c>
      <c r="J221" s="1">
        <v>1.6325928174388111E-12</v>
      </c>
      <c r="K221" s="1">
        <v>1.0979232275712687E-7</v>
      </c>
      <c r="L221" s="1">
        <v>1.5672891047412586E-9</v>
      </c>
      <c r="M221" s="1"/>
      <c r="N221" s="1"/>
      <c r="O221" s="1"/>
      <c r="Q221" s="1">
        <v>960</v>
      </c>
      <c r="R221" s="1">
        <v>100000</v>
      </c>
      <c r="S221" s="1">
        <v>96</v>
      </c>
      <c r="T221" s="1">
        <v>2.0500000000000001E-2</v>
      </c>
      <c r="U221" s="1">
        <v>0.20200000000000001</v>
      </c>
      <c r="V221" s="1"/>
      <c r="Z221" s="1">
        <v>4.5682499999999998E-6</v>
      </c>
      <c r="AA221" s="1">
        <v>9000</v>
      </c>
      <c r="AB221" s="1">
        <v>1.1111111111111044E-4</v>
      </c>
      <c r="AD221" s="1">
        <v>3.8888888888888862E-3</v>
      </c>
      <c r="AE221" s="1">
        <v>1.8855570000000002E-4</v>
      </c>
      <c r="AF221" s="1">
        <v>6.3955499999999998E-4</v>
      </c>
      <c r="AG221" s="1">
        <v>4.7205250000000016E-4</v>
      </c>
      <c r="AH221" s="1">
        <v>1.6666666666666635E-3</v>
      </c>
      <c r="AI221" s="1">
        <v>7.3694515086556223E-2</v>
      </c>
      <c r="AJ221" s="1">
        <v>4.7168938402084503E-3</v>
      </c>
      <c r="AK221" s="1">
        <v>5.7368753572434497E-2</v>
      </c>
      <c r="AL221" s="1">
        <v>4.0059657024382718E-3</v>
      </c>
      <c r="AM221" s="1">
        <v>3.1572361740498235E-4</v>
      </c>
      <c r="AN221" s="1">
        <v>3.1370148194917197E-4</v>
      </c>
      <c r="AO221" s="1">
        <v>305.08474576271186</v>
      </c>
      <c r="AP221" s="1">
        <v>124.31753808852824</v>
      </c>
      <c r="AQ221" s="1">
        <v>295.08196721311481</v>
      </c>
      <c r="AR221" s="1">
        <v>75.252428204749592</v>
      </c>
      <c r="AS221" s="1">
        <v>2.7680334117444763E-4</v>
      </c>
      <c r="AT221" s="1">
        <v>2.7150453617007648E-2</v>
      </c>
      <c r="AU221" s="1">
        <v>1.5622901732169159</v>
      </c>
      <c r="AV221" s="1">
        <v>0.1299759995759355</v>
      </c>
      <c r="AW221" s="1">
        <v>1</v>
      </c>
      <c r="AX221" s="1">
        <v>372.35381068476346</v>
      </c>
      <c r="AZ221" s="1"/>
      <c r="BA221" s="1"/>
      <c r="BB221" s="1" t="s">
        <v>191</v>
      </c>
      <c r="BC221" s="1"/>
      <c r="BD221" s="1">
        <f>(0.5*K221*(AK221)^(2))+(K221*9.81*(AN221-G221))</f>
        <v>1.9422551901328035E-10</v>
      </c>
      <c r="BE221" s="1">
        <f>0.5*K221*(AI221)^(2)</f>
        <v>2.9813455020761017E-10</v>
      </c>
      <c r="BF221" s="1">
        <f t="shared" si="24"/>
        <v>0.80713650716710406</v>
      </c>
      <c r="BG221" s="1">
        <f>(C221*(AI221)^(2)*G221)/(F221)</f>
        <v>7.6581713600214207E-2</v>
      </c>
      <c r="BH221" s="1">
        <f>(C221*G221*AI221)/(E221)</f>
        <v>11.095389351006363</v>
      </c>
      <c r="BI221" s="1">
        <f>(E221)/((C221*F221*G221)^(1/2))</f>
        <v>2.4941352088825246E-2</v>
      </c>
      <c r="BJ221" s="1">
        <f>(C221*9.81*(G221)^(2))/(F221)</f>
        <v>4.1654423979897014E-2</v>
      </c>
      <c r="BK221" s="1">
        <f t="shared" si="21"/>
        <v>1.1168916458959495E-2</v>
      </c>
      <c r="BL221" s="1">
        <f>(F221/(C221*9.81))^(1/2)</f>
        <v>1.4753899143116248E-3</v>
      </c>
      <c r="BM221" s="1">
        <f>((F221*G221)/(C221*(AI221)^(2)))^(1/2)</f>
        <v>1.0881150995124924E-3</v>
      </c>
      <c r="BN221" s="1">
        <f>(AF221/2)/G221</f>
        <v>1.0619657883368367</v>
      </c>
      <c r="BO221" s="1">
        <f>(AF221-G221)/G221</f>
        <v>1.1239315766736735</v>
      </c>
      <c r="BP221" s="1">
        <f>((2*G221)-AG221)/G221</f>
        <v>0.43233621721704996</v>
      </c>
      <c r="BQ221" s="1">
        <f t="shared" si="22"/>
        <v>0.73809523809523836</v>
      </c>
      <c r="BR221" s="1">
        <f>((C221*(G221)^(3))/F221)^(1/2)</f>
        <v>1.1307451961256713E-3</v>
      </c>
      <c r="BS221" s="1">
        <f t="shared" si="23"/>
        <v>4.6544061469548578E-2</v>
      </c>
      <c r="BT221" s="1">
        <f>AI221/((9.81*G221)^(1/2))</f>
        <v>1.3559134644603708</v>
      </c>
      <c r="BU221" s="1">
        <f t="shared" si="25"/>
        <v>0.44285714285714228</v>
      </c>
      <c r="BV221" s="1">
        <f>AE221 /G221</f>
        <v>0.6261844644976714</v>
      </c>
      <c r="BW221" s="1">
        <f t="shared" si="20"/>
        <v>3.4927289620317194E-2</v>
      </c>
      <c r="BX221" s="1">
        <f>AH221/(((C221*(G221^(3)))/F221)^(1/2))</f>
        <v>1.4739542315786498</v>
      </c>
    </row>
    <row r="222" spans="1:76" x14ac:dyDescent="0.25">
      <c r="A222" s="1"/>
      <c r="B222" s="1">
        <v>222</v>
      </c>
      <c r="C222" s="1">
        <v>960</v>
      </c>
      <c r="D222" s="1">
        <v>2</v>
      </c>
      <c r="E222" s="1">
        <v>1.9199999999999998E-3</v>
      </c>
      <c r="F222" s="1">
        <v>2.0500000000000001E-2</v>
      </c>
      <c r="G222" s="1">
        <v>2.9741240368771519E-4</v>
      </c>
      <c r="H222" s="1">
        <v>1.710026373637748E-6</v>
      </c>
      <c r="I222" s="1">
        <v>1.10196002495714E-10</v>
      </c>
      <c r="J222" s="1">
        <v>1.9007755043227769E-12</v>
      </c>
      <c r="K222" s="1">
        <v>1.0578816239588544E-7</v>
      </c>
      <c r="L222" s="1">
        <v>1.8247444841498658E-9</v>
      </c>
      <c r="M222" s="1"/>
      <c r="N222" s="1"/>
      <c r="O222" s="1"/>
      <c r="Q222" s="1">
        <v>960</v>
      </c>
      <c r="R222" s="1">
        <v>100000</v>
      </c>
      <c r="S222" s="1">
        <v>96</v>
      </c>
      <c r="T222" s="1">
        <v>2.0500000000000001E-2</v>
      </c>
      <c r="U222" s="1">
        <v>0.20200000000000001</v>
      </c>
      <c r="V222" s="1"/>
      <c r="Z222" s="1">
        <v>4.5682499999999998E-6</v>
      </c>
      <c r="AA222" s="1">
        <v>9000</v>
      </c>
      <c r="AB222" s="1">
        <v>1.1111111111111044E-4</v>
      </c>
      <c r="AD222" s="1">
        <v>3.8888888888888862E-3</v>
      </c>
      <c r="AE222" s="1">
        <v>1.7941920000000001E-4</v>
      </c>
      <c r="AF222" s="1">
        <v>6.2128200000000002E-4</v>
      </c>
      <c r="AG222" s="1">
        <v>4.9527443750000018E-4</v>
      </c>
      <c r="AH222" s="1">
        <v>1.7777777777777792E-3</v>
      </c>
      <c r="AI222" s="1">
        <v>5.8332791664766161E-2</v>
      </c>
      <c r="AJ222" s="1">
        <v>3.4303380142807647E-3</v>
      </c>
      <c r="AK222" s="1">
        <v>4.0252523926845397E-2</v>
      </c>
      <c r="AL222" s="1">
        <v>2.6847383502151202E-3</v>
      </c>
      <c r="AM222" s="1">
        <v>3.0954188809629034E-4</v>
      </c>
      <c r="AN222" s="1">
        <v>3.2711223857856121E-4</v>
      </c>
      <c r="AO222" s="1">
        <v>236.84210526315786</v>
      </c>
      <c r="AP222" s="1">
        <v>0</v>
      </c>
      <c r="AQ222" s="1">
        <v>750.00000000000011</v>
      </c>
      <c r="AR222" s="1">
        <v>2298.0970388562805</v>
      </c>
      <c r="AS222" s="1">
        <v>1.734309165853727E-4</v>
      </c>
      <c r="AT222" s="1">
        <v>2.5846478697536958E-2</v>
      </c>
      <c r="AU222" s="1">
        <v>1.5900542522165715</v>
      </c>
      <c r="AV222" s="1">
        <v>0.13278088422501846</v>
      </c>
      <c r="AW222" s="1">
        <v>1.0157480314960632</v>
      </c>
      <c r="AX222" s="1">
        <v>380.38921330543775</v>
      </c>
      <c r="AZ222" s="1"/>
      <c r="BA222" s="1"/>
      <c r="BB222" s="1" t="s">
        <v>191</v>
      </c>
      <c r="BC222" s="1"/>
      <c r="BD222" s="1">
        <f>(0.5*K222*(AK222)^(2))+(K222*9.81*(AN222-G222))</f>
        <v>1.1652441485529483E-10</v>
      </c>
      <c r="BE222" s="1">
        <f>0.5*K222*(AI222)^(2)</f>
        <v>1.7998346146804855E-10</v>
      </c>
      <c r="BF222" s="1">
        <f t="shared" si="24"/>
        <v>0.80462248631733813</v>
      </c>
      <c r="BG222" s="1">
        <f>(C222*(AI222)^(2)*G222)/(F222)</f>
        <v>4.7391665482008682E-2</v>
      </c>
      <c r="BH222" s="1">
        <f>(C222*G222*AI222)/(E222)</f>
        <v>8.6744478914164098</v>
      </c>
      <c r="BI222" s="1">
        <f>(E222)/((C222*F222*G222)^(1/2))</f>
        <v>2.5096267981529388E-2</v>
      </c>
      <c r="BJ222" s="1">
        <f>(C222*9.81*(G222)^(2))/(F222)</f>
        <v>4.0635399452640324E-2</v>
      </c>
      <c r="BK222" s="1">
        <f t="shared" si="21"/>
        <v>8.4160536891912455E-3</v>
      </c>
      <c r="BL222" s="1">
        <f>(F222/(C222*9.81))^(1/2)</f>
        <v>1.4753899143116248E-3</v>
      </c>
      <c r="BM222" s="1">
        <f>((F222*G222)/(C222*(AI222)^(2)))^(1/2)</f>
        <v>1.3661805286096229E-3</v>
      </c>
      <c r="BN222" s="1">
        <f>(AF222/2)/G222</f>
        <v>1.0444789664057688</v>
      </c>
      <c r="BO222" s="1">
        <f>(AF222-G222)/G222</f>
        <v>1.0889579328115375</v>
      </c>
      <c r="BP222" s="1">
        <f>((2*G222)-AG222)/G222</f>
        <v>0.33472164792413528</v>
      </c>
      <c r="BQ222" s="1">
        <f t="shared" si="22"/>
        <v>0.79718137254901988</v>
      </c>
      <c r="BR222" s="1">
        <f>((C222*(G222)^(3))/F222)^(1/2)</f>
        <v>1.1099343739965097E-3</v>
      </c>
      <c r="BS222" s="1">
        <f t="shared" si="23"/>
        <v>3.2486312967229203E-2</v>
      </c>
      <c r="BT222" s="1">
        <f>AI222/((9.81*G222)^(1/2))</f>
        <v>1.0799377413270159</v>
      </c>
      <c r="BU222" s="1">
        <f t="shared" si="25"/>
        <v>0.47142857142857203</v>
      </c>
      <c r="BV222" s="1">
        <f>AE222 /G222</f>
        <v>0.603267374781017</v>
      </c>
      <c r="BW222" s="1">
        <f t="shared" si="20"/>
        <v>6.7562660293683588E-3</v>
      </c>
      <c r="BX222" s="1">
        <f>AH222/(((C222*(G222^(3)))/F222)^(1/2))</f>
        <v>1.6016962979320879</v>
      </c>
    </row>
    <row r="223" spans="1:76" x14ac:dyDescent="0.25">
      <c r="A223" s="1"/>
      <c r="B223" s="1">
        <v>223</v>
      </c>
      <c r="C223" s="1">
        <v>960</v>
      </c>
      <c r="D223" s="1">
        <v>2</v>
      </c>
      <c r="E223" s="1">
        <v>1.9199999999999998E-3</v>
      </c>
      <c r="F223" s="1">
        <v>2.0500000000000001E-2</v>
      </c>
      <c r="G223" s="1">
        <v>3.0154277608589804E-4</v>
      </c>
      <c r="H223" s="1">
        <v>3.5453615376162445E-6</v>
      </c>
      <c r="I223" s="1">
        <v>1.1485116254147405E-10</v>
      </c>
      <c r="J223" s="1">
        <v>4.051056034342482E-12</v>
      </c>
      <c r="K223" s="1">
        <v>1.1025711603981509E-7</v>
      </c>
      <c r="L223" s="1">
        <v>3.8890137929687824E-9</v>
      </c>
      <c r="M223" s="1"/>
      <c r="N223" s="1"/>
      <c r="O223" s="1"/>
      <c r="Q223" s="1">
        <v>960</v>
      </c>
      <c r="R223" s="1">
        <v>100000</v>
      </c>
      <c r="S223" s="1">
        <v>96</v>
      </c>
      <c r="T223" s="1">
        <v>2.0500000000000001E-2</v>
      </c>
      <c r="U223" s="1">
        <v>0.20200000000000001</v>
      </c>
      <c r="V223" s="1"/>
      <c r="Z223" s="1">
        <v>4.5682499999999998E-6</v>
      </c>
      <c r="AA223" s="1">
        <v>9000</v>
      </c>
      <c r="AB223" s="1">
        <v>1.1111111111111217E-4</v>
      </c>
      <c r="AD223" s="1">
        <v>2.7777777777777783E-3</v>
      </c>
      <c r="AE223" s="1">
        <v>2.2053345000000002E-4</v>
      </c>
      <c r="AF223" s="1">
        <v>6.943740000000001E-4</v>
      </c>
      <c r="AG223" s="1">
        <v>3.5784624999999997E-4</v>
      </c>
      <c r="AH223" s="1">
        <v>1.0000000000000009E-3</v>
      </c>
      <c r="AI223" s="1">
        <v>0.17896641657558418</v>
      </c>
      <c r="AJ223" s="1">
        <v>7.5957964238793788E-3</v>
      </c>
      <c r="AK223" s="1">
        <v>0.14115373754785801</v>
      </c>
      <c r="AL223" s="1">
        <v>1.1614036762487033E-2</v>
      </c>
      <c r="AM223" s="1">
        <v>2.7188892941692566E-4</v>
      </c>
      <c r="AN223" s="1">
        <v>3.4496782632109825E-4</v>
      </c>
      <c r="AO223" s="1">
        <v>600</v>
      </c>
      <c r="AP223" s="1">
        <v>622.25396744416184</v>
      </c>
      <c r="AQ223" s="1">
        <v>666.66666666666674</v>
      </c>
      <c r="AR223" s="1">
        <v>663.4582144466375</v>
      </c>
      <c r="AS223" s="1">
        <v>1.6324657625843798E-3</v>
      </c>
      <c r="AT223" s="1">
        <v>4.4620635508542825E-2</v>
      </c>
      <c r="AU223" s="1">
        <v>1.508669477764784</v>
      </c>
      <c r="AV223" s="1">
        <v>0.12997239515179193</v>
      </c>
      <c r="AW223" s="1">
        <v>0.94656488549618312</v>
      </c>
      <c r="AX223" s="1">
        <v>372.34348477021632</v>
      </c>
      <c r="AZ223" s="1"/>
      <c r="BA223" s="1"/>
      <c r="BB223" s="1" t="s">
        <v>192</v>
      </c>
      <c r="BC223" s="1"/>
      <c r="BD223" s="1">
        <f>(0.5*K223*(AK223)^(2))+(K223*9.81*(AN223-G223))</f>
        <v>1.1453717109159612E-9</v>
      </c>
      <c r="BE223" s="1">
        <f>0.5*K223*(AI223)^(2)</f>
        <v>1.7657113864298166E-9</v>
      </c>
      <c r="BF223" s="1">
        <f t="shared" si="24"/>
        <v>0.80540323079746101</v>
      </c>
      <c r="BG223" s="1">
        <f>(C223*(AI223)^(2)*G223)/(F223)</f>
        <v>0.45228208485259902</v>
      </c>
      <c r="BH223" s="1">
        <f>(C223*G223*AI223)/(E223)</f>
        <v>26.98301504017347</v>
      </c>
      <c r="BI223" s="1">
        <f>(E223)/((C223*F223*G223)^(1/2))</f>
        <v>2.4923797685072149E-2</v>
      </c>
      <c r="BJ223" s="1">
        <f>(C223*9.81*(G223)^(2))/(F223)</f>
        <v>4.1771900693482689E-2</v>
      </c>
      <c r="BK223" s="1">
        <f t="shared" si="21"/>
        <v>3.2399402793578579E-2</v>
      </c>
      <c r="BL223" s="1">
        <f>(F223/(C223*9.81))^(1/2)</f>
        <v>1.4753899143116248E-3</v>
      </c>
      <c r="BM223" s="1">
        <f>((F223*G223)/(C223*(AI223)^(2)))^(1/2)</f>
        <v>4.4837793863877366E-4</v>
      </c>
      <c r="BN223" s="1">
        <f>(AF223/2)/G223</f>
        <v>1.1513689848802735</v>
      </c>
      <c r="BO223" s="1">
        <f>(AF223-G223)/G223</f>
        <v>1.302737969760547</v>
      </c>
      <c r="BP223" s="1">
        <f>((2*G223)-AG223)/G223</f>
        <v>0.81328196733831482</v>
      </c>
      <c r="BQ223" s="1">
        <f t="shared" si="22"/>
        <v>0.51535087719298234</v>
      </c>
      <c r="BR223" s="1">
        <f>((C223*(G223)^(3))/F223)^(1/2)</f>
        <v>1.1331361088285975E-3</v>
      </c>
      <c r="BS223" s="1">
        <f t="shared" si="23"/>
        <v>0.13434578106704137</v>
      </c>
      <c r="BT223" s="1">
        <f>AI223/((9.81*G223)^(1/2))</f>
        <v>3.2905051457053105</v>
      </c>
      <c r="BU223" s="1">
        <f t="shared" si="25"/>
        <v>0.38000000000000045</v>
      </c>
      <c r="BV223" s="1">
        <f>AE223 /G223</f>
        <v>0.73135046663223147</v>
      </c>
      <c r="BW223" s="1">
        <f t="shared" ref="BW223:BW286" si="26">BG223-BJ223</f>
        <v>0.41051018415911633</v>
      </c>
      <c r="BX223" s="1">
        <f>AH223/(((C223*(G223^(3)))/F223)^(1/2))</f>
        <v>0.88250651639172562</v>
      </c>
    </row>
    <row r="224" spans="1:76" x14ac:dyDescent="0.25">
      <c r="A224" s="1"/>
      <c r="B224" s="1">
        <v>224</v>
      </c>
      <c r="C224" s="1">
        <v>960</v>
      </c>
      <c r="D224" s="1">
        <v>2</v>
      </c>
      <c r="E224" s="1">
        <v>1.9199999999999998E-3</v>
      </c>
      <c r="F224" s="1">
        <v>2.0500000000000001E-2</v>
      </c>
      <c r="G224" s="1">
        <v>3.0066553003057882E-4</v>
      </c>
      <c r="H224" s="1">
        <v>4.2049637879589326E-7</v>
      </c>
      <c r="I224" s="1">
        <v>1.1385170330334605E-10</v>
      </c>
      <c r="J224" s="1">
        <v>4.776825825753866E-13</v>
      </c>
      <c r="K224" s="1">
        <v>1.092976351712122E-7</v>
      </c>
      <c r="L224" s="1">
        <v>4.5857527927237114E-10</v>
      </c>
      <c r="M224" s="1"/>
      <c r="N224" s="1"/>
      <c r="O224" s="1"/>
      <c r="Q224" s="1">
        <v>960</v>
      </c>
      <c r="R224" s="1">
        <v>100000</v>
      </c>
      <c r="S224" s="1">
        <v>96</v>
      </c>
      <c r="T224" s="1">
        <v>2.0500000000000001E-2</v>
      </c>
      <c r="U224" s="1">
        <v>0.20200000000000001</v>
      </c>
      <c r="V224" s="1"/>
      <c r="Z224" s="1">
        <v>4.5682499999999998E-6</v>
      </c>
      <c r="AA224" s="1">
        <v>9000</v>
      </c>
      <c r="AB224" s="1">
        <v>1.1111111111111044E-4</v>
      </c>
      <c r="AD224" s="1">
        <v>3.333333333333334E-3</v>
      </c>
      <c r="AE224" s="1">
        <v>2.2053345000000002E-4</v>
      </c>
      <c r="AF224" s="1">
        <v>6.7610100000000002E-4</v>
      </c>
      <c r="AG224" s="1">
        <v>4.0010256249999997E-4</v>
      </c>
      <c r="AH224" s="1">
        <v>1.3333333333333322E-3</v>
      </c>
      <c r="AI224" s="1">
        <v>0.13524902436639086</v>
      </c>
      <c r="AJ224" s="1">
        <v>6.9525517133611492E-3</v>
      </c>
      <c r="AK224" s="1">
        <v>0.10909108916592936</v>
      </c>
      <c r="AL224" s="1">
        <v>9.5131609020688811E-3</v>
      </c>
      <c r="AM224" s="1">
        <v>3.0881895762727472E-4</v>
      </c>
      <c r="AN224" s="1">
        <v>3.5447296502820588E-4</v>
      </c>
      <c r="AO224" s="1">
        <v>333.33333333333331</v>
      </c>
      <c r="AP224" s="1">
        <v>52.378280087892499</v>
      </c>
      <c r="AQ224" s="1">
        <v>4499.9999999999918</v>
      </c>
      <c r="AR224" s="1">
        <v>89095.45442950468</v>
      </c>
      <c r="AS224" s="1">
        <v>9.3232918410094724E-4</v>
      </c>
      <c r="AT224" s="1">
        <v>-4.5597399179567221E-3</v>
      </c>
      <c r="AU224" s="1">
        <v>4.7664595408742523</v>
      </c>
      <c r="AV224" s="1">
        <v>0.12939574705178236</v>
      </c>
      <c r="AW224" s="1">
        <v>1.0155038759689923</v>
      </c>
      <c r="AX224" s="1">
        <v>370.69150965047697</v>
      </c>
      <c r="AZ224" s="1"/>
      <c r="BA224" s="1"/>
      <c r="BB224" s="1" t="s">
        <v>192</v>
      </c>
      <c r="BC224" s="1"/>
      <c r="BD224" s="1">
        <f>(0.5*K224*(AK224)^(2))+(K224*9.81*(AN224-G224))</f>
        <v>7.0806109985786118E-10</v>
      </c>
      <c r="BE224" s="1">
        <f>0.5*K224*(AI224)^(2)</f>
        <v>9.9965248897895832E-10</v>
      </c>
      <c r="BF224" s="1">
        <f t="shared" si="24"/>
        <v>0.84160991227027782</v>
      </c>
      <c r="BG224" s="1">
        <f>(C224*(AI224)^(2)*G224)/(F224)</f>
        <v>0.25755459051673785</v>
      </c>
      <c r="BH224" s="1">
        <f>(C224*G224*AI224)/(E224)</f>
        <v>20.332359798619791</v>
      </c>
      <c r="BI224" s="1">
        <f>(E224)/((C224*F224*G224)^(1/2))</f>
        <v>2.4960131045533521E-2</v>
      </c>
      <c r="BJ224" s="1">
        <f>(C224*9.81*(G224)^(2))/(F224)</f>
        <v>4.1529209205328897E-2</v>
      </c>
      <c r="BK224" s="1">
        <f t="shared" si="21"/>
        <v>2.3137640335369924E-2</v>
      </c>
      <c r="BL224" s="1">
        <f>(F224/(C224*9.81))^(1/2)</f>
        <v>1.4753899143116248E-3</v>
      </c>
      <c r="BM224" s="1">
        <f>((F224*G224)/(C224*(AI224)^(2)))^(1/2)</f>
        <v>5.9244630277336373E-4</v>
      </c>
      <c r="BN224" s="1">
        <f>(AF224/2)/G224</f>
        <v>1.1243407249431585</v>
      </c>
      <c r="BO224" s="1">
        <f>(AF224-G224)/G224</f>
        <v>1.2486814498863172</v>
      </c>
      <c r="BP224" s="1">
        <f>((2*G224)-AG224)/G224</f>
        <v>0.66927691225759056</v>
      </c>
      <c r="BQ224" s="1">
        <f t="shared" si="22"/>
        <v>0.5917792792792792</v>
      </c>
      <c r="BR224" s="1">
        <f>((C224*(G224)^(3))/F224)^(1/2)</f>
        <v>1.1281949398805917E-3</v>
      </c>
      <c r="BS224" s="1">
        <f t="shared" si="23"/>
        <v>0.13980876428434758</v>
      </c>
      <c r="BT224" s="1">
        <f>AI224/((9.81*G224)^(1/2))</f>
        <v>2.4903352546973783</v>
      </c>
      <c r="BU224" s="1">
        <f t="shared" si="25"/>
        <v>0.41666666666666613</v>
      </c>
      <c r="BV224" s="1">
        <f>AE224 /G224</f>
        <v>0.73348431387386159</v>
      </c>
      <c r="BW224" s="1">
        <f t="shared" si="26"/>
        <v>0.21602538131140894</v>
      </c>
      <c r="BX224" s="1">
        <f>AH224/(((C224*(G224^(3)))/F224)^(1/2))</f>
        <v>1.1818288543950148</v>
      </c>
    </row>
    <row r="225" spans="1:76" x14ac:dyDescent="0.25">
      <c r="A225" s="1"/>
      <c r="B225" s="1">
        <v>225</v>
      </c>
      <c r="C225" s="1">
        <v>960</v>
      </c>
      <c r="D225" s="1">
        <v>2</v>
      </c>
      <c r="E225" s="1">
        <v>1.9199999999999998E-3</v>
      </c>
      <c r="F225" s="1">
        <v>2.0500000000000001E-2</v>
      </c>
      <c r="G225" s="1">
        <v>3.0051169911559516E-4</v>
      </c>
      <c r="H225" s="1">
        <v>8.2405929247434809E-7</v>
      </c>
      <c r="I225" s="1">
        <v>1.1367704125452458E-10</v>
      </c>
      <c r="J225" s="1">
        <v>9.3517113439314455E-13</v>
      </c>
      <c r="K225" s="1">
        <v>1.0912995960434359E-7</v>
      </c>
      <c r="L225" s="1">
        <v>8.9776428901741872E-10</v>
      </c>
      <c r="M225" s="1"/>
      <c r="N225" s="1"/>
      <c r="O225" s="1"/>
      <c r="Q225" s="1">
        <v>960</v>
      </c>
      <c r="R225" s="1">
        <v>100000</v>
      </c>
      <c r="S225" s="1">
        <v>96</v>
      </c>
      <c r="T225" s="1">
        <v>2.0500000000000001E-2</v>
      </c>
      <c r="U225" s="1">
        <v>0.20200000000000001</v>
      </c>
      <c r="V225" s="1"/>
      <c r="Z225" s="1">
        <v>4.5682499999999998E-6</v>
      </c>
      <c r="AA225" s="1">
        <v>9000</v>
      </c>
      <c r="AB225" s="1">
        <v>1.1111111111111044E-4</v>
      </c>
      <c r="AD225" s="1">
        <v>3.5555555555555549E-3</v>
      </c>
      <c r="AE225" s="1">
        <v>1.9997632499999999E-4</v>
      </c>
      <c r="AF225" s="1">
        <v>6.6239624999999997E-4</v>
      </c>
      <c r="AG225" s="1">
        <v>4.2903481250000002E-4</v>
      </c>
      <c r="AH225" s="1">
        <v>1.4444444444444426E-3</v>
      </c>
      <c r="AI225" s="1">
        <v>0.11248891988652011</v>
      </c>
      <c r="AJ225" s="1">
        <v>6.7332000157588508E-3</v>
      </c>
      <c r="AK225" s="1">
        <v>8.4364118830711196E-2</v>
      </c>
      <c r="AL225" s="1">
        <v>8.0335814940508E-3</v>
      </c>
      <c r="AM225" s="1">
        <v>3.0307201176678681E-4</v>
      </c>
      <c r="AN225" s="1">
        <v>3.5068056813775177E-4</v>
      </c>
      <c r="AO225" s="1">
        <v>339.62264150943395</v>
      </c>
      <c r="AP225" s="1">
        <v>135.93366388064632</v>
      </c>
      <c r="AQ225" s="1">
        <v>562.5</v>
      </c>
      <c r="AR225" s="1">
        <v>596.62134662614949</v>
      </c>
      <c r="AS225" s="1">
        <v>6.4494174807522623E-4</v>
      </c>
      <c r="AT225" s="1">
        <v>-7.4453883126876109E-3</v>
      </c>
      <c r="AU225" s="1">
        <v>4.6361789926973138</v>
      </c>
      <c r="AV225" s="1">
        <v>0.13215896837330268</v>
      </c>
      <c r="AW225" s="1">
        <v>1.03125</v>
      </c>
      <c r="AX225" s="1">
        <v>378.60755562965784</v>
      </c>
      <c r="AZ225" s="1"/>
      <c r="BA225" s="1"/>
      <c r="BB225" s="1" t="s">
        <v>192</v>
      </c>
      <c r="BC225" s="1"/>
      <c r="BD225" s="1">
        <f>(0.5*K225*(AK225)^(2))+(K225*9.81*(AN225-G225))</f>
        <v>4.420646092372661E-10</v>
      </c>
      <c r="BE225" s="1">
        <f>0.5*K225*(AI225)^(2)</f>
        <v>6.9045200043226706E-10</v>
      </c>
      <c r="BF225" s="1">
        <f t="shared" si="24"/>
        <v>0.80015869275903884</v>
      </c>
      <c r="BG225" s="1">
        <f>(C225*(AI225)^(2)*G225)/(F225)</f>
        <v>0.17807307139838721</v>
      </c>
      <c r="BH225" s="1">
        <f>(C225*G225*AI225)/(E225)</f>
        <v>16.902118223388115</v>
      </c>
      <c r="BI225" s="1">
        <f>(E225)/((C225*F225*G225)^(1/2))</f>
        <v>2.4966518731203063E-2</v>
      </c>
      <c r="BJ225" s="1">
        <f>(C225*9.81*(G225)^(2))/(F225)</f>
        <v>4.1486724508350677E-2</v>
      </c>
      <c r="BK225" s="1">
        <f t="shared" si="21"/>
        <v>1.8545790152475466E-2</v>
      </c>
      <c r="BL225" s="1">
        <f>(F225/(C225*9.81))^(1/2)</f>
        <v>1.4753899143116248E-3</v>
      </c>
      <c r="BM225" s="1">
        <f>((F225*G225)/(C225*(AI225)^(2)))^(1/2)</f>
        <v>7.1213488244702334E-4</v>
      </c>
      <c r="BN225" s="1">
        <f>(AF225/2)/G225</f>
        <v>1.1021139142825882</v>
      </c>
      <c r="BO225" s="1">
        <f>(AF225-G225)/G225</f>
        <v>1.2042278285651764</v>
      </c>
      <c r="BP225" s="1">
        <f>((2*G225)-AG225)/G225</f>
        <v>0.57231910184312984</v>
      </c>
      <c r="BQ225" s="1">
        <f t="shared" si="22"/>
        <v>0.64770114942528745</v>
      </c>
      <c r="BR225" s="1">
        <f>((C225*(G225)^(3))/F225)^(1/2)</f>
        <v>1.1273292151369226E-3</v>
      </c>
      <c r="BS225" s="1">
        <f t="shared" si="23"/>
        <v>0.11993430819920772</v>
      </c>
      <c r="BT225" s="1">
        <f>AI225/((9.81*G225)^(1/2))</f>
        <v>2.0717843637176148</v>
      </c>
      <c r="BU225" s="1">
        <f t="shared" si="25"/>
        <v>0.4218749999999995</v>
      </c>
      <c r="BV225" s="1">
        <f>AE225 /G225</f>
        <v>0.66545271145359597</v>
      </c>
      <c r="BW225" s="1">
        <f t="shared" si="26"/>
        <v>0.13658634689003654</v>
      </c>
      <c r="BX225" s="1">
        <f>AH225/(((C225*(G225^(3)))/F225)^(1/2))</f>
        <v>1.2812978010766836</v>
      </c>
    </row>
    <row r="226" spans="1:76" x14ac:dyDescent="0.25">
      <c r="A226" s="1"/>
      <c r="B226" s="1">
        <v>226</v>
      </c>
      <c r="C226" s="1">
        <v>960</v>
      </c>
      <c r="D226" s="1">
        <v>2</v>
      </c>
      <c r="E226" s="1">
        <v>1.9199999999999998E-3</v>
      </c>
      <c r="F226" s="1">
        <v>2.0500000000000001E-2</v>
      </c>
      <c r="G226" s="1">
        <v>3.4268111314699016E-4</v>
      </c>
      <c r="H226" s="1">
        <v>2.3835212632304797E-6</v>
      </c>
      <c r="I226" s="1">
        <v>1.685617828995291E-10</v>
      </c>
      <c r="J226" s="1">
        <v>3.5172985463315985E-12</v>
      </c>
      <c r="K226" s="1">
        <v>1.6181931158354793E-7</v>
      </c>
      <c r="L226" s="1">
        <v>3.3766066044783345E-9</v>
      </c>
      <c r="M226" s="1"/>
      <c r="N226" s="1"/>
      <c r="O226" s="1"/>
      <c r="Q226" s="1">
        <v>960</v>
      </c>
      <c r="R226" s="1">
        <v>100000</v>
      </c>
      <c r="S226" s="1">
        <v>96</v>
      </c>
      <c r="T226" s="1">
        <v>2.0500000000000001E-2</v>
      </c>
      <c r="U226" s="1">
        <v>0.20200000000000001</v>
      </c>
      <c r="V226" s="1"/>
      <c r="Z226" s="1">
        <v>4.5682499999999998E-6</v>
      </c>
      <c r="AA226" s="1">
        <v>9000</v>
      </c>
      <c r="AB226" s="1">
        <v>1.1111111111111044E-4</v>
      </c>
      <c r="AD226" s="1">
        <v>3.333333333333334E-3</v>
      </c>
      <c r="AE226" s="1">
        <v>3.1418257500000001E-4</v>
      </c>
      <c r="AF226" s="1">
        <v>8.58831E-4</v>
      </c>
      <c r="AG226" s="1">
        <v>3.5289731250000002E-4</v>
      </c>
      <c r="AH226" s="1">
        <v>1.2222222222222235E-3</v>
      </c>
      <c r="AI226" s="1">
        <v>0.251748432518552</v>
      </c>
      <c r="AJ226" s="1">
        <v>5.6871983812050424E-3</v>
      </c>
      <c r="AK226" s="1">
        <v>0.18512135401663835</v>
      </c>
      <c r="AL226" s="1">
        <v>8.1881594512559931E-3</v>
      </c>
      <c r="AM226" s="1">
        <v>3.4485979727643187E-4</v>
      </c>
      <c r="AN226" s="1">
        <v>4.4742576319457708E-4</v>
      </c>
      <c r="AO226" s="1">
        <v>305.08474576271186</v>
      </c>
      <c r="AP226" s="1">
        <v>7.3127963581487654</v>
      </c>
      <c r="AQ226" s="1">
        <v>295.08196721311475</v>
      </c>
      <c r="AR226" s="1">
        <v>34.205649183977009</v>
      </c>
      <c r="AS226" s="1">
        <v>3.2302381893755316E-3</v>
      </c>
      <c r="AT226" s="1">
        <v>3.0177692106824684E-2</v>
      </c>
      <c r="AU226" s="1">
        <v>1.598098267746656</v>
      </c>
      <c r="AV226" s="1">
        <v>0.108092100230101</v>
      </c>
      <c r="AW226" s="1">
        <v>1.0204081632653061</v>
      </c>
      <c r="AX226" s="1">
        <v>309.66105709449499</v>
      </c>
      <c r="AZ226" s="1"/>
      <c r="BA226" s="1"/>
      <c r="BB226" s="1" t="s">
        <v>193</v>
      </c>
      <c r="BC226" s="1"/>
      <c r="BD226" s="1">
        <f>(0.5*K226*(AK226)^(2))+(K226*9.81*(AN226-G226))</f>
        <v>2.9390437116148543E-9</v>
      </c>
      <c r="BE226" s="1">
        <f>0.5*K226*(AI226)^(2)</f>
        <v>5.1278333657457778E-9</v>
      </c>
      <c r="BF226" s="1">
        <f t="shared" si="24"/>
        <v>0.75707005876944344</v>
      </c>
      <c r="BG226" s="1">
        <f>(C226*(AI226)^(2)*G226)/(F226)</f>
        <v>1.0170471596153328</v>
      </c>
      <c r="BH226" s="1">
        <f>(C226*G226*AI226)/(E226)</f>
        <v>43.134716544233669</v>
      </c>
      <c r="BI226" s="1">
        <f>(E226)/((C226*F226*G226)^(1/2))</f>
        <v>2.3379951029286365E-2</v>
      </c>
      <c r="BJ226" s="1">
        <f>(C226*9.81*(G226)^(2))/(F226)</f>
        <v>5.3946927803386412E-2</v>
      </c>
      <c r="BK226" s="1">
        <f t="shared" si="21"/>
        <v>5.0058696021978349E-2</v>
      </c>
      <c r="BL226" s="1">
        <f>(F226/(C226*9.81))^(1/2)</f>
        <v>1.4753899143116248E-3</v>
      </c>
      <c r="BM226" s="1">
        <f>((F226*G226)/(C226*(AI226)^(2)))^(1/2)</f>
        <v>3.3979706501142368E-4</v>
      </c>
      <c r="BN226" s="1">
        <f>(AF226/2)/G226</f>
        <v>1.2531052442794122</v>
      </c>
      <c r="BO226" s="1">
        <f>(AF226-G226)/G226</f>
        <v>1.5062104885588246</v>
      </c>
      <c r="BP226" s="1">
        <f>((2*G226)-AG226)/G226</f>
        <v>0.9701874455256958</v>
      </c>
      <c r="BQ226" s="1">
        <f t="shared" si="22"/>
        <v>0.41090425531914898</v>
      </c>
      <c r="BR226" s="1">
        <f>((C226*(G226)^(3))/F226)^(1/2)</f>
        <v>1.3727578613226426E-3</v>
      </c>
      <c r="BS226" s="1">
        <f t="shared" si="23"/>
        <v>0.22157074041172731</v>
      </c>
      <c r="BT226" s="1">
        <f>AI226/((9.81*G226)^(1/2))</f>
        <v>4.3419736843872494</v>
      </c>
      <c r="BU226" s="1">
        <f t="shared" si="25"/>
        <v>0.38333333333333353</v>
      </c>
      <c r="BV226" s="1">
        <f>AE226 /G226</f>
        <v>0.9168365659686476</v>
      </c>
      <c r="BW226" s="1">
        <f t="shared" si="26"/>
        <v>0.96310023181194637</v>
      </c>
      <c r="BX226" s="1">
        <f>AH226/(((C226*(G226^(3)))/F226)^(1/2))</f>
        <v>0.89034071969882655</v>
      </c>
    </row>
    <row r="227" spans="1:76" x14ac:dyDescent="0.25">
      <c r="A227" s="1"/>
      <c r="B227" s="1">
        <v>227</v>
      </c>
      <c r="C227" s="1">
        <v>960</v>
      </c>
      <c r="D227" s="1">
        <v>2</v>
      </c>
      <c r="E227" s="1">
        <v>1.9199999999999998E-3</v>
      </c>
      <c r="F227" s="1">
        <v>2.0500000000000001E-2</v>
      </c>
      <c r="G227" s="1">
        <v>3.375756532356302E-4</v>
      </c>
      <c r="H227" s="1">
        <v>6.7697763203581605E-7</v>
      </c>
      <c r="I227" s="1">
        <v>1.6113948060994777E-10</v>
      </c>
      <c r="J227" s="1">
        <v>9.6945223654497106E-13</v>
      </c>
      <c r="K227" s="1">
        <v>1.5469390138554984E-7</v>
      </c>
      <c r="L227" s="1">
        <v>9.3067414708317218E-10</v>
      </c>
      <c r="M227" s="1"/>
      <c r="N227" s="1"/>
      <c r="O227" s="1"/>
      <c r="Q227" s="1">
        <v>960</v>
      </c>
      <c r="R227" s="1">
        <v>100000</v>
      </c>
      <c r="S227" s="1">
        <v>96</v>
      </c>
      <c r="T227" s="1">
        <v>2.0500000000000001E-2</v>
      </c>
      <c r="U227" s="1">
        <v>0.20200000000000001</v>
      </c>
      <c r="V227" s="1"/>
      <c r="Z227" s="1">
        <v>4.5682499999999998E-6</v>
      </c>
      <c r="AA227" s="1">
        <v>9000</v>
      </c>
      <c r="AB227" s="1">
        <v>1.1111111111111044E-4</v>
      </c>
      <c r="AD227" s="1">
        <v>3.333333333333334E-3</v>
      </c>
      <c r="AE227" s="1">
        <v>2.7992069999999998E-4</v>
      </c>
      <c r="AF227" s="1">
        <v>7.9944374999999998E-4</v>
      </c>
      <c r="AG227" s="1">
        <v>3.7954543750000005E-4</v>
      </c>
      <c r="AH227" s="1">
        <v>1.3333333333333322E-3</v>
      </c>
      <c r="AI227" s="1">
        <v>0.18271556477980158</v>
      </c>
      <c r="AJ227" s="1">
        <v>6.8110268731714409E-3</v>
      </c>
      <c r="AK227" s="1">
        <v>0.14324394339950089</v>
      </c>
      <c r="AL227" s="1">
        <v>7.2655450655018583E-3</v>
      </c>
      <c r="AM227" s="1">
        <v>3.2589958195614158E-4</v>
      </c>
      <c r="AN227" s="1">
        <v>3.7633159355904728E-4</v>
      </c>
      <c r="AO227" s="1">
        <v>305.0847457627118</v>
      </c>
      <c r="AP227" s="1">
        <v>7.3127963581487352</v>
      </c>
      <c r="AQ227" s="1">
        <v>300</v>
      </c>
      <c r="AR227" s="1">
        <v>42.426406871192931</v>
      </c>
      <c r="AS227" s="1">
        <v>1.7015788793476995E-3</v>
      </c>
      <c r="AT227" s="1">
        <v>-2.0526334634032068E-3</v>
      </c>
      <c r="AU227" s="1">
        <v>1.5702826987904321</v>
      </c>
      <c r="AV227" s="1">
        <v>0.21791602097479945</v>
      </c>
      <c r="AW227" s="1">
        <v>0.98630136986301375</v>
      </c>
      <c r="AX227" s="1">
        <v>624.28341450702044</v>
      </c>
      <c r="AZ227" s="1"/>
      <c r="BA227" s="1"/>
      <c r="BB227" s="1" t="s">
        <v>193</v>
      </c>
      <c r="BC227" s="1"/>
      <c r="BD227" s="1">
        <f>(0.5*K227*(AK227)^(2))+(K227*9.81*(AN227-G227))</f>
        <v>1.6458826927020149E-9</v>
      </c>
      <c r="BE227" s="1">
        <f>0.5*K227*(AI227)^(2)</f>
        <v>2.5822262172967806E-9</v>
      </c>
      <c r="BF227" s="1">
        <f t="shared" si="24"/>
        <v>0.79836648298910295</v>
      </c>
      <c r="BG227" s="1">
        <f>(C227*(AI227)^(2)*G227)/(F227)</f>
        <v>0.52776377565183119</v>
      </c>
      <c r="BH227" s="1">
        <f>(C227*G227*AI227)/(E227)</f>
        <v>30.840163068429316</v>
      </c>
      <c r="BI227" s="1">
        <f>(E227)/((C227*F227*G227)^(1/2))</f>
        <v>2.3556085571173353E-2</v>
      </c>
      <c r="BJ227" s="1">
        <f>(C227*9.81*(G227)^(2))/(F227)</f>
        <v>5.2351437680064311E-2</v>
      </c>
      <c r="BK227" s="1">
        <f t="shared" si="21"/>
        <v>3.3973965815532865E-2</v>
      </c>
      <c r="BL227" s="1">
        <f>(F227/(C227*9.81))^(1/2)</f>
        <v>1.4753899143116248E-3</v>
      </c>
      <c r="BM227" s="1">
        <f>((F227*G227)/(C227*(AI227)^(2)))^(1/2)</f>
        <v>4.6467716140664926E-4</v>
      </c>
      <c r="BN227" s="1">
        <f>(AF227/2)/G227</f>
        <v>1.1840956869036741</v>
      </c>
      <c r="BO227" s="1">
        <f>(AF227-G227)/G227</f>
        <v>1.3681913738073479</v>
      </c>
      <c r="BP227" s="1">
        <f>((2*G227)-AG227)/G227</f>
        <v>0.87567295253051125</v>
      </c>
      <c r="BQ227" s="1">
        <f t="shared" si="22"/>
        <v>0.47476190476190483</v>
      </c>
      <c r="BR227" s="1">
        <f>((C227*(G227)^(3))/F227)^(1/2)</f>
        <v>1.3421942102124558E-3</v>
      </c>
      <c r="BS227" s="1">
        <f t="shared" si="23"/>
        <v>0.18476819824320478</v>
      </c>
      <c r="BT227" s="1">
        <f>AI227/((9.81*G227)^(1/2))</f>
        <v>3.1750859238388061</v>
      </c>
      <c r="BU227" s="1">
        <f t="shared" si="25"/>
        <v>0.41666666666666613</v>
      </c>
      <c r="BV227" s="1">
        <f>AE227 /G227</f>
        <v>0.82920879310159656</v>
      </c>
      <c r="BW227" s="1">
        <f t="shared" si="26"/>
        <v>0.47541233797176685</v>
      </c>
      <c r="BX227" s="1">
        <f>AH227/(((C227*(G227^(3)))/F227)^(1/2))</f>
        <v>0.99339821554011842</v>
      </c>
    </row>
    <row r="228" spans="1:76" x14ac:dyDescent="0.25">
      <c r="A228" s="1"/>
      <c r="B228" s="1">
        <v>228</v>
      </c>
      <c r="C228" s="1">
        <v>960</v>
      </c>
      <c r="D228" s="1">
        <v>2</v>
      </c>
      <c r="E228" s="1">
        <v>1.9199999999999998E-3</v>
      </c>
      <c r="F228" s="1">
        <v>2.0500000000000001E-2</v>
      </c>
      <c r="G228" s="1">
        <v>3.394274689337691E-4</v>
      </c>
      <c r="H228" s="1">
        <v>1.9079440907665716E-6</v>
      </c>
      <c r="I228" s="1">
        <v>1.6380590983231917E-10</v>
      </c>
      <c r="J228" s="1">
        <v>2.762291325557375E-12</v>
      </c>
      <c r="K228" s="1">
        <v>1.5725367343902641E-7</v>
      </c>
      <c r="L228" s="1">
        <v>2.6517996725350801E-9</v>
      </c>
      <c r="M228" s="1"/>
      <c r="N228" s="1"/>
      <c r="O228" s="1"/>
      <c r="Q228" s="1">
        <v>960</v>
      </c>
      <c r="R228" s="1">
        <v>100000</v>
      </c>
      <c r="S228" s="1">
        <v>96</v>
      </c>
      <c r="T228" s="1">
        <v>2.0500000000000001E-2</v>
      </c>
      <c r="U228" s="1">
        <v>0.20200000000000001</v>
      </c>
      <c r="V228" s="1"/>
      <c r="Z228" s="1">
        <v>4.5682499999999998E-6</v>
      </c>
      <c r="AA228" s="1">
        <v>9000</v>
      </c>
      <c r="AB228" s="1">
        <v>1.1111111111111217E-4</v>
      </c>
      <c r="AD228" s="1">
        <v>3.2222222222222218E-3</v>
      </c>
      <c r="AE228" s="1">
        <v>3.1646670000000002E-4</v>
      </c>
      <c r="AF228" s="1">
        <v>8.4969449999999997E-4</v>
      </c>
      <c r="AG228" s="1">
        <v>3.4642562500000014E-4</v>
      </c>
      <c r="AH228" s="1">
        <v>1.2222222222222218E-3</v>
      </c>
      <c r="AI228" s="1">
        <v>0.24825649523340548</v>
      </c>
      <c r="AJ228" s="1">
        <v>5.5696410219479254E-3</v>
      </c>
      <c r="AK228" s="1">
        <v>0.18105709758760927</v>
      </c>
      <c r="AL228" s="1">
        <v>7.73419708082561E-3</v>
      </c>
      <c r="AM228" s="1">
        <v>3.3254531654980553E-4</v>
      </c>
      <c r="AN228" s="1">
        <v>4.252064879883114E-4</v>
      </c>
      <c r="AO228" s="1">
        <v>620.68965517241384</v>
      </c>
      <c r="AP228" s="1">
        <v>575.10230479381505</v>
      </c>
      <c r="AQ228" s="1">
        <v>642.857142857143</v>
      </c>
      <c r="AR228" s="1">
        <v>1168.8908015532729</v>
      </c>
      <c r="AS228" s="1">
        <v>3.1412480848916351E-3</v>
      </c>
      <c r="AT228" s="1">
        <v>-3.1827097865074858E-2</v>
      </c>
      <c r="AU228" s="1">
        <v>4.7288917270803275</v>
      </c>
      <c r="AV228" s="1">
        <v>0.11107001410245783</v>
      </c>
      <c r="AW228" s="1">
        <v>0.98639455782312924</v>
      </c>
      <c r="AX228" s="1">
        <v>318.19215192647033</v>
      </c>
      <c r="AZ228" s="1"/>
      <c r="BA228" s="1"/>
      <c r="BB228" s="1" t="s">
        <v>194</v>
      </c>
      <c r="BC228" s="1"/>
      <c r="BD228" s="1">
        <f>(0.5*K228*(AK228)^(2))+(K228*9.81*(AN228-G228))</f>
        <v>2.7098469538703925E-9</v>
      </c>
      <c r="BE228" s="1">
        <f>0.5*K228*(AI228)^(2)</f>
        <v>4.845873173223985E-9</v>
      </c>
      <c r="BF228" s="1">
        <f t="shared" si="24"/>
        <v>0.74780154831106882</v>
      </c>
      <c r="BG228" s="1">
        <f>(C228*(AI228)^(2)*G228)/(F228)</f>
        <v>0.97963794254012126</v>
      </c>
      <c r="BH228" s="1">
        <f>(C228*G228*AI228)/(E228)</f>
        <v>42.132536911721573</v>
      </c>
      <c r="BI228" s="1">
        <f>(E228)/((C228*F228*G228)^(1/2))</f>
        <v>2.349174017718943E-2</v>
      </c>
      <c r="BJ228" s="1">
        <f>(C228*9.81*(G228)^(2))/(F228)</f>
        <v>5.2927374457810358E-2</v>
      </c>
      <c r="BK228" s="1">
        <f t="shared" si="21"/>
        <v>4.9132799432025337E-2</v>
      </c>
      <c r="BL228" s="1">
        <f>(F228/(C228*9.81))^(1/2)</f>
        <v>1.4753899143116248E-3</v>
      </c>
      <c r="BM228" s="1">
        <f>((F228*G228)/(C228*(AI228)^(2)))^(1/2)</f>
        <v>3.4293687568135632E-4</v>
      </c>
      <c r="BN228" s="1">
        <f>(AF228/2)/G228</f>
        <v>1.2516584215607442</v>
      </c>
      <c r="BO228" s="1">
        <f>(AF228-G228)/G228</f>
        <v>1.5033168431214885</v>
      </c>
      <c r="BP228" s="1">
        <f>((2*G228)-AG228)/G228</f>
        <v>0.97938246987430311</v>
      </c>
      <c r="BQ228" s="1">
        <f t="shared" si="22"/>
        <v>0.40770609318996431</v>
      </c>
      <c r="BR228" s="1">
        <f>((C228*(G228)^(3))/F228)^(1/2)</f>
        <v>1.3532535170842738E-3</v>
      </c>
      <c r="BS228" s="1">
        <f t="shared" si="23"/>
        <v>0.28008359309848035</v>
      </c>
      <c r="BT228" s="1">
        <f>AI228/((9.81*G228)^(1/2))</f>
        <v>4.3022200846155139</v>
      </c>
      <c r="BU228" s="1">
        <f t="shared" si="25"/>
        <v>0.39655172413793111</v>
      </c>
      <c r="BV228" s="1">
        <f>AE228 /G228</f>
        <v>0.93235441726064516</v>
      </c>
      <c r="BW228" s="1">
        <f t="shared" si="26"/>
        <v>0.92671056808231089</v>
      </c>
      <c r="BX228" s="1">
        <f>AH228/(((C228*(G228^(3)))/F228)^(1/2))</f>
        <v>0.9031731355523297</v>
      </c>
    </row>
    <row r="229" spans="1:76" x14ac:dyDescent="0.25">
      <c r="A229" s="1"/>
      <c r="B229" s="1">
        <v>229</v>
      </c>
      <c r="C229" s="1">
        <v>960</v>
      </c>
      <c r="D229" s="1">
        <v>2</v>
      </c>
      <c r="E229" s="1">
        <v>1.9199999999999998E-3</v>
      </c>
      <c r="F229" s="1">
        <v>2.0500000000000001E-2</v>
      </c>
      <c r="G229" s="1">
        <v>3.371266168047307E-4</v>
      </c>
      <c r="H229" s="1">
        <v>1.6289801243964314E-6</v>
      </c>
      <c r="I229" s="1">
        <v>1.6049730196885796E-10</v>
      </c>
      <c r="J229" s="1">
        <v>2.3265464833762106E-12</v>
      </c>
      <c r="K229" s="1">
        <v>1.5407740989010366E-7</v>
      </c>
      <c r="L229" s="1">
        <v>2.2334846240411623E-9</v>
      </c>
      <c r="M229" s="1"/>
      <c r="N229" s="1"/>
      <c r="O229" s="1"/>
      <c r="Q229" s="1">
        <v>960</v>
      </c>
      <c r="R229" s="1">
        <v>100000</v>
      </c>
      <c r="S229" s="1">
        <v>96</v>
      </c>
      <c r="T229" s="1">
        <v>2.0500000000000001E-2</v>
      </c>
      <c r="U229" s="1">
        <v>0.20200000000000001</v>
      </c>
      <c r="V229" s="1"/>
      <c r="Z229" s="1">
        <v>4.5682499999999998E-6</v>
      </c>
      <c r="AA229" s="1">
        <v>9000</v>
      </c>
      <c r="AB229" s="1">
        <v>1.1111111111111044E-4</v>
      </c>
      <c r="AD229" s="1">
        <v>3.2222222222222218E-3</v>
      </c>
      <c r="AE229" s="1">
        <v>3.0504607500000003E-4</v>
      </c>
      <c r="AF229" s="1">
        <v>8.4055800000000004E-4</v>
      </c>
      <c r="AG229" s="1">
        <v>3.5251662500000003E-4</v>
      </c>
      <c r="AH229" s="1">
        <v>1.2222222222222218E-3</v>
      </c>
      <c r="AI229" s="1">
        <v>0.24757332110113278</v>
      </c>
      <c r="AJ229" s="1">
        <v>6.2407617957329267E-3</v>
      </c>
      <c r="AK229" s="1">
        <v>0.17776204177585808</v>
      </c>
      <c r="AL229" s="1">
        <v>7.7262246263963448E-3</v>
      </c>
      <c r="AM229" s="1">
        <v>3.3258658593733875E-4</v>
      </c>
      <c r="AN229" s="1">
        <v>4.218517918305485E-4</v>
      </c>
      <c r="AO229" s="1">
        <v>315.78947368421052</v>
      </c>
      <c r="AP229" s="1">
        <v>7.834978184892476</v>
      </c>
      <c r="AQ229" s="1">
        <v>299.99999999999994</v>
      </c>
      <c r="AR229" s="1">
        <v>28.284271247461803</v>
      </c>
      <c r="AS229" s="1">
        <v>3.1239831458228641E-3</v>
      </c>
      <c r="AT229" s="1">
        <v>2.3584265341774088E-2</v>
      </c>
      <c r="AU229" s="1">
        <v>1.5829185329150395</v>
      </c>
      <c r="AV229" s="1">
        <v>0.11247321215847421</v>
      </c>
      <c r="AW229" s="1">
        <v>1</v>
      </c>
      <c r="AX229" s="1">
        <v>322.21201824800539</v>
      </c>
      <c r="AZ229" s="1"/>
      <c r="BA229" s="1"/>
      <c r="BB229" s="1" t="s">
        <v>195</v>
      </c>
      <c r="BC229" s="1"/>
      <c r="BD229" s="1">
        <f>(0.5*K229*(AK229)^(2))+(K229*9.81*(AN229-G229))</f>
        <v>2.5624345505262358E-9</v>
      </c>
      <c r="BE229" s="1">
        <f>0.5*K229*(AI229)^(2)</f>
        <v>4.7218986224739918E-9</v>
      </c>
      <c r="BF229" s="1">
        <f t="shared" si="24"/>
        <v>0.7366616499530384</v>
      </c>
      <c r="BG229" s="1">
        <f>(C229*(AI229)^(2)*G229)/(F229)</f>
        <v>0.96764955104503525</v>
      </c>
      <c r="BH229" s="1">
        <f>(C229*G229*AI229)/(E229)</f>
        <v>41.731778076968077</v>
      </c>
      <c r="BI229" s="1">
        <f>(E229)/((C229*F229*G229)^(1/2))</f>
        <v>2.3571768137031011E-2</v>
      </c>
      <c r="BJ229" s="1">
        <f>(C229*9.81*(G229)^(2))/(F229)</f>
        <v>5.2212256623827294E-2</v>
      </c>
      <c r="BK229" s="1">
        <f t="shared" si="21"/>
        <v>4.8904023118584168E-2</v>
      </c>
      <c r="BL229" s="1">
        <f>(F229/(C229*9.81))^(1/2)</f>
        <v>1.4753899143116248E-3</v>
      </c>
      <c r="BM229" s="1">
        <f>((F229*G229)/(C229*(AI229)^(2)))^(1/2)</f>
        <v>3.4271569399026668E-4</v>
      </c>
      <c r="BN229" s="1">
        <f>(AF229/2)/G229</f>
        <v>1.2466503059989256</v>
      </c>
      <c r="BO229" s="1">
        <f>(AF229-G229)/G229</f>
        <v>1.4933006119978507</v>
      </c>
      <c r="BP229" s="1">
        <f>((2*G229)-AG229)/G229</f>
        <v>0.95434947159872729</v>
      </c>
      <c r="BQ229" s="1">
        <f t="shared" si="22"/>
        <v>0.41938405797101452</v>
      </c>
      <c r="BR229" s="1">
        <f>((C229*(G229)^(3))/F229)^(1/2)</f>
        <v>1.3395170608480071E-3</v>
      </c>
      <c r="BS229" s="1">
        <f t="shared" si="23"/>
        <v>0.22398905575935868</v>
      </c>
      <c r="BT229" s="1">
        <f>AI229/((9.81*G229)^(1/2))</f>
        <v>4.304996649361283</v>
      </c>
      <c r="BU229" s="1">
        <f t="shared" si="25"/>
        <v>0.39655172413793083</v>
      </c>
      <c r="BV229" s="1">
        <f>AE229 /G229</f>
        <v>0.90484126673595677</v>
      </c>
      <c r="BW229" s="1">
        <f t="shared" si="26"/>
        <v>0.91543729442120791</v>
      </c>
      <c r="BX229" s="1">
        <f>AH229/(((C229*(G229^(3)))/F229)^(1/2))</f>
        <v>0.91243497969967657</v>
      </c>
    </row>
    <row r="230" spans="1:76" x14ac:dyDescent="0.25">
      <c r="A230" s="1"/>
      <c r="B230" s="1">
        <v>230</v>
      </c>
      <c r="C230" s="1">
        <v>960</v>
      </c>
      <c r="D230" s="1">
        <v>2</v>
      </c>
      <c r="E230" s="1">
        <v>1.9199999999999998E-3</v>
      </c>
      <c r="F230" s="1">
        <v>2.0500000000000001E-2</v>
      </c>
      <c r="G230" s="1">
        <v>3.3619286820598678E-4</v>
      </c>
      <c r="H230" s="1">
        <v>1.8858982763574974E-7</v>
      </c>
      <c r="I230" s="1">
        <v>1.5916739127150875E-10</v>
      </c>
      <c r="J230" s="1">
        <v>2.678583074528579E-13</v>
      </c>
      <c r="K230" s="1">
        <v>1.5280069562064841E-7</v>
      </c>
      <c r="L230" s="1">
        <v>2.571439751547436E-10</v>
      </c>
      <c r="M230" s="1"/>
      <c r="N230" s="1"/>
      <c r="O230" s="1"/>
      <c r="Q230" s="1">
        <v>960</v>
      </c>
      <c r="R230" s="1">
        <v>100000</v>
      </c>
      <c r="S230" s="1">
        <v>96</v>
      </c>
      <c r="T230" s="1">
        <v>2.0500000000000001E-2</v>
      </c>
      <c r="U230" s="1">
        <v>0.20200000000000001</v>
      </c>
      <c r="V230" s="1"/>
      <c r="Z230" s="1">
        <v>4.5682499999999998E-6</v>
      </c>
      <c r="AA230" s="1">
        <v>9000</v>
      </c>
      <c r="AB230" s="1">
        <v>1.1111111111111044E-4</v>
      </c>
      <c r="AD230" s="1">
        <v>3.5555555555555549E-3</v>
      </c>
      <c r="AE230" s="1">
        <v>2.707842E-4</v>
      </c>
      <c r="AF230" s="1">
        <v>7.9030725000000005E-4</v>
      </c>
      <c r="AG230" s="1">
        <v>3.9096606249999999E-4</v>
      </c>
      <c r="AH230" s="1">
        <v>1.4444444444444426E-3</v>
      </c>
      <c r="AI230" s="1">
        <v>0.17646300388474806</v>
      </c>
      <c r="AJ230" s="1">
        <v>6.2356193946751879E-3</v>
      </c>
      <c r="AK230" s="1">
        <v>0.13451816712193093</v>
      </c>
      <c r="AL230" s="1">
        <v>7.3887611970221215E-3</v>
      </c>
      <c r="AM230" s="1">
        <v>3.332193712903813E-4</v>
      </c>
      <c r="AN230" s="1">
        <v>3.9736451087099908E-4</v>
      </c>
      <c r="AO230" s="1">
        <v>300</v>
      </c>
      <c r="AP230" s="1">
        <v>0</v>
      </c>
      <c r="AQ230" s="1">
        <v>1058.8235294117646</v>
      </c>
      <c r="AR230" s="1">
        <v>4139.8777639018626</v>
      </c>
      <c r="AS230" s="1">
        <v>1.5871147675855558E-3</v>
      </c>
      <c r="AT230" s="1">
        <v>2.2954418024410026E-8</v>
      </c>
      <c r="AU230" s="1">
        <v>4.9422906045069706</v>
      </c>
      <c r="AV230" s="1">
        <v>0.25053920615898512</v>
      </c>
      <c r="AW230" s="1">
        <v>0.98630136986301375</v>
      </c>
      <c r="AX230" s="1">
        <v>717.74195577339867</v>
      </c>
      <c r="AZ230" s="1"/>
      <c r="BA230" s="1"/>
      <c r="BB230" s="1" t="s">
        <v>195</v>
      </c>
      <c r="BC230" s="1"/>
      <c r="BD230" s="1">
        <f>(0.5*K230*(AK230)^(2))+(K230*9.81*(AN230-G230))</f>
        <v>1.4741695346139641E-9</v>
      </c>
      <c r="BE230" s="1">
        <f>0.5*K230*(AI230)^(2)</f>
        <v>2.3790450794705601E-9</v>
      </c>
      <c r="BF230" s="1">
        <f t="shared" si="24"/>
        <v>0.78717697091229966</v>
      </c>
      <c r="BG230" s="1">
        <f>(C230*(AI230)^(2)*G230)/(F230)</f>
        <v>0.49024503499066019</v>
      </c>
      <c r="BH230" s="1">
        <f>(C230*G230*AI230)/(E230)</f>
        <v>29.662801704128821</v>
      </c>
      <c r="BI230" s="1">
        <f>(E230)/((C230*F230*G230)^(1/2))</f>
        <v>2.3604479782504517E-2</v>
      </c>
      <c r="BJ230" s="1">
        <f>(C230*9.81*(G230)^(2))/(F230)</f>
        <v>5.1923429799593766E-2</v>
      </c>
      <c r="BK230" s="1">
        <f t="shared" si="21"/>
        <v>3.255693175637478E-2</v>
      </c>
      <c r="BL230" s="1">
        <f>(F230/(C230*9.81))^(1/2)</f>
        <v>1.4753899143116248E-3</v>
      </c>
      <c r="BM230" s="1">
        <f>((F230*G230)/(C230*(AI230)^(2)))^(1/2)</f>
        <v>4.8015548499886227E-4</v>
      </c>
      <c r="BN230" s="1">
        <f>(AF230/2)/G230</f>
        <v>1.1753777738018159</v>
      </c>
      <c r="BO230" s="1">
        <f>(AF230-G230)/G230</f>
        <v>1.3507555476036317</v>
      </c>
      <c r="BP230" s="1">
        <f>((2*G230)-AG230)/G230</f>
        <v>0.83707806002460039</v>
      </c>
      <c r="BQ230" s="1">
        <f t="shared" si="22"/>
        <v>0.49470134874759147</v>
      </c>
      <c r="BR230" s="1">
        <f>((C230*(G230)^(3))/F230)^(1/2)</f>
        <v>1.3339557718169959E-3</v>
      </c>
      <c r="BS230" s="1">
        <f t="shared" si="23"/>
        <v>0.17646298093033003</v>
      </c>
      <c r="BT230" s="1">
        <f>AI230/((9.81*G230)^(1/2))</f>
        <v>3.072733646508528</v>
      </c>
      <c r="BU230" s="1">
        <f t="shared" si="25"/>
        <v>0.4218749999999995</v>
      </c>
      <c r="BV230" s="1">
        <f>AE230 /G230</f>
        <v>0.80544302276540081</v>
      </c>
      <c r="BW230" s="1">
        <f t="shared" si="26"/>
        <v>0.43832160519106644</v>
      </c>
      <c r="BX230" s="1">
        <f>AH230/(((C230*(G230^(3)))/F230)^(1/2))</f>
        <v>1.0828278380451466</v>
      </c>
    </row>
    <row r="231" spans="1:76" x14ac:dyDescent="0.25">
      <c r="A231" s="1"/>
      <c r="B231" s="1">
        <v>231</v>
      </c>
      <c r="C231" s="1">
        <v>960</v>
      </c>
      <c r="D231" s="1">
        <v>2</v>
      </c>
      <c r="E231" s="1">
        <v>1.9199999999999998E-3</v>
      </c>
      <c r="F231" s="1">
        <v>2.0500000000000001E-2</v>
      </c>
      <c r="G231" s="1">
        <v>3.2919960804505269E-4</v>
      </c>
      <c r="H231" s="1">
        <v>2.9666595360369579E-7</v>
      </c>
      <c r="I231" s="1">
        <v>1.4943988947079192E-10</v>
      </c>
      <c r="J231" s="1">
        <v>4.0401379193212241E-13</v>
      </c>
      <c r="K231" s="1">
        <v>1.4346229389196026E-7</v>
      </c>
      <c r="L231" s="1">
        <v>3.8785324025483751E-10</v>
      </c>
      <c r="M231" s="1"/>
      <c r="N231" s="1"/>
      <c r="O231" s="1"/>
      <c r="Q231" s="1">
        <v>960</v>
      </c>
      <c r="R231" s="1">
        <v>100000</v>
      </c>
      <c r="S231" s="1">
        <v>96</v>
      </c>
      <c r="T231" s="1">
        <v>2.0500000000000001E-2</v>
      </c>
      <c r="U231" s="1">
        <v>0.20200000000000001</v>
      </c>
      <c r="V231" s="1"/>
      <c r="Z231" s="1">
        <v>4.5682499999999998E-6</v>
      </c>
      <c r="AA231" s="1">
        <v>9000</v>
      </c>
      <c r="AB231" s="1">
        <v>1.1111111111111044E-4</v>
      </c>
      <c r="AD231" s="1">
        <v>3.1111111111111131E-3</v>
      </c>
      <c r="AE231" s="1">
        <v>2.5251120000000004E-4</v>
      </c>
      <c r="AF231" s="1">
        <v>7.6746600000000007E-4</v>
      </c>
      <c r="AG231" s="1">
        <v>3.8449437500000011E-4</v>
      </c>
      <c r="AH231" s="1">
        <v>1.3333333333333322E-3</v>
      </c>
      <c r="AI231" s="1">
        <v>0.17252738518451735</v>
      </c>
      <c r="AJ231" s="1">
        <v>6.151385205962462E-3</v>
      </c>
      <c r="AK231" s="1">
        <v>0.13211646085879145</v>
      </c>
      <c r="AL231" s="1">
        <v>8.1932572511514406E-3</v>
      </c>
      <c r="AM231" s="1">
        <v>3.1093168953715082E-4</v>
      </c>
      <c r="AN231" s="1">
        <v>3.4295308114702249E-4</v>
      </c>
      <c r="AO231" s="1">
        <v>321.42857142857139</v>
      </c>
      <c r="AP231" s="1">
        <v>64.938377864070674</v>
      </c>
      <c r="AQ231" s="1">
        <v>-1285.7142857142856</v>
      </c>
      <c r="AR231" s="1">
        <v>3117.0421374753932</v>
      </c>
      <c r="AS231" s="1">
        <v>1.5171100223550875E-3</v>
      </c>
      <c r="AT231" s="1">
        <v>-4.3402647696745235E-9</v>
      </c>
      <c r="AU231" s="1">
        <v>4.1055586166988247</v>
      </c>
      <c r="AV231" s="1">
        <v>0.22656786848388247</v>
      </c>
      <c r="AW231" s="1">
        <v>0.97902097902097895</v>
      </c>
      <c r="AX231" s="1">
        <v>649.06913187006182</v>
      </c>
      <c r="AZ231" s="1"/>
      <c r="BA231" s="1"/>
      <c r="BB231" s="1" t="s">
        <v>196</v>
      </c>
      <c r="BC231" s="1"/>
      <c r="BD231" s="1">
        <f>(0.5*K231*(AK231)^(2))+(K231*9.81*(AN231-G231))</f>
        <v>1.2714060573131212E-9</v>
      </c>
      <c r="BE231" s="1">
        <f>0.5*K231*(AI231)^(2)</f>
        <v>2.1351277029956664E-9</v>
      </c>
      <c r="BF231" s="1">
        <f t="shared" si="24"/>
        <v>0.77166750126832417</v>
      </c>
      <c r="BG231" s="1">
        <f>(C231*(AI231)^(2)*G231)/(F231)</f>
        <v>0.45887327180565179</v>
      </c>
      <c r="BH231" s="1">
        <f>(C231*G231*AI231)/(E231)</f>
        <v>28.397973789890475</v>
      </c>
      <c r="BI231" s="1">
        <f>(E231)/((C231*F231*G231)^(1/2))</f>
        <v>2.3853879823051899E-2</v>
      </c>
      <c r="BJ231" s="1">
        <f>(C231*9.81*(G231)^(2))/(F231)</f>
        <v>4.9785743616099748E-2</v>
      </c>
      <c r="BK231" s="1">
        <f t="shared" si="21"/>
        <v>3.1554614490575207E-2</v>
      </c>
      <c r="BL231" s="1">
        <f>(F231/(C231*9.81))^(1/2)</f>
        <v>1.4753899143116248E-3</v>
      </c>
      <c r="BM231" s="1">
        <f>((F231*G231)/(C231*(AI231)^(2)))^(1/2)</f>
        <v>4.8597388108709158E-4</v>
      </c>
      <c r="BN231" s="1">
        <f>(AF231/2)/G231</f>
        <v>1.1656544862820255</v>
      </c>
      <c r="BO231" s="1">
        <f>(AF231-G231)/G231</f>
        <v>1.331308972564051</v>
      </c>
      <c r="BP231" s="1">
        <f>((2*G231)-AG231)/G231</f>
        <v>0.8320327071975735</v>
      </c>
      <c r="BQ231" s="1">
        <f t="shared" si="22"/>
        <v>0.5009920634920636</v>
      </c>
      <c r="BR231" s="1">
        <f>((C231*(G231)^(3))/F231)^(1/2)</f>
        <v>1.2925508874317339E-3</v>
      </c>
      <c r="BS231" s="1">
        <f t="shared" si="23"/>
        <v>0.17252738952478211</v>
      </c>
      <c r="BT231" s="1">
        <f>AI231/((9.81*G231)^(1/2))</f>
        <v>3.0359448763198436</v>
      </c>
      <c r="BU231" s="1">
        <f t="shared" si="25"/>
        <v>0.44642857142857068</v>
      </c>
      <c r="BV231" s="1">
        <f>AE231 /G231</f>
        <v>0.76704587073944075</v>
      </c>
      <c r="BW231" s="1">
        <f t="shared" si="26"/>
        <v>0.40908752818955207</v>
      </c>
      <c r="BX231" s="1">
        <f>AH231/(((C231*(G231^(3)))/F231)^(1/2))</f>
        <v>1.0315519073934736</v>
      </c>
    </row>
    <row r="232" spans="1:76" x14ac:dyDescent="0.25">
      <c r="A232" s="1"/>
      <c r="B232" s="1">
        <v>232</v>
      </c>
      <c r="C232" s="1">
        <v>960</v>
      </c>
      <c r="D232" s="1">
        <v>2</v>
      </c>
      <c r="E232" s="1">
        <v>1.9199999999999998E-3</v>
      </c>
      <c r="F232" s="1">
        <v>2.0500000000000001E-2</v>
      </c>
      <c r="G232" s="1">
        <v>3.3273981035712458E-4</v>
      </c>
      <c r="H232" s="1">
        <v>8.7903894508497477E-7</v>
      </c>
      <c r="I232" s="1">
        <v>1.543131382527013E-10</v>
      </c>
      <c r="J232" s="1">
        <v>1.2230029654415407E-12</v>
      </c>
      <c r="K232" s="1">
        <v>1.4814061272259324E-7</v>
      </c>
      <c r="L232" s="1">
        <v>1.1740828468238792E-9</v>
      </c>
      <c r="M232" s="1"/>
      <c r="N232" s="1"/>
      <c r="O232" s="1"/>
      <c r="Q232" s="1">
        <v>960</v>
      </c>
      <c r="R232" s="1">
        <v>100000</v>
      </c>
      <c r="S232" s="1">
        <v>96</v>
      </c>
      <c r="T232" s="1">
        <v>2.0500000000000001E-2</v>
      </c>
      <c r="U232" s="1">
        <v>0.20200000000000001</v>
      </c>
      <c r="V232" s="1"/>
      <c r="Z232" s="1">
        <v>4.5682499999999998E-6</v>
      </c>
      <c r="AA232" s="1">
        <v>9000</v>
      </c>
      <c r="AB232" s="1">
        <v>1.1111111111111044E-4</v>
      </c>
      <c r="AD232" s="1">
        <v>3.2222222222222235E-3</v>
      </c>
      <c r="AE232" s="1">
        <v>3.1189845000000006E-4</v>
      </c>
      <c r="AF232" s="1">
        <v>8.2685325000000009E-4</v>
      </c>
      <c r="AG232" s="1">
        <v>3.4299943750000001E-4</v>
      </c>
      <c r="AH232" s="1">
        <v>1.1111111111111113E-3</v>
      </c>
      <c r="AI232" s="1">
        <v>0.2488129733101837</v>
      </c>
      <c r="AJ232" s="1">
        <v>7.233973940990155E-3</v>
      </c>
      <c r="AK232" s="1">
        <v>0.17353970139756958</v>
      </c>
      <c r="AL232" s="1">
        <v>7.1630989839008095E-3</v>
      </c>
      <c r="AM232" s="1">
        <v>3.3434339684424526E-4</v>
      </c>
      <c r="AN232" s="1">
        <v>4.1869745762809595E-4</v>
      </c>
      <c r="AO232" s="1">
        <v>600</v>
      </c>
      <c r="AP232" s="1">
        <v>565.68542494923793</v>
      </c>
      <c r="AQ232" s="1">
        <v>315.78947368421052</v>
      </c>
      <c r="AR232" s="1">
        <v>23.504934554677583</v>
      </c>
      <c r="AS232" s="1">
        <v>3.1553463653136689E-3</v>
      </c>
      <c r="AT232" s="1">
        <v>-1.5573878818552154E-8</v>
      </c>
      <c r="AU232" s="1">
        <v>4.3187697973250838</v>
      </c>
      <c r="AV232" s="1">
        <v>0.17556559109301254</v>
      </c>
      <c r="AW232" s="1">
        <v>0.99305555555555547</v>
      </c>
      <c r="AX232" s="1">
        <v>502.95836986746389</v>
      </c>
      <c r="AZ232" s="1"/>
      <c r="BA232" s="1"/>
      <c r="BB232" s="1" t="s">
        <v>197</v>
      </c>
      <c r="BC232" s="1"/>
      <c r="BD232" s="1">
        <f>(0.5*K232*(AK232)^(2))+(K232*9.81*(AN232-G232))</f>
        <v>2.3556221772958283E-9</v>
      </c>
      <c r="BE232" s="1">
        <f>0.5*K232*(AI232)^(2)</f>
        <v>4.5855367997529254E-9</v>
      </c>
      <c r="BF232" s="1">
        <f t="shared" si="24"/>
        <v>0.71673353607084289</v>
      </c>
      <c r="BG232" s="1">
        <f>(C232*(AI232)^(2)*G232)/(F232)</f>
        <v>0.96464646886956451</v>
      </c>
      <c r="BH232" s="1">
        <f>(C232*G232*AI232)/(E232)</f>
        <v>41.394990776811419</v>
      </c>
      <c r="BI232" s="1">
        <f>(E232)/((C232*F232*G232)^(1/2))</f>
        <v>2.372664319274052E-2</v>
      </c>
      <c r="BJ232" s="1">
        <f>(C232*9.81*(G232)^(2))/(F232)</f>
        <v>5.0862289896567485E-2</v>
      </c>
      <c r="BK232" s="1">
        <f t="shared" si="21"/>
        <v>4.9069309510714573E-2</v>
      </c>
      <c r="BL232" s="1">
        <f>(F232/(C232*9.81))^(1/2)</f>
        <v>1.4753899143116248E-3</v>
      </c>
      <c r="BM232" s="1">
        <f>((F232*G232)/(C232*(AI232)^(2)))^(1/2)</f>
        <v>3.3878227127854068E-4</v>
      </c>
      <c r="BN232" s="1">
        <f>(AF232/2)/G232</f>
        <v>1.2424922180374975</v>
      </c>
      <c r="BO232" s="1">
        <f>(AF232-G232)/G232</f>
        <v>1.4849844360749953</v>
      </c>
      <c r="BP232" s="1">
        <f>((2*G232)-AG232)/G232</f>
        <v>0.96916621689522531</v>
      </c>
      <c r="BQ232" s="1">
        <f t="shared" si="22"/>
        <v>0.41482504604051562</v>
      </c>
      <c r="BR232" s="1">
        <f>((C232*(G232)^(3))/F232)^(1/2)</f>
        <v>1.3134569205000505E-3</v>
      </c>
      <c r="BS232" s="1">
        <f t="shared" si="23"/>
        <v>0.24881298888406253</v>
      </c>
      <c r="BT232" s="1">
        <f>AI232/((9.81*G232)^(1/2))</f>
        <v>4.35497970051268</v>
      </c>
      <c r="BU232" s="1">
        <f t="shared" si="25"/>
        <v>0.36206896551724121</v>
      </c>
      <c r="BV232" s="1">
        <f>AE232 /G232</f>
        <v>0.9373643919110376</v>
      </c>
      <c r="BW232" s="1">
        <f t="shared" si="26"/>
        <v>0.91378417897299702</v>
      </c>
      <c r="BX232" s="1">
        <f>AH232/(((C232*(G232^(3)))/F232)^(1/2))</f>
        <v>0.845944083714673</v>
      </c>
    </row>
    <row r="233" spans="1:76" x14ac:dyDescent="0.25">
      <c r="A233" s="1"/>
      <c r="B233" s="1">
        <v>233</v>
      </c>
      <c r="C233" s="1">
        <v>960</v>
      </c>
      <c r="D233" s="1">
        <v>2</v>
      </c>
      <c r="E233" s="1">
        <v>1.9199999999999998E-3</v>
      </c>
      <c r="F233" s="1">
        <v>2.0500000000000001E-2</v>
      </c>
      <c r="G233" s="1">
        <v>3.2971513789960239E-4</v>
      </c>
      <c r="H233" s="1">
        <v>1.4982368302524002E-6</v>
      </c>
      <c r="I233" s="1">
        <v>1.5014306254980918E-10</v>
      </c>
      <c r="J233" s="1">
        <v>2.0467655887929908E-12</v>
      </c>
      <c r="K233" s="1">
        <v>1.4413734004781681E-7</v>
      </c>
      <c r="L233" s="1">
        <v>1.9648949652412711E-9</v>
      </c>
      <c r="M233" s="1"/>
      <c r="N233" s="1"/>
      <c r="O233" s="1"/>
      <c r="Q233" s="1">
        <v>960</v>
      </c>
      <c r="R233" s="1">
        <v>100000</v>
      </c>
      <c r="S233" s="1">
        <v>96</v>
      </c>
      <c r="T233" s="1">
        <v>2.0500000000000001E-2</v>
      </c>
      <c r="U233" s="1">
        <v>0.20200000000000001</v>
      </c>
      <c r="V233" s="1"/>
      <c r="Z233" s="1">
        <v>4.5682499999999998E-6</v>
      </c>
      <c r="AA233" s="1">
        <v>9000</v>
      </c>
      <c r="AB233" s="1">
        <v>1.1111111111111044E-4</v>
      </c>
      <c r="AD233" s="1">
        <v>3.1111111111111114E-3</v>
      </c>
      <c r="AE233" s="1">
        <v>2.9134132500000003E-4</v>
      </c>
      <c r="AF233" s="1">
        <v>8.0401200000000011E-4</v>
      </c>
      <c r="AG233" s="1">
        <v>3.5746556249999998E-4</v>
      </c>
      <c r="AH233" s="1">
        <v>1.2222222222222235E-3</v>
      </c>
      <c r="AI233" s="1">
        <v>0.22063978318611432</v>
      </c>
      <c r="AJ233" s="1">
        <v>5.5445516544629318E-3</v>
      </c>
      <c r="AK233" s="1">
        <v>0.17424695591400532</v>
      </c>
      <c r="AL233" s="1">
        <v>7.5294891633014551E-3</v>
      </c>
      <c r="AM233" s="1">
        <v>3.2127806747768705E-4</v>
      </c>
      <c r="AN233" s="1">
        <v>4.0626786215075533E-4</v>
      </c>
      <c r="AO233" s="1">
        <v>321.42857142857139</v>
      </c>
      <c r="AP233" s="1">
        <v>16.234594466017668</v>
      </c>
      <c r="AQ233" s="1">
        <v>315.78947368421052</v>
      </c>
      <c r="AR233" s="1">
        <v>23.50493455467749</v>
      </c>
      <c r="AS233" s="1">
        <v>2.4812392418152667E-3</v>
      </c>
      <c r="AT233" s="1">
        <v>-1.0345948580453772E-2</v>
      </c>
      <c r="AU233" s="1">
        <v>4.6322762495359928</v>
      </c>
      <c r="AV233" s="1">
        <v>0.11638863325635643</v>
      </c>
      <c r="AW233" s="1">
        <v>1.0069930069930071</v>
      </c>
      <c r="AX233" s="1">
        <v>333.42887344426191</v>
      </c>
      <c r="AZ233" s="1"/>
      <c r="BA233" s="1"/>
      <c r="BB233" s="1" t="s">
        <v>198</v>
      </c>
      <c r="BC233" s="1"/>
      <c r="BD233" s="1">
        <f>(0.5*K233*(AK233)^(2))+(K233*9.81*(AN233-G233))</f>
        <v>2.2963936581611233E-9</v>
      </c>
      <c r="BE233" s="1">
        <f>0.5*K233*(AI233)^(2)</f>
        <v>3.5084407907510154E-9</v>
      </c>
      <c r="BF233" s="1">
        <f t="shared" si="24"/>
        <v>0.80903273356551819</v>
      </c>
      <c r="BG233" s="1">
        <f>(C233*(AI233)^(2)*G233)/(F233)</f>
        <v>0.75166426362405037</v>
      </c>
      <c r="BH233" s="1">
        <f>(C233*G233*AI233)/(E233)</f>
        <v>36.374138269674035</v>
      </c>
      <c r="BI233" s="1">
        <f>(E233)/((C233*F233*G233)^(1/2))</f>
        <v>2.3835224025253923E-2</v>
      </c>
      <c r="BJ233" s="1">
        <f>(C233*9.81*(G233)^(2))/(F233)</f>
        <v>4.9941795647583644E-2</v>
      </c>
      <c r="BK233" s="1">
        <f t="shared" si="21"/>
        <v>4.2402331048551151E-2</v>
      </c>
      <c r="BL233" s="1">
        <f>(F233/(C233*9.81))^(1/2)</f>
        <v>1.4753899143116248E-3</v>
      </c>
      <c r="BM233" s="1">
        <f>((F233*G233)/(C233*(AI233)^(2)))^(1/2)</f>
        <v>3.8030053416525432E-4</v>
      </c>
      <c r="BN233" s="1">
        <f>(AF233/2)/G233</f>
        <v>1.2192524812810084</v>
      </c>
      <c r="BO233" s="1">
        <f>(AF233-G233)/G233</f>
        <v>1.4385049625620168</v>
      </c>
      <c r="BP233" s="1">
        <f>((2*G233)-AG233)/G233</f>
        <v>0.91583515158819451</v>
      </c>
      <c r="BQ233" s="1">
        <f t="shared" si="22"/>
        <v>0.44460227272727265</v>
      </c>
      <c r="BR233" s="1">
        <f>((C233*(G233)^(3))/F233)^(1/2)</f>
        <v>1.2955882970934183E-3</v>
      </c>
      <c r="BS233" s="1">
        <f t="shared" si="23"/>
        <v>0.23098573176656809</v>
      </c>
      <c r="BT233" s="1">
        <f>AI233/((9.81*G233)^(1/2))</f>
        <v>3.879536792000704</v>
      </c>
      <c r="BU233" s="1">
        <f t="shared" si="25"/>
        <v>0.41071428571428598</v>
      </c>
      <c r="BV233" s="1">
        <f>AE233 /G233</f>
        <v>0.88361525302096655</v>
      </c>
      <c r="BW233" s="1">
        <f t="shared" si="26"/>
        <v>0.70172246797646676</v>
      </c>
      <c r="BX233" s="1">
        <f>AH233/(((C233*(G233^(3)))/F233)^(1/2))</f>
        <v>0.94337238532040801</v>
      </c>
    </row>
    <row r="234" spans="1:76" x14ac:dyDescent="0.25">
      <c r="A234" s="1"/>
      <c r="B234" s="1">
        <v>234</v>
      </c>
      <c r="C234" s="1">
        <v>960</v>
      </c>
      <c r="D234" s="1">
        <v>2</v>
      </c>
      <c r="E234" s="1">
        <v>1.9199999999999998E-3</v>
      </c>
      <c r="F234" s="1">
        <v>2.0500000000000001E-2</v>
      </c>
      <c r="G234" s="1">
        <v>3.3026323538941875E-4</v>
      </c>
      <c r="H234" s="1">
        <v>4.9516113958162036E-7</v>
      </c>
      <c r="I234" s="1">
        <v>1.5089307279261581E-10</v>
      </c>
      <c r="J234" s="1">
        <v>6.7869848538422453E-13</v>
      </c>
      <c r="K234" s="1">
        <v>1.4485734988091117E-7</v>
      </c>
      <c r="L234" s="1">
        <v>6.5155054596885549E-10</v>
      </c>
      <c r="M234" s="1"/>
      <c r="N234" s="1"/>
      <c r="O234" s="1"/>
      <c r="Q234" s="1">
        <v>960</v>
      </c>
      <c r="R234" s="1">
        <v>100000</v>
      </c>
      <c r="S234" s="1">
        <v>96</v>
      </c>
      <c r="T234" s="1">
        <v>2.0500000000000001E-2</v>
      </c>
      <c r="U234" s="1">
        <v>0.20200000000000001</v>
      </c>
      <c r="V234" s="1"/>
      <c r="Z234" s="1">
        <v>4.5682499999999998E-6</v>
      </c>
      <c r="AA234" s="1">
        <v>9000</v>
      </c>
      <c r="AB234" s="1">
        <v>1.1111111111111044E-4</v>
      </c>
      <c r="AD234" s="1">
        <v>3.333333333333334E-3</v>
      </c>
      <c r="AE234" s="1">
        <v>2.6393182499999997E-4</v>
      </c>
      <c r="AF234" s="1">
        <v>7.7203425000000009E-4</v>
      </c>
      <c r="AG234" s="1">
        <v>3.9363087500000004E-4</v>
      </c>
      <c r="AH234" s="1">
        <v>1.3333333333333322E-3</v>
      </c>
      <c r="AI234" s="1">
        <v>0.17217783808706003</v>
      </c>
      <c r="AJ234" s="1">
        <v>5.3693108100427408E-3</v>
      </c>
      <c r="AK234" s="1">
        <v>0.1397514023840179</v>
      </c>
      <c r="AL234" s="1">
        <v>7.5781889604888009E-3</v>
      </c>
      <c r="AM234" s="1">
        <v>3.2806879642109573E-4</v>
      </c>
      <c r="AN234" s="1">
        <v>3.8844089791257344E-4</v>
      </c>
      <c r="AO234" s="1">
        <v>315.78947368421052</v>
      </c>
      <c r="AP234" s="1">
        <v>23.504934554677583</v>
      </c>
      <c r="AQ234" s="1">
        <v>321.42857142857144</v>
      </c>
      <c r="AR234" s="1">
        <v>48.703783398053048</v>
      </c>
      <c r="AS234" s="1">
        <v>1.510968803686741E-3</v>
      </c>
      <c r="AT234" s="1">
        <v>7.9122542676854576E-3</v>
      </c>
      <c r="AU234" s="1">
        <v>1.5649502224312013</v>
      </c>
      <c r="AV234" s="1">
        <v>0.11583636935022182</v>
      </c>
      <c r="AW234" s="1">
        <v>1</v>
      </c>
      <c r="AX234" s="1">
        <v>331.84675389430544</v>
      </c>
      <c r="AZ234" s="1"/>
      <c r="BA234" s="1"/>
      <c r="BB234" s="1" t="s">
        <v>198</v>
      </c>
      <c r="BC234" s="1"/>
      <c r="BD234" s="1">
        <f>(0.5*K234*(AK234)^(2))+(K234*9.81*(AN234-G234))</f>
        <v>1.4972383404946277E-9</v>
      </c>
      <c r="BE234" s="1">
        <f>0.5*K234*(AI234)^(2)</f>
        <v>2.1471631285835098E-9</v>
      </c>
      <c r="BF234" s="1">
        <f t="shared" si="24"/>
        <v>0.83505090203505805</v>
      </c>
      <c r="BG234" s="1">
        <f>(C234*(AI234)^(2)*G234)/(F234)</f>
        <v>0.4584923606261192</v>
      </c>
      <c r="BH234" s="1">
        <f>(C234*G234*AI234)/(E234)</f>
        <v>28.432004934493971</v>
      </c>
      <c r="BI234" s="1">
        <f>(E234)/((C234*F234*G234)^(1/2))</f>
        <v>2.3815437609826899E-2</v>
      </c>
      <c r="BJ234" s="1">
        <f>(C234*9.81*(G234)^(2))/(F234)</f>
        <v>5.0107973788818157E-2</v>
      </c>
      <c r="BK234" s="1">
        <f t="shared" si="21"/>
        <v>3.1498227484608295E-2</v>
      </c>
      <c r="BL234" s="1">
        <f>(F234/(C234*9.81))^(1/2)</f>
        <v>1.4753899143116248E-3</v>
      </c>
      <c r="BM234" s="1">
        <f>((F234*G234)/(C234*(AI234)^(2)))^(1/2)</f>
        <v>4.8774651968242828E-4</v>
      </c>
      <c r="BN234" s="1">
        <f>(AF234/2)/G234</f>
        <v>1.1688165185714388</v>
      </c>
      <c r="BO234" s="1">
        <f>(AF234-G234)/G234</f>
        <v>1.3376330371428777</v>
      </c>
      <c r="BP234" s="1">
        <f>((2*G234)-AG234)/G234</f>
        <v>0.80812990118060379</v>
      </c>
      <c r="BQ234" s="1">
        <f t="shared" si="22"/>
        <v>0.50986193293885596</v>
      </c>
      <c r="BR234" s="1">
        <f>((C234*(G234)^(3))/F234)^(1/2)</f>
        <v>1.2988201947529109E-3</v>
      </c>
      <c r="BS234" s="1">
        <f t="shared" si="23"/>
        <v>0.16426558381937456</v>
      </c>
      <c r="BT234" s="1">
        <f>AI234/((9.81*G234)^(1/2))</f>
        <v>3.0249112085356367</v>
      </c>
      <c r="BU234" s="1">
        <f t="shared" si="25"/>
        <v>0.41666666666666613</v>
      </c>
      <c r="BV234" s="1">
        <f>AE234 /G234</f>
        <v>0.79915593598783008</v>
      </c>
      <c r="BW234" s="1">
        <f t="shared" si="26"/>
        <v>0.40838438683730105</v>
      </c>
      <c r="BX234" s="1">
        <f>AH234/(((C234*(G234^(3)))/F234)^(1/2))</f>
        <v>1.0265726839787759</v>
      </c>
    </row>
    <row r="235" spans="1:76" x14ac:dyDescent="0.25">
      <c r="A235" s="1"/>
      <c r="B235" s="1">
        <v>235</v>
      </c>
      <c r="C235" s="1">
        <v>960</v>
      </c>
      <c r="D235" s="1">
        <v>2</v>
      </c>
      <c r="E235" s="1">
        <v>1.9199999999999998E-3</v>
      </c>
      <c r="F235" s="1">
        <v>2.0500000000000001E-2</v>
      </c>
      <c r="G235" s="1">
        <v>3.3050077244615252E-4</v>
      </c>
      <c r="H235" s="1">
        <v>1.9623762173156257E-6</v>
      </c>
      <c r="I235" s="1">
        <v>1.5121889000207882E-10</v>
      </c>
      <c r="J235" s="1">
        <v>2.6936247484622328E-12</v>
      </c>
      <c r="K235" s="1">
        <v>1.4517013440199567E-7</v>
      </c>
      <c r="L235" s="1">
        <v>2.5858797585237435E-9</v>
      </c>
      <c r="M235" s="1"/>
      <c r="N235" s="1"/>
      <c r="O235" s="1"/>
      <c r="Q235" s="1">
        <v>960</v>
      </c>
      <c r="R235" s="1">
        <v>100000</v>
      </c>
      <c r="S235" s="1">
        <v>96</v>
      </c>
      <c r="T235" s="1">
        <v>2.0500000000000001E-2</v>
      </c>
      <c r="U235" s="1">
        <v>0.20200000000000001</v>
      </c>
      <c r="V235" s="1"/>
      <c r="Z235" s="1">
        <v>4.5682499999999998E-6</v>
      </c>
      <c r="AA235" s="1">
        <v>9000</v>
      </c>
      <c r="AB235" s="1">
        <v>1.1111111111111044E-4</v>
      </c>
      <c r="AD235" s="1">
        <v>3.1111111111111114E-3</v>
      </c>
      <c r="AE235" s="1">
        <v>2.7763657499999998E-4</v>
      </c>
      <c r="AF235" s="1">
        <v>8.0401200000000011E-4</v>
      </c>
      <c r="AG235" s="1">
        <v>3.6051106250000001E-4</v>
      </c>
      <c r="AH235" s="1">
        <v>1.2222222222222218E-3</v>
      </c>
      <c r="AI235" s="1">
        <v>0.21837296079584356</v>
      </c>
      <c r="AJ235" s="1">
        <v>6.1788925586816028E-3</v>
      </c>
      <c r="AK235" s="1">
        <v>0.17034606977048808</v>
      </c>
      <c r="AL235" s="1">
        <v>9.7944302001290225E-3</v>
      </c>
      <c r="AM235" s="1">
        <v>3.1652187526376338E-4</v>
      </c>
      <c r="AN235" s="1">
        <v>3.9729066946940104E-4</v>
      </c>
      <c r="AO235" s="1">
        <v>321.42857142857139</v>
      </c>
      <c r="AP235" s="1">
        <v>4.4806314271084617E-14</v>
      </c>
      <c r="AQ235" s="1">
        <v>600</v>
      </c>
      <c r="AR235" s="1">
        <v>735.39105243400945</v>
      </c>
      <c r="AS235" s="1">
        <v>2.4305173295995426E-3</v>
      </c>
      <c r="AT235" s="1">
        <v>2.7393825221643697E-2</v>
      </c>
      <c r="AU235" s="1">
        <v>1.5580568749770833</v>
      </c>
      <c r="AV235" s="1">
        <v>0.11469218529125789</v>
      </c>
      <c r="AW235" s="1">
        <v>0.97916666666666663</v>
      </c>
      <c r="AX235" s="1">
        <v>328.56890801607676</v>
      </c>
      <c r="AZ235" s="1"/>
      <c r="BA235" s="1"/>
      <c r="BB235" s="1" t="s">
        <v>199</v>
      </c>
      <c r="BC235" s="1"/>
      <c r="BD235" s="1">
        <f>(0.5*K235*(AK235)^(2))+(K235*9.81*(AN235-G235))</f>
        <v>2.2013745269669743E-9</v>
      </c>
      <c r="BE235" s="1">
        <f>0.5*K235*(AI235)^(2)</f>
        <v>3.4613459538366268E-9</v>
      </c>
      <c r="BF235" s="1">
        <f t="shared" si="24"/>
        <v>0.79748856451912153</v>
      </c>
      <c r="BG235" s="1">
        <f>(C235*(AI235)^(2)*G235)/(F235)</f>
        <v>0.73805304410576256</v>
      </c>
      <c r="BH235" s="1">
        <f>(C235*G235*AI235)/(E235)</f>
        <v>36.086216112189845</v>
      </c>
      <c r="BI235" s="1">
        <f>(E235)/((C235*F235*G235)^(1/2))</f>
        <v>2.3806877772379588E-2</v>
      </c>
      <c r="BJ235" s="1">
        <f>(C235*9.81*(G235)^(2))/(F235)</f>
        <v>5.0180078580920627E-2</v>
      </c>
      <c r="BK235" s="1">
        <f t="shared" si="21"/>
        <v>4.1900045953814954E-2</v>
      </c>
      <c r="BL235" s="1">
        <f>(F235/(C235*9.81))^(1/2)</f>
        <v>1.4753899143116248E-3</v>
      </c>
      <c r="BM235" s="1">
        <f>((F235*G235)/(C235*(AI235)^(2)))^(1/2)</f>
        <v>3.8470576187844244E-4</v>
      </c>
      <c r="BN235" s="1">
        <f>(AF235/2)/G235</f>
        <v>1.2163541919270331</v>
      </c>
      <c r="BO235" s="1">
        <f>(AF235-G235)/G235</f>
        <v>1.432708383854066</v>
      </c>
      <c r="BP235" s="1">
        <f>((2*G235)-AG235)/G235</f>
        <v>0.90919751917149605</v>
      </c>
      <c r="BQ235" s="1">
        <f t="shared" si="22"/>
        <v>0.44839015151515149</v>
      </c>
      <c r="BR235" s="1">
        <f>((C235*(G235)^(3))/F235)^(1/2)</f>
        <v>1.3002216831453767E-3</v>
      </c>
      <c r="BS235" s="1">
        <f t="shared" si="23"/>
        <v>0.19097913557419988</v>
      </c>
      <c r="BT235" s="1">
        <f>AI235/((9.81*G235)^(1/2))</f>
        <v>3.8351125990616479</v>
      </c>
      <c r="BU235" s="1">
        <f t="shared" si="25"/>
        <v>0.41071428571428542</v>
      </c>
      <c r="BV235" s="1">
        <f>AE235 /G235</f>
        <v>0.84004818792135938</v>
      </c>
      <c r="BW235" s="1">
        <f t="shared" si="26"/>
        <v>0.6878729655248419</v>
      </c>
      <c r="BX235" s="1">
        <f>AH235/(((C235*(G235^(3)))/F235)^(1/2))</f>
        <v>0.94001064438914306</v>
      </c>
    </row>
    <row r="236" spans="1:76" x14ac:dyDescent="0.25">
      <c r="A236" s="1"/>
      <c r="B236" s="1">
        <v>236</v>
      </c>
      <c r="C236" s="1">
        <v>960</v>
      </c>
      <c r="D236" s="1">
        <v>2</v>
      </c>
      <c r="E236" s="1">
        <v>1.9199999999999998E-3</v>
      </c>
      <c r="F236" s="1">
        <v>2.0500000000000001E-2</v>
      </c>
      <c r="G236" s="1">
        <v>3.3086640586229557E-4</v>
      </c>
      <c r="H236" s="1">
        <v>4.1162088841544612E-7</v>
      </c>
      <c r="I236" s="1">
        <v>1.5172132637732244E-10</v>
      </c>
      <c r="J236" s="1">
        <v>5.6625573991632727E-13</v>
      </c>
      <c r="K236" s="1">
        <v>1.4565247332222955E-7</v>
      </c>
      <c r="L236" s="1">
        <v>5.4360551031967419E-10</v>
      </c>
      <c r="M236" s="1"/>
      <c r="N236" s="1"/>
      <c r="O236" s="1"/>
      <c r="Q236" s="1">
        <v>960</v>
      </c>
      <c r="R236" s="1">
        <v>100000</v>
      </c>
      <c r="S236" s="1">
        <v>96</v>
      </c>
      <c r="T236" s="1">
        <v>2.0500000000000001E-2</v>
      </c>
      <c r="U236" s="1">
        <v>0.20200000000000001</v>
      </c>
      <c r="V236" s="1"/>
      <c r="Z236" s="1">
        <v>4.5682499999999998E-6</v>
      </c>
      <c r="AA236" s="1">
        <v>9000</v>
      </c>
      <c r="AB236" s="1">
        <v>1.111111111111035E-4</v>
      </c>
      <c r="AD236" s="1">
        <v>3.333333333333327E-3</v>
      </c>
      <c r="AE236" s="1">
        <v>2.3652232500000003E-4</v>
      </c>
      <c r="AF236" s="1">
        <v>7.4919299999999999E-4</v>
      </c>
      <c r="AG236" s="1">
        <v>4.3017687500000008E-4</v>
      </c>
      <c r="AH236" s="1">
        <v>1.2222222222222218E-3</v>
      </c>
      <c r="AI236" s="1">
        <v>0.13710854771853126</v>
      </c>
      <c r="AJ236" s="1">
        <v>6.4963313336937577E-3</v>
      </c>
      <c r="AK236" s="1">
        <v>0.11283332985636131</v>
      </c>
      <c r="AL236" s="1">
        <v>6.9720781864917166E-3</v>
      </c>
      <c r="AM236" s="1">
        <v>3.1630125875307035E-4</v>
      </c>
      <c r="AN236" s="1">
        <v>3.6007504523566885E-4</v>
      </c>
      <c r="AO236" s="1">
        <v>299.99999999999994</v>
      </c>
      <c r="AP236" s="1">
        <v>56.568542494923747</v>
      </c>
      <c r="AQ236" s="1">
        <v>-1058.8235294117646</v>
      </c>
      <c r="AR236" s="1">
        <v>2025.897629143464</v>
      </c>
      <c r="AS236" s="1">
        <v>9.5814239844468723E-4</v>
      </c>
      <c r="AT236" s="1">
        <v>-1.6211422161076982E-6</v>
      </c>
      <c r="AU236" s="1">
        <v>1.707099366092075</v>
      </c>
      <c r="AV236" s="1">
        <v>0.15309273480656682</v>
      </c>
      <c r="AW236" s="1">
        <v>0.99300699300699313</v>
      </c>
      <c r="AX236" s="1">
        <v>438.5783789265945</v>
      </c>
      <c r="AZ236" s="1"/>
      <c r="BA236" s="1"/>
      <c r="BB236" s="1" t="s">
        <v>199</v>
      </c>
      <c r="BC236" s="1"/>
      <c r="BD236" s="1">
        <f>(0.5*K236*(AK236)^(2))+(K236*9.81*(AN236-G236))</f>
        <v>9.6891184681709285E-10</v>
      </c>
      <c r="BE236" s="1">
        <f>0.5*K236*(AI236)^(2)</f>
        <v>1.3690424973592299E-9</v>
      </c>
      <c r="BF236" s="1">
        <f t="shared" si="24"/>
        <v>0.84126664135405027</v>
      </c>
      <c r="BG236" s="1">
        <f>(C236*(AI236)^(2)*G236)/(F236)</f>
        <v>0.29127224773538102</v>
      </c>
      <c r="BH236" s="1">
        <f>(C236*G236*AI236)/(E236)</f>
        <v>22.682306198314741</v>
      </c>
      <c r="BI236" s="1">
        <f>(E236)/((C236*F236*G236)^(1/2))</f>
        <v>2.3793719899538358E-2</v>
      </c>
      <c r="BJ236" s="1">
        <f>(C236*9.81*(G236)^(2))/(F236)</f>
        <v>5.0291168563292195E-2</v>
      </c>
      <c r="BK236" s="1">
        <f t="shared" si="21"/>
        <v>2.3974487945789151E-2</v>
      </c>
      <c r="BL236" s="1">
        <f>(F236/(C236*9.81))^(1/2)</f>
        <v>1.4753899143116248E-3</v>
      </c>
      <c r="BM236" s="1">
        <f>((F236*G236)/(C236*(AI236)^(2)))^(1/2)</f>
        <v>6.13060196659178E-4</v>
      </c>
      <c r="BN236" s="1">
        <f>(AF236/2)/G236</f>
        <v>1.1321684322218697</v>
      </c>
      <c r="BO236" s="1">
        <f>(AF236-G236)/G236</f>
        <v>1.2643368644437394</v>
      </c>
      <c r="BP236" s="1">
        <f>((2*G236)-AG236)/G236</f>
        <v>0.69984722722488524</v>
      </c>
      <c r="BQ236" s="1">
        <f t="shared" si="22"/>
        <v>0.57418699186991884</v>
      </c>
      <c r="BR236" s="1">
        <f>((C236*(G236)^(3))/F236)^(1/2)</f>
        <v>1.3023799350905003E-3</v>
      </c>
      <c r="BS236" s="1">
        <f t="shared" si="23"/>
        <v>0.13711016886074737</v>
      </c>
      <c r="BT236" s="1">
        <f>AI236/((9.81*G236)^(1/2))</f>
        <v>2.4065987685249226</v>
      </c>
      <c r="BU236" s="1">
        <f t="shared" si="25"/>
        <v>0.3833333333333328</v>
      </c>
      <c r="BV236" s="1">
        <f>AE236 /G236</f>
        <v>0.71485747966337532</v>
      </c>
      <c r="BW236" s="1">
        <f t="shared" si="26"/>
        <v>0.24098107917208883</v>
      </c>
      <c r="BX236" s="1">
        <f>AH236/(((C236*(G236^(3)))/F236)^(1/2))</f>
        <v>0.93845289634110618</v>
      </c>
    </row>
    <row r="237" spans="1:76" x14ac:dyDescent="0.25">
      <c r="A237" s="1"/>
      <c r="B237" s="1">
        <v>237</v>
      </c>
      <c r="C237" s="1">
        <v>960</v>
      </c>
      <c r="D237" s="1">
        <v>2</v>
      </c>
      <c r="E237" s="1">
        <v>1.9199999999999998E-3</v>
      </c>
      <c r="F237" s="1">
        <v>2.0500000000000001E-2</v>
      </c>
      <c r="G237" s="1">
        <v>3.3068244038865995E-4</v>
      </c>
      <c r="H237" s="1">
        <v>5.5816803711554578E-7</v>
      </c>
      <c r="I237" s="1">
        <v>1.514683907306649E-10</v>
      </c>
      <c r="J237" s="1">
        <v>7.6700305803795918E-13</v>
      </c>
      <c r="K237" s="1">
        <v>1.4540965510143831E-7</v>
      </c>
      <c r="L237" s="1">
        <v>7.3632293571644082E-10</v>
      </c>
      <c r="M237" s="1"/>
      <c r="N237" s="1"/>
      <c r="O237" s="1"/>
      <c r="Q237" s="1">
        <v>960</v>
      </c>
      <c r="R237" s="1">
        <v>100000</v>
      </c>
      <c r="S237" s="1">
        <v>96</v>
      </c>
      <c r="T237" s="1">
        <v>2.0500000000000001E-2</v>
      </c>
      <c r="U237" s="1">
        <v>0.20200000000000001</v>
      </c>
      <c r="V237" s="1"/>
      <c r="Z237" s="1">
        <v>4.5682499999999998E-6</v>
      </c>
      <c r="AA237" s="1">
        <v>9000</v>
      </c>
      <c r="AB237" s="1">
        <v>1.1111111111111738E-4</v>
      </c>
      <c r="AD237" s="1">
        <v>3.5555555555555479E-3</v>
      </c>
      <c r="AE237" s="1">
        <v>2.1139695000000001E-4</v>
      </c>
      <c r="AF237" s="1">
        <v>7.3548825000000005E-4</v>
      </c>
      <c r="AG237" s="1">
        <v>4.6025118750000007E-4</v>
      </c>
      <c r="AH237" s="1">
        <v>1.6666666666666635E-3</v>
      </c>
      <c r="AI237" s="1">
        <v>0.11306029799279088</v>
      </c>
      <c r="AJ237" s="1">
        <v>5.6694297117490869E-3</v>
      </c>
      <c r="AK237" s="1">
        <v>9.4341160548804689E-2</v>
      </c>
      <c r="AL237" s="1">
        <v>7.4996455452585563E-3</v>
      </c>
      <c r="AM237" s="1">
        <v>3.2385174641940328E-4</v>
      </c>
      <c r="AN237" s="1">
        <v>3.5732514563938621E-4</v>
      </c>
      <c r="AO237" s="1">
        <v>300</v>
      </c>
      <c r="AP237" s="1">
        <v>28.284271247461845</v>
      </c>
      <c r="AQ237" s="1">
        <v>1384.6153846153848</v>
      </c>
      <c r="AR237" s="1">
        <v>8284.4463121264162</v>
      </c>
      <c r="AS237" s="1">
        <v>6.5151024374203231E-4</v>
      </c>
      <c r="AT237" s="1">
        <v>-2.2555102800397904E-4</v>
      </c>
      <c r="AU237" s="1">
        <v>5.0026026071633218</v>
      </c>
      <c r="AV237" s="1">
        <v>0.11314730894349265</v>
      </c>
      <c r="AW237" s="1">
        <v>0.98611111111111116</v>
      </c>
      <c r="AX237" s="1">
        <v>324.143163286245</v>
      </c>
      <c r="AZ237" s="1"/>
      <c r="BA237" s="1"/>
      <c r="BB237" s="1" t="s">
        <v>199</v>
      </c>
      <c r="BC237" s="1"/>
      <c r="BD237" s="1">
        <f>(0.5*K237*(AK237)^(2))+(K237*9.81*(AN237-G237))</f>
        <v>6.8509645950231251E-10</v>
      </c>
      <c r="BE237" s="1">
        <f>0.5*K237*(AI237)^(2)</f>
        <v>9.2935898120668848E-10</v>
      </c>
      <c r="BF237" s="1">
        <f t="shared" si="24"/>
        <v>0.85858661047350904</v>
      </c>
      <c r="BG237" s="1">
        <f>(C237*(AI237)^(2)*G237)/(F237)</f>
        <v>0.19794692407201236</v>
      </c>
      <c r="BH237" s="1">
        <f>(C237*G237*AI237)/(E237)</f>
        <v>18.6935276256626</v>
      </c>
      <c r="BI237" s="1">
        <f>(E237)/((C237*F237*G237)^(1/2))</f>
        <v>2.3800337448281073E-2</v>
      </c>
      <c r="BJ237" s="1">
        <f>(C237*9.81*(G237)^(2))/(F237)</f>
        <v>5.0235259190705817E-2</v>
      </c>
      <c r="BK237" s="1">
        <f t="shared" si="21"/>
        <v>1.9019353316944973E-2</v>
      </c>
      <c r="BL237" s="1">
        <f>(F237/(C237*9.81))^(1/2)</f>
        <v>1.4753899143116248E-3</v>
      </c>
      <c r="BM237" s="1">
        <f>((F237*G237)/(C237*(AI237)^(2)))^(1/2)</f>
        <v>7.4325314441598203E-4</v>
      </c>
      <c r="BN237" s="1">
        <f>(AF237/2)/G237</f>
        <v>1.1120763611390447</v>
      </c>
      <c r="BO237" s="1">
        <f>(AF237-G237)/G237</f>
        <v>1.2241527222780895</v>
      </c>
      <c r="BP237" s="1">
        <f>((2*G237)-AG237)/G237</f>
        <v>0.60817772192846253</v>
      </c>
      <c r="BQ237" s="1">
        <f t="shared" si="22"/>
        <v>0.62577639751552805</v>
      </c>
      <c r="BR237" s="1">
        <f>((C237*(G237)^(3))/F237)^(1/2)</f>
        <v>1.3012938790712902E-3</v>
      </c>
      <c r="BS237" s="1">
        <f t="shared" si="23"/>
        <v>0.11328584902079486</v>
      </c>
      <c r="BT237" s="1">
        <f>AI237/((9.81*G237)^(1/2))</f>
        <v>1.9850436226151804</v>
      </c>
      <c r="BU237" s="1">
        <f t="shared" si="25"/>
        <v>0.48437500000000105</v>
      </c>
      <c r="BV237" s="1">
        <f>AE237 /G237</f>
        <v>0.63927479714840463</v>
      </c>
      <c r="BW237" s="1">
        <f t="shared" si="26"/>
        <v>0.14771166488130655</v>
      </c>
      <c r="BX237" s="1">
        <f>AH237/(((C237*(G237^(3)))/F237)^(1/2))</f>
        <v>1.2807765359321703</v>
      </c>
    </row>
    <row r="238" spans="1:76" x14ac:dyDescent="0.25">
      <c r="A238" s="1"/>
      <c r="B238" s="1">
        <v>238</v>
      </c>
      <c r="C238" s="1">
        <v>960</v>
      </c>
      <c r="D238" s="1">
        <v>2</v>
      </c>
      <c r="E238" s="1">
        <v>1.9199999999999998E-3</v>
      </c>
      <c r="F238" s="1">
        <v>2.0500000000000001E-2</v>
      </c>
      <c r="G238" s="1">
        <v>3.3063298353264685E-4</v>
      </c>
      <c r="H238" s="1">
        <v>2.0327378029346091E-6</v>
      </c>
      <c r="I238" s="1">
        <v>1.5140044007025135E-10</v>
      </c>
      <c r="J238" s="1">
        <v>2.7924382615143501E-12</v>
      </c>
      <c r="K238" s="1">
        <v>1.453444224674413E-7</v>
      </c>
      <c r="L238" s="1">
        <v>2.6807407310537761E-9</v>
      </c>
      <c r="M238" s="1"/>
      <c r="N238" s="1"/>
      <c r="O238" s="1"/>
      <c r="Q238" s="1">
        <v>960</v>
      </c>
      <c r="R238" s="1">
        <v>100000</v>
      </c>
      <c r="S238" s="1">
        <v>96</v>
      </c>
      <c r="T238" s="1">
        <v>2.0500000000000001E-2</v>
      </c>
      <c r="U238" s="1">
        <v>0.20200000000000001</v>
      </c>
      <c r="V238" s="1"/>
      <c r="Z238" s="1">
        <v>4.5682499999999998E-6</v>
      </c>
      <c r="AA238" s="1">
        <v>9000</v>
      </c>
      <c r="AB238" s="1">
        <v>1.1111111111111044E-4</v>
      </c>
      <c r="AD238" s="1">
        <v>3.1111111111111114E-3</v>
      </c>
      <c r="AE238" s="1">
        <v>2.8905720000000002E-4</v>
      </c>
      <c r="AF238" s="1">
        <v>8.0401200000000011E-4</v>
      </c>
      <c r="AG238" s="1">
        <v>3.6241449999999998E-4</v>
      </c>
      <c r="AH238" s="1">
        <v>1.2222222222222218E-3</v>
      </c>
      <c r="AI238" s="1">
        <v>0.21832969023577864</v>
      </c>
      <c r="AJ238" s="1">
        <v>6.2743984686798055E-3</v>
      </c>
      <c r="AK238" s="1">
        <v>0.16941001324869226</v>
      </c>
      <c r="AL238" s="1">
        <v>9.5126129385291192E-3</v>
      </c>
      <c r="AM238" s="1">
        <v>3.241376753238292E-4</v>
      </c>
      <c r="AN238" s="1">
        <v>3.9577828692355675E-4</v>
      </c>
      <c r="AO238" s="1">
        <v>642.85714285714289</v>
      </c>
      <c r="AP238" s="1">
        <v>779.26053436884843</v>
      </c>
      <c r="AQ238" s="1">
        <v>321.42857142857139</v>
      </c>
      <c r="AR238" s="1">
        <v>32.469188932035394</v>
      </c>
      <c r="AS238" s="1">
        <v>2.4295542119495946E-3</v>
      </c>
      <c r="AT238" s="1">
        <v>1.5817762423074672E-2</v>
      </c>
      <c r="AU238" s="1">
        <v>1.5104270021961756</v>
      </c>
      <c r="AV238" s="1">
        <v>0.11585264364907238</v>
      </c>
      <c r="AW238" s="1">
        <v>0.96527777777777768</v>
      </c>
      <c r="AX238" s="1">
        <v>331.89337632624944</v>
      </c>
      <c r="AZ238" s="1"/>
      <c r="BA238" s="1"/>
      <c r="BB238" s="1" t="s">
        <v>200</v>
      </c>
      <c r="BC238" s="1"/>
      <c r="BD238" s="1">
        <f>(0.5*K238*(AK238)^(2))+(K238*9.81*(AN238-G238))</f>
        <v>2.1785605312412619E-9</v>
      </c>
      <c r="BE238" s="1">
        <f>0.5*K238*(AI238)^(2)</f>
        <v>3.4641283286715942E-9</v>
      </c>
      <c r="BF238" s="1">
        <f t="shared" si="24"/>
        <v>0.79302673653680245</v>
      </c>
      <c r="BG238" s="1">
        <f>(C238*(AI238)^(2)*G238)/(F238)</f>
        <v>0.73805571123880298</v>
      </c>
      <c r="BH238" s="1">
        <f>(C238*G238*AI238)/(E238)</f>
        <v>36.09349843820705</v>
      </c>
      <c r="BI238" s="1">
        <f>(E238)/((C238*F238*G238)^(1/2))</f>
        <v>2.3802117436827575E-2</v>
      </c>
      <c r="BJ238" s="1">
        <f>(C238*9.81*(G238)^(2))/(F238)</f>
        <v>5.0220233946617079E-2</v>
      </c>
      <c r="BK238" s="1">
        <f t="shared" si="21"/>
        <v>4.1893434111717989E-2</v>
      </c>
      <c r="BL238" s="1">
        <f>(F238/(C238*9.81))^(1/2)</f>
        <v>1.4753899143116248E-3</v>
      </c>
      <c r="BM238" s="1">
        <f>((F238*G238)/(C238*(AI238)^(2)))^(1/2)</f>
        <v>3.8485896133851099E-4</v>
      </c>
      <c r="BN238" s="1">
        <f>(AF238/2)/G238</f>
        <v>1.2158678051559419</v>
      </c>
      <c r="BO238" s="1">
        <f>(AF238-G238)/G238</f>
        <v>1.4317356103118841</v>
      </c>
      <c r="BP238" s="1">
        <f>((2*G238)-AG238)/G238</f>
        <v>0.90387675141244639</v>
      </c>
      <c r="BQ238" s="1">
        <f t="shared" si="22"/>
        <v>0.45075757575757569</v>
      </c>
      <c r="BR238" s="1">
        <f>((C238*(G238)^(3))/F238)^(1/2)</f>
        <v>1.301001957775753E-3</v>
      </c>
      <c r="BS238" s="1">
        <f t="shared" si="23"/>
        <v>0.20251192781270397</v>
      </c>
      <c r="BT238" s="1">
        <f>AI238/((9.81*G238)^(1/2))</f>
        <v>3.8335859692088965</v>
      </c>
      <c r="BU238" s="1">
        <f t="shared" si="25"/>
        <v>0.41071428571428542</v>
      </c>
      <c r="BV238" s="1">
        <f>AE238 /G238</f>
        <v>0.8742539746384933</v>
      </c>
      <c r="BW238" s="1">
        <f t="shared" si="26"/>
        <v>0.68783547729218586</v>
      </c>
      <c r="BX238" s="1">
        <f>AH238/(((C238*(G238^(3)))/F238)^(1/2))</f>
        <v>0.9394468739399775</v>
      </c>
    </row>
    <row r="239" spans="1:76" x14ac:dyDescent="0.25">
      <c r="A239" s="1"/>
      <c r="B239" s="1">
        <v>239</v>
      </c>
      <c r="C239" s="1">
        <v>960</v>
      </c>
      <c r="D239" s="1">
        <v>2</v>
      </c>
      <c r="E239" s="1">
        <v>1.9199999999999998E-3</v>
      </c>
      <c r="F239" s="1">
        <v>2.0500000000000001E-2</v>
      </c>
      <c r="G239" s="1">
        <v>3.2992655496606889E-4</v>
      </c>
      <c r="H239" s="1">
        <v>3.395569382836975E-7</v>
      </c>
      <c r="I239" s="1">
        <v>1.5043206806134738E-10</v>
      </c>
      <c r="J239" s="1">
        <v>4.6446930398660306E-13</v>
      </c>
      <c r="K239" s="1">
        <v>1.4441478533889349E-7</v>
      </c>
      <c r="L239" s="1">
        <v>4.4589053182713892E-10</v>
      </c>
      <c r="M239" s="1"/>
      <c r="N239" s="1"/>
      <c r="O239" s="1"/>
      <c r="Q239" s="1">
        <v>960</v>
      </c>
      <c r="R239" s="1">
        <v>100000</v>
      </c>
      <c r="S239" s="1">
        <v>96</v>
      </c>
      <c r="T239" s="1">
        <v>2.0500000000000001E-2</v>
      </c>
      <c r="U239" s="1">
        <v>0.20200000000000001</v>
      </c>
      <c r="V239" s="1"/>
      <c r="Z239" s="1">
        <v>4.5682499999999998E-6</v>
      </c>
      <c r="AA239" s="1">
        <v>9000</v>
      </c>
      <c r="AB239" s="1">
        <v>1.1111111111111044E-4</v>
      </c>
      <c r="AD239" s="1">
        <v>3.4444444444444444E-3</v>
      </c>
      <c r="AE239" s="1">
        <v>2.5936357500000001E-4</v>
      </c>
      <c r="AF239" s="1">
        <v>7.6746600000000007E-4</v>
      </c>
      <c r="AG239" s="1">
        <v>3.8677850000000012E-4</v>
      </c>
      <c r="AH239" s="1">
        <v>1.2222222222222218E-3</v>
      </c>
      <c r="AI239" s="1">
        <v>0.16566221721445445</v>
      </c>
      <c r="AJ239" s="1">
        <v>5.6848048650693095E-3</v>
      </c>
      <c r="AK239" s="1">
        <v>0.13556745098273759</v>
      </c>
      <c r="AL239" s="1">
        <v>6.4775782090241499E-3</v>
      </c>
      <c r="AM239" s="1">
        <v>3.2496617029564211E-4</v>
      </c>
      <c r="AN239" s="1">
        <v>3.9622072130814491E-4</v>
      </c>
      <c r="AO239" s="1">
        <v>299.99999999999994</v>
      </c>
      <c r="AP239" s="1">
        <v>14.142135623730944</v>
      </c>
      <c r="AQ239" s="1">
        <v>-1200</v>
      </c>
      <c r="AR239" s="1">
        <v>2602.1529547664959</v>
      </c>
      <c r="AS239" s="1">
        <v>1.3987752401839494E-3</v>
      </c>
      <c r="AT239" s="1">
        <v>-5.4017256628027313E-11</v>
      </c>
      <c r="AU239" s="1">
        <v>4.9077457174032828</v>
      </c>
      <c r="AV239" s="1">
        <v>0.21743447317856554</v>
      </c>
      <c r="AW239" s="1">
        <v>0.98601398601398604</v>
      </c>
      <c r="AX239" s="1">
        <v>622.90388168911898</v>
      </c>
      <c r="AZ239" s="1"/>
      <c r="BA239" s="1"/>
      <c r="BB239" s="1" t="s">
        <v>200</v>
      </c>
      <c r="BC239" s="1"/>
      <c r="BD239" s="1">
        <f>(0.5*K239*(AK239)^(2))+(K239*9.81*(AN239-G239))</f>
        <v>1.4209855493599708E-9</v>
      </c>
      <c r="BE239" s="1">
        <f>0.5*K239*(AI239)^(2)</f>
        <v>1.9816575335360229E-9</v>
      </c>
      <c r="BF239" s="1">
        <f t="shared" si="24"/>
        <v>0.84679937612427369</v>
      </c>
      <c r="BG239" s="1">
        <f>(C239*(AI239)^(2)*G239)/(F239)</f>
        <v>0.42401535438539911</v>
      </c>
      <c r="BH239" s="1">
        <f>(C239*G239*AI239)/(E239)</f>
        <v>27.328182306802777</v>
      </c>
      <c r="BI239" s="1">
        <f>(E239)/((C239*F239*G239)^(1/2))</f>
        <v>2.3827585990968837E-2</v>
      </c>
      <c r="BJ239" s="1">
        <f>(C239*9.81*(G239)^(2))/(F239)</f>
        <v>5.0005862666933708E-2</v>
      </c>
      <c r="BK239" s="1">
        <f t="shared" si="21"/>
        <v>3.0067200006906904E-2</v>
      </c>
      <c r="BL239" s="1">
        <f>(F239/(C239*9.81))^(1/2)</f>
        <v>1.4753899143116248E-3</v>
      </c>
      <c r="BM239" s="1">
        <f>((F239*G239)/(C239*(AI239)^(2)))^(1/2)</f>
        <v>5.0667150506535324E-4</v>
      </c>
      <c r="BN239" s="1">
        <f>(AF239/2)/G239</f>
        <v>1.1630861300008568</v>
      </c>
      <c r="BO239" s="1">
        <f>(AF239-G239)/G239</f>
        <v>1.3261722600017136</v>
      </c>
      <c r="BP239" s="1">
        <f>((2*G239)-AG239)/G239</f>
        <v>0.82768302769754887</v>
      </c>
      <c r="BQ239" s="1">
        <f t="shared" si="22"/>
        <v>0.50396825396825407</v>
      </c>
      <c r="BR239" s="1">
        <f>((C239*(G239)^(3))/F239)^(1/2)</f>
        <v>1.2968346155789849E-3</v>
      </c>
      <c r="BS239" s="1">
        <f t="shared" si="23"/>
        <v>0.16566221726847172</v>
      </c>
      <c r="BT239" s="1">
        <f>AI239/((9.81*G239)^(1/2))</f>
        <v>2.9119259708937464</v>
      </c>
      <c r="BU239" s="1">
        <f t="shared" si="25"/>
        <v>0.37096774193548365</v>
      </c>
      <c r="BV239" s="1">
        <f>AE239 /G239</f>
        <v>0.78612518785180574</v>
      </c>
      <c r="BW239" s="1">
        <f t="shared" si="26"/>
        <v>0.37400949171846543</v>
      </c>
      <c r="BX239" s="1">
        <f>AH239/(((C239*(G239^(3)))/F239)^(1/2))</f>
        <v>0.94246576050605213</v>
      </c>
    </row>
    <row r="240" spans="1:76" x14ac:dyDescent="0.25">
      <c r="A240" s="1"/>
      <c r="B240" s="1">
        <v>240</v>
      </c>
      <c r="C240" s="1">
        <v>960</v>
      </c>
      <c r="D240" s="1">
        <v>2</v>
      </c>
      <c r="E240" s="1">
        <v>1.9199999999999998E-3</v>
      </c>
      <c r="F240" s="1">
        <v>2.0500000000000001E-2</v>
      </c>
      <c r="G240" s="1">
        <v>3.2926717796711457E-4</v>
      </c>
      <c r="H240" s="1">
        <v>4.5121947230254289E-7</v>
      </c>
      <c r="I240" s="1">
        <v>1.4953192829015232E-10</v>
      </c>
      <c r="J240" s="1">
        <v>6.1474439868588666E-13</v>
      </c>
      <c r="K240" s="1">
        <v>1.4355065115854621E-7</v>
      </c>
      <c r="L240" s="1">
        <v>5.9015462273845119E-10</v>
      </c>
      <c r="M240" s="1"/>
      <c r="N240" s="1"/>
      <c r="O240" s="1"/>
      <c r="Q240" s="1">
        <v>960</v>
      </c>
      <c r="R240" s="1">
        <v>100000</v>
      </c>
      <c r="S240" s="1">
        <v>96</v>
      </c>
      <c r="T240" s="1">
        <v>2.0500000000000001E-2</v>
      </c>
      <c r="U240" s="1">
        <v>0.20200000000000001</v>
      </c>
      <c r="V240" s="1"/>
      <c r="Z240" s="1">
        <v>4.5682499999999998E-6</v>
      </c>
      <c r="AA240" s="1">
        <v>9000</v>
      </c>
      <c r="AB240" s="1">
        <v>1.1111111111111738E-4</v>
      </c>
      <c r="AD240" s="1">
        <v>3.4444444444444444E-3</v>
      </c>
      <c r="AE240" s="1">
        <v>2.3652232500000003E-4</v>
      </c>
      <c r="AF240" s="1">
        <v>7.4462475000000008E-4</v>
      </c>
      <c r="AG240" s="1">
        <v>4.2713137500000005E-4</v>
      </c>
      <c r="AH240" s="1">
        <v>1.4444444444444426E-3</v>
      </c>
      <c r="AI240" s="1">
        <v>0.13341526339882065</v>
      </c>
      <c r="AJ240" s="1">
        <v>6.5171657515105518E-3</v>
      </c>
      <c r="AK240" s="1">
        <v>0.11265018523569247</v>
      </c>
      <c r="AL240" s="1">
        <v>6.9319131486915361E-3</v>
      </c>
      <c r="AM240" s="1">
        <v>3.3370058225117727E-4</v>
      </c>
      <c r="AN240" s="1">
        <v>3.5417450112027848E-4</v>
      </c>
      <c r="AO240" s="1">
        <v>290.32258064516128</v>
      </c>
      <c r="AP240" s="1">
        <v>39.73336751724613</v>
      </c>
      <c r="AQ240" s="1">
        <v>295.08196721311475</v>
      </c>
      <c r="AR240" s="1">
        <v>34.205649183976995</v>
      </c>
      <c r="AS240" s="1">
        <v>9.0721878225161526E-4</v>
      </c>
      <c r="AT240" s="1">
        <v>-4.1775904695032576E-3</v>
      </c>
      <c r="AU240" s="1">
        <v>1.506573094429569</v>
      </c>
      <c r="AV240" s="1">
        <v>0.1153356719196897</v>
      </c>
      <c r="AW240" s="1">
        <v>1.0070422535211268</v>
      </c>
      <c r="AX240" s="1">
        <v>330.41236141518391</v>
      </c>
      <c r="AZ240" s="1"/>
      <c r="BA240" s="1"/>
      <c r="BB240" s="1" t="s">
        <v>200</v>
      </c>
      <c r="BC240" s="1"/>
      <c r="BD240" s="1">
        <f>(0.5*K240*(AK240)^(2))+(K240*9.81*(AN240-G240))</f>
        <v>9.4590877869675238E-10</v>
      </c>
      <c r="BE240" s="1">
        <f>0.5*K240*(AI240)^(2)</f>
        <v>1.2775744184370855E-9</v>
      </c>
      <c r="BF240" s="1">
        <f t="shared" si="24"/>
        <v>0.86046166087371567</v>
      </c>
      <c r="BG240" s="1">
        <f>(C240*(AI240)^(2)*G240)/(F240)</f>
        <v>0.27445860361462687</v>
      </c>
      <c r="BH240" s="1">
        <f>(C240*G240*AI240)/(E240)</f>
        <v>21.964633638534476</v>
      </c>
      <c r="BI240" s="1">
        <f>(E240)/((C240*F240*G240)^(1/2))</f>
        <v>2.385143213374712E-2</v>
      </c>
      <c r="BJ240" s="1">
        <f>(C240*9.81*(G240)^(2))/(F240)</f>
        <v>4.980618327626242E-2</v>
      </c>
      <c r="BK240" s="1">
        <f t="shared" si="21"/>
        <v>2.3179159202331392E-2</v>
      </c>
      <c r="BL240" s="1">
        <f>(F240/(C240*9.81))^(1/2)</f>
        <v>1.4753899143116248E-3</v>
      </c>
      <c r="BM240" s="1">
        <f>((F240*G240)/(C240*(AI240)^(2)))^(1/2)</f>
        <v>6.2850685207477535E-4</v>
      </c>
      <c r="BN240" s="1">
        <f>(AF240/2)/G240</f>
        <v>1.1307303002341296</v>
      </c>
      <c r="BO240" s="1">
        <f>(AF240-G240)/G240</f>
        <v>1.2614606004682591</v>
      </c>
      <c r="BP240" s="1">
        <f>((2*G240)-AG240)/G240</f>
        <v>0.70278180279888203</v>
      </c>
      <c r="BQ240" s="1">
        <f t="shared" si="22"/>
        <v>0.57361963190184051</v>
      </c>
      <c r="BR240" s="1">
        <f>((C240*(G240)^(3))/F240)^(1/2)</f>
        <v>1.2929488619830029E-3</v>
      </c>
      <c r="BS240" s="1">
        <f t="shared" si="23"/>
        <v>0.1375928538683239</v>
      </c>
      <c r="BT240" s="1">
        <f>AI240/((9.81*G240)^(1/2))</f>
        <v>2.3474523936233767</v>
      </c>
      <c r="BU240" s="1">
        <f t="shared" si="25"/>
        <v>0.43548387096774233</v>
      </c>
      <c r="BV240" s="1">
        <f>AE240 /G240</f>
        <v>0.71832949296763071</v>
      </c>
      <c r="BW240" s="1">
        <f t="shared" si="26"/>
        <v>0.22465242033836447</v>
      </c>
      <c r="BX240" s="1">
        <f>AH240/(((C240*(G240^(3)))/F240)^(1/2))</f>
        <v>1.1171705911315704</v>
      </c>
    </row>
    <row r="241" spans="1:76" x14ac:dyDescent="0.25">
      <c r="A241" s="1"/>
      <c r="B241" s="1">
        <v>241</v>
      </c>
      <c r="C241" s="1">
        <v>960</v>
      </c>
      <c r="D241" s="1">
        <v>2</v>
      </c>
      <c r="E241" s="1">
        <v>1.9199999999999998E-3</v>
      </c>
      <c r="F241" s="1">
        <v>2.0500000000000001E-2</v>
      </c>
      <c r="G241" s="1">
        <v>3.287904949095178E-4</v>
      </c>
      <c r="H241" s="1">
        <v>5.9355931440033088E-7</v>
      </c>
      <c r="I241" s="1">
        <v>1.4888343187500866E-10</v>
      </c>
      <c r="J241" s="1">
        <v>8.0632940231698017E-13</v>
      </c>
      <c r="K241" s="1">
        <v>1.4292809460000833E-7</v>
      </c>
      <c r="L241" s="1">
        <v>7.7407622622430094E-10</v>
      </c>
      <c r="M241" s="1"/>
      <c r="N241" s="1"/>
      <c r="O241" s="1"/>
      <c r="Q241" s="1">
        <v>960</v>
      </c>
      <c r="R241" s="1">
        <v>100000</v>
      </c>
      <c r="S241" s="1">
        <v>96</v>
      </c>
      <c r="T241" s="1">
        <v>2.0500000000000001E-2</v>
      </c>
      <c r="U241" s="1">
        <v>0.20200000000000001</v>
      </c>
      <c r="V241" s="1"/>
      <c r="Z241" s="1">
        <v>4.5682499999999998E-6</v>
      </c>
      <c r="AA241" s="1">
        <v>9000</v>
      </c>
      <c r="AB241" s="1">
        <v>1.111111111111035E-4</v>
      </c>
      <c r="AD241" s="1">
        <v>3.6666666666666653E-3</v>
      </c>
      <c r="AE241" s="1">
        <v>2.22817575E-4</v>
      </c>
      <c r="AF241" s="1">
        <v>7.3092000000000003E-4</v>
      </c>
      <c r="AG241" s="1">
        <v>4.5758637500000003E-4</v>
      </c>
      <c r="AH241" s="1">
        <v>1.55555555555556E-3</v>
      </c>
      <c r="AI241" s="1">
        <v>0.11131547147885817</v>
      </c>
      <c r="AJ241" s="1">
        <v>6.4074276135688939E-3</v>
      </c>
      <c r="AK241" s="1">
        <v>9.2241086554087526E-2</v>
      </c>
      <c r="AL241" s="1">
        <v>6.4430277518580659E-3</v>
      </c>
      <c r="AM241" s="1">
        <v>3.2989175968332798E-4</v>
      </c>
      <c r="AN241" s="1">
        <v>3.5459004216167737E-4</v>
      </c>
      <c r="AO241" s="1">
        <v>300</v>
      </c>
      <c r="AP241" s="1">
        <v>84.852813742385663</v>
      </c>
      <c r="AQ241" s="1">
        <v>1500.0000000000002</v>
      </c>
      <c r="AR241" s="1">
        <v>9545.9415460183936</v>
      </c>
      <c r="AS241" s="1">
        <v>6.3155627882571287E-4</v>
      </c>
      <c r="AT241" s="1">
        <v>-6.5966090358378629E-3</v>
      </c>
      <c r="AU241" s="1">
        <v>4.7537900894606269</v>
      </c>
      <c r="AV241" s="1">
        <v>0.1159621866247722</v>
      </c>
      <c r="AW241" s="1">
        <v>0.98591549295774628</v>
      </c>
      <c r="AX241" s="1">
        <v>332.20719383538943</v>
      </c>
      <c r="AZ241" s="1"/>
      <c r="BA241" s="1"/>
      <c r="BB241" s="1" t="s">
        <v>200</v>
      </c>
      <c r="BC241" s="1"/>
      <c r="BD241" s="1">
        <f>(0.5*K241*(AK241)^(2))+(K241*9.81*(AN241-G241))</f>
        <v>6.4422016995716601E-10</v>
      </c>
      <c r="BE241" s="1">
        <f>0.5*K241*(AI241)^(2)</f>
        <v>8.8552059989491347E-10</v>
      </c>
      <c r="BF241" s="1">
        <f t="shared" si="24"/>
        <v>0.85293870943797556</v>
      </c>
      <c r="BG241" s="1">
        <f>(C241*(AI241)^(2)*G241)/(F241)</f>
        <v>0.19078651986753387</v>
      </c>
      <c r="BH241" s="1">
        <f>(C241*G241*AI241)/(E241)</f>
        <v>18.299734479310047</v>
      </c>
      <c r="BI241" s="1">
        <f>(E241)/((C241*F241*G241)^(1/2))</f>
        <v>2.3868715868881958E-2</v>
      </c>
      <c r="BJ241" s="1">
        <f>(C241*9.81*(G241)^(2))/(F241)</f>
        <v>4.9662077943351382E-2</v>
      </c>
      <c r="BK241" s="1">
        <f t="shared" si="21"/>
        <v>1.8646265142831474E-2</v>
      </c>
      <c r="BL241" s="1">
        <f>(F241/(C241*9.81))^(1/2)</f>
        <v>1.4753899143116248E-3</v>
      </c>
      <c r="BM241" s="1">
        <f>((F241*G241)/(C241*(AI241)^(2)))^(1/2)</f>
        <v>7.5274072128650828E-4</v>
      </c>
      <c r="BN241" s="1">
        <f>(AF241/2)/G241</f>
        <v>1.1115284829039038</v>
      </c>
      <c r="BO241" s="1">
        <f>(AF241-G241)/G241</f>
        <v>1.2230569658078074</v>
      </c>
      <c r="BP241" s="1">
        <f>((2*G241)-AG241)/G241</f>
        <v>0.6082737120307371</v>
      </c>
      <c r="BQ241" s="1">
        <f t="shared" si="22"/>
        <v>0.62604166666666672</v>
      </c>
      <c r="BR241" s="1">
        <f>((C241*(G241)^(3))/F241)^(1/2)</f>
        <v>1.2901421578590372E-3</v>
      </c>
      <c r="BS241" s="1">
        <f t="shared" si="23"/>
        <v>0.11791208051469604</v>
      </c>
      <c r="BT241" s="1">
        <f>AI241/((9.81*G241)^(1/2))</f>
        <v>1.9600240462480063</v>
      </c>
      <c r="BU241" s="1">
        <f t="shared" si="25"/>
        <v>0.43939393939393973</v>
      </c>
      <c r="BV241" s="1">
        <f>AE241 /G241</f>
        <v>0.67768861463382257</v>
      </c>
      <c r="BW241" s="1">
        <f t="shared" si="26"/>
        <v>0.1411244419241825</v>
      </c>
      <c r="BX241" s="1">
        <f>AH241/(((C241*(G241^(3)))/F241)^(1/2))</f>
        <v>1.20572414914103</v>
      </c>
    </row>
    <row r="242" spans="1:76" x14ac:dyDescent="0.25">
      <c r="A242" s="1"/>
      <c r="B242" s="1">
        <v>242</v>
      </c>
      <c r="C242" s="1">
        <v>960</v>
      </c>
      <c r="D242" s="1">
        <v>2</v>
      </c>
      <c r="E242" s="1">
        <v>1.9199999999999998E-3</v>
      </c>
      <c r="F242" s="1">
        <v>2.0500000000000001E-2</v>
      </c>
      <c r="G242" s="1">
        <v>3.2600341165241642E-4</v>
      </c>
      <c r="H242" s="1">
        <v>1.6072656444703912E-6</v>
      </c>
      <c r="I242" s="1">
        <v>1.4512928122584255E-10</v>
      </c>
      <c r="J242" s="1">
        <v>2.1465539873215877E-12</v>
      </c>
      <c r="K242" s="1">
        <v>1.3932410997680886E-7</v>
      </c>
      <c r="L242" s="1">
        <v>2.0606918278287244E-9</v>
      </c>
      <c r="M242" s="1"/>
      <c r="N242" s="1"/>
      <c r="O242" s="1"/>
      <c r="Q242" s="1">
        <v>960</v>
      </c>
      <c r="R242" s="1">
        <v>100000</v>
      </c>
      <c r="S242" s="1">
        <v>96</v>
      </c>
      <c r="T242" s="1">
        <v>2.0500000000000001E-2</v>
      </c>
      <c r="U242" s="1">
        <v>0.20200000000000001</v>
      </c>
      <c r="V242" s="1"/>
      <c r="Z242" s="1">
        <v>4.5682499999999998E-6</v>
      </c>
      <c r="AA242" s="1">
        <v>9000</v>
      </c>
      <c r="AB242" s="1">
        <v>1.1111111111111044E-4</v>
      </c>
      <c r="AD242" s="1">
        <v>3.2222222222222235E-3</v>
      </c>
      <c r="AE242" s="1">
        <v>2.981937E-4</v>
      </c>
      <c r="AF242" s="1">
        <v>8.0401200000000011E-4</v>
      </c>
      <c r="AG242" s="1">
        <v>3.4338012500000005E-4</v>
      </c>
      <c r="AH242" s="1">
        <v>1.2222222222222235E-3</v>
      </c>
      <c r="AI242" s="1">
        <v>0.22582621295297445</v>
      </c>
      <c r="AJ242" s="1">
        <v>6.7272683079582941E-3</v>
      </c>
      <c r="AK242" s="1">
        <v>0.17922864094711174</v>
      </c>
      <c r="AL242" s="1">
        <v>6.8241900549878684E-3</v>
      </c>
      <c r="AM242" s="1">
        <v>3.3767925057240903E-4</v>
      </c>
      <c r="AN242" s="1">
        <v>4.1507879660761119E-4</v>
      </c>
      <c r="AO242" s="1">
        <v>321.42857142857139</v>
      </c>
      <c r="AP242" s="1">
        <v>4.4806314271084617E-14</v>
      </c>
      <c r="AQ242" s="1">
        <v>600</v>
      </c>
      <c r="AR242" s="1">
        <v>735.39105243400945</v>
      </c>
      <c r="AS242" s="1">
        <v>2.5992598601774801E-3</v>
      </c>
      <c r="AT242" s="1">
        <v>-1.7486127704947899E-2</v>
      </c>
      <c r="AU242" s="1">
        <v>4.6505547030500187</v>
      </c>
      <c r="AV242" s="1">
        <v>0.11669725335631294</v>
      </c>
      <c r="AW242" s="1">
        <v>1.0287769784172662</v>
      </c>
      <c r="AX242" s="1">
        <v>334.31300490428265</v>
      </c>
      <c r="AZ242" s="1"/>
      <c r="BA242" s="1"/>
      <c r="BB242" s="1" t="s">
        <v>201</v>
      </c>
      <c r="BC242" s="1"/>
      <c r="BD242" s="1">
        <f>(0.5*K242*(AK242)^(2))+(K242*9.81*(AN242-G242))</f>
        <v>2.3594931467896515E-9</v>
      </c>
      <c r="BE242" s="1">
        <f>0.5*K242*(AI242)^(2)</f>
        <v>3.552589148519363E-9</v>
      </c>
      <c r="BF242" s="1">
        <f t="shared" si="24"/>
        <v>0.81496107811198948</v>
      </c>
      <c r="BG242" s="1">
        <f>(C242*(AI242)^(2)*G242)/(F242)</f>
        <v>0.77855306751448949</v>
      </c>
      <c r="BH242" s="1">
        <f>(C242*G242*AI242)/(E242)</f>
        <v>36.810057931607396</v>
      </c>
      <c r="BI242" s="1">
        <f>(E242)/((C242*F242*G242)^(1/2))</f>
        <v>2.3970528484683132E-2</v>
      </c>
      <c r="BJ242" s="1">
        <f>(C242*9.81*(G242)^(2))/(F242)</f>
        <v>4.882369786313847E-2</v>
      </c>
      <c r="BK242" s="1">
        <f t="shared" si="21"/>
        <v>4.3502580508193278E-2</v>
      </c>
      <c r="BL242" s="1">
        <f>(F242/(C242*9.81))^(1/2)</f>
        <v>1.4753899143116248E-3</v>
      </c>
      <c r="BM242" s="1">
        <f>((F242*G242)/(C242*(AI242)^(2)))^(1/2)</f>
        <v>3.6946902535540829E-4</v>
      </c>
      <c r="BN242" s="1">
        <f>(AF242/2)/G242</f>
        <v>1.2331343342768979</v>
      </c>
      <c r="BO242" s="1">
        <f>(AF242-G242)/G242</f>
        <v>1.466268668553796</v>
      </c>
      <c r="BP242" s="1">
        <f>((2*G242)-AG242)/G242</f>
        <v>0.94669775613848295</v>
      </c>
      <c r="BQ242" s="1">
        <f t="shared" si="22"/>
        <v>0.42708333333333331</v>
      </c>
      <c r="BR242" s="1">
        <f>((C242*(G242)^(3))/F242)^(1/2)</f>
        <v>1.2737726027489185E-3</v>
      </c>
      <c r="BS242" s="1">
        <f t="shared" si="23"/>
        <v>0.24331234065792234</v>
      </c>
      <c r="BT242" s="1">
        <f>AI242/((9.81*G242)^(1/2))</f>
        <v>3.9932709186984834</v>
      </c>
      <c r="BU242" s="1">
        <f t="shared" si="25"/>
        <v>0.39655172413793116</v>
      </c>
      <c r="BV242" s="1">
        <f>AE242 /G242</f>
        <v>0.91469502876838904</v>
      </c>
      <c r="BW242" s="1">
        <f t="shared" si="26"/>
        <v>0.72972936965135105</v>
      </c>
      <c r="BX242" s="1">
        <f>AH242/(((C242*(G242^(3)))/F242)^(1/2))</f>
        <v>0.9595293693588286</v>
      </c>
    </row>
    <row r="243" spans="1:76" x14ac:dyDescent="0.25">
      <c r="A243" s="1"/>
      <c r="B243" s="1">
        <v>243</v>
      </c>
      <c r="C243" s="1">
        <v>960</v>
      </c>
      <c r="D243" s="1">
        <v>2</v>
      </c>
      <c r="E243" s="1">
        <v>1.9199999999999998E-3</v>
      </c>
      <c r="F243" s="1">
        <v>2.0500000000000001E-2</v>
      </c>
      <c r="G243" s="1">
        <v>3.260503856193337E-4</v>
      </c>
      <c r="H243" s="1">
        <v>1.5406116428223887E-6</v>
      </c>
      <c r="I243" s="1">
        <v>1.4519202548095594E-10</v>
      </c>
      <c r="J243" s="1">
        <v>2.0581284497735179E-12</v>
      </c>
      <c r="K243" s="1">
        <v>1.3938434446171769E-7</v>
      </c>
      <c r="L243" s="1">
        <v>1.9758033117825773E-9</v>
      </c>
      <c r="M243" s="1"/>
      <c r="N243" s="1"/>
      <c r="O243" s="1"/>
      <c r="Q243" s="1">
        <v>960</v>
      </c>
      <c r="R243" s="1">
        <v>100000</v>
      </c>
      <c r="S243" s="1">
        <v>96</v>
      </c>
      <c r="T243" s="1">
        <v>2.0500000000000001E-2</v>
      </c>
      <c r="U243" s="1">
        <v>0.20200000000000001</v>
      </c>
      <c r="V243" s="1"/>
      <c r="Z243" s="1">
        <v>4.5682499999999998E-6</v>
      </c>
      <c r="AA243" s="1">
        <v>9000</v>
      </c>
      <c r="AB243" s="1">
        <v>1.1111111111111044E-4</v>
      </c>
      <c r="AD243" s="1">
        <v>3.1111111111111114E-3</v>
      </c>
      <c r="AE243" s="1">
        <v>2.981937E-4</v>
      </c>
      <c r="AF243" s="1">
        <v>7.9944374999999998E-4</v>
      </c>
      <c r="AG243" s="1">
        <v>3.4185737500000001E-4</v>
      </c>
      <c r="AH243" s="1">
        <v>1.1111111111111113E-3</v>
      </c>
      <c r="AI243" s="1">
        <v>0.22693958569413891</v>
      </c>
      <c r="AJ243" s="1">
        <v>6.2412841495149488E-3</v>
      </c>
      <c r="AK243" s="1">
        <v>0.17740597616447945</v>
      </c>
      <c r="AL243" s="1">
        <v>7.7772457360264979E-3</v>
      </c>
      <c r="AM243" s="1">
        <v>3.2205326688206082E-4</v>
      </c>
      <c r="AN243" s="1">
        <v>4.0624609606330832E-4</v>
      </c>
      <c r="AO243" s="1">
        <v>642.857142857143</v>
      </c>
      <c r="AP243" s="1">
        <v>584.44540077663612</v>
      </c>
      <c r="AQ243" s="1">
        <v>327.27272727272725</v>
      </c>
      <c r="AR243" s="1">
        <v>25.245465245668516</v>
      </c>
      <c r="AS243" s="1">
        <v>2.6249528825192363E-3</v>
      </c>
      <c r="AT243" s="1">
        <v>-1.4483395090778743E-2</v>
      </c>
      <c r="AU243" s="1">
        <v>4.7545717148875948</v>
      </c>
      <c r="AV243" s="1">
        <v>0.11867220955910987</v>
      </c>
      <c r="AW243" s="1">
        <v>0.97887323943661964</v>
      </c>
      <c r="AX243" s="1">
        <v>339.97083766145505</v>
      </c>
      <c r="AZ243" s="1"/>
      <c r="BA243" s="1"/>
      <c r="BB243" s="1" t="s">
        <v>202</v>
      </c>
      <c r="BC243" s="1"/>
      <c r="BD243" s="1">
        <f>(0.5*K243*(AK243)^(2))+(K243*9.81*(AN243-G243))</f>
        <v>2.3030698402138201E-9</v>
      </c>
      <c r="BE243" s="1">
        <f>0.5*K243*(AI243)^(2)</f>
        <v>3.5892566737415608E-9</v>
      </c>
      <c r="BF243" s="1">
        <f t="shared" si="24"/>
        <v>0.8010346374178664</v>
      </c>
      <c r="BG243" s="1">
        <f>(C243*(AI243)^(2)*G243)/(F243)</f>
        <v>0.78636215741127513</v>
      </c>
      <c r="BH243" s="1">
        <f>(C243*G243*AI243)/(E243)</f>
        <v>36.996869713932909</v>
      </c>
      <c r="BI243" s="1">
        <f>(E243)/((C243*F243*G243)^(1/2))</f>
        <v>2.3968801709589631E-2</v>
      </c>
      <c r="BJ243" s="1">
        <f>(C243*9.81*(G243)^(2))/(F243)</f>
        <v>4.8837768930604514E-2</v>
      </c>
      <c r="BK243" s="1">
        <f t="shared" si="21"/>
        <v>4.3761340952628569E-2</v>
      </c>
      <c r="BL243" s="1">
        <f>(F243/(C243*9.81))^(1/2)</f>
        <v>1.4753899143116248E-3</v>
      </c>
      <c r="BM243" s="1">
        <f>((F243*G243)/(C243*(AI243)^(2)))^(1/2)</f>
        <v>3.6768288563037614E-4</v>
      </c>
      <c r="BN243" s="1">
        <f>(AF243/2)/G243</f>
        <v>1.2259512413724862</v>
      </c>
      <c r="BO243" s="1">
        <f>(AF243-G243)/G243</f>
        <v>1.4519024827449725</v>
      </c>
      <c r="BP243" s="1">
        <f>((2*G243)-AG243)/G243</f>
        <v>0.95151979547381649</v>
      </c>
      <c r="BQ243" s="1">
        <f t="shared" si="22"/>
        <v>0.42761904761904762</v>
      </c>
      <c r="BR243" s="1">
        <f>((C243*(G243)^(3))/F243)^(1/2)</f>
        <v>1.2740479203006364E-3</v>
      </c>
      <c r="BS243" s="1">
        <f t="shared" si="23"/>
        <v>0.24142298078491767</v>
      </c>
      <c r="BT243" s="1">
        <f>AI243/((9.81*G243)^(1/2))</f>
        <v>4.0126695366365324</v>
      </c>
      <c r="BU243" s="1">
        <f t="shared" si="25"/>
        <v>0.37499999999999994</v>
      </c>
      <c r="BV243" s="1">
        <f>AE243 /G243</f>
        <v>0.91456324897018648</v>
      </c>
      <c r="BW243" s="1">
        <f t="shared" si="26"/>
        <v>0.73752438848067059</v>
      </c>
      <c r="BX243" s="1">
        <f>AH243/(((C243*(G243^(3)))/F243)^(1/2))</f>
        <v>0.87211092566198223</v>
      </c>
    </row>
    <row r="244" spans="1:76" x14ac:dyDescent="0.25">
      <c r="A244" s="1"/>
      <c r="B244" s="1">
        <v>244</v>
      </c>
      <c r="C244" s="1">
        <v>960</v>
      </c>
      <c r="D244" s="1">
        <v>2</v>
      </c>
      <c r="E244" s="1">
        <v>1.9199999999999998E-3</v>
      </c>
      <c r="F244" s="1">
        <v>2.0500000000000001E-2</v>
      </c>
      <c r="G244" s="1">
        <v>3.2564298406651351E-4</v>
      </c>
      <c r="H244" s="1">
        <v>3.541033383761854E-7</v>
      </c>
      <c r="I244" s="1">
        <v>1.4464845080667784E-10</v>
      </c>
      <c r="J244" s="1">
        <v>4.7187105352584039E-13</v>
      </c>
      <c r="K244" s="1">
        <v>1.3886251277441072E-7</v>
      </c>
      <c r="L244" s="1">
        <v>4.5299621138480675E-10</v>
      </c>
      <c r="M244" s="1"/>
      <c r="N244" s="1"/>
      <c r="O244" s="1"/>
      <c r="Q244" s="1">
        <v>960</v>
      </c>
      <c r="R244" s="1">
        <v>100000</v>
      </c>
      <c r="S244" s="1">
        <v>96</v>
      </c>
      <c r="T244" s="1">
        <v>2.0500000000000001E-2</v>
      </c>
      <c r="U244" s="1">
        <v>0.20200000000000001</v>
      </c>
      <c r="V244" s="1"/>
      <c r="Z244" s="1">
        <v>4.5682499999999998E-6</v>
      </c>
      <c r="AA244" s="1">
        <v>9000</v>
      </c>
      <c r="AB244" s="1">
        <v>1.1111111111111044E-4</v>
      </c>
      <c r="AD244" s="1">
        <v>3.333333333333334E-3</v>
      </c>
      <c r="AE244" s="1">
        <v>2.6164770000000002E-4</v>
      </c>
      <c r="AF244" s="1">
        <v>7.6289775000000005E-4</v>
      </c>
      <c r="AG244" s="1">
        <v>3.8030681250000002E-4</v>
      </c>
      <c r="AH244" s="1">
        <v>1.3333333333333322E-3</v>
      </c>
      <c r="AI244" s="1">
        <v>0.17401638402833777</v>
      </c>
      <c r="AJ244" s="1">
        <v>4.2225446193954524E-3</v>
      </c>
      <c r="AK244" s="1">
        <v>0.14246939968283701</v>
      </c>
      <c r="AL244" s="1">
        <v>7.4514965377382308E-3</v>
      </c>
      <c r="AM244" s="1">
        <v>3.3271372536404601E-4</v>
      </c>
      <c r="AN244" s="1">
        <v>3.8517288287277866E-4</v>
      </c>
      <c r="AO244" s="1">
        <v>321.42857142857139</v>
      </c>
      <c r="AP244" s="1">
        <v>64.938377864070674</v>
      </c>
      <c r="AQ244" s="1">
        <v>321.42857142857144</v>
      </c>
      <c r="AR244" s="1">
        <v>48.703783398053048</v>
      </c>
      <c r="AS244" s="1">
        <v>1.5434098832975498E-3</v>
      </c>
      <c r="AT244" s="1">
        <v>-3.6637529953681823E-9</v>
      </c>
      <c r="AU244" s="1">
        <v>6.2391863970513111</v>
      </c>
      <c r="AV244" s="1">
        <v>0.17723272166895929</v>
      </c>
      <c r="AW244" s="1">
        <v>1</v>
      </c>
      <c r="AX244" s="1">
        <v>507.73434716241206</v>
      </c>
      <c r="AZ244" s="1"/>
      <c r="BA244" s="1"/>
      <c r="BB244" s="1" t="s">
        <v>202</v>
      </c>
      <c r="BC244" s="1"/>
      <c r="BD244" s="1">
        <f>(0.5*K244*(AK244)^(2))+(K244*9.81*(AN244-G244))</f>
        <v>1.4903770825448321E-9</v>
      </c>
      <c r="BE244" s="1">
        <f>0.5*K244*(AI244)^(2)</f>
        <v>2.1024966091748217E-9</v>
      </c>
      <c r="BF244" s="1">
        <f t="shared" si="24"/>
        <v>0.841938617426229</v>
      </c>
      <c r="BG244" s="1">
        <f>(C244*(AI244)^(2)*G244)/(F244)</f>
        <v>0.46178452789145258</v>
      </c>
      <c r="BH244" s="1">
        <f>(C244*G244*AI244)/(E244)</f>
        <v>28.333607285726149</v>
      </c>
      <c r="BI244" s="1">
        <f>(E244)/((C244*F244*G244)^(1/2))</f>
        <v>2.3983790324844899E-2</v>
      </c>
      <c r="BJ244" s="1">
        <f>(C244*9.81*(G244)^(2))/(F244)</f>
        <v>4.8715799116509868E-2</v>
      </c>
      <c r="BK244" s="1">
        <f t="shared" si="21"/>
        <v>3.181250600573382E-2</v>
      </c>
      <c r="BL244" s="1">
        <f>(F244/(C244*9.81))^(1/2)</f>
        <v>1.4753899143116248E-3</v>
      </c>
      <c r="BM244" s="1">
        <f>((F244*G244)/(C244*(AI244)^(2)))^(1/2)</f>
        <v>4.7920576808359777E-4</v>
      </c>
      <c r="BN244" s="1">
        <f>(AF244/2)/G244</f>
        <v>1.1713713903385925</v>
      </c>
      <c r="BO244" s="1">
        <f>(AF244-G244)/G244</f>
        <v>1.3427427806771848</v>
      </c>
      <c r="BP244" s="1">
        <f>((2*G244)-AG244)/G244</f>
        <v>0.83213570963248118</v>
      </c>
      <c r="BQ244" s="1">
        <f t="shared" si="22"/>
        <v>0.49850299401197606</v>
      </c>
      <c r="BR244" s="1">
        <f>((C244*(G244)^(3))/F244)^(1/2)</f>
        <v>1.2716607727080978E-3</v>
      </c>
      <c r="BS244" s="1">
        <f t="shared" si="23"/>
        <v>0.17401638769209077</v>
      </c>
      <c r="BT244" s="1">
        <f>AI244/((9.81*G244)^(1/2))</f>
        <v>3.0788233626900796</v>
      </c>
      <c r="BU244" s="1">
        <f t="shared" si="25"/>
        <v>0.41666666666666613</v>
      </c>
      <c r="BV244" s="1">
        <f>AE244 /G244</f>
        <v>0.80348023081178288</v>
      </c>
      <c r="BW244" s="1">
        <f t="shared" si="26"/>
        <v>0.41306872877494272</v>
      </c>
      <c r="BX244" s="1">
        <f>AH244/(((C244*(G244^(3)))/F244)^(1/2))</f>
        <v>1.0484976512202213</v>
      </c>
    </row>
    <row r="245" spans="1:76" x14ac:dyDescent="0.25">
      <c r="A245" s="1"/>
      <c r="B245" s="1">
        <v>245</v>
      </c>
      <c r="C245" s="1">
        <v>960</v>
      </c>
      <c r="D245" s="1">
        <v>2</v>
      </c>
      <c r="E245" s="1">
        <v>1.9199999999999998E-3</v>
      </c>
      <c r="F245" s="1">
        <v>2.0500000000000001E-2</v>
      </c>
      <c r="G245" s="1">
        <v>3.2580597884151829E-4</v>
      </c>
      <c r="H245" s="1">
        <v>4.7871027506308719E-7</v>
      </c>
      <c r="I245" s="1">
        <v>1.4486576313183649E-10</v>
      </c>
      <c r="J245" s="1">
        <v>6.3855853317350059E-13</v>
      </c>
      <c r="K245" s="1">
        <v>1.3907113260656304E-7</v>
      </c>
      <c r="L245" s="1">
        <v>6.1301619184656057E-10</v>
      </c>
      <c r="M245" s="1"/>
      <c r="N245" s="1"/>
      <c r="O245" s="1"/>
      <c r="Q245" s="1">
        <v>960</v>
      </c>
      <c r="R245" s="1">
        <v>100000</v>
      </c>
      <c r="S245" s="1">
        <v>96</v>
      </c>
      <c r="T245" s="1">
        <v>2.0500000000000001E-2</v>
      </c>
      <c r="U245" s="1">
        <v>0.20200000000000001</v>
      </c>
      <c r="V245" s="1"/>
      <c r="Z245" s="1">
        <v>4.5682499999999998E-6</v>
      </c>
      <c r="AA245" s="1">
        <v>9000</v>
      </c>
      <c r="AB245" s="1">
        <v>1.1111111111111738E-4</v>
      </c>
      <c r="AD245" s="1">
        <v>3.4444444444444444E-3</v>
      </c>
      <c r="AE245" s="1">
        <v>2.4794294999999996E-4</v>
      </c>
      <c r="AF245" s="1">
        <v>7.4005649999999996E-4</v>
      </c>
      <c r="AG245" s="1">
        <v>4.1000043750000003E-4</v>
      </c>
      <c r="AH245" s="1">
        <v>1.4444444444444426E-3</v>
      </c>
      <c r="AI245" s="1">
        <v>0.14149861597395938</v>
      </c>
      <c r="AJ245" s="1">
        <v>6.7256951114094479E-3</v>
      </c>
      <c r="AK245" s="1">
        <v>0.11686133990171092</v>
      </c>
      <c r="AL245" s="1">
        <v>7.6383627778555882E-3</v>
      </c>
      <c r="AM245" s="1">
        <v>3.1877448076899511E-4</v>
      </c>
      <c r="AN245" s="1">
        <v>3.6623035931449417E-4</v>
      </c>
      <c r="AO245" s="1">
        <v>315.78947368421052</v>
      </c>
      <c r="AP245" s="1">
        <v>70.514803664032499</v>
      </c>
      <c r="AQ245" s="1">
        <v>1499.9999999999998</v>
      </c>
      <c r="AR245" s="1">
        <v>9192.3881554251166</v>
      </c>
      <c r="AS245" s="1">
        <v>1.0204820755629984E-3</v>
      </c>
      <c r="AT245" s="1">
        <v>6.2226043262693541E-6</v>
      </c>
      <c r="AU245" s="1">
        <v>1.5207365098026515</v>
      </c>
      <c r="AV245" s="1">
        <v>0.14761765125736959</v>
      </c>
      <c r="AW245" s="1">
        <v>0.98581560283687941</v>
      </c>
      <c r="AX245" s="1">
        <v>422.8934199340689</v>
      </c>
      <c r="AZ245" s="1"/>
      <c r="BA245" s="1"/>
      <c r="BB245" s="1" t="s">
        <v>202</v>
      </c>
      <c r="BC245" s="1"/>
      <c r="BD245" s="1">
        <f>(0.5*K245*(AK245)^(2))+(K245*9.81*(AN245-G245))</f>
        <v>1.0047680104217784E-9</v>
      </c>
      <c r="BE245" s="1">
        <f>0.5*K245*(AI245)^(2)</f>
        <v>1.3922312569023084E-9</v>
      </c>
      <c r="BF245" s="1">
        <f t="shared" si="24"/>
        <v>0.84952704607149765</v>
      </c>
      <c r="BG245" s="1">
        <f>(C245*(AI245)^(2)*G245)/(F245)</f>
        <v>0.30547860990454517</v>
      </c>
      <c r="BH245" s="1">
        <f>(C245*G245*AI245)/(E245)</f>
        <v>23.050547541057966</v>
      </c>
      <c r="BI245" s="1">
        <f>(E245)/((C245*F245*G245)^(1/2))</f>
        <v>2.3977790248398495E-2</v>
      </c>
      <c r="BJ245" s="1">
        <f>(C245*9.81*(G245)^(2))/(F245)</f>
        <v>4.8764578966361508E-2</v>
      </c>
      <c r="BK245" s="1">
        <f t="shared" si="21"/>
        <v>2.4821944990819161E-2</v>
      </c>
      <c r="BL245" s="1">
        <f>(F245/(C245*9.81))^(1/2)</f>
        <v>1.4753899143116248E-3</v>
      </c>
      <c r="BM245" s="1">
        <f>((F245*G245)/(C245*(AI245)^(2)))^(1/2)</f>
        <v>5.8947941916678999E-4</v>
      </c>
      <c r="BN245" s="1">
        <f>(AF245/2)/G245</f>
        <v>1.1357319203156573</v>
      </c>
      <c r="BO245" s="1">
        <f>(AF245-G245)/G245</f>
        <v>1.2714638406313146</v>
      </c>
      <c r="BP245" s="1">
        <f>((2*G245)-AG245)/G245</f>
        <v>0.74158098952678697</v>
      </c>
      <c r="BQ245" s="1">
        <f t="shared" si="22"/>
        <v>0.55401234567901247</v>
      </c>
      <c r="BR245" s="1">
        <f>((C245*(G245)^(3))/F245)^(1/2)</f>
        <v>1.2726156527746492E-3</v>
      </c>
      <c r="BS245" s="1">
        <f t="shared" si="23"/>
        <v>0.14149239336963312</v>
      </c>
      <c r="BT245" s="1">
        <f>AI245/((9.81*G245)^(1/2))</f>
        <v>2.5028692543618241</v>
      </c>
      <c r="BU245" s="1">
        <f t="shared" si="25"/>
        <v>0.43548387096774233</v>
      </c>
      <c r="BV245" s="1">
        <f>AE245 /G245</f>
        <v>0.76101411914422479</v>
      </c>
      <c r="BW245" s="1">
        <f t="shared" si="26"/>
        <v>0.25671403093818368</v>
      </c>
      <c r="BX245" s="1">
        <f>AH245/(((C245*(G245^(3)))/F245)^(1/2))</f>
        <v>1.1350201777694309</v>
      </c>
    </row>
    <row r="246" spans="1:76" x14ac:dyDescent="0.25">
      <c r="A246" s="1"/>
      <c r="B246" s="1">
        <v>246</v>
      </c>
      <c r="C246" s="1">
        <v>960</v>
      </c>
      <c r="D246" s="1">
        <v>2</v>
      </c>
      <c r="E246" s="1">
        <v>1.9199999999999998E-3</v>
      </c>
      <c r="F246" s="1">
        <v>2.0500000000000001E-2</v>
      </c>
      <c r="G246" s="1">
        <v>3.3007562930772072E-4</v>
      </c>
      <c r="H246" s="1">
        <v>2.1556362664700823E-6</v>
      </c>
      <c r="I246" s="1">
        <v>1.5063607433625262E-10</v>
      </c>
      <c r="J246" s="1">
        <v>2.9512925770280198E-12</v>
      </c>
      <c r="K246" s="1">
        <v>1.4461063136280251E-7</v>
      </c>
      <c r="L246" s="1">
        <v>2.8332408739468989E-9</v>
      </c>
      <c r="M246" s="1"/>
      <c r="N246" s="1"/>
      <c r="O246" s="1"/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/>
      <c r="Z246" s="1">
        <v>4.5682499999999998E-6</v>
      </c>
      <c r="AA246" s="1">
        <v>9000</v>
      </c>
      <c r="AB246" s="1">
        <v>1.1111111111111044E-4</v>
      </c>
      <c r="AD246" s="1">
        <v>2.8888888888888888E-3</v>
      </c>
      <c r="AE246" s="1">
        <v>3.1646670000000002E-4</v>
      </c>
      <c r="AF246" s="1">
        <v>8.314215E-4</v>
      </c>
      <c r="AG246" s="1">
        <v>3.2777193750000013E-4</v>
      </c>
      <c r="AH246" s="1">
        <v>1E-3</v>
      </c>
      <c r="AI246" s="1">
        <v>0.2705595259475807</v>
      </c>
      <c r="AJ246" s="1">
        <v>5.9687969312622151E-3</v>
      </c>
      <c r="AK246" s="1">
        <v>0.19932815465081977</v>
      </c>
      <c r="AL246" s="1">
        <v>8.7862482367863492E-3</v>
      </c>
      <c r="AM246" s="1">
        <v>3.001678353003829E-4</v>
      </c>
      <c r="AN246" s="1">
        <v>4.033161152090377E-4</v>
      </c>
      <c r="AO246" s="1">
        <v>620.68965517241372</v>
      </c>
      <c r="AP246" s="1">
        <v>575.10230479381505</v>
      </c>
      <c r="AQ246" s="1">
        <v>2571.4285714285716</v>
      </c>
      <c r="AR246" s="1">
        <v>1558.5210687376959</v>
      </c>
      <c r="AS246" s="1">
        <v>3.7310120836381035E-3</v>
      </c>
      <c r="AT246" s="1">
        <v>-0.85845366187129246</v>
      </c>
      <c r="AU246" s="1">
        <v>0.87598447826502257</v>
      </c>
      <c r="AV246" s="1">
        <v>8.0744946658216198E-3</v>
      </c>
      <c r="AW246" s="1">
        <v>0</v>
      </c>
      <c r="AX246" s="1">
        <v>23.13172330262352</v>
      </c>
      <c r="AZ246" s="1"/>
      <c r="BA246" s="1"/>
      <c r="BB246" s="1" t="s">
        <v>203</v>
      </c>
      <c r="BC246" s="1"/>
      <c r="BD246" s="1">
        <f>(0.5*K246*(AK246)^(2))+(K246*9.81*(AN246-G246))</f>
        <v>2.9767152401507747E-9</v>
      </c>
      <c r="BE246" s="1">
        <f>0.5*K246*(AI246)^(2)</f>
        <v>5.2929267678944565E-9</v>
      </c>
      <c r="BF246" s="1">
        <f t="shared" si="24"/>
        <v>0.74992995774916194</v>
      </c>
      <c r="BG246" s="1">
        <f>(C246*(AI246)^(2)*G246)/(F246)</f>
        <v>1.1315050343590598</v>
      </c>
      <c r="BH246" s="1">
        <f>(C246*G246*AI246)/(E246)</f>
        <v>44.652552896173148</v>
      </c>
      <c r="BI246" s="1">
        <f>(E246)/((C246*F246*G246)^(1/2))</f>
        <v>2.3822204674487504E-2</v>
      </c>
      <c r="BJ246" s="1">
        <f>(C246*9.81*(G246)^(2))/(F246)</f>
        <v>5.0051062273261109E-2</v>
      </c>
      <c r="BK246" s="1">
        <f t="shared" si="21"/>
        <v>5.4172572027817154E-2</v>
      </c>
      <c r="BL246" s="1">
        <f>(F246/(C246*9.81))^(1/2)</f>
        <v>1.4753899143116248E-3</v>
      </c>
      <c r="BM246" s="1">
        <f>((F246*G246)/(C246*(AI246)^(2)))^(1/2)</f>
        <v>3.1030245720985498E-4</v>
      </c>
      <c r="BN246" s="1">
        <f>(AF246/2)/G246</f>
        <v>1.25944090713963</v>
      </c>
      <c r="BO246" s="1">
        <f>(AF246-G246)/G246</f>
        <v>1.5188818142792599</v>
      </c>
      <c r="BP246" s="1">
        <f>((2*G246)-AG246)/G246</f>
        <v>1.0069792847552914</v>
      </c>
      <c r="BQ246" s="1">
        <f t="shared" si="22"/>
        <v>0.39423076923076938</v>
      </c>
      <c r="BR246" s="1">
        <f>((C246*(G246)^(3))/F246)^(1/2)</f>
        <v>1.2977136594146861E-3</v>
      </c>
      <c r="BS246" s="1">
        <f t="shared" si="23"/>
        <v>1.1290131878188732</v>
      </c>
      <c r="BT246" s="1">
        <f>AI246/((9.81*G246)^(1/2))</f>
        <v>4.7546833098837844</v>
      </c>
      <c r="BU246" s="1">
        <f t="shared" si="25"/>
        <v>0.36538461538461531</v>
      </c>
      <c r="BV246" s="1">
        <f>AE246 /G246</f>
        <v>0.9587702692977873</v>
      </c>
      <c r="BW246" s="1">
        <f t="shared" si="26"/>
        <v>1.0814539720857987</v>
      </c>
      <c r="BX246" s="1">
        <f>AH246/(((C246*(G246^(3)))/F246)^(1/2))</f>
        <v>0.770586016988551</v>
      </c>
    </row>
    <row r="247" spans="1:76" x14ac:dyDescent="0.25">
      <c r="A247" s="1"/>
      <c r="B247" s="1">
        <v>247</v>
      </c>
      <c r="C247" s="1">
        <v>960</v>
      </c>
      <c r="D247" s="1">
        <v>2</v>
      </c>
      <c r="E247" s="1">
        <v>1.9199999999999998E-3</v>
      </c>
      <c r="F247" s="1">
        <v>2.0500000000000001E-2</v>
      </c>
      <c r="G247" s="1">
        <v>3.2710400428993764E-4</v>
      </c>
      <c r="H247" s="1">
        <v>4.7017924276499854E-7</v>
      </c>
      <c r="I247" s="1">
        <v>1.4660412533315305E-10</v>
      </c>
      <c r="J247" s="1">
        <v>6.3218623799788751E-13</v>
      </c>
      <c r="K247" s="1">
        <v>1.4073996031982692E-7</v>
      </c>
      <c r="L247" s="1">
        <v>6.0689878847797199E-10</v>
      </c>
      <c r="M247" s="1"/>
      <c r="N247" s="1"/>
      <c r="O247" s="1"/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/>
      <c r="Z247" s="1">
        <v>4.5682499999999998E-6</v>
      </c>
      <c r="AA247" s="1">
        <v>9000</v>
      </c>
      <c r="AB247" s="1">
        <v>1.1111111111111044E-4</v>
      </c>
      <c r="AD247" s="1">
        <v>2.9999999999999957E-3</v>
      </c>
      <c r="AE247" s="1">
        <v>2.707842E-4</v>
      </c>
      <c r="AF247" s="1">
        <v>7.8573900000000003E-4</v>
      </c>
      <c r="AG247" s="1">
        <v>3.6393725000000003E-4</v>
      </c>
      <c r="AH247" s="1">
        <v>1.3333333333333322E-3</v>
      </c>
      <c r="AI247" s="1">
        <v>0.19946369752562965</v>
      </c>
      <c r="AJ247" s="1">
        <v>6.1470338305059449E-3</v>
      </c>
      <c r="AK247" s="1">
        <v>0.15857498310006951</v>
      </c>
      <c r="AL247" s="1">
        <v>6.957504360190621E-3</v>
      </c>
      <c r="AM247" s="1">
        <v>3.1071834133523528E-4</v>
      </c>
      <c r="AN247" s="1">
        <v>3.6939158860204081E-4</v>
      </c>
      <c r="AO247" s="1">
        <v>327.27272727272725</v>
      </c>
      <c r="AP247" s="1">
        <v>25.245465245668516</v>
      </c>
      <c r="AQ247" s="1">
        <v>321.42857142857139</v>
      </c>
      <c r="AR247" s="1">
        <v>16.234594466017697</v>
      </c>
      <c r="AS247" s="1">
        <v>2.0278168517123278E-3</v>
      </c>
      <c r="AT247" s="1">
        <v>-2.5259389743966472E-9</v>
      </c>
      <c r="AU247" s="1">
        <v>0.52891550204659898</v>
      </c>
      <c r="AV247" s="1">
        <v>0.18085573649004164</v>
      </c>
      <c r="AW247" s="1">
        <v>0.9929078014184396</v>
      </c>
      <c r="AX247" s="1">
        <v>518.1135200804722</v>
      </c>
      <c r="AZ247" s="1"/>
      <c r="BA247" s="1"/>
      <c r="BB247" s="1" t="s">
        <v>204</v>
      </c>
      <c r="BC247" s="1"/>
      <c r="BD247" s="1">
        <f>(0.5*K247*(AK247)^(2))+(K247*9.81*(AN247-G247))</f>
        <v>1.8279100333347421E-9</v>
      </c>
      <c r="BE247" s="1">
        <f>0.5*K247*(AI247)^(2)</f>
        <v>2.7997236084419789E-9</v>
      </c>
      <c r="BF247" s="1">
        <f t="shared" si="24"/>
        <v>0.80801575445869156</v>
      </c>
      <c r="BG247" s="1">
        <f>(C247*(AI247)^(2)*G247)/(F247)</f>
        <v>0.60944001148626215</v>
      </c>
      <c r="BH247" s="1">
        <f>(C247*G247*AI247)/(E247)</f>
        <v>32.622687085555199</v>
      </c>
      <c r="BI247" s="1">
        <f>(E247)/((C247*F247*G247)^(1/2))</f>
        <v>2.3930168208369212E-2</v>
      </c>
      <c r="BJ247" s="1">
        <f>(C247*9.81*(G247)^(2))/(F247)</f>
        <v>4.915391347185194E-2</v>
      </c>
      <c r="BK247" s="1">
        <f t="shared" si="21"/>
        <v>3.7507246196539189E-2</v>
      </c>
      <c r="BL247" s="1">
        <f>(F247/(C247*9.81))^(1/2)</f>
        <v>1.4753899143116248E-3</v>
      </c>
      <c r="BM247" s="1">
        <f>((F247*G247)/(C247*(AI247)^(2)))^(1/2)</f>
        <v>4.1900613212700148E-4</v>
      </c>
      <c r="BN247" s="1">
        <f>(AF247/2)/G247</f>
        <v>1.2010537775372794</v>
      </c>
      <c r="BO247" s="1">
        <f>(AF247-G247)/G247</f>
        <v>1.4021075550745585</v>
      </c>
      <c r="BP247" s="1">
        <f>((2*G247)-AG247)/G247</f>
        <v>0.88739591925810168</v>
      </c>
      <c r="BQ247" s="1">
        <f t="shared" si="22"/>
        <v>0.4631782945736434</v>
      </c>
      <c r="BR247" s="1">
        <f>((C247*(G247)^(3))/F247)^(1/2)</f>
        <v>1.2802284583312824E-3</v>
      </c>
      <c r="BS247" s="1">
        <f t="shared" si="23"/>
        <v>0.19946370005156863</v>
      </c>
      <c r="BT247" s="1">
        <f>AI247/((9.81*G247)^(1/2))</f>
        <v>3.5211654464866671</v>
      </c>
      <c r="BU247" s="1">
        <f t="shared" si="25"/>
        <v>0.46296296296296313</v>
      </c>
      <c r="BV247" s="1">
        <f>AE247 /G247</f>
        <v>0.8278229445335159</v>
      </c>
      <c r="BW247" s="1">
        <f t="shared" si="26"/>
        <v>0.56028609801441021</v>
      </c>
      <c r="BX247" s="1">
        <f>AH247/(((C247*(G247^(3)))/F247)^(1/2))</f>
        <v>1.0414807799783403</v>
      </c>
    </row>
    <row r="248" spans="1:76" x14ac:dyDescent="0.25">
      <c r="A248" s="1"/>
      <c r="B248" s="1">
        <v>248</v>
      </c>
      <c r="C248" s="1">
        <v>960</v>
      </c>
      <c r="D248" s="1">
        <v>2</v>
      </c>
      <c r="E248" s="1">
        <v>1.9199999999999998E-3</v>
      </c>
      <c r="F248" s="1">
        <v>2.0500000000000001E-2</v>
      </c>
      <c r="G248" s="1">
        <v>3.2891617923828378E-4</v>
      </c>
      <c r="H248" s="1">
        <v>1.7030228042368204E-6</v>
      </c>
      <c r="I248" s="1">
        <v>1.4905423487953431E-10</v>
      </c>
      <c r="J248" s="1">
        <v>2.3152655031057763E-12</v>
      </c>
      <c r="K248" s="1">
        <v>1.4309206548435294E-7</v>
      </c>
      <c r="L248" s="1">
        <v>2.2226548829815454E-9</v>
      </c>
      <c r="M248" s="1"/>
      <c r="N248" s="1"/>
      <c r="O248" s="1"/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/>
      <c r="Z248" s="1">
        <v>4.5682499999999998E-6</v>
      </c>
      <c r="AA248" s="1">
        <v>9000</v>
      </c>
      <c r="AB248" s="1">
        <v>1.1111111111111044E-4</v>
      </c>
      <c r="AD248" s="1">
        <v>2.8888888888888888E-3</v>
      </c>
      <c r="AE248" s="1">
        <v>3.0733019999999999E-4</v>
      </c>
      <c r="AF248" s="1">
        <v>8.3598975000000013E-4</v>
      </c>
      <c r="AG248" s="1">
        <v>3.2624918750000009E-4</v>
      </c>
      <c r="AH248" s="1">
        <v>1.1111111111111113E-3</v>
      </c>
      <c r="AI248" s="1">
        <v>0.2710818900122598</v>
      </c>
      <c r="AJ248" s="1">
        <v>5.883310863142267E-3</v>
      </c>
      <c r="AK248" s="1">
        <v>0.20487042322849588</v>
      </c>
      <c r="AL248" s="1">
        <v>9.5232355051223967E-3</v>
      </c>
      <c r="AM248" s="1">
        <v>2.9620388701638898E-4</v>
      </c>
      <c r="AN248" s="1">
        <v>4.144883923530271E-4</v>
      </c>
      <c r="AO248" s="1">
        <v>666.66666666666663</v>
      </c>
      <c r="AP248" s="1">
        <v>663.45821444663727</v>
      </c>
      <c r="AQ248" s="1">
        <v>3600</v>
      </c>
      <c r="AR248" s="1">
        <v>13237.038943812169</v>
      </c>
      <c r="AS248" s="1">
        <v>3.7454327774015758E-3</v>
      </c>
      <c r="AT248" s="1">
        <v>2.3780551411965238E-5</v>
      </c>
      <c r="AU248" s="1">
        <v>2.0521919628711731</v>
      </c>
      <c r="AV248" s="1">
        <v>0.11778688087418199</v>
      </c>
      <c r="AW248" s="1">
        <v>0.99295774647887314</v>
      </c>
      <c r="AX248" s="1">
        <v>337.43455780504326</v>
      </c>
      <c r="AZ248" s="1"/>
      <c r="BA248" s="1"/>
      <c r="BB248" s="1" t="s">
        <v>205</v>
      </c>
      <c r="BC248" s="1"/>
      <c r="BD248" s="1">
        <f>(0.5*K248*(AK248)^(2))+(K248*9.81*(AN248-G248))</f>
        <v>3.1230427919730758E-9</v>
      </c>
      <c r="BE248" s="1">
        <f>0.5*K248*(AI248)^(2)</f>
        <v>5.2575881971841565E-9</v>
      </c>
      <c r="BF248" s="1">
        <f t="shared" si="24"/>
        <v>0.7707183231677659</v>
      </c>
      <c r="BG248" s="1">
        <f>(C248*(AI248)^(2)*G248)/(F248)</f>
        <v>1.1318884246485179</v>
      </c>
      <c r="BH248" s="1">
        <f>(C248*G248*AI248)/(E248)</f>
        <v>44.581609761762586</v>
      </c>
      <c r="BI248" s="1">
        <f>(E248)/((C248*F248*G248)^(1/2))</f>
        <v>2.3864155116999311E-2</v>
      </c>
      <c r="BJ248" s="1">
        <f>(C248*9.81*(G248)^(2))/(F248)</f>
        <v>4.9700053116120024E-2</v>
      </c>
      <c r="BK248" s="1">
        <f t="shared" si="21"/>
        <v>5.4259904091585702E-2</v>
      </c>
      <c r="BL248" s="1">
        <f>(F248/(C248*9.81))^(1/2)</f>
        <v>1.4753899143116248E-3</v>
      </c>
      <c r="BM248" s="1">
        <f>((F248*G248)/(C248*(AI248)^(2)))^(1/2)</f>
        <v>3.0916009171293521E-4</v>
      </c>
      <c r="BN248" s="1">
        <f>(AF248/2)/G248</f>
        <v>1.2708249134110947</v>
      </c>
      <c r="BO248" s="1">
        <f>(AF248-G248)/G248</f>
        <v>1.5416498268221892</v>
      </c>
      <c r="BP248" s="1">
        <f>((2*G248)-AG248)/G248</f>
        <v>1.0081084236855116</v>
      </c>
      <c r="BQ248" s="1">
        <f t="shared" si="22"/>
        <v>0.39025500910746819</v>
      </c>
      <c r="BR248" s="1">
        <f>((C248*(G248)^(3))/F248)^(1/2)</f>
        <v>1.2908819883073696E-3</v>
      </c>
      <c r="BS248" s="1">
        <f t="shared" si="23"/>
        <v>0.27105810946084785</v>
      </c>
      <c r="BT248" s="1">
        <f>AI248/((9.81*G248)^(1/2))</f>
        <v>4.772252156276271</v>
      </c>
      <c r="BU248" s="1">
        <f t="shared" si="25"/>
        <v>0.4038461538461538</v>
      </c>
      <c r="BV248" s="1">
        <f>AE248 /G248</f>
        <v>0.93437240062719507</v>
      </c>
      <c r="BW248" s="1">
        <f t="shared" si="26"/>
        <v>1.0821883715323979</v>
      </c>
      <c r="BX248" s="1">
        <f>AH248/(((C248*(G248^(3)))/F248)^(1/2))</f>
        <v>0.86073794597445941</v>
      </c>
    </row>
    <row r="249" spans="1:76" x14ac:dyDescent="0.25">
      <c r="A249" s="1"/>
      <c r="B249" s="1">
        <v>249</v>
      </c>
      <c r="C249" s="1">
        <v>960</v>
      </c>
      <c r="D249" s="1">
        <v>2</v>
      </c>
      <c r="E249" s="1">
        <v>1.9199999999999998E-3</v>
      </c>
      <c r="F249" s="1">
        <v>2.0500000000000001E-2</v>
      </c>
      <c r="G249" s="1">
        <v>3.294507463845656E-4</v>
      </c>
      <c r="H249" s="1">
        <v>3.7235462319812493E-7</v>
      </c>
      <c r="I249" s="1">
        <v>1.4978216257361782E-10</v>
      </c>
      <c r="J249" s="1">
        <v>5.0786420718984249E-13</v>
      </c>
      <c r="K249" s="1">
        <v>1.4379087607067311E-7</v>
      </c>
      <c r="L249" s="1">
        <v>4.875496389022488E-10</v>
      </c>
      <c r="M249" s="1"/>
      <c r="N249" s="1"/>
      <c r="O249" s="1"/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/>
      <c r="Z249" s="1">
        <v>4.5682499999999998E-6</v>
      </c>
      <c r="AA249" s="1">
        <v>9000</v>
      </c>
      <c r="AB249" s="1">
        <v>1.1111111111111044E-4</v>
      </c>
      <c r="AD249" s="1">
        <v>3.1111111111111062E-3</v>
      </c>
      <c r="AE249" s="1">
        <v>2.7535245000000002E-4</v>
      </c>
      <c r="AF249" s="1">
        <v>7.9487550000000007E-4</v>
      </c>
      <c r="AG249" s="1">
        <v>3.6660206250000007E-4</v>
      </c>
      <c r="AH249" s="1">
        <v>1.2222222222222218E-3</v>
      </c>
      <c r="AI249" s="1">
        <v>0.20484276521278641</v>
      </c>
      <c r="AJ249" s="1">
        <v>7.7595814051794713E-3</v>
      </c>
      <c r="AK249" s="1">
        <v>0.15786994101503993</v>
      </c>
      <c r="AL249" s="1">
        <v>6.6567264079135579E-3</v>
      </c>
      <c r="AM249" s="1">
        <v>3.1125391840913482E-4</v>
      </c>
      <c r="AN249" s="1">
        <v>3.8949729704597315E-4</v>
      </c>
      <c r="AO249" s="1">
        <v>1285.7142857142856</v>
      </c>
      <c r="AP249" s="1">
        <v>5714.5772520382197</v>
      </c>
      <c r="AQ249" s="1">
        <v>428.57142857142856</v>
      </c>
      <c r="AR249" s="1">
        <v>202.03050891044211</v>
      </c>
      <c r="AS249" s="1">
        <v>2.138662510704421E-3</v>
      </c>
      <c r="AT249" s="1">
        <v>-3.6193590320954766E-9</v>
      </c>
      <c r="AU249" s="1">
        <v>6.2365897971999518</v>
      </c>
      <c r="AV249" s="1">
        <v>0.23064956051762023</v>
      </c>
      <c r="AW249" s="1">
        <v>0.99300699300699313</v>
      </c>
      <c r="AX249" s="1">
        <v>660.76231821034935</v>
      </c>
      <c r="AZ249" s="1"/>
      <c r="BA249" s="1"/>
      <c r="BB249" s="1" t="s">
        <v>205</v>
      </c>
      <c r="BC249" s="1"/>
      <c r="BD249" s="1">
        <f>(0.5*K249*(AK249)^(2))+(K249*9.81*(AN249-G249))</f>
        <v>1.8765451000611222E-9</v>
      </c>
      <c r="BE249" s="1">
        <f>0.5*K249*(AI249)^(2)</f>
        <v>3.0167727306905383E-9</v>
      </c>
      <c r="BF249" s="1">
        <f t="shared" si="24"/>
        <v>0.7886933997240555</v>
      </c>
      <c r="BG249" s="1">
        <f>(C249*(AI249)^(2)*G249)/(F249)</f>
        <v>0.6473648688406024</v>
      </c>
      <c r="BH249" s="1">
        <f>(C249*G249*AI249)/(E249)</f>
        <v>33.742800945415411</v>
      </c>
      <c r="BI249" s="1">
        <f>(E249)/((C249*F249*G249)^(1/2))</f>
        <v>2.3844786254551907E-2</v>
      </c>
      <c r="BJ249" s="1">
        <f>(C249*9.81*(G249)^(2))/(F249)</f>
        <v>4.9861733245708688E-2</v>
      </c>
      <c r="BK249" s="1">
        <f t="shared" si="21"/>
        <v>3.877968021414617E-2</v>
      </c>
      <c r="BL249" s="1">
        <f>(F249/(C249*9.81))^(1/2)</f>
        <v>1.4753899143116248E-3</v>
      </c>
      <c r="BM249" s="1">
        <f>((F249*G249)/(C249*(AI249)^(2)))^(1/2)</f>
        <v>4.0946419553705184E-4</v>
      </c>
      <c r="BN249" s="1">
        <f>(AF249/2)/G249</f>
        <v>1.2063646974897839</v>
      </c>
      <c r="BO249" s="1">
        <f>(AF249-G249)/G249</f>
        <v>1.4127293949795681</v>
      </c>
      <c r="BP249" s="1">
        <f>((2*G249)-AG249)/G249</f>
        <v>0.88723256352235425</v>
      </c>
      <c r="BQ249" s="1">
        <f t="shared" si="22"/>
        <v>0.4612068965517242</v>
      </c>
      <c r="BR249" s="1">
        <f>((C249*(G249)^(3))/F249)^(1/2)</f>
        <v>1.2940302527326959E-3</v>
      </c>
      <c r="BS249" s="1">
        <f t="shared" si="23"/>
        <v>0.20484276883214544</v>
      </c>
      <c r="BT249" s="1">
        <f>AI249/((9.81*G249)^(1/2))</f>
        <v>3.6032208197752396</v>
      </c>
      <c r="BU249" s="1">
        <f t="shared" si="25"/>
        <v>0.41071428571428609</v>
      </c>
      <c r="BV249" s="1">
        <f>AE249 /G249</f>
        <v>0.83579246069936963</v>
      </c>
      <c r="BW249" s="1">
        <f t="shared" si="26"/>
        <v>0.59750313559489376</v>
      </c>
      <c r="BX249" s="1">
        <f>AH249/(((C249*(G249^(3)))/F249)^(1/2))</f>
        <v>0.94450822895459208</v>
      </c>
    </row>
    <row r="250" spans="1:76" x14ac:dyDescent="0.25">
      <c r="A250" s="1"/>
      <c r="B250" s="1">
        <v>250</v>
      </c>
      <c r="C250" s="1">
        <v>960</v>
      </c>
      <c r="D250" s="1">
        <v>2</v>
      </c>
      <c r="E250" s="1">
        <v>1.9199999999999998E-3</v>
      </c>
      <c r="F250" s="1">
        <v>2.0500000000000001E-2</v>
      </c>
      <c r="G250" s="1">
        <v>3.3386130110255838E-4</v>
      </c>
      <c r="H250" s="1">
        <v>5.2018608778506862E-7</v>
      </c>
      <c r="I250" s="1">
        <v>1.5587872827003531E-10</v>
      </c>
      <c r="J250" s="1">
        <v>7.2861944969290795E-13</v>
      </c>
      <c r="K250" s="1">
        <v>1.4964357913923389E-7</v>
      </c>
      <c r="L250" s="1">
        <v>6.9947467170519166E-10</v>
      </c>
      <c r="M250" s="1"/>
      <c r="N250" s="1"/>
      <c r="O250" s="1"/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/>
      <c r="Z250" s="1">
        <v>4.5682499999999998E-6</v>
      </c>
      <c r="AA250" s="1">
        <v>9000</v>
      </c>
      <c r="AB250" s="1">
        <v>1.1111111111111131E-4</v>
      </c>
      <c r="AD250" s="1">
        <v>3.0000000000000001E-3</v>
      </c>
      <c r="AE250" s="1">
        <v>3.8727457499999999E-4</v>
      </c>
      <c r="AF250" s="1">
        <v>9.1365000000000012E-4</v>
      </c>
      <c r="AG250" s="1">
        <v>2.67242625E-4</v>
      </c>
      <c r="AH250" s="1">
        <v>7.7777777777777741E-4</v>
      </c>
      <c r="AI250" s="1">
        <v>0.39036956201712186</v>
      </c>
      <c r="AJ250" s="1">
        <v>3.9926404312066021E-3</v>
      </c>
      <c r="AK250" s="1">
        <v>0.23426939896165533</v>
      </c>
      <c r="AL250" s="1">
        <v>6.5534055052656583E-3</v>
      </c>
      <c r="AM250" s="1">
        <v>2.7443240241602554E-4</v>
      </c>
      <c r="AN250" s="1">
        <v>4.9576909022727375E-4</v>
      </c>
      <c r="AO250" s="1">
        <v>2571.4285714285711</v>
      </c>
      <c r="AP250" s="1">
        <v>5714.5772520382197</v>
      </c>
      <c r="AQ250" s="1">
        <v>4500</v>
      </c>
      <c r="AR250" s="1">
        <v>28637.824638055168</v>
      </c>
      <c r="AS250" s="1">
        <v>7.7669926070050741E-3</v>
      </c>
      <c r="AT250" s="1">
        <v>-8.6404760084042138</v>
      </c>
      <c r="AU250" s="1">
        <v>3.3934836235722292</v>
      </c>
      <c r="AV250" s="1">
        <v>0.82184434426534891</v>
      </c>
      <c r="AW250" s="1">
        <v>0</v>
      </c>
      <c r="AX250" s="1">
        <v>2354.4106171550538</v>
      </c>
      <c r="AZ250" s="1"/>
      <c r="BA250" s="1"/>
      <c r="BB250" s="1" t="s">
        <v>206</v>
      </c>
      <c r="BC250" s="1"/>
      <c r="BD250" s="1">
        <f>(0.5*K250*(AK250)^(2))+(K250*9.81*(AN250-G250))</f>
        <v>4.3440619778883801E-9</v>
      </c>
      <c r="BE250" s="1">
        <f>0.5*K250*(AI250)^(2)</f>
        <v>1.1401972419758645E-8</v>
      </c>
      <c r="BF250" s="1">
        <f t="shared" si="24"/>
        <v>0.61724561501041764</v>
      </c>
      <c r="BG250" s="1">
        <f>(C250*(AI250)^(2)*G250)/(F250)</f>
        <v>2.3825133804058738</v>
      </c>
      <c r="BH250" s="1">
        <f>(C250*G250*AI250)/(E250)</f>
        <v>65.164644942936093</v>
      </c>
      <c r="BI250" s="1">
        <f>(E250)/((C250*F250*G250)^(1/2))</f>
        <v>2.3686758973788639E-2</v>
      </c>
      <c r="BJ250" s="1">
        <f>(C250*9.81*(G250)^(2))/(F250)</f>
        <v>5.1205727707218353E-2</v>
      </c>
      <c r="BK250" s="1">
        <f t="shared" si="21"/>
        <v>8.4299640336399445E-2</v>
      </c>
      <c r="BL250" s="1">
        <f>(F250/(C250*9.81))^(1/2)</f>
        <v>1.4753899143116248E-3</v>
      </c>
      <c r="BM250" s="1">
        <f>((F250*G250)/(C250*(AI250)^(2)))^(1/2)</f>
        <v>2.1629595983180657E-4</v>
      </c>
      <c r="BN250" s="1">
        <f>(AF250/2)/G250</f>
        <v>1.368307732856012</v>
      </c>
      <c r="BO250" s="1">
        <f>(AF250-G250)/G250</f>
        <v>1.7366154657120243</v>
      </c>
      <c r="BP250" s="1">
        <f>((2*G250)-AG250)/G250</f>
        <v>1.1995399762792331</v>
      </c>
      <c r="BQ250" s="1">
        <f t="shared" si="22"/>
        <v>0.29249999999999998</v>
      </c>
      <c r="BR250" s="1">
        <f>((C250*(G250)^(3))/F250)^(1/2)</f>
        <v>1.320102970539511E-3</v>
      </c>
      <c r="BS250" s="1">
        <f t="shared" si="23"/>
        <v>9.0308455704213362</v>
      </c>
      <c r="BT250" s="1">
        <f>AI250/((9.81*G250)^(1/2))</f>
        <v>6.821162611908699</v>
      </c>
      <c r="BU250" s="1">
        <f t="shared" si="25"/>
        <v>0.27777777777777768</v>
      </c>
      <c r="BV250" s="1">
        <f>AE250 /G250</f>
        <v>1.1599864186746029</v>
      </c>
      <c r="BW250" s="1">
        <f t="shared" si="26"/>
        <v>2.3313076526986554</v>
      </c>
      <c r="BX250" s="1">
        <f>AH250/(((C250*(G250^(3)))/F250)^(1/2))</f>
        <v>0.58917962851027328</v>
      </c>
    </row>
    <row r="251" spans="1:76" x14ac:dyDescent="0.25">
      <c r="A251" s="1"/>
      <c r="B251" s="1">
        <v>251</v>
      </c>
      <c r="C251" s="1">
        <v>960</v>
      </c>
      <c r="D251" s="1">
        <v>2</v>
      </c>
      <c r="E251" s="1">
        <v>1.9199999999999998E-3</v>
      </c>
      <c r="F251" s="1">
        <v>2.0500000000000001E-2</v>
      </c>
      <c r="G251" s="1">
        <v>3.2819697130034137E-4</v>
      </c>
      <c r="H251" s="1">
        <v>5.6389837922259894E-7</v>
      </c>
      <c r="I251" s="1">
        <v>1.4807860557741008E-10</v>
      </c>
      <c r="J251" s="1">
        <v>7.6327290911740221E-13</v>
      </c>
      <c r="K251" s="1">
        <v>1.4215546135431367E-7</v>
      </c>
      <c r="L251" s="1">
        <v>7.3274199275270609E-10</v>
      </c>
      <c r="M251" s="1"/>
      <c r="N251" s="1"/>
      <c r="O251" s="1"/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/>
      <c r="Z251" s="1">
        <v>4.5682499999999998E-6</v>
      </c>
      <c r="AA251" s="1">
        <v>9000</v>
      </c>
      <c r="AB251" s="1">
        <v>1.1111111111111044E-4</v>
      </c>
      <c r="AD251" s="1">
        <v>3.4444444444444444E-3</v>
      </c>
      <c r="AE251" s="1">
        <v>3.1875082499999998E-4</v>
      </c>
      <c r="AF251" s="1">
        <v>8.0858025000000002E-4</v>
      </c>
      <c r="AG251" s="1">
        <v>3.3500499999999998E-4</v>
      </c>
      <c r="AH251" s="1">
        <v>1.2222222222222218E-3</v>
      </c>
      <c r="AI251" s="1">
        <v>0.23723101370515928</v>
      </c>
      <c r="AJ251" s="1">
        <v>7.2356827660819099E-3</v>
      </c>
      <c r="AK251" s="1">
        <v>0.17032988967905546</v>
      </c>
      <c r="AL251" s="1">
        <v>9.7433518853482295E-3</v>
      </c>
      <c r="AM251" s="1">
        <v>3.2761833571708153E-4</v>
      </c>
      <c r="AN251" s="1">
        <v>4.3776465450885249E-4</v>
      </c>
      <c r="AO251" s="1">
        <v>310.34482758620692</v>
      </c>
      <c r="AP251" s="1">
        <v>15.134271178784667</v>
      </c>
      <c r="AQ251" s="1">
        <v>305.0847457627118</v>
      </c>
      <c r="AR251" s="1">
        <v>21.938389074446093</v>
      </c>
      <c r="AS251" s="1">
        <v>2.868427821792939E-3</v>
      </c>
      <c r="AT251" s="1">
        <v>2.7251383157299767E-3</v>
      </c>
      <c r="AU251" s="1">
        <v>4.7728438075819213</v>
      </c>
      <c r="AV251" s="1">
        <v>0.11289340545636652</v>
      </c>
      <c r="AW251" s="1">
        <v>1</v>
      </c>
      <c r="AX251" s="1">
        <v>323.41578337545099</v>
      </c>
      <c r="AZ251" s="1"/>
      <c r="BA251" s="1"/>
      <c r="BB251" s="1" t="s">
        <v>206</v>
      </c>
      <c r="BC251" s="1"/>
      <c r="BD251" s="1">
        <f>(0.5*K251*(AK251)^(2))+(K251*9.81*(AN251-G251))</f>
        <v>2.2149234801736817E-9</v>
      </c>
      <c r="BE251" s="1">
        <f>0.5*K251*(AI251)^(2)</f>
        <v>4.0001518944152238E-9</v>
      </c>
      <c r="BF251" s="1">
        <f t="shared" si="24"/>
        <v>0.74411682126208711</v>
      </c>
      <c r="BG251" s="1">
        <f>(C251*(AI251)^(2)*G251)/(F251)</f>
        <v>0.86495770195617949</v>
      </c>
      <c r="BH251" s="1">
        <f>(C251*G251*AI251)/(E251)</f>
        <v>38.929250098271524</v>
      </c>
      <c r="BI251" s="1">
        <f>(E251)/((C251*F251*G251)^(1/2))</f>
        <v>2.3890288656779904E-2</v>
      </c>
      <c r="BJ251" s="1">
        <f>(C251*9.81*(G251)^(2))/(F251)</f>
        <v>4.948294252485002E-2</v>
      </c>
      <c r="BK251" s="1">
        <f t="shared" si="21"/>
        <v>4.621405106126919E-2</v>
      </c>
      <c r="BL251" s="1">
        <f>(F251/(C251*9.81))^(1/2)</f>
        <v>1.4753899143116248E-3</v>
      </c>
      <c r="BM251" s="1">
        <f>((F251*G251)/(C251*(AI251)^(2)))^(1/2)</f>
        <v>3.5288819783727313E-4</v>
      </c>
      <c r="BN251" s="1">
        <f>(AF251/2)/G251</f>
        <v>1.231852089914699</v>
      </c>
      <c r="BO251" s="1">
        <f>(AF251-G251)/G251</f>
        <v>1.4637041798293979</v>
      </c>
      <c r="BP251" s="1">
        <f>((2*G251)-AG251)/G251</f>
        <v>0.97925627201041898</v>
      </c>
      <c r="BQ251" s="1">
        <f t="shared" si="22"/>
        <v>0.4143126177024482</v>
      </c>
      <c r="BR251" s="1">
        <f>((C251*(G251)^(3))/F251)^(1/2)</f>
        <v>1.2866503408704491E-3</v>
      </c>
      <c r="BS251" s="1">
        <f t="shared" si="23"/>
        <v>0.2345058753894293</v>
      </c>
      <c r="BT251" s="1">
        <f>AI251/((9.81*G251)^(1/2))</f>
        <v>4.180899002442608</v>
      </c>
      <c r="BU251" s="1">
        <f t="shared" si="25"/>
        <v>0.37096774193548365</v>
      </c>
      <c r="BV251" s="1">
        <f>AE251 /G251</f>
        <v>0.97121805767154079</v>
      </c>
      <c r="BW251" s="1">
        <f t="shared" si="26"/>
        <v>0.81547475943132952</v>
      </c>
      <c r="BX251" s="1">
        <f>AH251/(((C251*(G251^(3)))/F251)^(1/2))</f>
        <v>0.94992569729189968</v>
      </c>
    </row>
    <row r="252" spans="1:76" x14ac:dyDescent="0.25">
      <c r="A252" s="1"/>
      <c r="B252" s="1">
        <v>252</v>
      </c>
      <c r="C252" s="1">
        <v>960</v>
      </c>
      <c r="D252" s="1">
        <v>2</v>
      </c>
      <c r="E252" s="1">
        <v>1.9199999999999998E-3</v>
      </c>
      <c r="F252" s="1">
        <v>2.0500000000000001E-2</v>
      </c>
      <c r="G252" s="1">
        <v>3.2916339834112185E-4</v>
      </c>
      <c r="H252" s="1">
        <v>2.6186866634716924E-7</v>
      </c>
      <c r="I252" s="1">
        <v>1.4939058279924065E-10</v>
      </c>
      <c r="J252" s="1">
        <v>3.5654674437941192E-13</v>
      </c>
      <c r="K252" s="1">
        <v>1.4341495948727103E-7</v>
      </c>
      <c r="L252" s="1">
        <v>3.4228487460423542E-10</v>
      </c>
      <c r="M252" s="1"/>
      <c r="N252" s="1"/>
      <c r="O252" s="1"/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/>
      <c r="Z252" s="1">
        <v>4.5682499999999998E-6</v>
      </c>
      <c r="AA252" s="1">
        <v>9000</v>
      </c>
      <c r="AB252" s="1">
        <v>1.1111111111111131E-4</v>
      </c>
      <c r="AD252" s="1">
        <v>3.1111111111111105E-3</v>
      </c>
      <c r="AE252" s="1">
        <v>3.7585395000000005E-4</v>
      </c>
      <c r="AF252" s="1">
        <v>9.0908174999999999E-4</v>
      </c>
      <c r="AG252" s="1">
        <v>2.7028812500000008E-4</v>
      </c>
      <c r="AH252" s="1">
        <v>8.8888888888888871E-4</v>
      </c>
      <c r="AI252" s="1">
        <v>0.39923697751769432</v>
      </c>
      <c r="AJ252" s="1">
        <v>4.2610375538747721E-3</v>
      </c>
      <c r="AK252" s="1">
        <v>0.24326606570114209</v>
      </c>
      <c r="AL252" s="1">
        <v>8.3476848475247632E-3</v>
      </c>
      <c r="AM252" s="1">
        <v>3.2504225905999058E-4</v>
      </c>
      <c r="AN252" s="1">
        <v>5.2113456898906705E-4</v>
      </c>
      <c r="AO252" s="1">
        <v>2250</v>
      </c>
      <c r="AP252" s="1">
        <v>5568.4659018440625</v>
      </c>
      <c r="AQ252" s="1">
        <v>514.28571428571433</v>
      </c>
      <c r="AR252" s="1">
        <v>353.26477558054455</v>
      </c>
      <c r="AS252" s="1">
        <v>8.1238615809104981E-3</v>
      </c>
      <c r="AT252" s="1">
        <v>1.1333544574781499E-5</v>
      </c>
      <c r="AU252" s="1">
        <v>1.5740191583690195</v>
      </c>
      <c r="AV252" s="1">
        <v>0.84514107079913514</v>
      </c>
      <c r="AW252" s="1">
        <v>0.99300699300699313</v>
      </c>
      <c r="AX252" s="1">
        <v>2421.1508224978916</v>
      </c>
      <c r="AZ252" s="1"/>
      <c r="BA252" s="1"/>
      <c r="BB252" s="1" t="s">
        <v>207</v>
      </c>
      <c r="BC252" s="1"/>
      <c r="BD252" s="1">
        <f>(0.5*K252*(AK252)^(2))+(K252*9.81*(AN252-G252))</f>
        <v>4.5136167779047446E-9</v>
      </c>
      <c r="BE252" s="1">
        <f>0.5*K252*(AI252)^(2)</f>
        <v>1.1429466971958535E-8</v>
      </c>
      <c r="BF252" s="1">
        <f t="shared" si="24"/>
        <v>0.6284190662764626</v>
      </c>
      <c r="BG252" s="1">
        <f>(C252*(AI252)^(2)*G252)/(F252)</f>
        <v>2.4569166727478597</v>
      </c>
      <c r="BH252" s="1">
        <f>(C252*G252*AI252)/(E252)</f>
        <v>65.707100131581171</v>
      </c>
      <c r="BI252" s="1">
        <f>(E252)/((C252*F252*G252)^(1/2))</f>
        <v>2.3855191813050809E-2</v>
      </c>
      <c r="BJ252" s="1">
        <f>(C252*9.81*(G252)^(2))/(F252)</f>
        <v>4.9774792036277396E-2</v>
      </c>
      <c r="BK252" s="1">
        <f t="shared" si="21"/>
        <v>8.6357604508179725E-2</v>
      </c>
      <c r="BL252" s="1">
        <f>(F252/(C252*9.81))^(1/2)</f>
        <v>1.4753899143116248E-3</v>
      </c>
      <c r="BM252" s="1">
        <f>((F252*G252)/(C252*(AI252)^(2)))^(1/2)</f>
        <v>2.0999856336991125E-4</v>
      </c>
      <c r="BN252" s="1">
        <f>(AF252/2)/G252</f>
        <v>1.3808973819408248</v>
      </c>
      <c r="BO252" s="1">
        <f>(AF252-G252)/G252</f>
        <v>1.7617947638816496</v>
      </c>
      <c r="BP252" s="1">
        <f>((2*G252)-AG252)/G252</f>
        <v>1.1788633658475829</v>
      </c>
      <c r="BQ252" s="1">
        <f t="shared" si="22"/>
        <v>0.29731993299832504</v>
      </c>
      <c r="BR252" s="1">
        <f>((C252*(G252)^(3))/F252)^(1/2)</f>
        <v>1.2923376356684443E-3</v>
      </c>
      <c r="BS252" s="1">
        <f t="shared" si="23"/>
        <v>0.39922564397311955</v>
      </c>
      <c r="BT252" s="1">
        <f>AI252/((9.81*G252)^(1/2))</f>
        <v>7.0257143222105478</v>
      </c>
      <c r="BU252" s="1">
        <f t="shared" si="25"/>
        <v>0.3035714285714286</v>
      </c>
      <c r="BV252" s="1">
        <f>AE252 /G252</f>
        <v>1.1418461223033411</v>
      </c>
      <c r="BW252" s="1">
        <f t="shared" si="26"/>
        <v>2.4071418807115825</v>
      </c>
      <c r="BX252" s="1">
        <f>AH252/(((C252*(G252^(3)))/F252)^(1/2))</f>
        <v>0.68781475084808075</v>
      </c>
    </row>
    <row r="253" spans="1:76" x14ac:dyDescent="0.25">
      <c r="A253" s="1"/>
      <c r="B253" s="1">
        <v>253</v>
      </c>
      <c r="C253" s="1">
        <v>960</v>
      </c>
      <c r="D253" s="1">
        <v>2</v>
      </c>
      <c r="E253" s="1">
        <v>1.9199999999999998E-3</v>
      </c>
      <c r="F253" s="1">
        <v>2.0500000000000001E-2</v>
      </c>
      <c r="G253" s="1">
        <v>3.2234600131509337E-4</v>
      </c>
      <c r="H253" s="1">
        <v>5.5893252736057038E-7</v>
      </c>
      <c r="I253" s="1">
        <v>1.4029928922651792E-10</v>
      </c>
      <c r="J253" s="1">
        <v>7.2981674344657855E-13</v>
      </c>
      <c r="K253" s="1">
        <v>1.3468731765745721E-7</v>
      </c>
      <c r="L253" s="1">
        <v>7.006240737087154E-10</v>
      </c>
      <c r="M253" s="1"/>
      <c r="N253" s="1"/>
      <c r="O253" s="1"/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/>
      <c r="Z253" s="1">
        <v>4.5682499999999998E-6</v>
      </c>
      <c r="AA253" s="1">
        <v>9000</v>
      </c>
      <c r="AB253" s="1">
        <v>1.1111111111111044E-4</v>
      </c>
      <c r="AD253" s="1">
        <v>3.1111111111111131E-3</v>
      </c>
      <c r="AE253" s="1">
        <v>3.0276194999999997E-4</v>
      </c>
      <c r="AF253" s="1">
        <v>7.9030725000000005E-4</v>
      </c>
      <c r="AG253" s="1">
        <v>3.3728912500000005E-4</v>
      </c>
      <c r="AH253" s="1">
        <v>1.1111111111111113E-3</v>
      </c>
      <c r="AI253" s="1">
        <v>0.2441877845717727</v>
      </c>
      <c r="AJ253" s="1">
        <v>5.9813915091899324E-3</v>
      </c>
      <c r="AK253" s="1">
        <v>0.18092794210207888</v>
      </c>
      <c r="AL253" s="1">
        <v>8.1821119764446879E-3</v>
      </c>
      <c r="AM253" s="1">
        <v>3.0463169584861167E-4</v>
      </c>
      <c r="AN253" s="1">
        <v>4.0869167267658775E-4</v>
      </c>
      <c r="AO253" s="1">
        <v>8999.9999999999927</v>
      </c>
      <c r="AP253" s="1">
        <v>76367.532368147018</v>
      </c>
      <c r="AQ253" s="1">
        <v>562.5</v>
      </c>
      <c r="AR253" s="1">
        <v>546.90290107397027</v>
      </c>
      <c r="AS253" s="1">
        <v>3.0391271220219407E-3</v>
      </c>
      <c r="AT253" s="1">
        <v>6.5666071089051872E-5</v>
      </c>
      <c r="AU253" s="1">
        <v>4.4334415719316169</v>
      </c>
      <c r="AV253" s="1">
        <v>0.11750391025569774</v>
      </c>
      <c r="AW253" s="1">
        <v>0.99280575539568339</v>
      </c>
      <c r="AX253" s="1">
        <v>336.62390669677558</v>
      </c>
      <c r="AZ253" s="1"/>
      <c r="BA253" s="1"/>
      <c r="BB253" s="1" t="s">
        <v>207</v>
      </c>
      <c r="BC253" s="1"/>
      <c r="BD253" s="1">
        <f>(0.5*K253*(AK253)^(2))+(K253*9.81*(AN253-G253))</f>
        <v>2.3185763319419302E-9</v>
      </c>
      <c r="BE253" s="1">
        <f>0.5*K253*(AI253)^(2)</f>
        <v>4.0155457436354475E-9</v>
      </c>
      <c r="BF253" s="1">
        <f t="shared" si="24"/>
        <v>0.75986844563990052</v>
      </c>
      <c r="BG253" s="1">
        <f>(C253*(AI253)^(2)*G253)/(F253)</f>
        <v>0.90009329911432001</v>
      </c>
      <c r="BH253" s="1">
        <f>(C253*G253*AI253)/(E253)</f>
        <v>39.356477963351196</v>
      </c>
      <c r="BI253" s="1">
        <f>(E253)/((C253*F253*G253)^(1/2))</f>
        <v>2.4106132429087664E-2</v>
      </c>
      <c r="BJ253" s="1">
        <f>(C253*9.81*(G253)^(2))/(F253)</f>
        <v>4.7734343469479378E-2</v>
      </c>
      <c r="BK253" s="1">
        <f t="shared" si="21"/>
        <v>4.7673226700047346E-2</v>
      </c>
      <c r="BL253" s="1">
        <f>(F253/(C253*9.81))^(1/2)</f>
        <v>1.4753899143116248E-3</v>
      </c>
      <c r="BM253" s="1">
        <f>((F253*G253)/(C253*(AI253)^(2)))^(1/2)</f>
        <v>3.3976490907689112E-4</v>
      </c>
      <c r="BN253" s="1">
        <f>(AF253/2)/G253</f>
        <v>1.2258679288338283</v>
      </c>
      <c r="BO253" s="1">
        <f>(AF253-G253)/G253</f>
        <v>1.4517358576676567</v>
      </c>
      <c r="BP253" s="1">
        <f>((2*G253)-AG253)/G253</f>
        <v>0.95364259639039306</v>
      </c>
      <c r="BQ253" s="1">
        <f t="shared" si="22"/>
        <v>0.42678227360308291</v>
      </c>
      <c r="BR253" s="1">
        <f>((C253*(G253)^(3))/F253)^(1/2)</f>
        <v>1.2523972829787805E-3</v>
      </c>
      <c r="BS253" s="1">
        <f t="shared" si="23"/>
        <v>0.24412211850068366</v>
      </c>
      <c r="BT253" s="1">
        <f>AI253/((9.81*G253)^(1/2))</f>
        <v>4.342384616233967</v>
      </c>
      <c r="BU253" s="1">
        <f t="shared" si="25"/>
        <v>0.37499999999999972</v>
      </c>
      <c r="BV253" s="1">
        <f>AE253 /G253</f>
        <v>0.93924524816440957</v>
      </c>
      <c r="BW253" s="1">
        <f t="shared" si="26"/>
        <v>0.85235895564484065</v>
      </c>
      <c r="BX253" s="1">
        <f>AH253/(((C253*(G253^(3)))/F253)^(1/2))</f>
        <v>0.88718741745301033</v>
      </c>
    </row>
    <row r="254" spans="1:76" x14ac:dyDescent="0.25">
      <c r="A254" s="1"/>
      <c r="B254" s="1">
        <v>254</v>
      </c>
      <c r="C254" s="1">
        <v>960</v>
      </c>
      <c r="D254" s="1">
        <v>2</v>
      </c>
      <c r="E254" s="1">
        <v>1.9199999999999998E-3</v>
      </c>
      <c r="F254" s="1">
        <v>2.0500000000000001E-2</v>
      </c>
      <c r="G254" s="1">
        <v>3.3348497939706518E-4</v>
      </c>
      <c r="H254" s="1">
        <v>5.5837478771203224E-7</v>
      </c>
      <c r="I254" s="1">
        <v>1.5535221214607792E-10</v>
      </c>
      <c r="J254" s="1">
        <v>7.8034781627490835E-13</v>
      </c>
      <c r="K254" s="1">
        <v>1.491381236602348E-7</v>
      </c>
      <c r="L254" s="1">
        <v>7.4913390362391205E-10</v>
      </c>
      <c r="M254" s="1"/>
      <c r="N254" s="1"/>
      <c r="O254" s="1"/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/>
      <c r="Z254" s="1">
        <v>4.5682499999999998E-6</v>
      </c>
      <c r="AA254" s="1">
        <v>9000</v>
      </c>
      <c r="AB254" s="1">
        <v>1.1111111111111131E-4</v>
      </c>
      <c r="AD254" s="1">
        <v>3.2222222222222227E-3</v>
      </c>
      <c r="AE254" s="1">
        <v>3.8270632500000002E-4</v>
      </c>
      <c r="AF254" s="1">
        <v>9.1821825000000003E-4</v>
      </c>
      <c r="AG254" s="1">
        <v>2.6571987500000001E-4</v>
      </c>
      <c r="AH254" s="1">
        <v>1E-3</v>
      </c>
      <c r="AI254" s="1">
        <v>0.39367280455230325</v>
      </c>
      <c r="AJ254" s="1">
        <v>5.0085905789880635E-3</v>
      </c>
      <c r="AK254" s="1">
        <v>0.23929710085361722</v>
      </c>
      <c r="AL254" s="1">
        <v>7.596216802854429E-3</v>
      </c>
      <c r="AM254" s="1">
        <v>3.3519375353350059E-4</v>
      </c>
      <c r="AN254" s="1">
        <v>5.2561964877804687E-4</v>
      </c>
      <c r="AO254" s="1">
        <v>2571.4285714285706</v>
      </c>
      <c r="AP254" s="1">
        <v>6753.5912978633496</v>
      </c>
      <c r="AQ254" s="1">
        <v>642.85714285714278</v>
      </c>
      <c r="AR254" s="1">
        <v>1363.7059351454845</v>
      </c>
      <c r="AS254" s="1">
        <v>7.8989947525013229E-3</v>
      </c>
      <c r="AT254" s="1">
        <v>4.8594279290931656E-3</v>
      </c>
      <c r="AU254" s="1">
        <v>1.5559302766899163</v>
      </c>
      <c r="AV254" s="1">
        <v>0.5045310434118061</v>
      </c>
      <c r="AW254" s="1">
        <v>0.99310344827586217</v>
      </c>
      <c r="AX254" s="1">
        <v>1445.3749710414193</v>
      </c>
      <c r="AZ254" s="1"/>
      <c r="BA254" s="1"/>
      <c r="BB254" s="1" t="s">
        <v>208</v>
      </c>
      <c r="BC254" s="1"/>
      <c r="BD254" s="1">
        <f>(0.5*K254*(AK254)^(2))+(K254*9.81*(AN254-G254))</f>
        <v>4.5511574952278489E-9</v>
      </c>
      <c r="BE254" s="1">
        <f>0.5*K254*(AI254)^(2)</f>
        <v>1.1556584723224765E-8</v>
      </c>
      <c r="BF254" s="1">
        <f t="shared" si="24"/>
        <v>0.62754688563111338</v>
      </c>
      <c r="BG254" s="1">
        <f>(C254*(AI254)^(2)*G254)/(F254)</f>
        <v>2.4202736793148723</v>
      </c>
      <c r="BH254" s="1">
        <f>(C254*G254*AI254)/(E254)</f>
        <v>65.641983557654868</v>
      </c>
      <c r="BI254" s="1">
        <f>(E254)/((C254*F254*G254)^(1/2))</f>
        <v>2.3700119887762331E-2</v>
      </c>
      <c r="BJ254" s="1">
        <f>(C254*9.81*(G254)^(2))/(F254)</f>
        <v>5.1090356644811818E-2</v>
      </c>
      <c r="BK254" s="1">
        <f t="shared" si="21"/>
        <v>8.5137152572970345E-2</v>
      </c>
      <c r="BL254" s="1">
        <f>(F254/(C254*9.81))^(1/2)</f>
        <v>1.4753899143116248E-3</v>
      </c>
      <c r="BM254" s="1">
        <f>((F254*G254)/(C254*(AI254)^(2)))^(1/2)</f>
        <v>2.1436014324084752E-4</v>
      </c>
      <c r="BN254" s="1">
        <f>(AF254/2)/G254</f>
        <v>1.3767010611094419</v>
      </c>
      <c r="BO254" s="1">
        <f>(AF254-G254)/G254</f>
        <v>1.7534021222188838</v>
      </c>
      <c r="BP254" s="1">
        <f>((2*G254)-AG254)/G254</f>
        <v>1.203202868445779</v>
      </c>
      <c r="BQ254" s="1">
        <f t="shared" si="22"/>
        <v>0.28938640132669985</v>
      </c>
      <c r="BR254" s="1">
        <f>((C254*(G254)^(3))/F254)^(1/2)</f>
        <v>1.3178716095718012E-3</v>
      </c>
      <c r="BS254" s="1">
        <f t="shared" si="23"/>
        <v>0.38881337662321008</v>
      </c>
      <c r="BT254" s="1">
        <f>AI254/((9.81*G254)^(1/2))</f>
        <v>6.8827623083547236</v>
      </c>
      <c r="BU254" s="1">
        <f t="shared" si="25"/>
        <v>0.32758620689655171</v>
      </c>
      <c r="BV254" s="1">
        <f>AE254 /G254</f>
        <v>1.147596889346939</v>
      </c>
      <c r="BW254" s="1">
        <f t="shared" si="26"/>
        <v>2.3691833226700605</v>
      </c>
      <c r="BX254" s="1">
        <f>AH254/(((C254*(G254^(3)))/F254)^(1/2))</f>
        <v>0.75879925839279361</v>
      </c>
    </row>
    <row r="255" spans="1:76" x14ac:dyDescent="0.25">
      <c r="A255" s="1"/>
      <c r="B255" s="1">
        <v>255</v>
      </c>
      <c r="C255" s="1">
        <v>960</v>
      </c>
      <c r="D255" s="1">
        <v>2</v>
      </c>
      <c r="E255" s="1">
        <v>1.9199999999999998E-3</v>
      </c>
      <c r="F255" s="1">
        <v>2.0500000000000001E-2</v>
      </c>
      <c r="G255" s="1">
        <v>3.3350321603155622E-4</v>
      </c>
      <c r="H255" s="1">
        <v>3.1311550790993334E-7</v>
      </c>
      <c r="I255" s="1">
        <v>1.5537769985871603E-10</v>
      </c>
      <c r="J255" s="1">
        <v>4.3763746558176208E-13</v>
      </c>
      <c r="K255" s="1">
        <v>1.4916259186436739E-7</v>
      </c>
      <c r="L255" s="1">
        <v>4.2013196695849159E-10</v>
      </c>
      <c r="M255" s="1"/>
      <c r="N255" s="1"/>
      <c r="O255" s="1"/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/>
      <c r="Z255" s="1">
        <v>4.5682499999999998E-6</v>
      </c>
      <c r="AA255" s="1">
        <v>9000</v>
      </c>
      <c r="AB255" s="1">
        <v>1.1111111111111131E-4</v>
      </c>
      <c r="AD255" s="1">
        <v>3.2222222222222227E-3</v>
      </c>
      <c r="AE255" s="1">
        <v>3.8955870000000005E-4</v>
      </c>
      <c r="AF255" s="1">
        <v>9.1365000000000012E-4</v>
      </c>
      <c r="AG255" s="1">
        <v>2.6419712500000002E-4</v>
      </c>
      <c r="AH255" s="1">
        <v>1E-3</v>
      </c>
      <c r="AI255" s="1">
        <v>0.39545812502602351</v>
      </c>
      <c r="AJ255" s="1">
        <v>5.0908653636504309E-3</v>
      </c>
      <c r="AK255" s="1">
        <v>0.23321108939098054</v>
      </c>
      <c r="AL255" s="1">
        <v>5.2216191261721355E-3</v>
      </c>
      <c r="AM255" s="1">
        <v>3.3089698626095443E-4</v>
      </c>
      <c r="AN255" s="1">
        <v>5.1817246189565889E-4</v>
      </c>
      <c r="AO255" s="1">
        <v>4500.0000000000009</v>
      </c>
      <c r="AP255" s="1">
        <v>15909.902576697325</v>
      </c>
      <c r="AQ255" s="1">
        <v>2249.9999999999995</v>
      </c>
      <c r="AR255" s="1">
        <v>795.49512883486523</v>
      </c>
      <c r="AS255" s="1">
        <v>7.9708016640722742E-3</v>
      </c>
      <c r="AT255" s="1">
        <v>2.1685056050601021E-3</v>
      </c>
      <c r="AU255" s="1">
        <v>1.53984177522803</v>
      </c>
      <c r="AV255" s="1">
        <v>0.44852908874217939</v>
      </c>
      <c r="AW255" s="1">
        <v>0.98620689655172411</v>
      </c>
      <c r="AX255" s="1">
        <v>1284.9411886887801</v>
      </c>
      <c r="AZ255" s="1"/>
      <c r="BA255" s="1"/>
      <c r="BB255" s="1" t="s">
        <v>209</v>
      </c>
      <c r="BC255" s="1"/>
      <c r="BD255" s="1">
        <f>(0.5*K255*(AK255)^(2))+(K255*9.81*(AN255-G255))</f>
        <v>4.3265074276578399E-9</v>
      </c>
      <c r="BE255" s="1">
        <f>0.5*K255*(AI255)^(2)</f>
        <v>1.1663554721762864E-8</v>
      </c>
      <c r="BF255" s="1">
        <f t="shared" si="24"/>
        <v>0.60905043985969021</v>
      </c>
      <c r="BG255" s="1">
        <f>(C255*(AI255)^(2)*G255)/(F255)</f>
        <v>2.4424090700682108</v>
      </c>
      <c r="BH255" s="1">
        <f>(C255*G255*AI255)/(E255)</f>
        <v>65.943278250994041</v>
      </c>
      <c r="BI255" s="1">
        <f>(E255)/((C255*F255*G255)^(1/2))</f>
        <v>2.3699471893512642E-2</v>
      </c>
      <c r="BJ255" s="1">
        <f>(C255*9.81*(G255)^(2))/(F255)</f>
        <v>5.109594455247287E-2</v>
      </c>
      <c r="BK255" s="1">
        <f t="shared" si="21"/>
        <v>8.5601618728053788E-2</v>
      </c>
      <c r="BL255" s="1">
        <f>(F255/(C255*9.81))^(1/2)</f>
        <v>1.4753899143116248E-3</v>
      </c>
      <c r="BM255" s="1">
        <f>((F255*G255)/(C255*(AI255)^(2)))^(1/2)</f>
        <v>2.1339823555304837E-4</v>
      </c>
      <c r="BN255" s="1">
        <f>(AF255/2)/G255</f>
        <v>1.369776895814927</v>
      </c>
      <c r="BO255" s="1">
        <f>(AF255-G255)/G255</f>
        <v>1.7395537916298538</v>
      </c>
      <c r="BP255" s="1">
        <f>((2*G255)-AG255)/G255</f>
        <v>1.2078123619203673</v>
      </c>
      <c r="BQ255" s="1">
        <f t="shared" si="22"/>
        <v>0.28916666666666663</v>
      </c>
      <c r="BR255" s="1">
        <f>((C255*(G255)^(3))/F255)^(1/2)</f>
        <v>1.3179797128128785E-3</v>
      </c>
      <c r="BS255" s="1">
        <f t="shared" si="23"/>
        <v>0.39328961942096341</v>
      </c>
      <c r="BT255" s="1">
        <f>AI255/((9.81*G255)^(1/2))</f>
        <v>6.9137868478057758</v>
      </c>
      <c r="BU255" s="1">
        <f t="shared" si="25"/>
        <v>0.32758620689655171</v>
      </c>
      <c r="BV255" s="1">
        <f>AE255 /G255</f>
        <v>1.1680807898510335</v>
      </c>
      <c r="BW255" s="1">
        <f t="shared" si="26"/>
        <v>2.391313125515738</v>
      </c>
      <c r="BX255" s="1">
        <f>AH255/(((C255*(G255^(3)))/F255)^(1/2))</f>
        <v>0.7587370202123711</v>
      </c>
    </row>
    <row r="256" spans="1:76" x14ac:dyDescent="0.25">
      <c r="A256" s="1"/>
      <c r="B256" s="1">
        <v>256</v>
      </c>
      <c r="C256" s="1">
        <v>960</v>
      </c>
      <c r="D256" s="1">
        <v>2</v>
      </c>
      <c r="E256" s="1">
        <v>1.9199999999999998E-3</v>
      </c>
      <c r="F256" s="1">
        <v>2.0500000000000001E-2</v>
      </c>
      <c r="G256" s="1">
        <v>3.2825080202940083E-4</v>
      </c>
      <c r="H256" s="1">
        <v>4.2796928350535387E-7</v>
      </c>
      <c r="I256" s="1">
        <v>1.4815148090071705E-10</v>
      </c>
      <c r="J256" s="1">
        <v>5.7947413446677254E-13</v>
      </c>
      <c r="K256" s="1">
        <v>1.4222542166468836E-7</v>
      </c>
      <c r="L256" s="1">
        <v>5.5629516908810164E-10</v>
      </c>
      <c r="M256" s="1"/>
      <c r="N256" s="1"/>
      <c r="O256" s="1"/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/>
      <c r="Z256" s="1">
        <v>4.5682499999999998E-6</v>
      </c>
      <c r="AA256" s="1">
        <v>9000</v>
      </c>
      <c r="AB256" s="1">
        <v>1.1111111111111044E-4</v>
      </c>
      <c r="AD256" s="1">
        <v>3.333333333333334E-3</v>
      </c>
      <c r="AE256" s="1">
        <v>3.1875082499999998E-4</v>
      </c>
      <c r="AF256" s="1">
        <v>8.0858025000000002E-4</v>
      </c>
      <c r="AG256" s="1">
        <v>3.3043675000000013E-4</v>
      </c>
      <c r="AH256" s="1">
        <v>1.2222222222222287E-3</v>
      </c>
      <c r="AI256" s="1">
        <v>0.23938092437594755</v>
      </c>
      <c r="AJ256" s="1">
        <v>6.0668608851457313E-3</v>
      </c>
      <c r="AK256" s="1">
        <v>0.17156232405887284</v>
      </c>
      <c r="AL256" s="1">
        <v>7.5820217114414175E-3</v>
      </c>
      <c r="AM256" s="1">
        <v>3.2890109082690658E-4</v>
      </c>
      <c r="AN256" s="1">
        <v>4.0730873195473987E-4</v>
      </c>
      <c r="AO256" s="1">
        <v>600</v>
      </c>
      <c r="AP256" s="1">
        <v>565.68542494923793</v>
      </c>
      <c r="AQ256" s="1">
        <v>327.27272727272731</v>
      </c>
      <c r="AR256" s="1">
        <v>8.4151550818894414</v>
      </c>
      <c r="AS256" s="1">
        <v>2.9206537693722279E-3</v>
      </c>
      <c r="AT256" s="1">
        <v>-2.9201076046175447E-3</v>
      </c>
      <c r="AU256" s="1">
        <v>1.4879438303197281</v>
      </c>
      <c r="AV256" s="1">
        <v>0.11436680175114079</v>
      </c>
      <c r="AW256" s="1">
        <v>1.0070921985815604</v>
      </c>
      <c r="AX256" s="1">
        <v>327.63675283749001</v>
      </c>
      <c r="AZ256" s="1"/>
      <c r="BA256" s="1"/>
      <c r="BB256" s="1" t="s">
        <v>209</v>
      </c>
      <c r="BC256" s="1"/>
      <c r="BD256" s="1">
        <f>(0.5*K256*(AK256)^(2))+(K256*9.81*(AN256-G256))</f>
        <v>2.2034093978292032E-9</v>
      </c>
      <c r="BE256" s="1">
        <f>0.5*K256*(AI256)^(2)</f>
        <v>4.0749878082170165E-9</v>
      </c>
      <c r="BF256" s="1">
        <f t="shared" si="24"/>
        <v>0.73533365243038973</v>
      </c>
      <c r="BG256" s="1">
        <f>(C256*(AI256)^(2)*G256)/(F256)</f>
        <v>0.88085058529773952</v>
      </c>
      <c r="BH256" s="1">
        <f>(C256*G256*AI256)/(E256)</f>
        <v>39.288490208472069</v>
      </c>
      <c r="BI256" s="1">
        <f>(E256)/((C256*F256*G256)^(1/2))</f>
        <v>2.3888329660218196E-2</v>
      </c>
      <c r="BJ256" s="1">
        <f>(C256*9.81*(G256)^(2))/(F256)</f>
        <v>4.9499176198861551E-2</v>
      </c>
      <c r="BK256" s="1">
        <f t="shared" si="21"/>
        <v>4.6718616713630097E-2</v>
      </c>
      <c r="BL256" s="1">
        <f>(F256/(C256*9.81))^(1/2)</f>
        <v>1.4753899143116248E-3</v>
      </c>
      <c r="BM256" s="1">
        <f>((F256*G256)/(C256*(AI256)^(2)))^(1/2)</f>
        <v>3.4974754303362243E-4</v>
      </c>
      <c r="BN256" s="1">
        <f>(AF256/2)/G256</f>
        <v>1.2316500751879</v>
      </c>
      <c r="BO256" s="1">
        <f>(AF256-G256)/G256</f>
        <v>1.4633001503758001</v>
      </c>
      <c r="BP256" s="1">
        <f>((2*G256)-AG256)/G256</f>
        <v>0.9933406165130908</v>
      </c>
      <c r="BQ256" s="1">
        <f t="shared" si="22"/>
        <v>0.40866290018832407</v>
      </c>
      <c r="BR256" s="1">
        <f>((C256*(G256)^(3))/F256)^(1/2)</f>
        <v>1.2869669076211797E-3</v>
      </c>
      <c r="BS256" s="1">
        <f t="shared" si="23"/>
        <v>0.2423010319805651</v>
      </c>
      <c r="BT256" s="1">
        <f>AI256/((9.81*G256)^(1/2))</f>
        <v>4.2184425414813864</v>
      </c>
      <c r="BU256" s="1">
        <f t="shared" si="25"/>
        <v>0.38333333333333508</v>
      </c>
      <c r="BV256" s="1">
        <f>AE256 /G256</f>
        <v>0.97105878501844467</v>
      </c>
      <c r="BW256" s="1">
        <f t="shared" si="26"/>
        <v>0.83135140909887795</v>
      </c>
      <c r="BX256" s="1">
        <f>AH256/(((C256*(G256^(3)))/F256)^(1/2))</f>
        <v>0.94969203557951265</v>
      </c>
    </row>
    <row r="257" spans="1:76" x14ac:dyDescent="0.25">
      <c r="A257" s="1"/>
      <c r="B257" s="1">
        <v>257</v>
      </c>
      <c r="C257" s="1">
        <v>960</v>
      </c>
      <c r="D257" s="1">
        <v>2</v>
      </c>
      <c r="E257" s="1">
        <v>1.9199999999999998E-3</v>
      </c>
      <c r="F257" s="1">
        <v>2.0500000000000001E-2</v>
      </c>
      <c r="G257" s="1">
        <v>3.2806903008036778E-4</v>
      </c>
      <c r="H257" s="1">
        <v>1.3865904942941668E-7</v>
      </c>
      <c r="I257" s="1">
        <v>1.479054963663078E-10</v>
      </c>
      <c r="J257" s="1">
        <v>1.8753768552777703E-13</v>
      </c>
      <c r="K257" s="1">
        <v>1.419892765116555E-7</v>
      </c>
      <c r="L257" s="1">
        <v>1.8003617810666596E-10</v>
      </c>
      <c r="M257" s="1"/>
      <c r="N257" s="1"/>
      <c r="O257" s="1"/>
      <c r="Q257" s="1">
        <v>960</v>
      </c>
      <c r="R257" s="1">
        <v>100000</v>
      </c>
      <c r="S257" s="1">
        <v>96</v>
      </c>
      <c r="T257" s="1">
        <v>2.0500000000000001E-2</v>
      </c>
      <c r="U257" s="1">
        <v>0.20200000000000001</v>
      </c>
      <c r="V257" s="1"/>
      <c r="Z257" s="1">
        <v>4.5682499999999998E-6</v>
      </c>
      <c r="AA257" s="1">
        <v>9000</v>
      </c>
      <c r="AB257" s="1">
        <v>1.1111111111111131E-4</v>
      </c>
      <c r="AD257" s="1">
        <v>2.9999999999999996E-3</v>
      </c>
      <c r="AE257" s="1">
        <v>4.3295707500000001E-4</v>
      </c>
      <c r="AF257" s="1">
        <v>1.0141515000000002E-3</v>
      </c>
      <c r="AG257" s="1">
        <v>2.1204293750000001E-4</v>
      </c>
      <c r="AH257" s="1">
        <v>6.6666666666666697E-4</v>
      </c>
      <c r="AI257" s="1">
        <v>0.64118637300576253</v>
      </c>
      <c r="AJ257" s="1">
        <v>1.1640594675479307E-2</v>
      </c>
      <c r="AK257" s="1">
        <v>0.30651492222889204</v>
      </c>
      <c r="AL257" s="1">
        <v>2.6113557383478321E-2</v>
      </c>
      <c r="AM257" s="1">
        <v>3.2806004202538304E-4</v>
      </c>
      <c r="AN257" s="1">
        <v>5.6311784294115559E-4</v>
      </c>
      <c r="AO257" s="1">
        <v>473.68421052631572</v>
      </c>
      <c r="AP257" s="1">
        <v>916.69244763242148</v>
      </c>
      <c r="AQ257" s="1">
        <v>9000.0000000000018</v>
      </c>
      <c r="AR257" s="1">
        <v>127279.2206135786</v>
      </c>
      <c r="AS257" s="1">
        <v>2.0954126652817779E-2</v>
      </c>
      <c r="AT257" s="1">
        <v>-1.5247150012178226E-2</v>
      </c>
      <c r="AU257" s="1">
        <v>4.7124690257492361</v>
      </c>
      <c r="AV257" s="1">
        <v>0.67737598315721426</v>
      </c>
      <c r="AW257" s="1">
        <v>0.97902097902097895</v>
      </c>
      <c r="AX257" s="1">
        <v>1940.5392489216597</v>
      </c>
      <c r="AZ257" s="1"/>
      <c r="BA257" s="1"/>
      <c r="BB257" s="1" t="s">
        <v>210</v>
      </c>
      <c r="BC257" s="1"/>
      <c r="BD257" s="1">
        <f>(0.5*K257*(AK257)^(2))+(K257*9.81*(AN257-G257))</f>
        <v>6.9974484533820557E-9</v>
      </c>
      <c r="BE257" s="1">
        <f>0.5*K257*(AI257)^(2)</f>
        <v>2.9187313189832176E-8</v>
      </c>
      <c r="BF257" s="1">
        <f t="shared" si="24"/>
        <v>0.48963538380265176</v>
      </c>
      <c r="BG257" s="1">
        <f>(C257*(AI257)^(2)*G257)/(F257)</f>
        <v>6.316131659271675</v>
      </c>
      <c r="BH257" s="1">
        <f>(C257*G257*AI257)/(E257)</f>
        <v>105.1766957463747</v>
      </c>
      <c r="BI257" s="1">
        <f>(E257)/((C257*F257*G257)^(1/2))</f>
        <v>2.3894946601379259E-2</v>
      </c>
      <c r="BJ257" s="1">
        <f>(C257*9.81*(G257)^(2))/(F257)</f>
        <v>4.944437011500348E-2</v>
      </c>
      <c r="BK257" s="1">
        <f t="shared" si="21"/>
        <v>0.15237564466359108</v>
      </c>
      <c r="BL257" s="1">
        <f>(F257/(C257*9.81))^(1/2)</f>
        <v>1.4753899143116248E-3</v>
      </c>
      <c r="BM257" s="1">
        <f>((F257*G257)/(C257*(AI257)^(2)))^(1/2)</f>
        <v>1.3053880945840645E-4</v>
      </c>
      <c r="BN257" s="1">
        <f>(AF257/2)/G257</f>
        <v>1.5456373613680654</v>
      </c>
      <c r="BO257" s="1">
        <f>(AF257-G257)/G257</f>
        <v>2.0912747227361308</v>
      </c>
      <c r="BP257" s="1">
        <f>((2*G257)-AG257)/G257</f>
        <v>1.3536636559444353</v>
      </c>
      <c r="BQ257" s="1">
        <f t="shared" si="22"/>
        <v>0.20908408408408405</v>
      </c>
      <c r="BR257" s="1">
        <f>((C257*(G257)^(3))/F257)^(1/2)</f>
        <v>1.2858980507005624E-3</v>
      </c>
      <c r="BS257" s="1">
        <f t="shared" si="23"/>
        <v>0.65643352301794078</v>
      </c>
      <c r="BT257" s="1">
        <f>AI257/((9.81*G257)^(1/2))</f>
        <v>11.302308642409734</v>
      </c>
      <c r="BU257" s="1">
        <f t="shared" si="25"/>
        <v>0.24074074074074089</v>
      </c>
      <c r="BV257" s="1">
        <f>AE257 /G257</f>
        <v>1.3197133386651509</v>
      </c>
      <c r="BW257" s="1">
        <f t="shared" si="26"/>
        <v>6.2666872891566712</v>
      </c>
      <c r="BX257" s="1">
        <f>AH257/(((C257*(G257^(3)))/F257)^(1/2))</f>
        <v>0.51844441812744357</v>
      </c>
    </row>
    <row r="258" spans="1:76" x14ac:dyDescent="0.25">
      <c r="A258" s="1"/>
      <c r="B258" s="1">
        <v>258</v>
      </c>
      <c r="C258" s="1">
        <v>960</v>
      </c>
      <c r="D258" s="1">
        <v>2</v>
      </c>
      <c r="E258" s="1">
        <v>1.9199999999999998E-3</v>
      </c>
      <c r="F258" s="1">
        <v>2.0500000000000001E-2</v>
      </c>
      <c r="G258" s="1">
        <v>3.3018874985311523E-4</v>
      </c>
      <c r="H258" s="1">
        <v>1.1295013088240753E-7</v>
      </c>
      <c r="I258" s="1">
        <v>1.5079100133339347E-10</v>
      </c>
      <c r="J258" s="1">
        <v>1.5474661093758695E-13</v>
      </c>
      <c r="K258" s="1">
        <v>1.4475936128005772E-7</v>
      </c>
      <c r="L258" s="1">
        <v>1.4855674650008346E-10</v>
      </c>
      <c r="M258" s="1"/>
      <c r="N258" s="1"/>
      <c r="O258" s="1"/>
      <c r="Q258" s="1">
        <v>960</v>
      </c>
      <c r="R258" s="1">
        <v>100000</v>
      </c>
      <c r="S258" s="1">
        <v>96</v>
      </c>
      <c r="T258" s="1">
        <v>2.0500000000000001E-2</v>
      </c>
      <c r="U258" s="1">
        <v>0.20200000000000001</v>
      </c>
      <c r="V258" s="1"/>
      <c r="Z258" s="1">
        <v>4.5682499999999998E-6</v>
      </c>
      <c r="AA258" s="1">
        <v>9000</v>
      </c>
      <c r="AB258" s="1">
        <v>1.1111111111111087E-4</v>
      </c>
      <c r="AD258" s="1">
        <v>2.8888888888888888E-3</v>
      </c>
      <c r="AE258" s="1">
        <v>4.6721895000000004E-4</v>
      </c>
      <c r="AF258" s="1">
        <v>1.0552657499999999E-3</v>
      </c>
      <c r="AG258" s="1">
        <v>2.2498631250000004E-4</v>
      </c>
      <c r="AH258" s="1">
        <v>6.6666666666666697E-4</v>
      </c>
      <c r="AI258" s="1">
        <v>0.64679861742837363</v>
      </c>
      <c r="AJ258" s="1">
        <v>6.9360719742841276E-3</v>
      </c>
      <c r="AK258" s="1">
        <v>0.29640971243144054</v>
      </c>
      <c r="AL258" s="1">
        <v>2.7578109746839358E-2</v>
      </c>
      <c r="AM258" s="1">
        <v>2.8816831825843371E-4</v>
      </c>
      <c r="AN258" s="1">
        <v>5.7142593050276617E-4</v>
      </c>
      <c r="AO258" s="1">
        <v>-5999.9999999999991</v>
      </c>
      <c r="AP258" s="1">
        <v>31112.69837220808</v>
      </c>
      <c r="AQ258" s="1">
        <v>2000</v>
      </c>
      <c r="AR258" s="1">
        <v>942.80904158206351</v>
      </c>
      <c r="AS258" s="1">
        <v>2.1322551045221998E-2</v>
      </c>
      <c r="AT258" s="1">
        <v>1.545995279836925E-2</v>
      </c>
      <c r="AU258" s="1">
        <v>1.5730194615562751</v>
      </c>
      <c r="AV258" s="1">
        <v>0.34695397706920206</v>
      </c>
      <c r="AW258" s="1">
        <v>0.98611111111111116</v>
      </c>
      <c r="AX258" s="1">
        <v>993.94992856720319</v>
      </c>
      <c r="AZ258" s="1"/>
      <c r="BA258" s="1"/>
      <c r="BB258" s="1" t="s">
        <v>211</v>
      </c>
      <c r="BC258" s="1"/>
      <c r="BD258" s="1">
        <f>(0.5*K258*(AK258)^(2))+(K258*9.81*(AN258-G258))</f>
        <v>6.7017642702878688E-9</v>
      </c>
      <c r="BE258" s="1">
        <f>0.5*K258*(AI258)^(2)</f>
        <v>3.0279927316345766E-8</v>
      </c>
      <c r="BF258" s="1">
        <f t="shared" si="24"/>
        <v>0.47045399379262726</v>
      </c>
      <c r="BG258" s="1">
        <f>(C258*(AI258)^(2)*G258)/(F258)</f>
        <v>6.468711908191251</v>
      </c>
      <c r="BH258" s="1">
        <f>(C258*G258*AI258)/(E258)</f>
        <v>106.78281344769904</v>
      </c>
      <c r="BI258" s="1">
        <f>(E258)/((C258*F258*G258)^(1/2))</f>
        <v>2.3818123657751364E-2</v>
      </c>
      <c r="BJ258" s="1">
        <f>(C258*9.81*(G258)^(2))/(F258)</f>
        <v>5.0085374249912856E-2</v>
      </c>
      <c r="BK258" s="1">
        <f t="shared" si="21"/>
        <v>0.15417598168503591</v>
      </c>
      <c r="BL258" s="1">
        <f>(F258/(C258*9.81))^(1/2)</f>
        <v>1.4753899143116248E-3</v>
      </c>
      <c r="BM258" s="1">
        <f>((F258*G258)/(C258*(AI258)^(2)))^(1/2)</f>
        <v>1.2982351604903566E-4</v>
      </c>
      <c r="BN258" s="1">
        <f>(AF258/2)/G258</f>
        <v>1.5979735082879654</v>
      </c>
      <c r="BO258" s="1">
        <f>(AF258-G258)/G258</f>
        <v>2.1959470165759307</v>
      </c>
      <c r="BP258" s="1">
        <f>((2*G258)-AG258)/G258</f>
        <v>1.3186130278512354</v>
      </c>
      <c r="BQ258" s="1">
        <f t="shared" si="22"/>
        <v>0.21320346320346326</v>
      </c>
      <c r="BR258" s="1">
        <f>((C258*(G258)^(3))/F258)^(1/2)</f>
        <v>1.2983808276656578E-3</v>
      </c>
      <c r="BS258" s="1">
        <f t="shared" si="23"/>
        <v>0.63133866463000443</v>
      </c>
      <c r="BT258" s="1">
        <f>AI258/((9.81*G258)^(1/2))</f>
        <v>11.364581388739733</v>
      </c>
      <c r="BU258" s="1">
        <f t="shared" si="25"/>
        <v>0.25000000000000006</v>
      </c>
      <c r="BV258" s="1">
        <f>AE258 /G258</f>
        <v>1.415005660271111</v>
      </c>
      <c r="BW258" s="1">
        <f t="shared" si="26"/>
        <v>6.418626533941338</v>
      </c>
      <c r="BX258" s="1">
        <f>AH258/(((C258*(G258^(3)))/F258)^(1/2))</f>
        <v>0.51346003611687518</v>
      </c>
    </row>
    <row r="259" spans="1:76" x14ac:dyDescent="0.25">
      <c r="A259" s="1"/>
      <c r="B259" s="1">
        <v>259</v>
      </c>
      <c r="C259" s="1">
        <v>960</v>
      </c>
      <c r="D259" s="1">
        <v>2</v>
      </c>
      <c r="E259" s="1">
        <v>1.9199999999999998E-3</v>
      </c>
      <c r="F259" s="1">
        <v>2.0500000000000001E-2</v>
      </c>
      <c r="G259" s="1">
        <v>3.3534846137744001E-4</v>
      </c>
      <c r="H259" s="1">
        <v>1.3413675066707137E-7</v>
      </c>
      <c r="I259" s="1">
        <v>1.579710713613407E-10</v>
      </c>
      <c r="J259" s="1">
        <v>1.8956156343854752E-13</v>
      </c>
      <c r="K259" s="1">
        <v>1.5165222850688706E-7</v>
      </c>
      <c r="L259" s="1">
        <v>1.8197910090100563E-10</v>
      </c>
      <c r="M259" s="1"/>
      <c r="N259" s="1"/>
      <c r="O259" s="1"/>
      <c r="Q259" s="1">
        <v>960</v>
      </c>
      <c r="R259" s="1">
        <v>100000</v>
      </c>
      <c r="S259" s="1">
        <v>96</v>
      </c>
      <c r="T259" s="1">
        <v>2.0500000000000001E-2</v>
      </c>
      <c r="U259" s="1">
        <v>0.20200000000000001</v>
      </c>
      <c r="V259" s="1"/>
      <c r="Z259" s="1">
        <v>4.5682499999999998E-6</v>
      </c>
      <c r="AA259" s="1">
        <v>9000</v>
      </c>
      <c r="AB259" s="1">
        <v>1.1111111111111131E-4</v>
      </c>
      <c r="AD259" s="1">
        <v>3.1111111111111109E-3</v>
      </c>
      <c r="AE259" s="1">
        <v>4.4209357499999999E-4</v>
      </c>
      <c r="AF259" s="1">
        <v>1.0324245000000001E-3</v>
      </c>
      <c r="AG259" s="1">
        <v>2.402138125E-4</v>
      </c>
      <c r="AH259" s="1">
        <v>7.7777777777777741E-4</v>
      </c>
      <c r="AI259" s="1">
        <v>0.56894614539748201</v>
      </c>
      <c r="AJ259" s="1">
        <v>5.7388041383236096E-3</v>
      </c>
      <c r="AK259" s="1">
        <v>0.29158490413761384</v>
      </c>
      <c r="AL259" s="1">
        <v>2.4280588398587762E-2</v>
      </c>
      <c r="AM259" s="1">
        <v>3.4517433619656967E-4</v>
      </c>
      <c r="AN259" s="1">
        <v>5.7029312301267224E-4</v>
      </c>
      <c r="AO259" s="1">
        <v>3000</v>
      </c>
      <c r="AP259" s="1">
        <v>11313.708498984761</v>
      </c>
      <c r="AQ259" s="1">
        <v>327.27272727272731</v>
      </c>
      <c r="AR259" s="1">
        <v>277.70011770235323</v>
      </c>
      <c r="AS259" s="1">
        <v>1.6498456491470574E-2</v>
      </c>
      <c r="AT259" s="1">
        <v>-1.1071534710015311E-2</v>
      </c>
      <c r="AU259" s="1">
        <v>1.7331859126591465</v>
      </c>
      <c r="AV259" s="1">
        <v>0.5228707121495122</v>
      </c>
      <c r="AW259" s="1">
        <v>0.98630136986301375</v>
      </c>
      <c r="AX259" s="1">
        <v>1497.9142518583365</v>
      </c>
      <c r="AZ259" s="1"/>
      <c r="BA259" s="1"/>
      <c r="BB259" s="1" t="s">
        <v>212</v>
      </c>
      <c r="BC259" s="1"/>
      <c r="BD259" s="1">
        <f>(0.5*K259*(AK259)^(2))+(K259*9.81*(AN259-G259))</f>
        <v>6.7963985464605088E-9</v>
      </c>
      <c r="BE259" s="1">
        <f>0.5*K259*(AI259)^(2)</f>
        <v>2.454489167672177E-8</v>
      </c>
      <c r="BF259" s="1">
        <f t="shared" si="24"/>
        <v>0.52620971186423204</v>
      </c>
      <c r="BG259" s="1">
        <f>(C259*(AI259)^(2)*G259)/(F259)</f>
        <v>5.0834201832833248</v>
      </c>
      <c r="BH259" s="1">
        <f>(C259*G259*AI259)/(E259)</f>
        <v>95.397607232835455</v>
      </c>
      <c r="BI259" s="1">
        <f>(E259)/((C259*F259*G259)^(1/2))</f>
        <v>2.3634179117568755E-2</v>
      </c>
      <c r="BJ259" s="1">
        <f>(C259*9.81*(G259)^(2))/(F259)</f>
        <v>5.166292791936012E-2</v>
      </c>
      <c r="BK259" s="1">
        <f t="shared" si="21"/>
        <v>0.13259465676888396</v>
      </c>
      <c r="BL259" s="1">
        <f>(F259/(C259*9.81))^(1/2)</f>
        <v>1.4753899143116248E-3</v>
      </c>
      <c r="BM259" s="1">
        <f>((F259*G259)/(C259*(AI259)^(2)))^(1/2)</f>
        <v>1.4873675890336347E-4</v>
      </c>
      <c r="BN259" s="1">
        <f>(AF259/2)/G259</f>
        <v>1.5393309033823028</v>
      </c>
      <c r="BO259" s="1">
        <f>(AF259-G259)/G259</f>
        <v>2.0786618067646057</v>
      </c>
      <c r="BP259" s="1">
        <f>((2*G259)-AG259)/G259</f>
        <v>1.2836889380278518</v>
      </c>
      <c r="BQ259" s="1">
        <f t="shared" si="22"/>
        <v>0.23266961651917403</v>
      </c>
      <c r="BR259" s="1">
        <f>((C259*(G259)^(3))/F259)^(1/2)</f>
        <v>1.3289332361629354E-3</v>
      </c>
      <c r="BS259" s="1">
        <f t="shared" si="23"/>
        <v>0.58001768010749732</v>
      </c>
      <c r="BT259" s="1">
        <f>AI259/((9.81*G259)^(1/2))</f>
        <v>9.9194706486122097</v>
      </c>
      <c r="BU259" s="1">
        <f t="shared" si="25"/>
        <v>0.26785714285714279</v>
      </c>
      <c r="BV259" s="1">
        <f>AE259 /G259</f>
        <v>1.3183110284272832</v>
      </c>
      <c r="BW259" s="1">
        <f t="shared" si="26"/>
        <v>5.0317572553639645</v>
      </c>
      <c r="BX259" s="1">
        <f>AH259/(((C259*(G259^(3)))/F259)^(1/2))</f>
        <v>0.58526474966001762</v>
      </c>
    </row>
    <row r="260" spans="1:76" x14ac:dyDescent="0.25">
      <c r="A260" s="1"/>
      <c r="B260" s="1">
        <v>260</v>
      </c>
      <c r="C260" s="1">
        <v>960</v>
      </c>
      <c r="D260" s="1">
        <v>2</v>
      </c>
      <c r="E260" s="1">
        <v>1.9199999999999998E-3</v>
      </c>
      <c r="F260" s="1">
        <v>2.0500000000000001E-2</v>
      </c>
      <c r="G260" s="1">
        <v>3.3298590528092211E-4</v>
      </c>
      <c r="H260" s="1">
        <v>7.7993818315218578E-8</v>
      </c>
      <c r="I260" s="1">
        <v>1.5465578231828227E-10</v>
      </c>
      <c r="J260" s="1">
        <v>1.0867302305802298E-13</v>
      </c>
      <c r="K260" s="1">
        <v>1.4846955102555098E-7</v>
      </c>
      <c r="L260" s="1">
        <v>1.0432610213570206E-10</v>
      </c>
      <c r="M260" s="1"/>
      <c r="N260" s="1"/>
      <c r="O260" s="1"/>
      <c r="Q260" s="1">
        <v>960</v>
      </c>
      <c r="R260" s="1">
        <v>100000</v>
      </c>
      <c r="S260" s="1">
        <v>96</v>
      </c>
      <c r="T260" s="1">
        <v>2.0500000000000001E-2</v>
      </c>
      <c r="U260" s="1">
        <v>0.20200000000000001</v>
      </c>
      <c r="V260" s="1"/>
      <c r="Z260" s="1">
        <v>4.5682499999999998E-6</v>
      </c>
      <c r="AA260" s="1">
        <v>9000</v>
      </c>
      <c r="AB260" s="1">
        <v>1.1111111111111087E-4</v>
      </c>
      <c r="AD260" s="1">
        <v>3.1111111111111109E-3</v>
      </c>
      <c r="AE260" s="1">
        <v>4.4239995E-4</v>
      </c>
      <c r="AF260" s="1">
        <v>1.0336500000000001E-3</v>
      </c>
      <c r="AG260" s="1">
        <v>2.3298075000000002E-4</v>
      </c>
      <c r="AH260" s="1">
        <v>7.7777777777777741E-4</v>
      </c>
      <c r="AI260" s="1">
        <v>0.57494653969306408</v>
      </c>
      <c r="AJ260" s="1">
        <v>7.7913234373191195E-3</v>
      </c>
      <c r="AK260" s="1">
        <v>0.29342358311663663</v>
      </c>
      <c r="AL260" s="1">
        <v>2.3002520413379361E-2</v>
      </c>
      <c r="AM260" s="1">
        <v>3.2899471327267426E-4</v>
      </c>
      <c r="AN260" s="1">
        <v>5.8336182554496064E-4</v>
      </c>
      <c r="AO260" s="1">
        <v>418.60465116279073</v>
      </c>
      <c r="AP260" s="1">
        <v>344.18393892260286</v>
      </c>
      <c r="AQ260" s="1">
        <v>3600</v>
      </c>
      <c r="AR260" s="1">
        <v>1018.2337649086272</v>
      </c>
      <c r="AS260" s="1">
        <v>1.6848293756627324E-2</v>
      </c>
      <c r="AT260" s="1">
        <v>-1.1003470541054695E-3</v>
      </c>
      <c r="AU260" s="1">
        <v>4.7763373588112845</v>
      </c>
      <c r="AV260" s="1">
        <v>1.077883134022573</v>
      </c>
      <c r="AW260" s="1">
        <v>0.98620689655172411</v>
      </c>
      <c r="AX260" s="1">
        <v>3087.9077193913699</v>
      </c>
      <c r="AZ260" s="1"/>
      <c r="BA260" s="1"/>
      <c r="BB260" s="1" t="s">
        <v>213</v>
      </c>
      <c r="BC260" s="1"/>
      <c r="BD260" s="1">
        <f>(0.5*K260*(AK260)^(2))+(K260*9.81*(AN260-G260))</f>
        <v>6.7560901931785344E-9</v>
      </c>
      <c r="BE260" s="1">
        <f>0.5*K260*(AI260)^(2)</f>
        <v>2.4539308960107843E-8</v>
      </c>
      <c r="BF260" s="1">
        <f t="shared" si="24"/>
        <v>0.52470663392098849</v>
      </c>
      <c r="BG260" s="1">
        <f>(C260*(AI260)^(2)*G260)/(F260)</f>
        <v>5.1546377737603031</v>
      </c>
      <c r="BH260" s="1">
        <f>(C260*G260*AI260)/(E260)</f>
        <v>95.724547003914296</v>
      </c>
      <c r="BI260" s="1">
        <f>(E260)/((C260*F260*G260)^(1/2))</f>
        <v>2.3717873924144532E-2</v>
      </c>
      <c r="BJ260" s="1">
        <f>(C260*9.81*(G260)^(2))/(F260)</f>
        <v>5.0937553389216413E-2</v>
      </c>
      <c r="BK260" s="1">
        <f t="shared" ref="BK260:BK323" si="27">BG260/(BH260)^(4/5)</f>
        <v>0.13408478381934133</v>
      </c>
      <c r="BL260" s="1">
        <f>(F260/(C260*9.81))^(1/2)</f>
        <v>1.4753899143116248E-3</v>
      </c>
      <c r="BM260" s="1">
        <f>((F260*G260)/(C260*(AI260)^(2)))^(1/2)</f>
        <v>1.4666509739197714E-4</v>
      </c>
      <c r="BN260" s="1">
        <f>(AF260/2)/G260</f>
        <v>1.5520927216543381</v>
      </c>
      <c r="BO260" s="1">
        <f>(AF260-G260)/G260</f>
        <v>2.1041854433086762</v>
      </c>
      <c r="BP260" s="1">
        <f>((2*G260)-AG260)/G260</f>
        <v>1.3003284934734796</v>
      </c>
      <c r="BQ260" s="1">
        <f t="shared" ref="BQ260:BQ323" si="28">AG260/AF260</f>
        <v>0.22539616891597736</v>
      </c>
      <c r="BR260" s="1">
        <f>((C260*(G260)^(3))/F260)^(1/2)</f>
        <v>1.3149143423187026E-3</v>
      </c>
      <c r="BS260" s="1">
        <f t="shared" ref="BS260:BS323" si="29">AI260-AT260</f>
        <v>0.57604688674716953</v>
      </c>
      <c r="BT260" s="1">
        <f>AI260/((9.81*G260)^(1/2))</f>
        <v>10.059584322018331</v>
      </c>
      <c r="BU260" s="1">
        <f t="shared" si="25"/>
        <v>0.26785714285714274</v>
      </c>
      <c r="BV260" s="1">
        <f>AE260 /G260</f>
        <v>1.3285846126933547</v>
      </c>
      <c r="BW260" s="1">
        <f t="shared" si="26"/>
        <v>5.1037002203710866</v>
      </c>
      <c r="BX260" s="1">
        <f>AH260/(((C260*(G260^(3)))/F260)^(1/2))</f>
        <v>0.59150452067185944</v>
      </c>
    </row>
    <row r="261" spans="1:76" x14ac:dyDescent="0.25">
      <c r="A261" s="1"/>
      <c r="B261" s="1">
        <v>261</v>
      </c>
      <c r="C261" s="1">
        <v>960</v>
      </c>
      <c r="D261" s="1">
        <v>2</v>
      </c>
      <c r="E261" s="1">
        <v>1.9199999999999998E-3</v>
      </c>
      <c r="F261" s="1">
        <v>2.0500000000000001E-2</v>
      </c>
      <c r="G261" s="1">
        <v>3.3582795314709166E-4</v>
      </c>
      <c r="H261" s="1">
        <v>1.9521966203926751E-7</v>
      </c>
      <c r="I261" s="1">
        <v>1.5864965670776721E-10</v>
      </c>
      <c r="J261" s="1">
        <v>2.766732078872304E-13</v>
      </c>
      <c r="K261" s="1">
        <v>1.5230367043945653E-7</v>
      </c>
      <c r="L261" s="1">
        <v>2.656062795717412E-10</v>
      </c>
      <c r="M261" s="1"/>
      <c r="N261" s="1"/>
      <c r="O261" s="1"/>
      <c r="Q261" s="1">
        <v>960</v>
      </c>
      <c r="R261" s="1">
        <v>100000</v>
      </c>
      <c r="S261" s="1">
        <v>96</v>
      </c>
      <c r="T261" s="1">
        <v>2.0500000000000001E-2</v>
      </c>
      <c r="U261" s="1">
        <v>0.20200000000000001</v>
      </c>
      <c r="V261" s="1"/>
      <c r="Z261" s="1">
        <v>4.5682499999999998E-6</v>
      </c>
      <c r="AA261" s="1">
        <v>9000</v>
      </c>
      <c r="AB261" s="1">
        <v>1.1111111111111131E-4</v>
      </c>
      <c r="AD261" s="1">
        <v>3.2222222222222222E-3</v>
      </c>
      <c r="AE261" s="1">
        <v>4.4209357499999999E-4</v>
      </c>
      <c r="AF261" s="1">
        <v>1.0369927500000001E-3</v>
      </c>
      <c r="AG261" s="1">
        <v>2.291738750000001E-4</v>
      </c>
      <c r="AH261" s="1">
        <v>7.7777777777777741E-4</v>
      </c>
      <c r="AI261" s="1">
        <v>0.57076942784163398</v>
      </c>
      <c r="AJ261" s="1">
        <v>5.4216356154250219E-3</v>
      </c>
      <c r="AK261" s="1">
        <v>0.28399721834523572</v>
      </c>
      <c r="AL261" s="1">
        <v>2.0636910826600935E-2</v>
      </c>
      <c r="AM261" s="1">
        <v>3.3332929699458089E-4</v>
      </c>
      <c r="AN261" s="1">
        <v>5.9879018748465658E-4</v>
      </c>
      <c r="AO261" s="1">
        <v>450</v>
      </c>
      <c r="AP261" s="1">
        <v>827.31493398826058</v>
      </c>
      <c r="AQ261" s="1">
        <v>418.60465116279079</v>
      </c>
      <c r="AR261" s="1">
        <v>289.11450869498651</v>
      </c>
      <c r="AS261" s="1">
        <v>1.6604370018280641E-2</v>
      </c>
      <c r="AT261" s="1">
        <v>3.8621132366429869E-6</v>
      </c>
      <c r="AU261" s="1">
        <v>4.3230351055102378</v>
      </c>
      <c r="AV261" s="1">
        <v>0.63362775025900109</v>
      </c>
      <c r="AW261" s="1">
        <v>0.97959183673469397</v>
      </c>
      <c r="AX261" s="1">
        <v>1815.2097936105097</v>
      </c>
      <c r="AZ261" s="1"/>
      <c r="BA261" s="1"/>
      <c r="BB261" s="1" t="s">
        <v>214</v>
      </c>
      <c r="BC261" s="1"/>
      <c r="BD261" s="1">
        <f>(0.5*K261*(AK261)^(2))+(K261*9.81*(AN261-G261))</f>
        <v>6.5348737169073423E-9</v>
      </c>
      <c r="BE261" s="1">
        <f>0.5*K261*(AI261)^(2)</f>
        <v>2.4808572756357465E-8</v>
      </c>
      <c r="BF261" s="1">
        <f t="shared" ref="BF261:BF324" si="30">(BD261/BE261)^(1/2)</f>
        <v>0.51323670695661006</v>
      </c>
      <c r="BG261" s="1">
        <f>(C261*(AI261)^(2)*G261)/(F261)</f>
        <v>5.1233688128330348</v>
      </c>
      <c r="BH261" s="1">
        <f>(C261*G261*AI261)/(E261)</f>
        <v>95.840164335496297</v>
      </c>
      <c r="BI261" s="1">
        <f>(E261)/((C261*F261*G261)^(1/2))</f>
        <v>2.3617300769261107E-2</v>
      </c>
      <c r="BJ261" s="1">
        <f>(C261*9.81*(G261)^(2))/(F261)</f>
        <v>5.1810772096053476E-2</v>
      </c>
      <c r="BK261" s="1">
        <f t="shared" si="27"/>
        <v>0.13314276767758323</v>
      </c>
      <c r="BL261" s="1">
        <f>(F261/(C261*9.81))^(1/2)</f>
        <v>1.4753899143116248E-3</v>
      </c>
      <c r="BM261" s="1">
        <f>((F261*G261)/(C261*(AI261)^(2)))^(1/2)</f>
        <v>1.483675865866462E-4</v>
      </c>
      <c r="BN261" s="1">
        <f>(AF261/2)/G261</f>
        <v>1.5439345359464467</v>
      </c>
      <c r="BO261" s="1">
        <f>(AF261-G261)/G261</f>
        <v>2.0878690718928934</v>
      </c>
      <c r="BP261" s="1">
        <f>((2*G261)-AG261)/G261</f>
        <v>1.317585469427488</v>
      </c>
      <c r="BQ261" s="1">
        <f t="shared" si="28"/>
        <v>0.22099853157121888</v>
      </c>
      <c r="BR261" s="1">
        <f>((C261*(G261)^(3))/F261)^(1/2)</f>
        <v>1.3317844805174769E-3</v>
      </c>
      <c r="BS261" s="1">
        <f t="shared" si="29"/>
        <v>0.57076556572839732</v>
      </c>
      <c r="BT261" s="1">
        <f>AI261/((9.81*G261)^(1/2))</f>
        <v>9.9441525487779092</v>
      </c>
      <c r="BU261" s="1">
        <f t="shared" ref="BU261:BU324" si="31">(AH261+(AB261/2))/AD261</f>
        <v>0.25862068965517232</v>
      </c>
      <c r="BV261" s="1">
        <f>AE261 /G261</f>
        <v>1.3164287572165392</v>
      </c>
      <c r="BW261" s="1">
        <f t="shared" si="26"/>
        <v>5.0715580407369814</v>
      </c>
      <c r="BX261" s="1">
        <f>AH261/(((C261*(G261^(3)))/F261)^(1/2))</f>
        <v>0.58401174450956572</v>
      </c>
    </row>
    <row r="262" spans="1:76" x14ac:dyDescent="0.25">
      <c r="A262" s="1"/>
      <c r="B262" s="1">
        <v>262</v>
      </c>
      <c r="C262" s="1">
        <v>960</v>
      </c>
      <c r="D262" s="1">
        <v>2</v>
      </c>
      <c r="E262" s="1">
        <v>1.9199999999999998E-3</v>
      </c>
      <c r="F262" s="1">
        <v>2.0500000000000001E-2</v>
      </c>
      <c r="G262" s="1">
        <v>3.3497548058148601E-4</v>
      </c>
      <c r="H262" s="1">
        <v>4.5655417950506019E-7</v>
      </c>
      <c r="I262" s="1">
        <v>1.5744456229785387E-10</v>
      </c>
      <c r="J262" s="1">
        <v>6.4376627954365177E-13</v>
      </c>
      <c r="K262" s="1">
        <v>1.5114677980593972E-7</v>
      </c>
      <c r="L262" s="1">
        <v>6.1801562836190567E-10</v>
      </c>
      <c r="M262" s="1"/>
      <c r="N262" s="1"/>
      <c r="O262" s="1"/>
      <c r="Q262" s="1">
        <v>960</v>
      </c>
      <c r="R262" s="1">
        <v>100000</v>
      </c>
      <c r="S262" s="1">
        <v>96</v>
      </c>
      <c r="T262" s="1">
        <v>2.0500000000000001E-2</v>
      </c>
      <c r="U262" s="1">
        <v>0.20200000000000001</v>
      </c>
      <c r="V262" s="1"/>
      <c r="Z262" s="1">
        <v>4.5682499999999998E-6</v>
      </c>
      <c r="AA262" s="1">
        <v>9000</v>
      </c>
      <c r="AB262" s="1">
        <v>1.1111111111111131E-4</v>
      </c>
      <c r="AD262" s="1">
        <v>3.1111111111111096E-3</v>
      </c>
      <c r="AE262" s="1">
        <v>3.2103495000000004E-4</v>
      </c>
      <c r="AF262" s="1">
        <v>8.4969449999999997E-4</v>
      </c>
      <c r="AG262" s="1">
        <v>3.2967537500000005E-4</v>
      </c>
      <c r="AH262" s="1">
        <v>1.2222222222222218E-3</v>
      </c>
      <c r="AI262" s="1">
        <v>0.26965098717345654</v>
      </c>
      <c r="AJ262" s="1">
        <v>3.7767721034664544E-3</v>
      </c>
      <c r="AK262" s="1">
        <v>0.19688791849031745</v>
      </c>
      <c r="AL262" s="1">
        <v>6.3397640101604327E-3</v>
      </c>
      <c r="AM262" s="1">
        <v>3.2839219043532061E-4</v>
      </c>
      <c r="AN262" s="1">
        <v>4.3147578676019032E-4</v>
      </c>
      <c r="AO262" s="1">
        <v>642.85714285714278</v>
      </c>
      <c r="AP262" s="1">
        <v>1103.9524236892014</v>
      </c>
      <c r="AQ262" s="1">
        <v>562.5</v>
      </c>
      <c r="AR262" s="1">
        <v>596.62134662614949</v>
      </c>
      <c r="AS262" s="1">
        <v>3.7059966811223049E-3</v>
      </c>
      <c r="AT262" s="1">
        <v>6.1429131660188877E-3</v>
      </c>
      <c r="AU262" s="1">
        <v>1.5583504225794267</v>
      </c>
      <c r="AV262" s="1">
        <v>0.11260430231756433</v>
      </c>
      <c r="AW262" s="1">
        <v>0.99310344827586217</v>
      </c>
      <c r="AX262" s="1">
        <v>322.58756389058345</v>
      </c>
      <c r="AZ262" s="1"/>
      <c r="BA262" s="1"/>
      <c r="BB262" s="1" t="s">
        <v>215</v>
      </c>
      <c r="BC262" s="1"/>
      <c r="BD262" s="1">
        <f>(0.5*K262*(AK262)^(2))+(K262*9.81*(AN262-G262))</f>
        <v>3.0726771288336617E-9</v>
      </c>
      <c r="BE262" s="1">
        <f>0.5*K262*(AI262)^(2)</f>
        <v>5.4950662450099678E-9</v>
      </c>
      <c r="BF262" s="1">
        <f t="shared" si="30"/>
        <v>0.74777681860692002</v>
      </c>
      <c r="BG262" s="1">
        <f>(C262*(AI262)^(2)*G262)/(F262)</f>
        <v>1.1406027647304884</v>
      </c>
      <c r="BH262" s="1">
        <f>(C262*G262*AI262)/(E262)</f>
        <v>45.163234508850366</v>
      </c>
      <c r="BI262" s="1">
        <f>(E262)/((C262*F262*G262)^(1/2))</f>
        <v>2.3647333278108418E-2</v>
      </c>
      <c r="BJ262" s="1">
        <f>(C262*9.81*(G262)^(2))/(F262)</f>
        <v>5.1548070889321687E-2</v>
      </c>
      <c r="BK262" s="1">
        <f t="shared" si="27"/>
        <v>5.411359534838351E-2</v>
      </c>
      <c r="BL262" s="1">
        <f>(F262/(C262*9.81))^(1/2)</f>
        <v>1.4753899143116248E-3</v>
      </c>
      <c r="BM262" s="1">
        <f>((F262*G262)/(C262*(AI262)^(2)))^(1/2)</f>
        <v>3.1365037339353967E-4</v>
      </c>
      <c r="BN262" s="1">
        <f>(AF262/2)/G262</f>
        <v>1.26829357558501</v>
      </c>
      <c r="BO262" s="1">
        <f>(AF262-G262)/G262</f>
        <v>1.53658715117002</v>
      </c>
      <c r="BP262" s="1">
        <f>((2*G262)-AG262)/G262</f>
        <v>1.0158223687664705</v>
      </c>
      <c r="BQ262" s="1">
        <f t="shared" si="28"/>
        <v>0.38799283154121872</v>
      </c>
      <c r="BR262" s="1">
        <f>((C262*(G262)^(3))/F262)^(1/2)</f>
        <v>1.3267167563577051E-3</v>
      </c>
      <c r="BS262" s="1">
        <f t="shared" si="29"/>
        <v>0.26350807400743764</v>
      </c>
      <c r="BT262" s="1">
        <f>AI262/((9.81*G262)^(1/2))</f>
        <v>4.7039316368370487</v>
      </c>
      <c r="BU262" s="1">
        <f t="shared" si="31"/>
        <v>0.41071428571428581</v>
      </c>
      <c r="BV262" s="1">
        <f>AE262 /G262</f>
        <v>0.95838342986392167</v>
      </c>
      <c r="BW262" s="1">
        <f t="shared" si="26"/>
        <v>1.0890546938411667</v>
      </c>
      <c r="BX262" s="1">
        <f>AH262/(((C262*(G262^(3)))/F262)^(1/2))</f>
        <v>0.92123824950974698</v>
      </c>
    </row>
    <row r="263" spans="1:76" x14ac:dyDescent="0.25">
      <c r="A263" s="1"/>
      <c r="B263" s="1">
        <v>263</v>
      </c>
      <c r="C263" s="1">
        <v>960</v>
      </c>
      <c r="D263" s="1">
        <v>2</v>
      </c>
      <c r="E263" s="1">
        <v>1.9199999999999998E-3</v>
      </c>
      <c r="F263" s="1">
        <v>2.0500000000000001E-2</v>
      </c>
      <c r="G263" s="1">
        <v>3.3597111762379022E-4</v>
      </c>
      <c r="H263" s="1">
        <v>4.3150553338875824E-7</v>
      </c>
      <c r="I263" s="1">
        <v>1.5885264170823619E-10</v>
      </c>
      <c r="J263" s="1">
        <v>6.1206862996432773E-13</v>
      </c>
      <c r="K263" s="1">
        <v>1.5249853603990675E-7</v>
      </c>
      <c r="L263" s="1">
        <v>5.8758588476575466E-10</v>
      </c>
      <c r="M263" s="1"/>
      <c r="N263" s="1"/>
      <c r="O263" s="1"/>
      <c r="Q263" s="1">
        <v>960</v>
      </c>
      <c r="R263" s="1">
        <v>100000</v>
      </c>
      <c r="S263" s="1">
        <v>96</v>
      </c>
      <c r="T263" s="1">
        <v>2.0500000000000001E-2</v>
      </c>
      <c r="U263" s="1">
        <v>0.20200000000000001</v>
      </c>
      <c r="V263" s="1"/>
      <c r="Z263" s="1">
        <v>4.5682499999999998E-6</v>
      </c>
      <c r="AA263" s="1">
        <v>9000</v>
      </c>
      <c r="AB263" s="1">
        <v>1.1111111111111044E-4</v>
      </c>
      <c r="AD263" s="1">
        <v>3.4444444444444444E-3</v>
      </c>
      <c r="AE263" s="1">
        <v>2.981937E-4</v>
      </c>
      <c r="AF263" s="1">
        <v>8.0858025000000002E-4</v>
      </c>
      <c r="AG263" s="1">
        <v>3.7878406250000003E-4</v>
      </c>
      <c r="AH263" s="1">
        <v>1.3333333333333322E-3</v>
      </c>
      <c r="AI263" s="1">
        <v>0.19954573116640939</v>
      </c>
      <c r="AJ263" s="1">
        <v>6.9447426633362256E-3</v>
      </c>
      <c r="AK263" s="1">
        <v>0.15863668773244222</v>
      </c>
      <c r="AL263" s="1">
        <v>6.7497579571839487E-3</v>
      </c>
      <c r="AM263" s="1">
        <v>3.4921229362806555E-4</v>
      </c>
      <c r="AN263" s="1">
        <v>4.1420209377420803E-4</v>
      </c>
      <c r="AO263" s="1">
        <v>310.34482758620692</v>
      </c>
      <c r="AP263" s="1">
        <v>15.134271178784696</v>
      </c>
      <c r="AQ263" s="1">
        <v>315.78947368421046</v>
      </c>
      <c r="AR263" s="1">
        <v>23.504934554677394</v>
      </c>
      <c r="AS263" s="1">
        <v>2.0294851593647772E-3</v>
      </c>
      <c r="AT263" s="1">
        <v>4.1450258428294156E-8</v>
      </c>
      <c r="AU263" s="1">
        <v>2.8862439635413115</v>
      </c>
      <c r="AV263" s="1">
        <v>0.18132773926770462</v>
      </c>
      <c r="AW263" s="1">
        <v>1</v>
      </c>
      <c r="AX263" s="1">
        <v>519.46570843440725</v>
      </c>
      <c r="AZ263" s="1"/>
      <c r="BA263" s="1"/>
      <c r="BB263" s="1" t="s">
        <v>215</v>
      </c>
      <c r="BC263" s="1"/>
      <c r="BD263" s="1">
        <f>(0.5*K263*(AK263)^(2))+(K263*9.81*(AN263-G263))</f>
        <v>2.0358928523416157E-9</v>
      </c>
      <c r="BE263" s="1">
        <f>0.5*K263*(AI263)^(2)</f>
        <v>3.036131389192063E-9</v>
      </c>
      <c r="BF263" s="1">
        <f t="shared" si="30"/>
        <v>0.81887418069260665</v>
      </c>
      <c r="BG263" s="1">
        <f>(C263*(AI263)^(2)*G263)/(F263)</f>
        <v>0.62647565516114967</v>
      </c>
      <c r="BH263" s="1">
        <f>(C263*G263*AI263)/(E263)</f>
        <v>33.520801158517479</v>
      </c>
      <c r="BI263" s="1">
        <f>(E263)/((C263*F263*G263)^(1/2))</f>
        <v>2.361226831468238E-2</v>
      </c>
      <c r="BJ263" s="1">
        <f>(C263*9.81*(G263)^(2))/(F263)</f>
        <v>5.1854955690946405E-2</v>
      </c>
      <c r="BK263" s="1">
        <f t="shared" si="27"/>
        <v>3.7727036052610838E-2</v>
      </c>
      <c r="BL263" s="1">
        <f>(F263/(C263*9.81))^(1/2)</f>
        <v>1.4753899143116248E-3</v>
      </c>
      <c r="BM263" s="1">
        <f>((F263*G263)/(C263*(AI263)^(2)))^(1/2)</f>
        <v>4.2447277896363964E-4</v>
      </c>
      <c r="BN263" s="1">
        <f>(AF263/2)/G263</f>
        <v>1.2033478587665718</v>
      </c>
      <c r="BO263" s="1">
        <f>(AF263-G263)/G263</f>
        <v>1.4066957175331436</v>
      </c>
      <c r="BP263" s="1">
        <f>((2*G263)-AG263)/G263</f>
        <v>0.87256956735146984</v>
      </c>
      <c r="BQ263" s="1">
        <f t="shared" si="28"/>
        <v>0.4684557438794727</v>
      </c>
      <c r="BR263" s="1">
        <f>((C263*(G263)^(3))/F263)^(1/2)</f>
        <v>1.3326361869277817E-3</v>
      </c>
      <c r="BS263" s="1">
        <f t="shared" si="29"/>
        <v>0.19954568971615097</v>
      </c>
      <c r="BT263" s="1">
        <f>AI263/((9.81*G263)^(1/2))</f>
        <v>3.4758175021583817</v>
      </c>
      <c r="BU263" s="1">
        <f t="shared" si="31"/>
        <v>0.40322580645161249</v>
      </c>
      <c r="BV263" s="1">
        <f>AE263 /G263</f>
        <v>0.88755754396098963</v>
      </c>
      <c r="BW263" s="1">
        <f t="shared" si="26"/>
        <v>0.57462069947020322</v>
      </c>
      <c r="BX263" s="1">
        <f>AH263/(((C263*(G263^(3)))/F263)^(1/2))</f>
        <v>1.000523133329553</v>
      </c>
    </row>
    <row r="264" spans="1:76" x14ac:dyDescent="0.25">
      <c r="A264" s="1"/>
      <c r="B264" s="1">
        <v>264</v>
      </c>
      <c r="C264" s="1">
        <v>960</v>
      </c>
      <c r="D264" s="1">
        <v>2</v>
      </c>
      <c r="E264" s="1">
        <v>1.9199999999999998E-3</v>
      </c>
      <c r="F264" s="1">
        <v>2.0500000000000001E-2</v>
      </c>
      <c r="G264" s="1">
        <v>3.3291057513454471E-4</v>
      </c>
      <c r="H264" s="1">
        <v>1.2446180871419416E-7</v>
      </c>
      <c r="I264" s="1">
        <v>1.5455084447727757E-10</v>
      </c>
      <c r="J264" s="1">
        <v>1.7334094269165879E-13</v>
      </c>
      <c r="K264" s="1">
        <v>1.4836881069818646E-7</v>
      </c>
      <c r="L264" s="1">
        <v>1.6640730498399244E-10</v>
      </c>
      <c r="M264" s="1"/>
      <c r="N264" s="1"/>
      <c r="O264" s="1"/>
      <c r="Q264" s="1">
        <v>960</v>
      </c>
      <c r="R264" s="1">
        <v>100000</v>
      </c>
      <c r="S264" s="1">
        <v>96</v>
      </c>
      <c r="T264" s="1">
        <v>2.0500000000000001E-2</v>
      </c>
      <c r="U264" s="1">
        <v>0.20200000000000001</v>
      </c>
      <c r="V264" s="1"/>
      <c r="Z264" s="1">
        <v>4.5682499999999998E-6</v>
      </c>
      <c r="AA264" s="1">
        <v>9000</v>
      </c>
      <c r="AB264" s="1">
        <v>1.1111111111111131E-4</v>
      </c>
      <c r="AD264" s="1">
        <v>3.2222222222222222E-3</v>
      </c>
      <c r="AE264" s="1">
        <v>4.1925232500000001E-4</v>
      </c>
      <c r="AF264" s="1">
        <v>9.7760550000000005E-4</v>
      </c>
      <c r="AG264" s="1">
        <v>2.4440137500000012E-4</v>
      </c>
      <c r="AH264" s="1">
        <v>8.8888888888888915E-4</v>
      </c>
      <c r="AI264" s="1">
        <v>0.48822785462615853</v>
      </c>
      <c r="AJ264" s="1">
        <v>5.3768566810397343E-3</v>
      </c>
      <c r="AK264" s="1">
        <v>0.25743319739016784</v>
      </c>
      <c r="AL264" s="1">
        <v>7.2581786156629058E-3</v>
      </c>
      <c r="AM264" s="1">
        <v>3.3205092117198843E-4</v>
      </c>
      <c r="AN264" s="1">
        <v>5.9456864406970801E-4</v>
      </c>
      <c r="AO264" s="1">
        <v>514.28571428571433</v>
      </c>
      <c r="AP264" s="1">
        <v>893.5520794096127</v>
      </c>
      <c r="AQ264" s="1">
        <v>268.65671641791045</v>
      </c>
      <c r="AR264" s="1">
        <v>62.3778759968529</v>
      </c>
      <c r="AS264" s="1">
        <v>1.2149155863040845E-2</v>
      </c>
      <c r="AT264" s="1">
        <v>3.8501525036079703E-3</v>
      </c>
      <c r="AU264" s="1">
        <v>4.7155082685676488</v>
      </c>
      <c r="AV264" s="1">
        <v>0.2716264161054916</v>
      </c>
      <c r="AW264" s="1">
        <v>0.98620689655172411</v>
      </c>
      <c r="AX264" s="1">
        <v>778.15236235545171</v>
      </c>
      <c r="AZ264" s="1"/>
      <c r="BA264" s="1"/>
      <c r="BB264" s="1" t="s">
        <v>216</v>
      </c>
      <c r="BC264" s="1"/>
      <c r="BD264" s="1">
        <f>(0.5*K264*(AK264)^(2))+(K264*9.81*(AN264-G264))</f>
        <v>5.297180671251844E-9</v>
      </c>
      <c r="BE264" s="1">
        <f>0.5*K264*(AI264)^(2)</f>
        <v>1.7683072460649303E-8</v>
      </c>
      <c r="BF264" s="1">
        <f t="shared" si="30"/>
        <v>0.54732278677488844</v>
      </c>
      <c r="BG264" s="1">
        <f>(C264*(AI264)^(2)*G264)/(F264)</f>
        <v>3.7161229102029751</v>
      </c>
      <c r="BH264" s="1">
        <f>(C264*G264*AI264)/(E264)</f>
        <v>81.268107940149676</v>
      </c>
      <c r="BI264" s="1">
        <f>(E264)/((C264*F264*G264)^(1/2))</f>
        <v>2.3720557182034967E-2</v>
      </c>
      <c r="BJ264" s="1">
        <f>(C264*9.81*(G264)^(2))/(F264)</f>
        <v>5.0914509174659818E-2</v>
      </c>
      <c r="BK264" s="1">
        <f t="shared" si="27"/>
        <v>0.11019298576656539</v>
      </c>
      <c r="BL264" s="1">
        <f>(F264/(C264*9.81))^(1/2)</f>
        <v>1.4753899143116248E-3</v>
      </c>
      <c r="BM264" s="1">
        <f>((F264*G264)/(C264*(AI264)^(2)))^(1/2)</f>
        <v>1.7269611039950433E-4</v>
      </c>
      <c r="BN264" s="1">
        <f>(AF264/2)/G264</f>
        <v>1.4682704200743759</v>
      </c>
      <c r="BO264" s="1">
        <f>(AF264-G264)/G264</f>
        <v>1.9365408401487518</v>
      </c>
      <c r="BP264" s="1">
        <f>((2*G264)-AG264)/G264</f>
        <v>1.2658647899628117</v>
      </c>
      <c r="BQ264" s="1">
        <f t="shared" si="28"/>
        <v>0.25000000000000011</v>
      </c>
      <c r="BR264" s="1">
        <f>((C264*(G264)^(3))/F264)^(1/2)</f>
        <v>1.3144681653813935E-3</v>
      </c>
      <c r="BS264" s="1">
        <f t="shared" si="29"/>
        <v>0.48437770212255055</v>
      </c>
      <c r="BT264" s="1">
        <f>AI264/((9.81*G264)^(1/2))</f>
        <v>8.5432724043323862</v>
      </c>
      <c r="BU264" s="1">
        <f t="shared" si="31"/>
        <v>0.29310344827586216</v>
      </c>
      <c r="BV264" s="1">
        <f>AE264 /G264</f>
        <v>1.2593541819167522</v>
      </c>
      <c r="BW264" s="1">
        <f t="shared" si="26"/>
        <v>3.6652084010283152</v>
      </c>
      <c r="BX264" s="1">
        <f>AH264/(((C264*(G264^(3)))/F264)^(1/2))</f>
        <v>0.67623462651982724</v>
      </c>
    </row>
    <row r="265" spans="1:76" x14ac:dyDescent="0.25">
      <c r="A265" s="1"/>
      <c r="B265" s="1">
        <v>265</v>
      </c>
      <c r="C265" s="1">
        <v>960</v>
      </c>
      <c r="D265" s="1">
        <v>2</v>
      </c>
      <c r="E265" s="1">
        <v>1.9199999999999998E-3</v>
      </c>
      <c r="F265" s="1">
        <v>2.0500000000000001E-2</v>
      </c>
      <c r="G265" s="1">
        <v>3.3279753411705475E-4</v>
      </c>
      <c r="H265" s="1">
        <v>2.718117483995854E-7</v>
      </c>
      <c r="I265" s="1">
        <v>1.5439346299569195E-10</v>
      </c>
      <c r="J265" s="1">
        <v>3.7830169532054036E-13</v>
      </c>
      <c r="K265" s="1">
        <v>1.4821772447586426E-7</v>
      </c>
      <c r="L265" s="1">
        <v>3.6316962750771873E-10</v>
      </c>
      <c r="M265" s="1"/>
      <c r="N265" s="1"/>
      <c r="O265" s="1"/>
      <c r="Q265" s="1">
        <v>960</v>
      </c>
      <c r="R265" s="1">
        <v>100000</v>
      </c>
      <c r="S265" s="1">
        <v>96</v>
      </c>
      <c r="T265" s="1">
        <v>2.0500000000000001E-2</v>
      </c>
      <c r="U265" s="1">
        <v>0.20200000000000001</v>
      </c>
      <c r="V265" s="1"/>
      <c r="Z265" s="1">
        <v>4.5682499999999998E-6</v>
      </c>
      <c r="AA265" s="1">
        <v>9000</v>
      </c>
      <c r="AB265" s="1">
        <v>1.1111111111111131E-4</v>
      </c>
      <c r="AD265" s="1">
        <v>3.2222222222222227E-3</v>
      </c>
      <c r="AE265" s="1">
        <v>4.169682E-4</v>
      </c>
      <c r="AF265" s="1">
        <v>9.7303725000000003E-4</v>
      </c>
      <c r="AG265" s="1">
        <v>2.4478206250000005E-4</v>
      </c>
      <c r="AH265" s="1">
        <v>8.8888888888888871E-4</v>
      </c>
      <c r="AI265" s="1">
        <v>0.48545739696546758</v>
      </c>
      <c r="AJ265" s="1">
        <v>5.2807126806348166E-3</v>
      </c>
      <c r="AK265" s="1">
        <v>0.25722636002528043</v>
      </c>
      <c r="AL265" s="1">
        <v>7.5904345373195431E-3</v>
      </c>
      <c r="AM265" s="1">
        <v>3.2999099447997022E-4</v>
      </c>
      <c r="AN265" s="1">
        <v>5.9466410053803163E-4</v>
      </c>
      <c r="AO265" s="1">
        <v>-4500</v>
      </c>
      <c r="AP265" s="1">
        <v>1.5524595843919161E-12</v>
      </c>
      <c r="AQ265" s="1">
        <v>580.64516129032256</v>
      </c>
      <c r="AR265" s="1">
        <v>715.20061531043098</v>
      </c>
      <c r="AS265" s="1">
        <v>1.2011665864856655E-2</v>
      </c>
      <c r="AT265" s="1">
        <v>3.4334190699524782E-5</v>
      </c>
      <c r="AU265" s="1">
        <v>1.4080602778383369</v>
      </c>
      <c r="AV265" s="1">
        <v>0.27577824099517351</v>
      </c>
      <c r="AW265" s="1">
        <v>0.98620689655172411</v>
      </c>
      <c r="AX265" s="1">
        <v>790.0464645282558</v>
      </c>
      <c r="AZ265" s="1"/>
      <c r="BA265" s="1"/>
      <c r="BB265" s="1" t="s">
        <v>217</v>
      </c>
      <c r="BC265" s="1"/>
      <c r="BD265" s="1">
        <f>(0.5*K265*(AK265)^(2))+(K265*9.81*(AN265-G265))</f>
        <v>5.2842006804066479E-9</v>
      </c>
      <c r="BE265" s="1">
        <f>0.5*K265*(AI265)^(2)</f>
        <v>1.7465152878020516E-8</v>
      </c>
      <c r="BF265" s="1">
        <f t="shared" si="30"/>
        <v>0.55005162947026409</v>
      </c>
      <c r="BG265" s="1">
        <f>(C265*(AI265)^(2)*G265)/(F265)</f>
        <v>3.6728206151494338</v>
      </c>
      <c r="BH265" s="1">
        <f>(C265*G265*AI265)/(E265)</f>
        <v>80.779512314495904</v>
      </c>
      <c r="BI265" s="1">
        <f>(E265)/((C265*F265*G265)^(1/2))</f>
        <v>2.3724585409389883E-2</v>
      </c>
      <c r="BJ265" s="1">
        <f>(C265*9.81*(G265)^(2))/(F265)</f>
        <v>5.0879938625007809E-2</v>
      </c>
      <c r="BK265" s="1">
        <f t="shared" si="27"/>
        <v>0.10943562835776631</v>
      </c>
      <c r="BL265" s="1">
        <f>(F265/(C265*9.81))^(1/2)</f>
        <v>1.4753899143116248E-3</v>
      </c>
      <c r="BM265" s="1">
        <f>((F265*G265)/(C265*(AI265)^(2)))^(1/2)</f>
        <v>1.7365218050107602E-4</v>
      </c>
      <c r="BN265" s="1">
        <f>(AF265/2)/G265</f>
        <v>1.461905738847443</v>
      </c>
      <c r="BO265" s="1">
        <f>(AF265-G265)/G265</f>
        <v>1.9238114776948858</v>
      </c>
      <c r="BP265" s="1">
        <f>((2*G265)-AG265)/G265</f>
        <v>1.2644715257598544</v>
      </c>
      <c r="BQ265" s="1">
        <f t="shared" si="28"/>
        <v>0.25156494522691708</v>
      </c>
      <c r="BR265" s="1">
        <f>((C265*(G265)^(3))/F265)^(1/2)</f>
        <v>1.3137987234240686E-3</v>
      </c>
      <c r="BS265" s="1">
        <f t="shared" si="29"/>
        <v>0.48542306277476804</v>
      </c>
      <c r="BT265" s="1">
        <f>AI265/((9.81*G265)^(1/2))</f>
        <v>8.4962360395035912</v>
      </c>
      <c r="BU265" s="1">
        <f t="shared" si="31"/>
        <v>0.29310344827586199</v>
      </c>
      <c r="BV265" s="1">
        <f>AE265 /G265</f>
        <v>1.2529185383126664</v>
      </c>
      <c r="BW265" s="1">
        <f t="shared" si="26"/>
        <v>3.6219406765244262</v>
      </c>
      <c r="BX265" s="1">
        <f>AH265/(((C265*(G265^(3)))/F265)^(1/2))</f>
        <v>0.67657919972112246</v>
      </c>
    </row>
    <row r="266" spans="1:76" x14ac:dyDescent="0.25">
      <c r="A266" s="1"/>
      <c r="B266" s="1">
        <v>266</v>
      </c>
      <c r="C266" s="1">
        <v>960</v>
      </c>
      <c r="D266" s="1">
        <v>2</v>
      </c>
      <c r="E266" s="1">
        <v>1.9199999999999998E-3</v>
      </c>
      <c r="F266" s="1">
        <v>2.0500000000000001E-2</v>
      </c>
      <c r="G266" s="1">
        <v>3.2857684668214591E-4</v>
      </c>
      <c r="H266" s="1">
        <v>4.8884872877720983E-7</v>
      </c>
      <c r="I266" s="1">
        <v>1.4859338684350102E-10</v>
      </c>
      <c r="J266" s="1">
        <v>6.6322099986626407E-13</v>
      </c>
      <c r="K266" s="1">
        <v>1.4264965136976098E-7</v>
      </c>
      <c r="L266" s="1">
        <v>6.3669215987161351E-10</v>
      </c>
      <c r="M266" s="1"/>
      <c r="N266" s="1"/>
      <c r="O266" s="1"/>
      <c r="Q266" s="1">
        <v>960</v>
      </c>
      <c r="R266" s="1">
        <v>100000</v>
      </c>
      <c r="S266" s="1">
        <v>96</v>
      </c>
      <c r="T266" s="1">
        <v>2.0500000000000001E-2</v>
      </c>
      <c r="U266" s="1">
        <v>0.20200000000000001</v>
      </c>
      <c r="V266" s="1"/>
      <c r="Z266" s="1">
        <v>4.5682499999999998E-6</v>
      </c>
      <c r="AA266" s="1">
        <v>9000</v>
      </c>
      <c r="AB266" s="1">
        <v>1.1111111111111131E-4</v>
      </c>
      <c r="AD266" s="1">
        <v>3.2222222222222227E-3</v>
      </c>
      <c r="AE266" s="1">
        <v>4.2382057500000002E-4</v>
      </c>
      <c r="AF266" s="1">
        <v>9.6846900000000001E-4</v>
      </c>
      <c r="AG266" s="1">
        <v>2.4516275000000003E-4</v>
      </c>
      <c r="AH266" s="1">
        <v>8.8888888888888871E-4</v>
      </c>
      <c r="AI266" s="1">
        <v>0.48923599087649844</v>
      </c>
      <c r="AJ266" s="1">
        <v>6.0241561186030823E-3</v>
      </c>
      <c r="AK266" s="1">
        <v>0.25647896011498378</v>
      </c>
      <c r="AL266" s="1">
        <v>6.7107154899370735E-3</v>
      </c>
      <c r="AM266" s="1">
        <v>3.346135521968509E-4</v>
      </c>
      <c r="AN266" s="1">
        <v>6.0400519600481472E-4</v>
      </c>
      <c r="AO266" s="1">
        <v>514.28571428571433</v>
      </c>
      <c r="AP266" s="1">
        <v>893.5520794096127</v>
      </c>
      <c r="AQ266" s="1">
        <v>1800</v>
      </c>
      <c r="AR266" s="1">
        <v>7127.6363543603984</v>
      </c>
      <c r="AS266" s="1">
        <v>1.2199380977008628E-2</v>
      </c>
      <c r="AT266" s="1">
        <v>-5.5228778596615659E-2</v>
      </c>
      <c r="AU266" s="1">
        <v>4.6838253881013809</v>
      </c>
      <c r="AV266" s="1">
        <v>0.66080016300055733</v>
      </c>
      <c r="AW266" s="1">
        <v>0.99295774647887314</v>
      </c>
      <c r="AX266" s="1">
        <v>1893.0530220744363</v>
      </c>
      <c r="AZ266" s="1"/>
      <c r="BA266" s="1"/>
      <c r="BB266" s="1" t="s">
        <v>218</v>
      </c>
      <c r="BC266" s="1"/>
      <c r="BD266" s="1">
        <f>(0.5*K266*(AK266)^(2))+(K266*9.81*(AN266-G266))</f>
        <v>5.0772834785753206E-9</v>
      </c>
      <c r="BE266" s="1">
        <f>0.5*K266*(AI266)^(2)</f>
        <v>1.7071729318745286E-8</v>
      </c>
      <c r="BF266" s="1">
        <f t="shared" si="30"/>
        <v>0.54535204733108311</v>
      </c>
      <c r="BG266" s="1">
        <f>(C266*(AI266)^(2)*G266)/(F266)</f>
        <v>3.682910174633732</v>
      </c>
      <c r="BH266" s="1">
        <f>(C266*G266*AI266)/(E266)</f>
        <v>80.375809582807491</v>
      </c>
      <c r="BI266" s="1">
        <f>(E266)/((C266*F266*G266)^(1/2))</f>
        <v>2.3876474602038913E-2</v>
      </c>
      <c r="BJ266" s="1">
        <f>(C266*9.81*(G266)^(2))/(F266)</f>
        <v>4.959755802673E-2</v>
      </c>
      <c r="BK266" s="1">
        <f t="shared" si="27"/>
        <v>0.11017697349139868</v>
      </c>
      <c r="BL266" s="1">
        <f>(F266/(C266*9.81))^(1/2)</f>
        <v>1.4753899143116248E-3</v>
      </c>
      <c r="BM266" s="1">
        <f>((F266*G266)/(C266*(AI266)^(2)))^(1/2)</f>
        <v>1.7121483596680732E-4</v>
      </c>
      <c r="BN266" s="1">
        <f>(AF266/2)/G266</f>
        <v>1.4737328722021368</v>
      </c>
      <c r="BO266" s="1">
        <f>(AF266-G266)/G266</f>
        <v>1.9474657444042733</v>
      </c>
      <c r="BP266" s="1">
        <f>((2*G266)-AG266)/G266</f>
        <v>1.2538648036964024</v>
      </c>
      <c r="BQ266" s="1">
        <f t="shared" si="28"/>
        <v>0.25314465408805037</v>
      </c>
      <c r="BR266" s="1">
        <f>((C266*(G266)^(3))/F266)^(1/2)</f>
        <v>1.2888848596373592E-3</v>
      </c>
      <c r="BS266" s="1">
        <f t="shared" si="29"/>
        <v>0.54446476947311406</v>
      </c>
      <c r="BT266" s="1">
        <f>AI266/((9.81*G266)^(1/2))</f>
        <v>8.6171849885581882</v>
      </c>
      <c r="BU266" s="1">
        <f t="shared" si="31"/>
        <v>0.29310344827586199</v>
      </c>
      <c r="BV266" s="1">
        <f>AE266 /G266</f>
        <v>1.2898674367338783</v>
      </c>
      <c r="BW266" s="1">
        <f t="shared" si="26"/>
        <v>3.633312616607002</v>
      </c>
      <c r="BX266" s="1">
        <f>AH266/(((C266*(G266^(3)))/F266)^(1/2))</f>
        <v>0.68965732838151783</v>
      </c>
    </row>
    <row r="267" spans="1:76" x14ac:dyDescent="0.25">
      <c r="A267" s="1"/>
      <c r="B267" s="1">
        <v>267</v>
      </c>
      <c r="C267" s="1">
        <v>960</v>
      </c>
      <c r="D267" s="1">
        <v>2</v>
      </c>
      <c r="E267" s="1">
        <v>1.9199999999999998E-3</v>
      </c>
      <c r="F267" s="1">
        <v>2.0500000000000001E-2</v>
      </c>
      <c r="G267" s="1">
        <v>3.3286574576169242E-4</v>
      </c>
      <c r="H267" s="1">
        <v>6.1851969380596165E-7</v>
      </c>
      <c r="I267" s="1">
        <v>1.5448841794278532E-10</v>
      </c>
      <c r="J267" s="1">
        <v>8.6119521319819544E-13</v>
      </c>
      <c r="K267" s="1">
        <v>1.4830888122507391E-7</v>
      </c>
      <c r="L267" s="1">
        <v>8.2674740467026759E-10</v>
      </c>
      <c r="M267" s="1"/>
      <c r="N267" s="1"/>
      <c r="O267" s="1"/>
      <c r="Q267" s="1">
        <v>960</v>
      </c>
      <c r="R267" s="1">
        <v>100000</v>
      </c>
      <c r="S267" s="1">
        <v>96</v>
      </c>
      <c r="T267" s="1">
        <v>2.0500000000000001E-2</v>
      </c>
      <c r="U267" s="1">
        <v>0.20200000000000001</v>
      </c>
      <c r="V267" s="1"/>
      <c r="Z267" s="1">
        <v>4.5682499999999998E-6</v>
      </c>
      <c r="AA267" s="1">
        <v>9000</v>
      </c>
      <c r="AB267" s="1">
        <v>1.1111111111111131E-4</v>
      </c>
      <c r="AD267" s="1">
        <v>3.1111111111111114E-3</v>
      </c>
      <c r="AE267" s="1">
        <v>3.8042220000000001E-4</v>
      </c>
      <c r="AF267" s="1">
        <v>9.1365000000000012E-4</v>
      </c>
      <c r="AG267" s="1">
        <v>2.7219156250000005E-4</v>
      </c>
      <c r="AH267" s="1">
        <v>8.8888888888888871E-4</v>
      </c>
      <c r="AI267" s="1">
        <v>0.38898292717521304</v>
      </c>
      <c r="AJ267" s="1">
        <v>5.1503275134290151E-3</v>
      </c>
      <c r="AK267" s="1">
        <v>0.24378595487111385</v>
      </c>
      <c r="AL267" s="1">
        <v>1.3484160417203038E-2</v>
      </c>
      <c r="AM267" s="1">
        <v>3.26681491498607E-4</v>
      </c>
      <c r="AN267" s="1">
        <v>5.1515047109440169E-4</v>
      </c>
      <c r="AO267" s="1">
        <v>2249.9999999999995</v>
      </c>
      <c r="AP267" s="1">
        <v>4772.970773009195</v>
      </c>
      <c r="AQ267" s="1">
        <v>450</v>
      </c>
      <c r="AR267" s="1">
        <v>477.29707730091957</v>
      </c>
      <c r="AS267" s="1">
        <v>7.7119122137511266E-3</v>
      </c>
      <c r="AT267" s="1">
        <v>2.6941871434925355E-9</v>
      </c>
      <c r="AU267" s="1">
        <v>5.1773726088338865</v>
      </c>
      <c r="AV267" s="1">
        <v>0.3581662087096199</v>
      </c>
      <c r="AW267" s="1">
        <v>0.97931034482758628</v>
      </c>
      <c r="AX267" s="1">
        <v>1026.0706061631486</v>
      </c>
      <c r="AZ267" s="1"/>
      <c r="BA267" s="1"/>
      <c r="BB267" s="1" t="s">
        <v>219</v>
      </c>
      <c r="BC267" s="1"/>
      <c r="BD267" s="1">
        <f>(0.5*K267*(AK267)^(2))+(K267*9.81*(AN267-G267))</f>
        <v>4.6723243365658263E-9</v>
      </c>
      <c r="BE267" s="1">
        <f>0.5*K267*(AI267)^(2)</f>
        <v>1.1220139161493919E-8</v>
      </c>
      <c r="BF267" s="1">
        <f t="shared" si="30"/>
        <v>0.64530847592539653</v>
      </c>
      <c r="BG267" s="1">
        <f>(C267*(AI267)^(2)*G267)/(F267)</f>
        <v>2.3585634155554396</v>
      </c>
      <c r="BH267" s="1">
        <f>(C267*G267*AI267)/(E267)</f>
        <v>64.739546071371691</v>
      </c>
      <c r="BI267" s="1">
        <f>(E267)/((C267*F267*G267)^(1/2))</f>
        <v>2.3722154435454685E-2</v>
      </c>
      <c r="BJ267" s="1">
        <f>(C267*9.81*(G267)^(2))/(F267)</f>
        <v>5.0900797913986828E-2</v>
      </c>
      <c r="BK267" s="1">
        <f t="shared" si="27"/>
        <v>8.3890317445785373E-2</v>
      </c>
      <c r="BL267" s="1">
        <f>(F267/(C267*9.81))^(1/2)</f>
        <v>1.4753899143116248E-3</v>
      </c>
      <c r="BM267" s="1">
        <f>((F267*G267)/(C267*(AI267)^(2)))^(1/2)</f>
        <v>2.167431229375315E-4</v>
      </c>
      <c r="BN267" s="1">
        <f>(AF267/2)/G267</f>
        <v>1.3724001517628475</v>
      </c>
      <c r="BO267" s="1">
        <f>(AF267-G267)/G267</f>
        <v>1.7448003035256947</v>
      </c>
      <c r="BP267" s="1">
        <f>((2*G267)-AG267)/G267</f>
        <v>1.1822782429079701</v>
      </c>
      <c r="BQ267" s="1">
        <f t="shared" si="28"/>
        <v>0.29791666666666666</v>
      </c>
      <c r="BR267" s="1">
        <f>((C267*(G267)^(3))/F267)^(1/2)</f>
        <v>1.3142026670580104E-3</v>
      </c>
      <c r="BS267" s="1">
        <f t="shared" si="29"/>
        <v>0.38898292448102589</v>
      </c>
      <c r="BT267" s="1">
        <f>AI267/((9.81*G267)^(1/2))</f>
        <v>6.8070898597177321</v>
      </c>
      <c r="BU267" s="1">
        <f t="shared" si="31"/>
        <v>0.30357142857142855</v>
      </c>
      <c r="BV267" s="1">
        <f>AE267 /G267</f>
        <v>1.1428697751085344</v>
      </c>
      <c r="BW267" s="1">
        <f t="shared" si="26"/>
        <v>2.3076626176414528</v>
      </c>
      <c r="BX267" s="1">
        <f>AH267/(((C267*(G267^(3)))/F267)^(1/2))</f>
        <v>0.67637124103450941</v>
      </c>
    </row>
    <row r="268" spans="1:76" x14ac:dyDescent="0.25">
      <c r="A268" s="1"/>
      <c r="B268" s="1">
        <v>268</v>
      </c>
      <c r="C268" s="1">
        <v>960</v>
      </c>
      <c r="D268" s="1">
        <v>2</v>
      </c>
      <c r="E268" s="1">
        <v>1.9199999999999998E-3</v>
      </c>
      <c r="F268" s="1">
        <v>2.0500000000000001E-2</v>
      </c>
      <c r="G268" s="1">
        <v>3.37969661965848E-4</v>
      </c>
      <c r="H268" s="1">
        <v>6.7233311497974592E-7</v>
      </c>
      <c r="I268" s="1">
        <v>1.6170437171967336E-10</v>
      </c>
      <c r="J268" s="1">
        <v>9.650499690867239E-13</v>
      </c>
      <c r="K268" s="1">
        <v>1.5523619685088642E-7</v>
      </c>
      <c r="L268" s="1">
        <v>9.2644797032325494E-10</v>
      </c>
      <c r="M268" s="1"/>
      <c r="N268" s="1"/>
      <c r="O268" s="1"/>
      <c r="Q268" s="1">
        <v>960</v>
      </c>
      <c r="R268" s="1">
        <v>100000</v>
      </c>
      <c r="S268" s="1">
        <v>96</v>
      </c>
      <c r="T268" s="1">
        <v>2.0500000000000001E-2</v>
      </c>
      <c r="U268" s="1">
        <v>0.20200000000000001</v>
      </c>
      <c r="V268" s="1"/>
      <c r="Z268" s="1">
        <v>4.5682499999999998E-6</v>
      </c>
      <c r="AA268" s="1">
        <v>9000</v>
      </c>
      <c r="AB268" s="1">
        <v>1.1111111111111131E-4</v>
      </c>
      <c r="AD268" s="1">
        <v>3.2222222222222218E-3</v>
      </c>
      <c r="AE268" s="1">
        <v>3.78138075E-4</v>
      </c>
      <c r="AF268" s="1">
        <v>9.364912500000001E-4</v>
      </c>
      <c r="AG268" s="1">
        <v>2.7181087500000012E-4</v>
      </c>
      <c r="AH268" s="1">
        <v>1E-3</v>
      </c>
      <c r="AI268" s="1">
        <v>0.39011942023906515</v>
      </c>
      <c r="AJ268" s="1">
        <v>5.3042629173184674E-3</v>
      </c>
      <c r="AK268" s="1">
        <v>0.24739704565113213</v>
      </c>
      <c r="AL268" s="1">
        <v>1.3204412357329526E-2</v>
      </c>
      <c r="AM268" s="1">
        <v>3.2733260522179532E-4</v>
      </c>
      <c r="AN268" s="1">
        <v>5.4288833400670082E-4</v>
      </c>
      <c r="AO268" s="1">
        <v>2571.4285714285706</v>
      </c>
      <c r="AP268" s="1">
        <v>6753.5912978633496</v>
      </c>
      <c r="AQ268" s="1">
        <v>-3599.9999999999991</v>
      </c>
      <c r="AR268" s="1">
        <v>11200.57141399491</v>
      </c>
      <c r="AS268" s="1">
        <v>7.7570418984538383E-3</v>
      </c>
      <c r="AT268" s="1">
        <v>4.7240080621643267E-3</v>
      </c>
      <c r="AU268" s="1">
        <v>1.5513334577047129</v>
      </c>
      <c r="AV268" s="1">
        <v>0.10251287180111103</v>
      </c>
      <c r="AW268" s="1">
        <v>1.006849315068493</v>
      </c>
      <c r="AX268" s="1">
        <v>293.6777449984661</v>
      </c>
      <c r="AZ268" s="1"/>
      <c r="BA268" s="1"/>
      <c r="BB268" s="1" t="s">
        <v>220</v>
      </c>
      <c r="BC268" s="1"/>
      <c r="BD268" s="1">
        <f>(0.5*K268*(AK268)^(2))+(K268*9.81*(AN268-G268))</f>
        <v>5.0627027616106371E-9</v>
      </c>
      <c r="BE268" s="1">
        <f>0.5*K268*(AI268)^(2)</f>
        <v>1.1812943831495036E-8</v>
      </c>
      <c r="BF268" s="1">
        <f t="shared" si="30"/>
        <v>0.65465448200223431</v>
      </c>
      <c r="BG268" s="1">
        <f>(C268*(AI268)^(2)*G268)/(F268)</f>
        <v>2.4087416911966892</v>
      </c>
      <c r="BH268" s="1">
        <f>(C268*G268*AI268)/(E268)</f>
        <v>65.924264292254733</v>
      </c>
      <c r="BI268" s="1">
        <f>(E268)/((C268*F268*G268)^(1/2))</f>
        <v>2.3542350595746862E-2</v>
      </c>
      <c r="BJ268" s="1">
        <f>(C268*9.81*(G268)^(2))/(F268)</f>
        <v>5.2473715225068961E-2</v>
      </c>
      <c r="BK268" s="1">
        <f t="shared" si="27"/>
        <v>8.4441122163579907E-2</v>
      </c>
      <c r="BL268" s="1">
        <f>(F268/(C268*9.81))^(1/2)</f>
        <v>1.4753899143116248E-3</v>
      </c>
      <c r="BM268" s="1">
        <f>((F268*G268)/(C268*(AI268)^(2)))^(1/2)</f>
        <v>2.1776225369621273E-4</v>
      </c>
      <c r="BN268" s="1">
        <f>(AF268/2)/G268</f>
        <v>1.3854664417994906</v>
      </c>
      <c r="BO268" s="1">
        <f>(AF268-G268)/G268</f>
        <v>1.770932883598981</v>
      </c>
      <c r="BP268" s="1">
        <f>((2*G268)-AG268)/G268</f>
        <v>1.1957536264676125</v>
      </c>
      <c r="BQ268" s="1">
        <f t="shared" si="28"/>
        <v>0.29024390243902448</v>
      </c>
      <c r="BR268" s="1">
        <f>((C268*(G268)^(3))/F268)^(1/2)</f>
        <v>1.3445447522852981E-3</v>
      </c>
      <c r="BS268" s="1">
        <f t="shared" si="29"/>
        <v>0.38539541217690082</v>
      </c>
      <c r="BT268" s="1">
        <f>AI268/((9.81*G268)^(1/2))</f>
        <v>6.7752325725369014</v>
      </c>
      <c r="BU268" s="1">
        <f t="shared" si="31"/>
        <v>0.32758620689655182</v>
      </c>
      <c r="BV268" s="1">
        <f>AE268 /G268</f>
        <v>1.1188521265503737</v>
      </c>
      <c r="BW268" s="1">
        <f t="shared" si="26"/>
        <v>2.3562679759716203</v>
      </c>
      <c r="BX268" s="1">
        <f>AH268/(((C268*(G268^(3)))/F268)^(1/2))</f>
        <v>0.74374616263260729</v>
      </c>
    </row>
    <row r="269" spans="1:76" x14ac:dyDescent="0.25">
      <c r="A269" s="1"/>
      <c r="B269" s="1">
        <v>269</v>
      </c>
      <c r="C269" s="1">
        <v>960</v>
      </c>
      <c r="D269" s="1">
        <v>2</v>
      </c>
      <c r="E269" s="1">
        <v>1.9199999999999998E-3</v>
      </c>
      <c r="F269" s="1">
        <v>2.0500000000000001E-2</v>
      </c>
      <c r="G269" s="1">
        <v>3.3421113324150545E-4</v>
      </c>
      <c r="H269" s="1">
        <v>4.5308147993689313E-7</v>
      </c>
      <c r="I269" s="1">
        <v>1.5636924827368023E-10</v>
      </c>
      <c r="J269" s="1">
        <v>6.3595736387329868E-13</v>
      </c>
      <c r="K269" s="1">
        <v>1.5011447834273301E-7</v>
      </c>
      <c r="L269" s="1">
        <v>6.1051906931836675E-10</v>
      </c>
      <c r="M269" s="1"/>
      <c r="N269" s="1"/>
      <c r="O269" s="1"/>
      <c r="Q269" s="1">
        <v>960</v>
      </c>
      <c r="R269" s="1">
        <v>100000</v>
      </c>
      <c r="S269" s="1">
        <v>96</v>
      </c>
      <c r="T269" s="1">
        <v>2.0500000000000001E-2</v>
      </c>
      <c r="U269" s="1">
        <v>0.20200000000000001</v>
      </c>
      <c r="V269" s="1"/>
      <c r="Z269" s="1">
        <v>4.5682499999999998E-6</v>
      </c>
      <c r="AA269" s="1">
        <v>9000</v>
      </c>
      <c r="AB269" s="1">
        <v>1.1111111111111131E-4</v>
      </c>
      <c r="AD269" s="1">
        <v>3.1111111111111114E-3</v>
      </c>
      <c r="AE269" s="1">
        <v>3.8270632500000002E-4</v>
      </c>
      <c r="AF269" s="1">
        <v>9.2735474999999996E-4</v>
      </c>
      <c r="AG269" s="1">
        <v>2.7790187500000008E-4</v>
      </c>
      <c r="AH269" s="1">
        <v>1E-3</v>
      </c>
      <c r="AI269" s="1">
        <v>0.38951061183851082</v>
      </c>
      <c r="AJ269" s="1">
        <v>5.5055976335506842E-3</v>
      </c>
      <c r="AK269" s="1">
        <v>0.23995816519300406</v>
      </c>
      <c r="AL269" s="1">
        <v>7.8904646194668509E-3</v>
      </c>
      <c r="AM269" s="1">
        <v>3.0828437396576409E-4</v>
      </c>
      <c r="AN269" s="1">
        <v>5.2735652701014384E-4</v>
      </c>
      <c r="AO269" s="1">
        <v>2999.9999999999991</v>
      </c>
      <c r="AP269" s="1">
        <v>9899.4949366116598</v>
      </c>
      <c r="AQ269" s="1">
        <v>500</v>
      </c>
      <c r="AR269" s="1">
        <v>432.12081072511245</v>
      </c>
      <c r="AS269" s="1">
        <v>7.7328499864837428E-3</v>
      </c>
      <c r="AT269" s="1">
        <v>-8.2749055394223305E-3</v>
      </c>
      <c r="AU269" s="1">
        <v>4.689968476577798</v>
      </c>
      <c r="AV269" s="1">
        <v>0.11008245626915471</v>
      </c>
      <c r="AW269" s="1">
        <v>0.99310344827586217</v>
      </c>
      <c r="AX269" s="1">
        <v>315.36300713280019</v>
      </c>
      <c r="AZ269" s="1"/>
      <c r="BA269" s="1"/>
      <c r="BB269" s="1" t="s">
        <v>221</v>
      </c>
      <c r="BC269" s="1"/>
      <c r="BD269" s="1">
        <f>(0.5*K269*(AK269)^(2))+(K269*9.81*(AN269-G269))</f>
        <v>4.606220260670447E-9</v>
      </c>
      <c r="BE269" s="1">
        <f>0.5*K269*(AI269)^(2)</f>
        <v>1.1387572997289684E-8</v>
      </c>
      <c r="BF269" s="1">
        <f t="shared" si="30"/>
        <v>0.63599948453931987</v>
      </c>
      <c r="BG269" s="1">
        <f>(C269*(AI269)^(2)*G269)/(F269)</f>
        <v>2.3745256934241485</v>
      </c>
      <c r="BH269" s="1">
        <f>(C269*G269*AI269)/(E269)</f>
        <v>65.089391496070434</v>
      </c>
      <c r="BI269" s="1">
        <f>(E269)/((C269*F269*G269)^(1/2))</f>
        <v>2.3674358789756055E-2</v>
      </c>
      <c r="BJ269" s="1">
        <f>(C269*9.81*(G269)^(2))/(F269)</f>
        <v>5.131309441522066E-2</v>
      </c>
      <c r="BK269" s="1">
        <f t="shared" si="27"/>
        <v>8.4094715187900099E-2</v>
      </c>
      <c r="BL269" s="1">
        <f>(F269/(C269*9.81))^(1/2)</f>
        <v>1.4753899143116248E-3</v>
      </c>
      <c r="BM269" s="1">
        <f>((F269*G269)/(C269*(AI269)^(2)))^(1/2)</f>
        <v>2.1688647803585627E-4</v>
      </c>
      <c r="BN269" s="1">
        <f>(AF269/2)/G269</f>
        <v>1.3873786025701917</v>
      </c>
      <c r="BO269" s="1">
        <f>(AF269-G269)/G269</f>
        <v>1.7747572051403835</v>
      </c>
      <c r="BP269" s="1">
        <f>((2*G269)-AG269)/G269</f>
        <v>1.1684840887715597</v>
      </c>
      <c r="BQ269" s="1">
        <f t="shared" si="28"/>
        <v>0.29967159277504113</v>
      </c>
      <c r="BR269" s="1">
        <f>((C269*(G269)^(3))/F269)^(1/2)</f>
        <v>1.3221783925772231E-3</v>
      </c>
      <c r="BS269" s="1">
        <f t="shared" si="29"/>
        <v>0.39778551737793316</v>
      </c>
      <c r="BT269" s="1">
        <f>AI269/((9.81*G269)^(1/2))</f>
        <v>6.8025905887397426</v>
      </c>
      <c r="BU269" s="1">
        <f t="shared" si="31"/>
        <v>0.3392857142857143</v>
      </c>
      <c r="BV269" s="1">
        <f>AE269 /G269</f>
        <v>1.1451034598642509</v>
      </c>
      <c r="BW269" s="1">
        <f t="shared" si="26"/>
        <v>2.3232125990089281</v>
      </c>
      <c r="BX269" s="1">
        <f>AH269/(((C269*(G269^(3)))/F269)^(1/2))</f>
        <v>0.75632759211166278</v>
      </c>
    </row>
    <row r="270" spans="1:76" x14ac:dyDescent="0.25">
      <c r="A270" s="1"/>
      <c r="B270" s="1">
        <v>270</v>
      </c>
      <c r="C270" s="1">
        <v>960</v>
      </c>
      <c r="D270" s="1">
        <v>2</v>
      </c>
      <c r="E270" s="1">
        <v>1.9199999999999998E-3</v>
      </c>
      <c r="F270" s="1">
        <v>2.0500000000000001E-2</v>
      </c>
      <c r="G270" s="1">
        <v>3.3508681124726078E-4</v>
      </c>
      <c r="H270" s="1">
        <v>7.445486411690938E-7</v>
      </c>
      <c r="I270" s="1">
        <v>1.5760159678473443E-10</v>
      </c>
      <c r="J270" s="1">
        <v>1.050552132703009E-12</v>
      </c>
      <c r="K270" s="1">
        <v>1.5129753291334504E-7</v>
      </c>
      <c r="L270" s="1">
        <v>1.0085300473948886E-9</v>
      </c>
      <c r="M270" s="1"/>
      <c r="N270" s="1"/>
      <c r="O270" s="1"/>
      <c r="Q270" s="1">
        <v>960</v>
      </c>
      <c r="R270" s="1">
        <v>100000</v>
      </c>
      <c r="S270" s="1">
        <v>96</v>
      </c>
      <c r="T270" s="1">
        <v>2.0500000000000001E-2</v>
      </c>
      <c r="U270" s="1">
        <v>0.20200000000000001</v>
      </c>
      <c r="V270" s="1"/>
      <c r="Z270" s="1">
        <v>4.5682499999999998E-6</v>
      </c>
      <c r="AA270" s="1">
        <v>9000</v>
      </c>
      <c r="AB270" s="1">
        <v>1.1111111111111131E-4</v>
      </c>
      <c r="AD270" s="1">
        <v>3.1111111111111105E-3</v>
      </c>
      <c r="AE270" s="1">
        <v>3.7356982500000004E-4</v>
      </c>
      <c r="AF270" s="1">
        <v>9.1365000000000012E-4</v>
      </c>
      <c r="AG270" s="1">
        <v>2.7409500000000008E-4</v>
      </c>
      <c r="AH270" s="1">
        <v>1E-3</v>
      </c>
      <c r="AI270" s="1">
        <v>0.36596995095544016</v>
      </c>
      <c r="AJ270" s="1">
        <v>5.2325585008376066E-3</v>
      </c>
      <c r="AK270" s="1">
        <v>0.23648789684826962</v>
      </c>
      <c r="AL270" s="1">
        <v>1.2174075130965783E-2</v>
      </c>
      <c r="AM270" s="1">
        <v>3.2663202012003003E-4</v>
      </c>
      <c r="AN270" s="1">
        <v>4.9116045249859679E-4</v>
      </c>
      <c r="AO270" s="1">
        <v>-5999.9999999999991</v>
      </c>
      <c r="AP270" s="1">
        <v>31112.69837220808</v>
      </c>
      <c r="AQ270" s="1">
        <v>-486.48648648648646</v>
      </c>
      <c r="AR270" s="1">
        <v>873.94059442486378</v>
      </c>
      <c r="AS270" s="1">
        <v>6.8264018859494017E-3</v>
      </c>
      <c r="AT270" s="1">
        <v>-9.007218634379725E-9</v>
      </c>
      <c r="AU270" s="1">
        <v>5.7957465708806311</v>
      </c>
      <c r="AV270" s="1">
        <v>0.28576864497946081</v>
      </c>
      <c r="AW270" s="1">
        <v>0.98620689655172411</v>
      </c>
      <c r="AX270" s="1">
        <v>818.66686372477932</v>
      </c>
      <c r="AZ270" s="1"/>
      <c r="BA270" s="1"/>
      <c r="BB270" s="1" t="s">
        <v>222</v>
      </c>
      <c r="BC270" s="1"/>
      <c r="BD270" s="1">
        <f>(0.5*K270*(AK270)^(2))+(K270*9.81*(AN270-G270))</f>
        <v>4.4624216483030829E-9</v>
      </c>
      <c r="BE270" s="1">
        <f>0.5*K270*(AI270)^(2)</f>
        <v>1.0131942265027865E-8</v>
      </c>
      <c r="BF270" s="1">
        <f t="shared" si="30"/>
        <v>0.66364977075043052</v>
      </c>
      <c r="BG270" s="1">
        <f>(C270*(AI270)^(2)*G270)/(F270)</f>
        <v>2.1016750198854797</v>
      </c>
      <c r="BH270" s="1">
        <f>(C270*G270*AI270)/(E270)</f>
        <v>61.315851938987443</v>
      </c>
      <c r="BI270" s="1">
        <f>(E270)/((C270*F270*G270)^(1/2))</f>
        <v>2.3643404606525028E-2</v>
      </c>
      <c r="BJ270" s="1">
        <f>(C270*9.81*(G270)^(2))/(F270)</f>
        <v>5.1582341067625562E-2</v>
      </c>
      <c r="BK270" s="1">
        <f t="shared" si="27"/>
        <v>7.8074165121824066E-2</v>
      </c>
      <c r="BL270" s="1">
        <f>(F270/(C270*9.81))^(1/2)</f>
        <v>1.4753899143116248E-3</v>
      </c>
      <c r="BM270" s="1">
        <f>((F270*G270)/(C270*(AI270)^(2)))^(1/2)</f>
        <v>2.3113970439616317E-4</v>
      </c>
      <c r="BN270" s="1">
        <f>(AF270/2)/G270</f>
        <v>1.3633034326227438</v>
      </c>
      <c r="BO270" s="1">
        <f>(AF270-G270)/G270</f>
        <v>1.7266068652454878</v>
      </c>
      <c r="BP270" s="1">
        <f>((2*G270)-AG270)/G270</f>
        <v>1.1820179404263536</v>
      </c>
      <c r="BQ270" s="1">
        <f t="shared" si="28"/>
        <v>0.30000000000000004</v>
      </c>
      <c r="BR270" s="1">
        <f>((C270*(G270)^(3))/F270)^(1/2)</f>
        <v>1.3273782220777953E-3</v>
      </c>
      <c r="BS270" s="1">
        <f t="shared" si="29"/>
        <v>0.3659699599626588</v>
      </c>
      <c r="BT270" s="1">
        <f>AI270/((9.81*G270)^(1/2))</f>
        <v>6.3831089434244159</v>
      </c>
      <c r="BU270" s="1">
        <f t="shared" si="31"/>
        <v>0.33928571428571441</v>
      </c>
      <c r="BV270" s="1">
        <f>AE270 /G270</f>
        <v>1.1148449072331368</v>
      </c>
      <c r="BW270" s="1">
        <f t="shared" si="26"/>
        <v>2.0500926788178542</v>
      </c>
      <c r="BX270" s="1">
        <f>AH270/(((C270*(G270^(3)))/F270)^(1/2))</f>
        <v>0.753364778303099</v>
      </c>
    </row>
    <row r="271" spans="1:76" x14ac:dyDescent="0.25">
      <c r="A271" s="1"/>
      <c r="B271" s="1">
        <v>271</v>
      </c>
      <c r="C271" s="1">
        <v>960</v>
      </c>
      <c r="D271" s="1">
        <v>2</v>
      </c>
      <c r="E271" s="1">
        <v>1.9199999999999998E-3</v>
      </c>
      <c r="F271" s="1">
        <v>2.0500000000000001E-2</v>
      </c>
      <c r="G271" s="1">
        <v>3.3687450587573635E-4</v>
      </c>
      <c r="H271" s="1">
        <v>7.5748447841755915E-7</v>
      </c>
      <c r="I271" s="1">
        <v>1.6013750060474526E-10</v>
      </c>
      <c r="J271" s="1">
        <v>1.0802391009554921E-12</v>
      </c>
      <c r="K271" s="1">
        <v>1.5373200058055545E-7</v>
      </c>
      <c r="L271" s="1">
        <v>1.0370295369172725E-9</v>
      </c>
      <c r="M271" s="1"/>
      <c r="N271" s="1"/>
      <c r="O271" s="1"/>
      <c r="Q271" s="1">
        <v>960</v>
      </c>
      <c r="R271" s="1">
        <v>100000</v>
      </c>
      <c r="S271" s="1">
        <v>96</v>
      </c>
      <c r="T271" s="1">
        <v>2.0500000000000001E-2</v>
      </c>
      <c r="U271" s="1">
        <v>0.20200000000000001</v>
      </c>
      <c r="V271" s="1"/>
      <c r="Z271" s="1">
        <v>4.5682499999999998E-6</v>
      </c>
      <c r="AA271" s="1">
        <v>9000</v>
      </c>
      <c r="AB271" s="1">
        <v>1.1111111111111131E-4</v>
      </c>
      <c r="AD271" s="1">
        <v>3.2222222222222227E-3</v>
      </c>
      <c r="AE271" s="1">
        <v>3.78138075E-4</v>
      </c>
      <c r="AF271" s="1">
        <v>9.1821825000000003E-4</v>
      </c>
      <c r="AG271" s="1">
        <v>2.7980531250000005E-4</v>
      </c>
      <c r="AH271" s="1">
        <v>1E-3</v>
      </c>
      <c r="AI271" s="1">
        <v>0.36864529607840651</v>
      </c>
      <c r="AJ271" s="1">
        <v>6.8816308164012831E-3</v>
      </c>
      <c r="AK271" s="1">
        <v>0.23836900886065793</v>
      </c>
      <c r="AL271" s="1">
        <v>1.339114280247173E-2</v>
      </c>
      <c r="AM271" s="1">
        <v>3.4066612839705134E-4</v>
      </c>
      <c r="AN271" s="1">
        <v>5.2632245261937413E-4</v>
      </c>
      <c r="AO271" s="1">
        <v>-5999.9999999999991</v>
      </c>
      <c r="AP271" s="1">
        <v>31112.69837220808</v>
      </c>
      <c r="AQ271" s="1">
        <v>2249.9999999999995</v>
      </c>
      <c r="AR271" s="1">
        <v>795.49512883486602</v>
      </c>
      <c r="AS271" s="1">
        <v>6.9265725953484196E-3</v>
      </c>
      <c r="AT271" s="1">
        <v>-4.0574608587999048E-5</v>
      </c>
      <c r="AU271" s="1">
        <v>5.4424961136764534</v>
      </c>
      <c r="AV271" s="1">
        <v>8.847944795163222E-2</v>
      </c>
      <c r="AW271" s="1">
        <v>0.99315068493150682</v>
      </c>
      <c r="AX271" s="1">
        <v>253.47494706379968</v>
      </c>
      <c r="AZ271" s="1"/>
      <c r="BA271" s="1"/>
      <c r="BB271" s="1" t="s">
        <v>223</v>
      </c>
      <c r="BC271" s="1"/>
      <c r="BD271" s="1">
        <f>(0.5*K271*(AK271)^(2))+(K271*9.81*(AN271-G271))</f>
        <v>4.6532180813818672E-9</v>
      </c>
      <c r="BE271" s="1">
        <f>0.5*K271*(AI271)^(2)</f>
        <v>1.0446039808666248E-8</v>
      </c>
      <c r="BF271" s="1">
        <f t="shared" si="30"/>
        <v>0.6674225335297771</v>
      </c>
      <c r="BG271" s="1">
        <f>(C271*(AI271)^(2)*G271)/(F271)</f>
        <v>2.1438920352294812</v>
      </c>
      <c r="BH271" s="1">
        <f>(C271*G271*AI271)/(E271)</f>
        <v>62.093600979913866</v>
      </c>
      <c r="BI271" s="1">
        <f>(E271)/((C271*F271*G271)^(1/2))</f>
        <v>2.3580586834828398E-2</v>
      </c>
      <c r="BJ271" s="1">
        <f>(C271*9.81*(G271)^(2))/(F271)</f>
        <v>5.2134194803925907E-2</v>
      </c>
      <c r="BK271" s="1">
        <f t="shared" si="27"/>
        <v>7.884341621695834E-2</v>
      </c>
      <c r="BL271" s="1">
        <f>(F271/(C271*9.81))^(1/2)</f>
        <v>1.4753899143116248E-3</v>
      </c>
      <c r="BM271" s="1">
        <f>((F271*G271)/(C271*(AI271)^(2)))^(1/2)</f>
        <v>2.3007354812322456E-4</v>
      </c>
      <c r="BN271" s="1">
        <f>(AF271/2)/G271</f>
        <v>1.3628491233152342</v>
      </c>
      <c r="BO271" s="1">
        <f>(AF271-G271)/G271</f>
        <v>1.7256982466304687</v>
      </c>
      <c r="BP271" s="1">
        <f>((2*G271)-AG271)/G271</f>
        <v>1.169407872606387</v>
      </c>
      <c r="BQ271" s="1">
        <f t="shared" si="28"/>
        <v>0.30472636815920401</v>
      </c>
      <c r="BR271" s="1">
        <f>((C271*(G271)^(3))/F271)^(1/2)</f>
        <v>1.3380147599481613E-3</v>
      </c>
      <c r="BS271" s="1">
        <f t="shared" si="29"/>
        <v>0.36868587068699449</v>
      </c>
      <c r="BT271" s="1">
        <f>AI271/((9.81*G271)^(1/2))</f>
        <v>6.412688144060021</v>
      </c>
      <c r="BU271" s="1">
        <f t="shared" si="31"/>
        <v>0.32758620689655171</v>
      </c>
      <c r="BV271" s="1">
        <f>AE271 /G271</f>
        <v>1.1224894386620181</v>
      </c>
      <c r="BW271" s="1">
        <f t="shared" si="26"/>
        <v>2.0917578404255552</v>
      </c>
      <c r="BX271" s="1">
        <f>AH271/(((C271*(G271^(3)))/F271)^(1/2))</f>
        <v>0.74737591088961008</v>
      </c>
    </row>
    <row r="272" spans="1:76" x14ac:dyDescent="0.25">
      <c r="A272" s="1"/>
      <c r="B272" s="1">
        <v>272</v>
      </c>
      <c r="C272" s="1">
        <v>960</v>
      </c>
      <c r="D272" s="1">
        <v>2</v>
      </c>
      <c r="E272" s="1">
        <v>1.9199999999999998E-3</v>
      </c>
      <c r="F272" s="1">
        <v>2.0500000000000001E-2</v>
      </c>
      <c r="G272" s="1">
        <v>3.3235883161394366E-4</v>
      </c>
      <c r="H272" s="1">
        <v>6.3861302446365624E-7</v>
      </c>
      <c r="I272" s="1">
        <v>1.5378369089270793E-10</v>
      </c>
      <c r="J272" s="1">
        <v>8.8646599950969442E-13</v>
      </c>
      <c r="K272" s="1">
        <v>1.4763234325699962E-7</v>
      </c>
      <c r="L272" s="1">
        <v>8.5100735952930669E-10</v>
      </c>
      <c r="M272" s="1"/>
      <c r="N272" s="1"/>
      <c r="O272" s="1"/>
      <c r="Q272" s="1">
        <v>960</v>
      </c>
      <c r="R272" s="1">
        <v>100000</v>
      </c>
      <c r="S272" s="1">
        <v>96</v>
      </c>
      <c r="T272" s="1">
        <v>2.0500000000000001E-2</v>
      </c>
      <c r="U272" s="1">
        <v>0.20200000000000001</v>
      </c>
      <c r="V272" s="1"/>
      <c r="Z272" s="1">
        <v>4.5682499999999998E-6</v>
      </c>
      <c r="AA272" s="1">
        <v>9000</v>
      </c>
      <c r="AB272" s="1">
        <v>1.1111111111111131E-4</v>
      </c>
      <c r="AD272" s="1">
        <v>3.1111111111111114E-3</v>
      </c>
      <c r="AE272" s="1">
        <v>3.6900157500000002E-4</v>
      </c>
      <c r="AF272" s="1">
        <v>9.0451350000000008E-4</v>
      </c>
      <c r="AG272" s="1">
        <v>2.7675981250000002E-4</v>
      </c>
      <c r="AH272" s="1">
        <v>1E-3</v>
      </c>
      <c r="AI272" s="1">
        <v>0.3662760891994099</v>
      </c>
      <c r="AJ272" s="1">
        <v>4.1658302263954325E-3</v>
      </c>
      <c r="AK272" s="1">
        <v>0.24360043141146073</v>
      </c>
      <c r="AL272" s="1">
        <v>1.439807799634482E-2</v>
      </c>
      <c r="AM272" s="1">
        <v>3.3729106276954068E-4</v>
      </c>
      <c r="AN272" s="1">
        <v>5.0182904518940655E-4</v>
      </c>
      <c r="AO272" s="1">
        <v>3600.0000000000009</v>
      </c>
      <c r="AP272" s="1">
        <v>11200.571413994916</v>
      </c>
      <c r="AQ272" s="1">
        <v>529.41176470588232</v>
      </c>
      <c r="AR272" s="1">
        <v>528.4950336895995</v>
      </c>
      <c r="AS272" s="1">
        <v>6.8378273964940913E-3</v>
      </c>
      <c r="AT272" s="1">
        <v>-6.0573049182803203E-7</v>
      </c>
      <c r="AU272" s="1">
        <v>0.16196529015753786</v>
      </c>
      <c r="AV272" s="1">
        <v>0.22280040340402971</v>
      </c>
      <c r="AW272" s="1">
        <v>0.98611111111111116</v>
      </c>
      <c r="AX272" s="1">
        <v>638.27613944315294</v>
      </c>
      <c r="AZ272" s="1"/>
      <c r="BA272" s="1"/>
      <c r="BB272" s="1" t="s">
        <v>224</v>
      </c>
      <c r="BC272" s="1"/>
      <c r="BD272" s="1">
        <f>(0.5*K272*(AK272)^(2))+(K272*9.81*(AN272-G272))</f>
        <v>4.6257771862501113E-9</v>
      </c>
      <c r="BE272" s="1">
        <f>0.5*K272*(AI272)^(2)</f>
        <v>9.9030427618603644E-9</v>
      </c>
      <c r="BF272" s="1">
        <f t="shared" si="30"/>
        <v>0.68345201422692092</v>
      </c>
      <c r="BG272" s="1">
        <f>(C272*(AI272)^(2)*G272)/(F272)</f>
        <v>2.0880540317177778</v>
      </c>
      <c r="BH272" s="1">
        <f>(C272*G272*AI272)/(E272)</f>
        <v>60.867546527220242</v>
      </c>
      <c r="BI272" s="1">
        <f>(E272)/((C272*F272*G272)^(1/2))</f>
        <v>2.3740238074093437E-2</v>
      </c>
      <c r="BJ272" s="1">
        <f>(C272*9.81*(G272)^(2))/(F272)</f>
        <v>5.0745884481109151E-2</v>
      </c>
      <c r="BK272" s="1">
        <f t="shared" si="27"/>
        <v>7.8024877487385055E-2</v>
      </c>
      <c r="BL272" s="1">
        <f>(F272/(C272*9.81))^(1/2)</f>
        <v>1.4753899143116248E-3</v>
      </c>
      <c r="BM272" s="1">
        <f>((F272*G272)/(C272*(AI272)^(2)))^(1/2)</f>
        <v>2.300045128677584E-4</v>
      </c>
      <c r="BN272" s="1">
        <f>(AF272/2)/G272</f>
        <v>1.3607484049809322</v>
      </c>
      <c r="BO272" s="1">
        <f>(AF272-G272)/G272</f>
        <v>1.7214968099618644</v>
      </c>
      <c r="BP272" s="1">
        <f>((2*G272)-AG272)/G272</f>
        <v>1.1672861191741266</v>
      </c>
      <c r="BQ272" s="1">
        <f t="shared" si="28"/>
        <v>0.30597643097643096</v>
      </c>
      <c r="BR272" s="1">
        <f>((C272*(G272)^(3))/F272)^(1/2)</f>
        <v>1.3112017534547273E-3</v>
      </c>
      <c r="BS272" s="1">
        <f t="shared" si="29"/>
        <v>0.36627669492990172</v>
      </c>
      <c r="BT272" s="1">
        <f>AI272/((9.81*G272)^(1/2))</f>
        <v>6.414612895703935</v>
      </c>
      <c r="BU272" s="1">
        <f t="shared" si="31"/>
        <v>0.3392857142857143</v>
      </c>
      <c r="BV272" s="1">
        <f>AE272 /G272</f>
        <v>1.1102505482045359</v>
      </c>
      <c r="BW272" s="1">
        <f t="shared" si="26"/>
        <v>2.0373081472366685</v>
      </c>
      <c r="BX272" s="1">
        <f>AH272/(((C272*(G272^(3)))/F272)^(1/2))</f>
        <v>0.76265913873682722</v>
      </c>
    </row>
    <row r="273" spans="1:76" x14ac:dyDescent="0.25">
      <c r="A273" s="1"/>
      <c r="B273" s="1">
        <v>273</v>
      </c>
      <c r="C273" s="1">
        <v>960</v>
      </c>
      <c r="D273" s="1">
        <v>2</v>
      </c>
      <c r="E273" s="1">
        <v>1.9199999999999998E-3</v>
      </c>
      <c r="F273" s="1">
        <v>2.0500000000000001E-2</v>
      </c>
      <c r="G273" s="1">
        <v>3.324823703907343E-4</v>
      </c>
      <c r="H273" s="1">
        <v>3.1769219475475914E-7</v>
      </c>
      <c r="I273" s="1">
        <v>1.5395524022285982E-10</v>
      </c>
      <c r="J273" s="1">
        <v>4.4132004445453948E-13</v>
      </c>
      <c r="K273" s="1">
        <v>1.4779703061394543E-7</v>
      </c>
      <c r="L273" s="1">
        <v>4.2366724267635792E-10</v>
      </c>
      <c r="M273" s="1"/>
      <c r="N273" s="1"/>
      <c r="O273" s="1"/>
      <c r="Q273" s="1">
        <v>960</v>
      </c>
      <c r="R273" s="1">
        <v>100000</v>
      </c>
      <c r="S273" s="1">
        <v>96</v>
      </c>
      <c r="T273" s="1">
        <v>2.0500000000000001E-2</v>
      </c>
      <c r="U273" s="1">
        <v>0.20200000000000001</v>
      </c>
      <c r="V273" s="1"/>
      <c r="Z273" s="1">
        <v>4.5682499999999998E-6</v>
      </c>
      <c r="AA273" s="1">
        <v>9000</v>
      </c>
      <c r="AB273" s="1">
        <v>1.1111111111111044E-4</v>
      </c>
      <c r="AD273" s="1">
        <v>3.1111111111111131E-3</v>
      </c>
      <c r="AE273" s="1">
        <v>3.0504607500000003E-4</v>
      </c>
      <c r="AF273" s="1">
        <v>8.2685325000000009E-4</v>
      </c>
      <c r="AG273" s="1">
        <v>3.4223806250000005E-4</v>
      </c>
      <c r="AH273" s="1">
        <v>1.2222222222222218E-3</v>
      </c>
      <c r="AI273" s="1">
        <v>0.24116917672287921</v>
      </c>
      <c r="AJ273" s="1">
        <v>6.3480001644667591E-3</v>
      </c>
      <c r="AK273" s="1">
        <v>0.18251932290133718</v>
      </c>
      <c r="AL273" s="1">
        <v>9.0503937709399372E-3</v>
      </c>
      <c r="AM273" s="1">
        <v>3.1808202605593754E-4</v>
      </c>
      <c r="AN273" s="1">
        <v>4.1951366728433124E-4</v>
      </c>
      <c r="AO273" s="1">
        <v>4499.9999999999991</v>
      </c>
      <c r="AP273" s="1">
        <v>12727.922061357849</v>
      </c>
      <c r="AQ273" s="1">
        <v>580.64516129032256</v>
      </c>
      <c r="AR273" s="1">
        <v>609.24496859777469</v>
      </c>
      <c r="AS273" s="1">
        <v>2.9644532008762151E-3</v>
      </c>
      <c r="AT273" s="1">
        <v>3.6315810867966686E-4</v>
      </c>
      <c r="AU273" s="1">
        <v>4.6925182883724696</v>
      </c>
      <c r="AV273" s="1">
        <v>0.25995076634243347</v>
      </c>
      <c r="AW273" s="1">
        <v>1</v>
      </c>
      <c r="AX273" s="1">
        <v>744.70408963064699</v>
      </c>
      <c r="AZ273" s="1"/>
      <c r="BA273" s="1"/>
      <c r="BB273" s="1" t="s">
        <v>224</v>
      </c>
      <c r="BC273" s="1"/>
      <c r="BD273" s="1">
        <f>(0.5*K273*(AK273)^(2))+(K273*9.81*(AN273-G273))</f>
        <v>2.5879893575783563E-9</v>
      </c>
      <c r="BE273" s="1">
        <f>0.5*K273*(AI273)^(2)</f>
        <v>4.2981277025432379E-9</v>
      </c>
      <c r="BF273" s="1">
        <f t="shared" si="30"/>
        <v>0.77596402242633766</v>
      </c>
      <c r="BG273" s="1">
        <f>(C273*(AI273)^(2)*G273)/(F273)</f>
        <v>0.90558578296888403</v>
      </c>
      <c r="BH273" s="1">
        <f>(C273*G273*AI273)/(E273)</f>
        <v>40.0922497710024</v>
      </c>
      <c r="BI273" s="1">
        <f>(E273)/((C273*F273*G273)^(1/2))</f>
        <v>2.3735827144794139E-2</v>
      </c>
      <c r="BJ273" s="1">
        <f>(C273*9.81*(G273)^(2))/(F273)</f>
        <v>5.0783616287929392E-2</v>
      </c>
      <c r="BK273" s="1">
        <f t="shared" si="27"/>
        <v>4.7258643755617412E-2</v>
      </c>
      <c r="BL273" s="1">
        <f>(F273/(C273*9.81))^(1/2)</f>
        <v>1.4753899143116248E-3</v>
      </c>
      <c r="BM273" s="1">
        <f>((F273*G273)/(C273*(AI273)^(2)))^(1/2)</f>
        <v>3.4938465292336078E-4</v>
      </c>
      <c r="BN273" s="1">
        <f>(AF273/2)/G273</f>
        <v>1.2434542755278717</v>
      </c>
      <c r="BO273" s="1">
        <f>(AF273-G273)/G273</f>
        <v>1.4869085510557436</v>
      </c>
      <c r="BP273" s="1">
        <f>((2*G273)-AG273)/G273</f>
        <v>0.97065801685123687</v>
      </c>
      <c r="BQ273" s="1">
        <f t="shared" si="28"/>
        <v>0.41390423572744017</v>
      </c>
      <c r="BR273" s="1">
        <f>((C273*(G273)^(3))/F273)^(1/2)</f>
        <v>1.3119328878353196E-3</v>
      </c>
      <c r="BS273" s="1">
        <f t="shared" si="29"/>
        <v>0.24080601861419954</v>
      </c>
      <c r="BT273" s="1">
        <f>AI273/((9.81*G273)^(1/2))</f>
        <v>4.2228240478417884</v>
      </c>
      <c r="BU273" s="1">
        <f t="shared" si="31"/>
        <v>0.4107142857142852</v>
      </c>
      <c r="BV273" s="1">
        <f>AE273 /G273</f>
        <v>0.91748045059203875</v>
      </c>
      <c r="BW273" s="1">
        <f t="shared" si="26"/>
        <v>0.85480216668095466</v>
      </c>
      <c r="BX273" s="1">
        <f>AH273/(((C273*(G273^(3)))/F273)^(1/2))</f>
        <v>0.93161947044324822</v>
      </c>
    </row>
    <row r="274" spans="1:76" x14ac:dyDescent="0.25">
      <c r="A274" s="1"/>
      <c r="B274" s="1">
        <v>274</v>
      </c>
      <c r="C274" s="1">
        <v>960</v>
      </c>
      <c r="D274" s="1">
        <v>2</v>
      </c>
      <c r="E274" s="1">
        <v>1.9199999999999998E-3</v>
      </c>
      <c r="F274" s="1">
        <v>2.0500000000000001E-2</v>
      </c>
      <c r="G274" s="1">
        <v>3.3300174382674968E-4</v>
      </c>
      <c r="H274" s="1">
        <v>3.9840617445866789E-7</v>
      </c>
      <c r="I274" s="1">
        <v>1.5467785207412617E-10</v>
      </c>
      <c r="J274" s="1">
        <v>5.5517377125566356E-13</v>
      </c>
      <c r="K274" s="1">
        <v>1.4849073799116111E-7</v>
      </c>
      <c r="L274" s="1">
        <v>5.3296682040543707E-10</v>
      </c>
      <c r="M274" s="1"/>
      <c r="N274" s="1"/>
      <c r="O274" s="1"/>
      <c r="Q274" s="1">
        <v>960</v>
      </c>
      <c r="R274" s="1">
        <v>100000</v>
      </c>
      <c r="S274" s="1">
        <v>96</v>
      </c>
      <c r="T274" s="1">
        <v>2.0500000000000001E-2</v>
      </c>
      <c r="U274" s="1">
        <v>0.20200000000000001</v>
      </c>
      <c r="V274" s="1"/>
      <c r="Z274" s="1">
        <v>4.5682499999999998E-6</v>
      </c>
      <c r="AA274" s="1">
        <v>9000</v>
      </c>
      <c r="AB274" s="1">
        <v>1.111111111111035E-4</v>
      </c>
      <c r="AD274" s="1">
        <v>3.333333333333327E-3</v>
      </c>
      <c r="AE274" s="1">
        <v>2.8220482500000005E-4</v>
      </c>
      <c r="AF274" s="1">
        <v>7.9030725000000005E-4</v>
      </c>
      <c r="AG274" s="1">
        <v>3.806875E-4</v>
      </c>
      <c r="AH274" s="1">
        <v>1.2222222222222218E-3</v>
      </c>
      <c r="AI274" s="1">
        <v>0.18392353070413492</v>
      </c>
      <c r="AJ274" s="1">
        <v>5.3011976454574432E-3</v>
      </c>
      <c r="AK274" s="1">
        <v>0.14412708962739706</v>
      </c>
      <c r="AL274" s="1">
        <v>6.8973061140492516E-3</v>
      </c>
      <c r="AM274" s="1">
        <v>3.2496492905626688E-4</v>
      </c>
      <c r="AN274" s="1">
        <v>3.9747918055633541E-4</v>
      </c>
      <c r="AO274" s="1">
        <v>290.32258064516128</v>
      </c>
      <c r="AP274" s="1">
        <v>13.244455839082001</v>
      </c>
      <c r="AQ274" s="1">
        <v>310.34482758620686</v>
      </c>
      <c r="AR274" s="1">
        <v>15.134271178784513</v>
      </c>
      <c r="AS274" s="1">
        <v>1.7241521481485655E-3</v>
      </c>
      <c r="AT274" s="1">
        <v>-6.9471856408840956E-3</v>
      </c>
      <c r="AU274" s="1">
        <v>4.7292267181572676</v>
      </c>
      <c r="AV274" s="1">
        <v>0.11392906793286972</v>
      </c>
      <c r="AW274" s="1">
        <v>0.99305555555555547</v>
      </c>
      <c r="AX274" s="1">
        <v>326.38273782063607</v>
      </c>
      <c r="AZ274" s="1"/>
      <c r="BA274" s="1"/>
      <c r="BB274" s="1" t="s">
        <v>224</v>
      </c>
      <c r="BC274" s="1"/>
      <c r="BD274" s="1">
        <f>(0.5*K274*(AK274)^(2))+(K274*9.81*(AN274-G274))</f>
        <v>1.6361945900022686E-9</v>
      </c>
      <c r="BE274" s="1">
        <f>0.5*K274*(AI274)^(2)</f>
        <v>2.5115623301476135E-9</v>
      </c>
      <c r="BF274" s="1">
        <f t="shared" si="30"/>
        <v>0.8071337282670451</v>
      </c>
      <c r="BG274" s="1">
        <f>(C274*(AI274)^(2)*G274)/(F274)</f>
        <v>0.52751944197208289</v>
      </c>
      <c r="BH274" s="1">
        <f>(C274*G274*AI274)/(E274)</f>
        <v>30.623428227624835</v>
      </c>
      <c r="BI274" s="1">
        <f>(E274)/((C274*F274*G274)^(1/2))</f>
        <v>2.3717309871392575E-2</v>
      </c>
      <c r="BJ274" s="1">
        <f>(C274*9.81*(G274)^(2))/(F274)</f>
        <v>5.0942399215710331E-2</v>
      </c>
      <c r="BK274" s="1">
        <f t="shared" si="27"/>
        <v>3.4150370870288785E-2</v>
      </c>
      <c r="BL274" s="1">
        <f>(F274/(C274*9.81))^(1/2)</f>
        <v>1.4753899143116248E-3</v>
      </c>
      <c r="BM274" s="1">
        <f>((F274*G274)/(C274*(AI274)^(2)))^(1/2)</f>
        <v>4.5848726017365865E-4</v>
      </c>
      <c r="BN274" s="1">
        <f>(AF274/2)/G274</f>
        <v>1.1866413084178502</v>
      </c>
      <c r="BO274" s="1">
        <f>(AF274-G274)/G274</f>
        <v>1.3732826168357004</v>
      </c>
      <c r="BP274" s="1">
        <f>((2*G274)-AG274)/G274</f>
        <v>0.85680028090765881</v>
      </c>
      <c r="BQ274" s="1">
        <f t="shared" si="28"/>
        <v>0.48169556840077071</v>
      </c>
      <c r="BR274" s="1">
        <f>((C274*(G274)^(3))/F274)^(1/2)</f>
        <v>1.3150081597073221E-3</v>
      </c>
      <c r="BS274" s="1">
        <f t="shared" si="29"/>
        <v>0.19087071634501901</v>
      </c>
      <c r="BT274" s="1">
        <f>AI274/((9.81*G274)^(1/2))</f>
        <v>3.2179518221570644</v>
      </c>
      <c r="BU274" s="1">
        <f t="shared" si="31"/>
        <v>0.3833333333333328</v>
      </c>
      <c r="BV274" s="1">
        <f>AE274 /G274</f>
        <v>0.84745749904187384</v>
      </c>
      <c r="BW274" s="1">
        <f t="shared" si="26"/>
        <v>0.47657704275637258</v>
      </c>
      <c r="BX274" s="1">
        <f>AH274/(((C274*(G274^(3)))/F274)^(1/2))</f>
        <v>0.92944078954935805</v>
      </c>
    </row>
    <row r="275" spans="1:76" x14ac:dyDescent="0.25">
      <c r="A275" s="1"/>
      <c r="B275" s="1">
        <v>275</v>
      </c>
      <c r="C275" s="1">
        <v>960</v>
      </c>
      <c r="D275" s="1">
        <v>2</v>
      </c>
      <c r="E275" s="1">
        <v>1.9199999999999998E-3</v>
      </c>
      <c r="F275" s="1">
        <v>2.0500000000000001E-2</v>
      </c>
      <c r="G275" s="1">
        <v>3.3355534087735328E-4</v>
      </c>
      <c r="H275" s="1">
        <v>4.8000124582531505E-7</v>
      </c>
      <c r="I275" s="1">
        <v>1.5545056546384631E-10</v>
      </c>
      <c r="J275" s="1">
        <v>6.7110121718301653E-13</v>
      </c>
      <c r="K275" s="1">
        <v>1.4923254284529246E-7</v>
      </c>
      <c r="L275" s="1">
        <v>6.4425716849569587E-10</v>
      </c>
      <c r="M275" s="1"/>
      <c r="N275" s="1"/>
      <c r="O275" s="1"/>
      <c r="Q275" s="1">
        <v>960</v>
      </c>
      <c r="R275" s="1">
        <v>100000</v>
      </c>
      <c r="S275" s="1">
        <v>96</v>
      </c>
      <c r="T275" s="1">
        <v>2.0500000000000001E-2</v>
      </c>
      <c r="U275" s="1">
        <v>0.20200000000000001</v>
      </c>
      <c r="V275" s="1"/>
      <c r="Z275" s="1">
        <v>4.5682499999999998E-6</v>
      </c>
      <c r="AA275" s="1">
        <v>9000</v>
      </c>
      <c r="AB275" s="1">
        <v>1.111111111111035E-4</v>
      </c>
      <c r="AD275" s="1">
        <v>3.6666666666666514E-3</v>
      </c>
      <c r="AE275" s="1">
        <v>2.5251120000000004E-4</v>
      </c>
      <c r="AF275" s="1">
        <v>7.6289775000000005E-4</v>
      </c>
      <c r="AG275" s="1">
        <v>4.1228456249999999E-4</v>
      </c>
      <c r="AH275" s="1">
        <v>1.4444444444444426E-3</v>
      </c>
      <c r="AI275" s="1">
        <v>0.14748306370937742</v>
      </c>
      <c r="AJ275" s="1">
        <v>6.037016933398906E-3</v>
      </c>
      <c r="AK275" s="1">
        <v>0.11950428803140002</v>
      </c>
      <c r="AL275" s="1">
        <v>8.3041150031937499E-3</v>
      </c>
      <c r="AM275" s="1">
        <v>3.3699371887222938E-4</v>
      </c>
      <c r="AN275" s="1">
        <v>3.8360285358620907E-4</v>
      </c>
      <c r="AO275" s="1">
        <v>300</v>
      </c>
      <c r="AP275" s="1">
        <v>42.426406871192931</v>
      </c>
      <c r="AQ275" s="1">
        <v>1285.7142857142862</v>
      </c>
      <c r="AR275" s="1">
        <v>7013.3448093196403</v>
      </c>
      <c r="AS275" s="1">
        <v>1.1086266096383423E-3</v>
      </c>
      <c r="AT275" s="1">
        <v>9.339492751677083E-3</v>
      </c>
      <c r="AU275" s="1">
        <v>1.5732464603796636</v>
      </c>
      <c r="AV275" s="1">
        <v>0.1141661393481283</v>
      </c>
      <c r="AW275" s="1">
        <v>1</v>
      </c>
      <c r="AX275" s="1">
        <v>327.06189739750647</v>
      </c>
      <c r="AZ275" s="1"/>
      <c r="BA275" s="1"/>
      <c r="BB275" s="1" t="s">
        <v>224</v>
      </c>
      <c r="BC275" s="1"/>
      <c r="BD275" s="1">
        <f>(0.5*K275*(AK275)^(2))+(K275*9.81*(AN275-G275))</f>
        <v>1.138883600563037E-9</v>
      </c>
      <c r="BE275" s="1">
        <f>0.5*K275*(AI275)^(2)</f>
        <v>1.6229974782986181E-9</v>
      </c>
      <c r="BF275" s="1">
        <f t="shared" si="30"/>
        <v>0.83768501605646284</v>
      </c>
      <c r="BG275" s="1">
        <f>(C275*(AI275)^(2)*G275)/(F275)</f>
        <v>0.33975790686591961</v>
      </c>
      <c r="BH275" s="1">
        <f>(C275*G275*AI275)/(E275)</f>
        <v>24.596881794608898</v>
      </c>
      <c r="BI275" s="1">
        <f>(E275)/((C275*F275*G275)^(1/2))</f>
        <v>2.3697620057502627E-2</v>
      </c>
      <c r="BJ275" s="1">
        <f>(C275*9.81*(G275)^(2))/(F275)</f>
        <v>5.1111917869898466E-2</v>
      </c>
      <c r="BK275" s="1">
        <f t="shared" si="27"/>
        <v>2.6209909972879329E-2</v>
      </c>
      <c r="BL275" s="1">
        <f>(F275/(C275*9.81))^(1/2)</f>
        <v>1.4753899143116248E-3</v>
      </c>
      <c r="BM275" s="1">
        <f>((F275*G275)/(C275*(AI275)^(2)))^(1/2)</f>
        <v>5.722464573425525E-4</v>
      </c>
      <c r="BN275" s="1">
        <f>(AF275/2)/G275</f>
        <v>1.1435849715272794</v>
      </c>
      <c r="BO275" s="1">
        <f>(AF275-G275)/G275</f>
        <v>1.2871699430545589</v>
      </c>
      <c r="BP275" s="1">
        <f>((2*G275)-AG275)/G275</f>
        <v>0.76396953676243162</v>
      </c>
      <c r="BQ275" s="1">
        <f t="shared" si="28"/>
        <v>0.54041916167664661</v>
      </c>
      <c r="BR275" s="1">
        <f>((C275*(G275)^(3))/F275)^(1/2)</f>
        <v>1.3182887151115051E-3</v>
      </c>
      <c r="BS275" s="1">
        <f t="shared" si="29"/>
        <v>0.13814357095770033</v>
      </c>
      <c r="BT275" s="1">
        <f>AI275/((9.81*G275)^(1/2))</f>
        <v>2.5782421112105576</v>
      </c>
      <c r="BU275" s="1">
        <f t="shared" si="31"/>
        <v>0.40909090909090928</v>
      </c>
      <c r="BV275" s="1">
        <f>AE275 /G275</f>
        <v>0.75702940128560914</v>
      </c>
      <c r="BW275" s="1">
        <f t="shared" si="26"/>
        <v>0.28864598899602112</v>
      </c>
      <c r="BX275" s="1">
        <f>AH275/(((C275*(G275^(3)))/F275)^(1/2))</f>
        <v>1.0956965859502688</v>
      </c>
    </row>
    <row r="276" spans="1:76" x14ac:dyDescent="0.25">
      <c r="A276" s="1"/>
      <c r="B276" s="1">
        <v>276</v>
      </c>
      <c r="C276" s="1">
        <v>960</v>
      </c>
      <c r="D276" s="1">
        <v>2</v>
      </c>
      <c r="E276" s="1">
        <v>1.9199999999999998E-3</v>
      </c>
      <c r="F276" s="1">
        <v>2.0500000000000001E-2</v>
      </c>
      <c r="G276" s="1">
        <v>3.3384598588529304E-4</v>
      </c>
      <c r="H276" s="1">
        <v>4.7157751297831804E-7</v>
      </c>
      <c r="I276" s="1">
        <v>1.5585727738245767E-10</v>
      </c>
      <c r="J276" s="1">
        <v>6.6047330525200528E-13</v>
      </c>
      <c r="K276" s="1">
        <v>1.4962298628715938E-7</v>
      </c>
      <c r="L276" s="1">
        <v>6.3405437304192509E-10</v>
      </c>
      <c r="M276" s="1"/>
      <c r="N276" s="1"/>
      <c r="O276" s="1"/>
      <c r="Q276" s="1">
        <v>960</v>
      </c>
      <c r="R276" s="1">
        <v>100000</v>
      </c>
      <c r="S276" s="1">
        <v>96</v>
      </c>
      <c r="T276" s="1">
        <v>2.0500000000000001E-2</v>
      </c>
      <c r="U276" s="1">
        <v>0.20200000000000001</v>
      </c>
      <c r="V276" s="1"/>
      <c r="Z276" s="1">
        <v>4.5682499999999998E-6</v>
      </c>
      <c r="AA276" s="1">
        <v>9000</v>
      </c>
      <c r="AB276" s="1">
        <v>1.1111111111111738E-4</v>
      </c>
      <c r="AD276" s="1">
        <v>3.7777777777777688E-3</v>
      </c>
      <c r="AE276" s="1">
        <v>2.1824932500000001E-4</v>
      </c>
      <c r="AF276" s="1">
        <v>7.4919299999999999E-4</v>
      </c>
      <c r="AG276" s="1">
        <v>4.5263743750000002E-4</v>
      </c>
      <c r="AH276" s="1">
        <v>1.6666666666666496E-3</v>
      </c>
      <c r="AI276" s="1">
        <v>0.11867964485369989</v>
      </c>
      <c r="AJ276" s="1">
        <v>4.7355814504057596E-3</v>
      </c>
      <c r="AK276" s="1">
        <v>0.10078344266891046</v>
      </c>
      <c r="AL276" s="1">
        <v>8.5806804128948592E-3</v>
      </c>
      <c r="AM276" s="1">
        <v>3.385004384037406E-4</v>
      </c>
      <c r="AN276" s="1">
        <v>3.6794098951150488E-4</v>
      </c>
      <c r="AO276" s="1">
        <v>276.92307692307696</v>
      </c>
      <c r="AP276" s="1">
        <v>30.125259316823335</v>
      </c>
      <c r="AQ276" s="1">
        <v>285.71428571428572</v>
      </c>
      <c r="AR276" s="1">
        <v>44.895668646764896</v>
      </c>
      <c r="AS276" s="1">
        <v>7.1788267597351347E-4</v>
      </c>
      <c r="AT276" s="1">
        <v>6.6639420801648443E-3</v>
      </c>
      <c r="AU276" s="1">
        <v>4.7456003121476726</v>
      </c>
      <c r="AV276" s="1">
        <v>0.11409433761807027</v>
      </c>
      <c r="AW276" s="1">
        <v>1</v>
      </c>
      <c r="AX276" s="1">
        <v>326.8562005928033</v>
      </c>
      <c r="AZ276" s="1"/>
      <c r="BA276" s="1"/>
      <c r="BB276" s="1" t="s">
        <v>224</v>
      </c>
      <c r="BC276" s="1"/>
      <c r="BD276" s="1">
        <f>(0.5*K276*(AK276)^(2))+(K276*9.81*(AN276-G276))</f>
        <v>8.0992764989632862E-10</v>
      </c>
      <c r="BE276" s="1">
        <f>0.5*K276*(AI276)^(2)</f>
        <v>1.0537092653709779E-9</v>
      </c>
      <c r="BF276" s="1">
        <f t="shared" si="30"/>
        <v>0.87672363246508278</v>
      </c>
      <c r="BG276" s="1">
        <f>(C276*(AI276)^(2)*G276)/(F276)</f>
        <v>0.22019933686557969</v>
      </c>
      <c r="BH276" s="1">
        <f>(C276*G276*AI276)/(E276)</f>
        <v>19.810361520349947</v>
      </c>
      <c r="BI276" s="1">
        <f>(E276)/((C276*F276*G276)^(1/2))</f>
        <v>2.3687302283750305E-2</v>
      </c>
      <c r="BJ276" s="1">
        <f>(C276*9.81*(G276)^(2))/(F276)</f>
        <v>5.1201029894952843E-2</v>
      </c>
      <c r="BK276" s="1">
        <f t="shared" si="27"/>
        <v>2.0197707842598878E-2</v>
      </c>
      <c r="BL276" s="1">
        <f>(F276/(C276*9.81))^(1/2)</f>
        <v>1.4753899143116248E-3</v>
      </c>
      <c r="BM276" s="1">
        <f>((F276*G276)/(C276*(AI276)^(2)))^(1/2)</f>
        <v>7.1143979691001456E-4</v>
      </c>
      <c r="BN276" s="1">
        <f>(AF276/2)/G276</f>
        <v>1.122063813367846</v>
      </c>
      <c r="BO276" s="1">
        <f>(AF276-G276)/G276</f>
        <v>1.244127626735692</v>
      </c>
      <c r="BP276" s="1">
        <f>((2*G276)-AG276)/G276</f>
        <v>0.64417289218051932</v>
      </c>
      <c r="BQ276" s="1">
        <f t="shared" si="28"/>
        <v>0.60416666666666674</v>
      </c>
      <c r="BR276" s="1">
        <f>((C276*(G276)^(3))/F276)^(1/2)</f>
        <v>1.3200121359689425E-3</v>
      </c>
      <c r="BS276" s="1">
        <f t="shared" si="29"/>
        <v>0.11201570277353505</v>
      </c>
      <c r="BT276" s="1">
        <f>AI276/((9.81*G276)^(1/2))</f>
        <v>2.0738085228288647</v>
      </c>
      <c r="BU276" s="1">
        <f t="shared" si="31"/>
        <v>0.45588235294117385</v>
      </c>
      <c r="BV276" s="1">
        <f>AE276 /G276</f>
        <v>0.65374254664541276</v>
      </c>
      <c r="BW276" s="1">
        <f t="shared" si="26"/>
        <v>0.16899830697062684</v>
      </c>
      <c r="BX276" s="1">
        <f>AH276/(((C276*(G276^(3)))/F276)^(1/2))</f>
        <v>1.2626146542533481</v>
      </c>
    </row>
    <row r="277" spans="1:76" x14ac:dyDescent="0.25">
      <c r="A277" s="1"/>
      <c r="B277" s="1">
        <v>277</v>
      </c>
      <c r="C277" s="1">
        <v>960</v>
      </c>
      <c r="D277" s="1">
        <v>2</v>
      </c>
      <c r="E277" s="1">
        <v>1.9199999999999998E-3</v>
      </c>
      <c r="F277" s="1">
        <v>2.0500000000000001E-2</v>
      </c>
      <c r="G277" s="1">
        <v>3.342260690915102E-4</v>
      </c>
      <c r="H277" s="1">
        <v>5.6864142088221049E-7</v>
      </c>
      <c r="I277" s="1">
        <v>1.5639021357178377E-10</v>
      </c>
      <c r="J277" s="1">
        <v>7.9823174924020706E-13</v>
      </c>
      <c r="K277" s="1">
        <v>1.5013460502891242E-7</v>
      </c>
      <c r="L277" s="1">
        <v>7.6630247927059877E-10</v>
      </c>
      <c r="M277" s="1"/>
      <c r="N277" s="1"/>
      <c r="O277" s="1"/>
      <c r="Q277" s="1">
        <v>960</v>
      </c>
      <c r="R277" s="1">
        <v>100000</v>
      </c>
      <c r="S277" s="1">
        <v>96</v>
      </c>
      <c r="T277" s="1">
        <v>2.0500000000000001E-2</v>
      </c>
      <c r="U277" s="1">
        <v>0.20200000000000001</v>
      </c>
      <c r="V277" s="1"/>
      <c r="Z277" s="1">
        <v>4.5682499999999998E-6</v>
      </c>
      <c r="AA277" s="1">
        <v>9000</v>
      </c>
      <c r="AB277" s="1">
        <v>1.1111111111111738E-4</v>
      </c>
      <c r="AD277" s="1">
        <v>3.6666666666666792E-3</v>
      </c>
      <c r="AE277" s="1">
        <v>2.0226045E-4</v>
      </c>
      <c r="AF277" s="1">
        <v>7.3548825000000005E-4</v>
      </c>
      <c r="AG277" s="1">
        <v>4.823310625000002E-4</v>
      </c>
      <c r="AH277" s="1">
        <v>1.55555555555556E-3</v>
      </c>
      <c r="AI277" s="1">
        <v>9.8367062427887342E-2</v>
      </c>
      <c r="AJ277" s="1">
        <v>5.1770687896903434E-3</v>
      </c>
      <c r="AK277" s="1">
        <v>8.2653259598607559E-2</v>
      </c>
      <c r="AL277" s="1">
        <v>6.4608061993153519E-3</v>
      </c>
      <c r="AM277" s="1">
        <v>3.2214163598391914E-4</v>
      </c>
      <c r="AN277" s="1">
        <v>3.5171910671145126E-4</v>
      </c>
      <c r="AO277" s="1">
        <v>450</v>
      </c>
      <c r="AP277" s="1">
        <v>509.11688245431424</v>
      </c>
      <c r="AQ277" s="1">
        <v>439.02439024390242</v>
      </c>
      <c r="AR277" s="1">
        <v>469.44150375025993</v>
      </c>
      <c r="AS277" s="1">
        <v>4.9317425946441824E-4</v>
      </c>
      <c r="AT277" s="1">
        <v>-2.5672356589113697E-3</v>
      </c>
      <c r="AU277" s="1">
        <v>4.8723499746490102</v>
      </c>
      <c r="AV277" s="1">
        <v>0.1139699573404637</v>
      </c>
      <c r="AW277" s="1">
        <v>0.97931034482758628</v>
      </c>
      <c r="AX277" s="1">
        <v>326.49987734473228</v>
      </c>
      <c r="AZ277" s="1"/>
      <c r="BA277" s="1"/>
      <c r="BB277" s="1" t="s">
        <v>224</v>
      </c>
      <c r="BC277" s="1"/>
      <c r="BD277" s="1">
        <f>(0.5*K277*(AK277)^(2))+(K277*9.81*(AN277-G277))</f>
        <v>5.3859098440769251E-10</v>
      </c>
      <c r="BE277" s="1">
        <f>0.5*K277*(AI277)^(2)</f>
        <v>7.2635714724669581E-10</v>
      </c>
      <c r="BF277" s="1">
        <f t="shared" si="30"/>
        <v>0.86110167210272015</v>
      </c>
      <c r="BG277" s="1">
        <f>(C277*(AI277)^(2)*G277)/(F277)</f>
        <v>0.15144575244144584</v>
      </c>
      <c r="BH277" s="1">
        <f>(C277*G277*AI277)/(E277)</f>
        <v>16.438418301675988</v>
      </c>
      <c r="BI277" s="1">
        <f>(E277)/((C277*F277*G277)^(1/2))</f>
        <v>2.3673829805551945E-2</v>
      </c>
      <c r="BJ277" s="1">
        <f>(C277*9.81*(G277)^(2))/(F277)</f>
        <v>5.1317680868097279E-2</v>
      </c>
      <c r="BK277" s="1">
        <f t="shared" si="27"/>
        <v>1.6127575186550166E-2</v>
      </c>
      <c r="BL277" s="1">
        <f>(F277/(C277*9.81))^(1/2)</f>
        <v>1.4753899143116248E-3</v>
      </c>
      <c r="BM277" s="1">
        <f>((F277*G277)/(C277*(AI277)^(2)))^(1/2)</f>
        <v>8.5883902948362834E-4</v>
      </c>
      <c r="BN277" s="1">
        <f>(AF277/2)/G277</f>
        <v>1.1002855821498252</v>
      </c>
      <c r="BO277" s="1">
        <f>(AF277-G277)/G277</f>
        <v>1.2005711642996506</v>
      </c>
      <c r="BP277" s="1">
        <f>((2*G277)-AG277)/G277</f>
        <v>0.55687180891943155</v>
      </c>
      <c r="BQ277" s="1">
        <f t="shared" si="28"/>
        <v>0.65579710144927561</v>
      </c>
      <c r="BR277" s="1">
        <f>((C277*(G277)^(3))/F277)^(1/2)</f>
        <v>1.3222670255257586E-3</v>
      </c>
      <c r="BS277" s="1">
        <f t="shared" si="29"/>
        <v>0.10093429808679871</v>
      </c>
      <c r="BT277" s="1">
        <f>AI277/((9.81*G277)^(1/2))</f>
        <v>1.7178887587336287</v>
      </c>
      <c r="BU277" s="1">
        <f t="shared" si="31"/>
        <v>0.43939393939393995</v>
      </c>
      <c r="BV277" s="1">
        <f>AE277 /G277</f>
        <v>0.60516060446685749</v>
      </c>
      <c r="BW277" s="1">
        <f t="shared" si="26"/>
        <v>0.10012807157334856</v>
      </c>
      <c r="BX277" s="1">
        <f>AH277/(((C277*(G277^(3)))/F277)^(1/2))</f>
        <v>1.1764307250549801</v>
      </c>
    </row>
    <row r="278" spans="1:76" x14ac:dyDescent="0.25">
      <c r="A278" s="1"/>
      <c r="B278" s="1">
        <v>278</v>
      </c>
      <c r="C278" s="1">
        <v>960</v>
      </c>
      <c r="D278" s="1">
        <v>2</v>
      </c>
      <c r="E278" s="1">
        <v>1.9199999999999998E-3</v>
      </c>
      <c r="F278" s="1">
        <v>2.0500000000000001E-2</v>
      </c>
      <c r="G278" s="1">
        <v>3.3465186774634536E-4</v>
      </c>
      <c r="H278" s="1">
        <v>6.5848044577588073E-7</v>
      </c>
      <c r="I278" s="1">
        <v>1.5698869125170741E-10</v>
      </c>
      <c r="J278" s="1">
        <v>9.2670019229251987E-13</v>
      </c>
      <c r="K278" s="1">
        <v>1.507091436016391E-7</v>
      </c>
      <c r="L278" s="1">
        <v>8.8963218460081905E-10</v>
      </c>
      <c r="M278" s="1"/>
      <c r="N278" s="1"/>
      <c r="O278" s="1"/>
      <c r="Q278" s="1">
        <v>960</v>
      </c>
      <c r="R278" s="1">
        <v>100000</v>
      </c>
      <c r="S278" s="1">
        <v>96</v>
      </c>
      <c r="T278" s="1">
        <v>2.0500000000000001E-2</v>
      </c>
      <c r="U278" s="1">
        <v>0.20200000000000001</v>
      </c>
      <c r="V278" s="1"/>
      <c r="Z278" s="1">
        <v>4.5682499999999998E-6</v>
      </c>
      <c r="AA278" s="1">
        <v>9000</v>
      </c>
      <c r="AB278" s="1">
        <v>1.1111111111111738E-4</v>
      </c>
      <c r="AD278" s="1">
        <v>4.2222222222222383E-3</v>
      </c>
      <c r="AE278" s="1">
        <v>1.77135075E-4</v>
      </c>
      <c r="AF278" s="1">
        <v>7.1721525000000008E-4</v>
      </c>
      <c r="AG278" s="1">
        <v>5.3258181250000008E-4</v>
      </c>
      <c r="AH278" s="1">
        <v>2.0000000000000018E-3</v>
      </c>
      <c r="AI278" s="1">
        <v>6.7768167500217302E-2</v>
      </c>
      <c r="AJ278" s="1">
        <v>4.1545382233737676E-3</v>
      </c>
      <c r="AK278" s="1">
        <v>5.9088035994319686E-2</v>
      </c>
      <c r="AL278" s="1">
        <v>4.5950438928023208E-3</v>
      </c>
      <c r="AM278" s="1">
        <v>3.3659203769211303E-4</v>
      </c>
      <c r="AN278" s="1">
        <v>3.4785782631024898E-4</v>
      </c>
      <c r="AO278" s="1">
        <v>450</v>
      </c>
      <c r="AP278" s="1">
        <v>540.9366876077089</v>
      </c>
      <c r="AQ278" s="1">
        <v>391.304347826087</v>
      </c>
      <c r="AR278" s="1">
        <v>336.84481825899809</v>
      </c>
      <c r="AS278" s="1">
        <v>2.2046135863081778E-4</v>
      </c>
      <c r="AT278" s="1">
        <v>2.9677734518037502E-3</v>
      </c>
      <c r="AU278" s="1">
        <v>1.5647050933920319</v>
      </c>
      <c r="AV278" s="1">
        <v>0.18054724275790229</v>
      </c>
      <c r="AW278" s="1">
        <v>0.99310344827586217</v>
      </c>
      <c r="AX278" s="1">
        <v>517.22975063758508</v>
      </c>
      <c r="AZ278" s="1"/>
      <c r="BA278" s="1"/>
      <c r="BB278" s="1" t="s">
        <v>224</v>
      </c>
      <c r="BC278" s="1"/>
      <c r="BD278" s="1">
        <f>(0.5*K278*(AK278)^(2))+(K278*9.81*(AN278-G278))</f>
        <v>2.8261708829319957E-10</v>
      </c>
      <c r="BE278" s="1">
        <f>0.5*K278*(AI278)^(2)</f>
        <v>3.4606771916692464E-10</v>
      </c>
      <c r="BF278" s="1">
        <f t="shared" si="30"/>
        <v>0.90368830830185309</v>
      </c>
      <c r="BG278" s="1">
        <f>(C278*(AI278)^(2)*G278)/(F278)</f>
        <v>7.1971757755773524E-2</v>
      </c>
      <c r="BH278" s="1">
        <f>(C278*G278*AI278)/(E278)</f>
        <v>11.339371913847453</v>
      </c>
      <c r="BI278" s="1">
        <f>(E278)/((C278*F278*G278)^(1/2))</f>
        <v>2.3658764159212076E-2</v>
      </c>
      <c r="BJ278" s="1">
        <f>(C278*9.81*(G278)^(2))/(F278)</f>
        <v>5.1448519964244856E-2</v>
      </c>
      <c r="BK278" s="1">
        <f t="shared" si="27"/>
        <v>1.031551487746697E-2</v>
      </c>
      <c r="BL278" s="1">
        <f>(F278/(C278*9.81))^(1/2)</f>
        <v>1.4753899143116248E-3</v>
      </c>
      <c r="BM278" s="1">
        <f>((F278*G278)/(C278*(AI278)^(2)))^(1/2)</f>
        <v>1.2474185512052695E-3</v>
      </c>
      <c r="BN278" s="1">
        <f>(AF278/2)/G278</f>
        <v>1.0715841134100956</v>
      </c>
      <c r="BO278" s="1">
        <f>(AF278-G278)/G278</f>
        <v>1.143168226820191</v>
      </c>
      <c r="BP278" s="1">
        <f>((2*G278)-AG278)/G278</f>
        <v>0.40854970842810651</v>
      </c>
      <c r="BQ278" s="1">
        <f t="shared" si="28"/>
        <v>0.74256900212314225</v>
      </c>
      <c r="BR278" s="1">
        <f>((C278*(G278)^(3))/F278)^(1/2)</f>
        <v>1.3247946506317403E-3</v>
      </c>
      <c r="BS278" s="1">
        <f t="shared" si="29"/>
        <v>6.4800394048413548E-2</v>
      </c>
      <c r="BT278" s="1">
        <f>AI278/((9.81*G278)^(1/2))</f>
        <v>1.1827545076078008</v>
      </c>
      <c r="BU278" s="1">
        <f t="shared" si="31"/>
        <v>0.48684210526315719</v>
      </c>
      <c r="BV278" s="1">
        <f>AE278 /G278</f>
        <v>0.52931147879999974</v>
      </c>
      <c r="BW278" s="1">
        <f t="shared" si="26"/>
        <v>2.0523237791528669E-2</v>
      </c>
      <c r="BX278" s="1">
        <f>AH278/(((C278*(G278^(3)))/F278)^(1/2))</f>
        <v>1.5096679315894608</v>
      </c>
    </row>
    <row r="279" spans="1:76" x14ac:dyDescent="0.25">
      <c r="A279" s="1"/>
      <c r="B279" s="1">
        <v>279</v>
      </c>
      <c r="C279" s="1">
        <v>960</v>
      </c>
      <c r="D279" s="1">
        <v>2</v>
      </c>
      <c r="E279" s="1">
        <v>1.9199999999999998E-3</v>
      </c>
      <c r="F279" s="1">
        <v>2.0500000000000001E-2</v>
      </c>
      <c r="G279" s="1">
        <v>3.3539000416487626E-4</v>
      </c>
      <c r="H279" s="1">
        <v>1.1162707796042345E-6</v>
      </c>
      <c r="I279" s="1">
        <v>1.5802978674901382E-10</v>
      </c>
      <c r="J279" s="1">
        <v>1.5779006326762184E-12</v>
      </c>
      <c r="K279" s="1">
        <v>1.5170859527905327E-7</v>
      </c>
      <c r="L279" s="1">
        <v>1.5147846073691697E-9</v>
      </c>
      <c r="M279" s="1"/>
      <c r="N279" s="1"/>
      <c r="O279" s="1"/>
      <c r="Q279" s="1">
        <v>960</v>
      </c>
      <c r="R279" s="1">
        <v>100000</v>
      </c>
      <c r="S279" s="1">
        <v>96</v>
      </c>
      <c r="T279" s="1">
        <v>2.0500000000000001E-2</v>
      </c>
      <c r="U279" s="1">
        <v>0.20200000000000001</v>
      </c>
      <c r="V279" s="1"/>
      <c r="Z279" s="1">
        <v>4.5682499999999998E-6</v>
      </c>
      <c r="AA279" s="1">
        <v>9000</v>
      </c>
      <c r="AB279" s="1">
        <v>1.1111111111111131E-4</v>
      </c>
      <c r="AD279" s="1">
        <v>3.0000000000000009E-3</v>
      </c>
      <c r="AE279" s="1">
        <v>3.6214919999999999E-4</v>
      </c>
      <c r="AF279" s="1">
        <v>8.9537700000000004E-4</v>
      </c>
      <c r="AG279" s="1">
        <v>2.9389074999999998E-4</v>
      </c>
      <c r="AH279" s="1">
        <v>8.8888888888888958E-4</v>
      </c>
      <c r="AI279" s="1">
        <v>0.33894476994664713</v>
      </c>
      <c r="AJ279" s="1">
        <v>5.5577874675665218E-3</v>
      </c>
      <c r="AK279" s="1">
        <v>0.22985881741133365</v>
      </c>
      <c r="AL279" s="1">
        <v>1.1165777928542231E-2</v>
      </c>
      <c r="AM279" s="1">
        <v>2.811486053845693E-4</v>
      </c>
      <c r="AN279" s="1">
        <v>4.9642816211923507E-4</v>
      </c>
      <c r="AO279" s="1">
        <v>3000.0000000000005</v>
      </c>
      <c r="AP279" s="1">
        <v>7071.0678118654778</v>
      </c>
      <c r="AQ279" s="1">
        <v>545.4545454545455</v>
      </c>
      <c r="AR279" s="1">
        <v>584.38576957565908</v>
      </c>
      <c r="AS279" s="1">
        <v>5.8554310435364699E-3</v>
      </c>
      <c r="AT279" s="1">
        <v>-10.783754446830217</v>
      </c>
      <c r="AU279" s="1">
        <v>0.44135434439981164</v>
      </c>
      <c r="AV279" s="1">
        <v>0.66564363052904163</v>
      </c>
      <c r="AW279" s="1">
        <v>0</v>
      </c>
      <c r="AX279" s="1">
        <v>1906.9285344539767</v>
      </c>
      <c r="AZ279" s="1"/>
      <c r="BA279" s="1"/>
      <c r="BB279" s="1" t="s">
        <v>225</v>
      </c>
      <c r="BC279" s="1"/>
      <c r="BD279" s="1">
        <f>(0.5*K279*(AK279)^(2))+(K279*9.81*(AN279-G279))</f>
        <v>4.2474344377686981E-9</v>
      </c>
      <c r="BE279" s="1">
        <f>0.5*K279*(AI279)^(2)</f>
        <v>8.7144115321928156E-9</v>
      </c>
      <c r="BF279" s="1">
        <f t="shared" si="30"/>
        <v>0.69814287367421446</v>
      </c>
      <c r="BG279" s="1">
        <f>(C279*(AI279)^(2)*G279)/(F279)</f>
        <v>1.8043690155201666</v>
      </c>
      <c r="BH279" s="1">
        <f>(C279*G279*AI279)/(E279)</f>
        <v>56.839343902034507</v>
      </c>
      <c r="BI279" s="1">
        <f>(E279)/((C279*F279*G279)^(1/2))</f>
        <v>2.3632715358851485E-2</v>
      </c>
      <c r="BJ279" s="1">
        <f>(C279*9.81*(G279)^(2))/(F279)</f>
        <v>5.1675728663758878E-2</v>
      </c>
      <c r="BK279" s="1">
        <f t="shared" si="27"/>
        <v>7.1220679990148472E-2</v>
      </c>
      <c r="BL279" s="1">
        <f>(F279/(C279*9.81))^(1/2)</f>
        <v>1.4753899143116248E-3</v>
      </c>
      <c r="BM279" s="1">
        <f>((F279*G279)/(C279*(AI279)^(2)))^(1/2)</f>
        <v>2.4968211501430574E-4</v>
      </c>
      <c r="BN279" s="1">
        <f>(AF279/2)/G279</f>
        <v>1.3348295847836846</v>
      </c>
      <c r="BO279" s="1">
        <f>(AF279-G279)/G279</f>
        <v>1.669659169567369</v>
      </c>
      <c r="BP279" s="1">
        <f>((2*G279)-AG279)/G279</f>
        <v>1.1237343201930234</v>
      </c>
      <c r="BQ279" s="1">
        <f t="shared" si="28"/>
        <v>0.32823129251700678</v>
      </c>
      <c r="BR279" s="1">
        <f>((C279*(G279)^(3))/F279)^(1/2)</f>
        <v>1.3291801851147351E-3</v>
      </c>
      <c r="BS279" s="1">
        <f t="shared" si="29"/>
        <v>11.122699216776864</v>
      </c>
      <c r="BT279" s="1">
        <f>AI279/((9.81*G279)^(1/2))</f>
        <v>5.9090732799467478</v>
      </c>
      <c r="BU279" s="1">
        <f t="shared" si="31"/>
        <v>0.31481481481481499</v>
      </c>
      <c r="BV279" s="1">
        <f>AE279 /G279</f>
        <v>1.0797853111387572</v>
      </c>
      <c r="BW279" s="1">
        <f t="shared" si="26"/>
        <v>1.7526932868564078</v>
      </c>
      <c r="BX279" s="1">
        <f>AH279/(((C279*(G279^(3)))/F279)^(1/2))</f>
        <v>0.66874972922663645</v>
      </c>
    </row>
    <row r="280" spans="1:76" x14ac:dyDescent="0.25">
      <c r="A280" s="1"/>
      <c r="B280" s="1">
        <v>280</v>
      </c>
      <c r="C280" s="1">
        <v>960</v>
      </c>
      <c r="D280" s="1">
        <v>2</v>
      </c>
      <c r="E280" s="1">
        <v>1.9199999999999998E-3</v>
      </c>
      <c r="F280" s="1">
        <v>2.0500000000000001E-2</v>
      </c>
      <c r="G280" s="1">
        <v>3.3367458357396503E-4</v>
      </c>
      <c r="H280" s="1">
        <v>4.9550916924597802E-7</v>
      </c>
      <c r="I280" s="1">
        <v>1.5561734113514253E-10</v>
      </c>
      <c r="J280" s="1">
        <v>6.9327863033699997E-13</v>
      </c>
      <c r="K280" s="1">
        <v>1.4939264748973683E-7</v>
      </c>
      <c r="L280" s="1">
        <v>6.6554748512351999E-10</v>
      </c>
      <c r="M280" s="1"/>
      <c r="N280" s="1"/>
      <c r="O280" s="1"/>
      <c r="Q280" s="1">
        <v>960</v>
      </c>
      <c r="R280" s="1">
        <v>100000</v>
      </c>
      <c r="S280" s="1">
        <v>96</v>
      </c>
      <c r="T280" s="1">
        <v>2.0500000000000001E-2</v>
      </c>
      <c r="U280" s="1">
        <v>0.20200000000000001</v>
      </c>
      <c r="V280" s="1"/>
      <c r="Z280" s="1">
        <v>4.5682499999999998E-6</v>
      </c>
      <c r="AA280" s="1">
        <v>9000</v>
      </c>
      <c r="AB280" s="1">
        <v>1.1111111111111044E-4</v>
      </c>
      <c r="AD280" s="1">
        <v>3.2222222222222235E-3</v>
      </c>
      <c r="AE280" s="1">
        <v>3.0733019999999999E-4</v>
      </c>
      <c r="AF280" s="1">
        <v>8.2228500000000007E-4</v>
      </c>
      <c r="AG280" s="1">
        <v>3.407153125E-4</v>
      </c>
      <c r="AH280" s="1">
        <v>1.2222222222222218E-3</v>
      </c>
      <c r="AI280" s="1">
        <v>0.22847629694382601</v>
      </c>
      <c r="AJ280" s="1">
        <v>6.0824143073826987E-3</v>
      </c>
      <c r="AK280" s="1">
        <v>0.17761211868451005</v>
      </c>
      <c r="AL280" s="1">
        <v>9.0370931906749857E-3</v>
      </c>
      <c r="AM280" s="1">
        <v>3.2829719012757635E-4</v>
      </c>
      <c r="AN280" s="1">
        <v>4.1822561609585943E-4</v>
      </c>
      <c r="AO280" s="1">
        <v>620.68965517241384</v>
      </c>
      <c r="AP280" s="1">
        <v>696.17647422409209</v>
      </c>
      <c r="AQ280" s="1">
        <v>310.34482758620692</v>
      </c>
      <c r="AR280" s="1">
        <v>30.268542357569213</v>
      </c>
      <c r="AS280" s="1">
        <v>2.6606227454211702E-3</v>
      </c>
      <c r="AT280" s="1">
        <v>-4.7916250765582089E-9</v>
      </c>
      <c r="AU280" s="1">
        <v>5.0898937024450044</v>
      </c>
      <c r="AV280" s="1">
        <v>0.27488300798987036</v>
      </c>
      <c r="AW280" s="1">
        <v>0.99310344827586217</v>
      </c>
      <c r="AX280" s="1">
        <v>787.48181088402771</v>
      </c>
      <c r="AZ280" s="1"/>
      <c r="BA280" s="1"/>
      <c r="BB280" s="1" t="s">
        <v>225</v>
      </c>
      <c r="BC280" s="1"/>
      <c r="BD280" s="1">
        <f>(0.5*K280*(AK280)^(2))+(K280*9.81*(AN280-G280))</f>
        <v>2.4802881404477515E-9</v>
      </c>
      <c r="BE280" s="1">
        <f>0.5*K280*(AI280)^(2)</f>
        <v>3.8992540386759303E-9</v>
      </c>
      <c r="BF280" s="1">
        <f t="shared" si="30"/>
        <v>0.79755437741035251</v>
      </c>
      <c r="BG280" s="1">
        <f>(C280*(AI280)^(2)*G280)/(F280)</f>
        <v>0.81568561178218579</v>
      </c>
      <c r="BH280" s="1">
        <f>(C280*G280*AI280)/(E280)</f>
        <v>38.118366619626364</v>
      </c>
      <c r="BI280" s="1">
        <f>(E280)/((C280*F280*G280)^(1/2))</f>
        <v>2.3693385361845717E-2</v>
      </c>
      <c r="BJ280" s="1">
        <f>(C280*9.81*(G280)^(2))/(F280)</f>
        <v>5.1148468400320182E-2</v>
      </c>
      <c r="BK280" s="1">
        <f t="shared" si="27"/>
        <v>4.4321594441539686E-2</v>
      </c>
      <c r="BL280" s="1">
        <f>(F280/(C280*9.81))^(1/2)</f>
        <v>1.4753899143116248E-3</v>
      </c>
      <c r="BM280" s="1">
        <f>((F280*G280)/(C280*(AI280)^(2)))^(1/2)</f>
        <v>3.6945515131194581E-4</v>
      </c>
      <c r="BN280" s="1">
        <f>(AF280/2)/G280</f>
        <v>1.2321660690972671</v>
      </c>
      <c r="BO280" s="1">
        <f>(AF280-G280)/G280</f>
        <v>1.4643321381945342</v>
      </c>
      <c r="BP280" s="1">
        <f>((2*G280)-AG280)/G280</f>
        <v>0.97889941496106114</v>
      </c>
      <c r="BQ280" s="1">
        <f t="shared" si="28"/>
        <v>0.4143518518518518</v>
      </c>
      <c r="BR280" s="1">
        <f>((C280*(G280)^(3))/F280)^(1/2)</f>
        <v>1.3189956908223951E-3</v>
      </c>
      <c r="BS280" s="1">
        <f t="shared" si="29"/>
        <v>0.22847630173545108</v>
      </c>
      <c r="BT280" s="1">
        <f>AI280/((9.81*G280)^(1/2))</f>
        <v>3.9934208768573747</v>
      </c>
      <c r="BU280" s="1">
        <f t="shared" si="31"/>
        <v>0.39655172413793061</v>
      </c>
      <c r="BV280" s="1">
        <f>AE280 /G280</f>
        <v>0.92104767677600075</v>
      </c>
      <c r="BW280" s="1">
        <f t="shared" si="26"/>
        <v>0.76453714338186562</v>
      </c>
      <c r="BX280" s="1">
        <f>AH280/(((C280*(G280^(3)))/F280)^(1/2))</f>
        <v>0.92663094407849433</v>
      </c>
    </row>
    <row r="281" spans="1:76" x14ac:dyDescent="0.25">
      <c r="A281" s="1"/>
      <c r="B281" s="1">
        <v>281</v>
      </c>
      <c r="C281" s="1">
        <v>960</v>
      </c>
      <c r="D281" s="1">
        <v>2</v>
      </c>
      <c r="E281" s="1">
        <v>1.9199999999999998E-3</v>
      </c>
      <c r="F281" s="1">
        <v>2.0500000000000001E-2</v>
      </c>
      <c r="G281" s="1">
        <v>3.3154441225782295E-4</v>
      </c>
      <c r="H281" s="1">
        <v>4.5157817319843273E-7</v>
      </c>
      <c r="I281" s="1">
        <v>1.5265595407641828E-10</v>
      </c>
      <c r="J281" s="1">
        <v>6.2377251120207548E-13</v>
      </c>
      <c r="K281" s="1">
        <v>1.4654971591336155E-7</v>
      </c>
      <c r="L281" s="1">
        <v>5.9882161075399244E-10</v>
      </c>
      <c r="M281" s="1"/>
      <c r="N281" s="1"/>
      <c r="O281" s="1"/>
      <c r="Q281" s="1">
        <v>960</v>
      </c>
      <c r="R281" s="1">
        <v>100000</v>
      </c>
      <c r="S281" s="1">
        <v>96</v>
      </c>
      <c r="T281" s="1">
        <v>2.0500000000000001E-2</v>
      </c>
      <c r="U281" s="1">
        <v>0.20200000000000001</v>
      </c>
      <c r="V281" s="1"/>
      <c r="Z281" s="1">
        <v>4.5682499999999998E-6</v>
      </c>
      <c r="AA281" s="1">
        <v>9000</v>
      </c>
      <c r="AB281" s="1">
        <v>1.1111111111111738E-4</v>
      </c>
      <c r="AD281" s="1">
        <v>3.4444444444444444E-3</v>
      </c>
      <c r="AE281" s="1">
        <v>2.7306832500000001E-4</v>
      </c>
      <c r="AF281" s="1">
        <v>7.8117075000000002E-4</v>
      </c>
      <c r="AG281" s="1">
        <v>3.7840337500000016E-4</v>
      </c>
      <c r="AH281" s="1">
        <v>1.3333333333333253E-3</v>
      </c>
      <c r="AI281" s="1">
        <v>0.17540131747446353</v>
      </c>
      <c r="AJ281" s="1">
        <v>5.4408411755447949E-3</v>
      </c>
      <c r="AK281" s="1">
        <v>0.14143275094323135</v>
      </c>
      <c r="AL281" s="1">
        <v>6.556067275880928E-3</v>
      </c>
      <c r="AM281" s="1">
        <v>3.2746644658654753E-4</v>
      </c>
      <c r="AN281" s="1">
        <v>3.9636712345834436E-4</v>
      </c>
      <c r="AO281" s="1">
        <v>514.28571428571433</v>
      </c>
      <c r="AP281" s="1">
        <v>561.0675847455708</v>
      </c>
      <c r="AQ281" s="1">
        <v>305.08474576271186</v>
      </c>
      <c r="AR281" s="1">
        <v>21.938389074446153</v>
      </c>
      <c r="AS281" s="1">
        <v>1.5680745245554302E-3</v>
      </c>
      <c r="AT281" s="1">
        <v>8.7282039442280451E-3</v>
      </c>
      <c r="AU281" s="1">
        <v>4.7027840191479697</v>
      </c>
      <c r="AV281" s="1">
        <v>0.11168020061577597</v>
      </c>
      <c r="AW281" s="1">
        <v>0.99305555555555547</v>
      </c>
      <c r="AX281" s="1">
        <v>319.94020752291698</v>
      </c>
      <c r="AZ281" s="1"/>
      <c r="BA281" s="1"/>
      <c r="BB281" s="1" t="s">
        <v>225</v>
      </c>
      <c r="BC281" s="1"/>
      <c r="BD281" s="1">
        <f>(0.5*K281*(AK281)^(2))+(K281*9.81*(AN281-G281))</f>
        <v>1.5589258735142296E-9</v>
      </c>
      <c r="BE281" s="1">
        <f>0.5*K281*(AI281)^(2)</f>
        <v>2.254346594585908E-9</v>
      </c>
      <c r="BF281" s="1">
        <f t="shared" si="30"/>
        <v>0.83157684650620278</v>
      </c>
      <c r="BG281" s="1">
        <f>(C281*(AI281)^(2)*G281)/(F281)</f>
        <v>0.4776665032127172</v>
      </c>
      <c r="BH281" s="1">
        <f>(C281*G281*AI281)/(E281)</f>
        <v>29.076663355659413</v>
      </c>
      <c r="BI281" s="1">
        <f>(E281)/((C281*F281*G281)^(1/2))</f>
        <v>2.3769378439202314E-2</v>
      </c>
      <c r="BJ281" s="1">
        <f>(C281*9.81*(G281)^(2))/(F281)</f>
        <v>5.0497491535936127E-2</v>
      </c>
      <c r="BK281" s="1">
        <f t="shared" si="27"/>
        <v>3.2232139382884349E-2</v>
      </c>
      <c r="BL281" s="1">
        <f>(F281/(C281*9.81))^(1/2)</f>
        <v>1.4753899143116248E-3</v>
      </c>
      <c r="BM281" s="1">
        <f>((F281*G281)/(C281*(AI281)^(2)))^(1/2)</f>
        <v>4.7971060473957157E-4</v>
      </c>
      <c r="BN281" s="1">
        <f>(AF281/2)/G281</f>
        <v>1.1780785938755749</v>
      </c>
      <c r="BO281" s="1">
        <f>(AF281-G281)/G281</f>
        <v>1.35615718775115</v>
      </c>
      <c r="BP281" s="1">
        <f>((2*G281)-AG281)/G281</f>
        <v>0.85866459813613838</v>
      </c>
      <c r="BQ281" s="1">
        <f t="shared" si="28"/>
        <v>0.48440545808966878</v>
      </c>
      <c r="BR281" s="1">
        <f>((C281*(G281)^(3))/F281)^(1/2)</f>
        <v>1.3063852108942658E-3</v>
      </c>
      <c r="BS281" s="1">
        <f t="shared" si="29"/>
        <v>0.16667311353023548</v>
      </c>
      <c r="BT281" s="1">
        <f>AI281/((9.81*G281)^(1/2))</f>
        <v>3.0755832781987258</v>
      </c>
      <c r="BU281" s="1">
        <f t="shared" si="31"/>
        <v>0.40322580645161149</v>
      </c>
      <c r="BV281" s="1">
        <f>AE281 /G281</f>
        <v>0.82362517630865861</v>
      </c>
      <c r="BW281" s="1">
        <f t="shared" si="26"/>
        <v>0.42716901167678106</v>
      </c>
      <c r="BX281" s="1">
        <f>AH281/(((C281*(G281^(3)))/F281)^(1/2))</f>
        <v>1.0206280063600939</v>
      </c>
    </row>
    <row r="282" spans="1:76" x14ac:dyDescent="0.25">
      <c r="A282" s="1"/>
      <c r="B282" s="1">
        <v>282</v>
      </c>
      <c r="C282" s="1">
        <v>960</v>
      </c>
      <c r="D282" s="1">
        <v>2</v>
      </c>
      <c r="E282" s="1">
        <v>1.9199999999999998E-3</v>
      </c>
      <c r="F282" s="1">
        <v>2.0500000000000001E-2</v>
      </c>
      <c r="G282" s="1">
        <v>3.393121572206481E-4</v>
      </c>
      <c r="H282" s="1">
        <v>1.3379495897059473E-6</v>
      </c>
      <c r="I282" s="1">
        <v>1.6363902006432267E-10</v>
      </c>
      <c r="J282" s="1">
        <v>1.9357463777453531E-12</v>
      </c>
      <c r="K282" s="1">
        <v>1.5709345926174976E-7</v>
      </c>
      <c r="L282" s="1">
        <v>1.8583165226355389E-9</v>
      </c>
      <c r="M282" s="1"/>
      <c r="N282" s="1"/>
      <c r="O282" s="1"/>
      <c r="Q282" s="1">
        <v>960</v>
      </c>
      <c r="R282" s="1">
        <v>100000</v>
      </c>
      <c r="S282" s="1">
        <v>96</v>
      </c>
      <c r="T282" s="1">
        <v>2.0500000000000001E-2</v>
      </c>
      <c r="U282" s="1">
        <v>0.20200000000000001</v>
      </c>
      <c r="V282" s="1"/>
      <c r="Z282" s="1">
        <v>4.5682499999999998E-6</v>
      </c>
      <c r="AA282" s="1">
        <v>9000</v>
      </c>
      <c r="AB282" s="1">
        <v>1.1111111111111131E-4</v>
      </c>
      <c r="AD282" s="1">
        <v>3.1111111111111114E-3</v>
      </c>
      <c r="AE282" s="1">
        <v>3.6214919999999999E-4</v>
      </c>
      <c r="AF282" s="1">
        <v>9.0908174999999999E-4</v>
      </c>
      <c r="AG282" s="1">
        <v>2.8970318750000005E-4</v>
      </c>
      <c r="AH282" s="1">
        <v>1E-3</v>
      </c>
      <c r="AI282" s="1">
        <v>0.3389446807283093</v>
      </c>
      <c r="AJ282" s="1">
        <v>5.7895756563213644E-3</v>
      </c>
      <c r="AK282" s="1">
        <v>0.23238459310256512</v>
      </c>
      <c r="AL282" s="1">
        <v>1.056990149042884E-2</v>
      </c>
      <c r="AM282" s="1">
        <v>3.1934454579347275E-4</v>
      </c>
      <c r="AN282" s="1">
        <v>4.8653034591116304E-4</v>
      </c>
      <c r="AO282" s="1">
        <v>-5999.9999999999991</v>
      </c>
      <c r="AP282" s="1">
        <v>31112.69837220808</v>
      </c>
      <c r="AQ282" s="1">
        <v>367.34693877551018</v>
      </c>
      <c r="AR282" s="1">
        <v>201.44149868038252</v>
      </c>
      <c r="AS282" s="1">
        <v>5.8554279609589963E-3</v>
      </c>
      <c r="AT282" s="1">
        <v>2.5247985074286078E-3</v>
      </c>
      <c r="AU282" s="1">
        <v>1.5603253170080731</v>
      </c>
      <c r="AV282" s="1">
        <v>0.10548479349866484</v>
      </c>
      <c r="AW282" s="1">
        <v>1.0136986301369864</v>
      </c>
      <c r="AX282" s="1">
        <v>302.19167351412551</v>
      </c>
      <c r="AZ282" s="1"/>
      <c r="BA282" s="1"/>
      <c r="BB282" s="1" t="s">
        <v>226</v>
      </c>
      <c r="BC282" s="1"/>
      <c r="BD282" s="1">
        <f>(0.5*K282*(AK282)^(2))+(K282*9.81*(AN282-G282))</f>
        <v>4.4686035642873427E-9</v>
      </c>
      <c r="BE282" s="1">
        <f>0.5*K282*(AI282)^(2)</f>
        <v>9.0237229460196719E-9</v>
      </c>
      <c r="BF282" s="1">
        <f t="shared" si="30"/>
        <v>0.70370888980367186</v>
      </c>
      <c r="BG282" s="1">
        <f>(C282*(AI282)^(2)*G282)/(F282)</f>
        <v>1.8254688963917916</v>
      </c>
      <c r="BH282" s="1">
        <f>(C282*G282*AI282)/(E282)</f>
        <v>57.504025398193228</v>
      </c>
      <c r="BI282" s="1">
        <f>(E282)/((C282*F282*G282)^(1/2))</f>
        <v>2.3495731550088852E-2</v>
      </c>
      <c r="BJ282" s="1">
        <f>(C282*9.81*(G282)^(2))/(F282)</f>
        <v>5.2891419150210936E-2</v>
      </c>
      <c r="BK282" s="1">
        <f t="shared" si="27"/>
        <v>7.1386458944560444E-2</v>
      </c>
      <c r="BL282" s="1">
        <f>(F282/(C282*9.81))^(1/2)</f>
        <v>1.4753899143116248E-3</v>
      </c>
      <c r="BM282" s="1">
        <f>((F282*G282)/(C282*(AI282)^(2)))^(1/2)</f>
        <v>2.5113786710348891E-4</v>
      </c>
      <c r="BN282" s="1">
        <f>(AF282/2)/G282</f>
        <v>1.3395950169401709</v>
      </c>
      <c r="BO282" s="1">
        <f>(AF282-G282)/G282</f>
        <v>1.6791900338803416</v>
      </c>
      <c r="BP282" s="1">
        <f>((2*G282)-AG282)/G282</f>
        <v>1.1462045160037939</v>
      </c>
      <c r="BQ282" s="1">
        <f t="shared" si="28"/>
        <v>0.31867671691792299</v>
      </c>
      <c r="BR282" s="1">
        <f>((C282*(G282)^(3))/F282)^(1/2)</f>
        <v>1.3525639762763334E-3</v>
      </c>
      <c r="BS282" s="1">
        <f t="shared" si="29"/>
        <v>0.33641988222088071</v>
      </c>
      <c r="BT282" s="1">
        <f>AI282/((9.81*G282)^(1/2))</f>
        <v>5.8748205968622251</v>
      </c>
      <c r="BU282" s="1">
        <f t="shared" si="31"/>
        <v>0.3392857142857143</v>
      </c>
      <c r="BV282" s="1">
        <f>AE282 /G282</f>
        <v>1.0673039332466399</v>
      </c>
      <c r="BW282" s="1">
        <f t="shared" si="26"/>
        <v>1.7725774772415805</v>
      </c>
      <c r="BX282" s="1">
        <f>AH282/(((C282*(G282^(3)))/F282)^(1/2))</f>
        <v>0.7393365619222263</v>
      </c>
    </row>
    <row r="283" spans="1:76" x14ac:dyDescent="0.25">
      <c r="A283" s="1"/>
      <c r="B283" s="1">
        <v>283</v>
      </c>
      <c r="C283" s="1">
        <v>960</v>
      </c>
      <c r="D283" s="1">
        <v>2</v>
      </c>
      <c r="E283" s="1">
        <v>1.9199999999999998E-3</v>
      </c>
      <c r="F283" s="1">
        <v>2.0500000000000001E-2</v>
      </c>
      <c r="G283" s="1">
        <v>3.3962404628583222E-4</v>
      </c>
      <c r="H283" s="1">
        <v>4.9256798361772245E-7</v>
      </c>
      <c r="I283" s="1">
        <v>1.6409067627550512E-10</v>
      </c>
      <c r="J283" s="1">
        <v>7.139583998313529E-13</v>
      </c>
      <c r="K283" s="1">
        <v>1.575270492244849E-7</v>
      </c>
      <c r="L283" s="1">
        <v>6.854000638380988E-10</v>
      </c>
      <c r="M283" s="1"/>
      <c r="N283" s="1"/>
      <c r="O283" s="1"/>
      <c r="Q283" s="1">
        <v>960</v>
      </c>
      <c r="R283" s="1">
        <v>100000</v>
      </c>
      <c r="S283" s="1">
        <v>96</v>
      </c>
      <c r="T283" s="1">
        <v>2.0500000000000001E-2</v>
      </c>
      <c r="U283" s="1">
        <v>0.20200000000000001</v>
      </c>
      <c r="V283" s="1"/>
      <c r="Z283" s="1">
        <v>4.5682499999999998E-6</v>
      </c>
      <c r="AA283" s="1">
        <v>9000</v>
      </c>
      <c r="AB283" s="1">
        <v>1.1111111111111044E-4</v>
      </c>
      <c r="AD283" s="1">
        <v>3.333333333333334E-3</v>
      </c>
      <c r="AE283" s="1">
        <v>3.0504607500000003E-4</v>
      </c>
      <c r="AF283" s="1">
        <v>8.4055800000000004E-4</v>
      </c>
      <c r="AG283" s="1">
        <v>3.5251662500000003E-4</v>
      </c>
      <c r="AH283" s="1">
        <v>1.3333333333333391E-3</v>
      </c>
      <c r="AI283" s="1">
        <v>0.23195656127533509</v>
      </c>
      <c r="AJ283" s="1">
        <v>5.5850514280020329E-3</v>
      </c>
      <c r="AK283" s="1">
        <v>0.18103059384223147</v>
      </c>
      <c r="AL283" s="1">
        <v>9.6494675603786134E-3</v>
      </c>
      <c r="AM283" s="1">
        <v>3.479135852356401E-4</v>
      </c>
      <c r="AN283" s="1">
        <v>4.2694150548901817E-4</v>
      </c>
      <c r="AO283" s="1">
        <v>305.0847457627118</v>
      </c>
      <c r="AP283" s="1">
        <v>21.938389074446093</v>
      </c>
      <c r="AQ283" s="1">
        <v>-418.60465116279067</v>
      </c>
      <c r="AR283" s="1">
        <v>674.6005202883016</v>
      </c>
      <c r="AS283" s="1">
        <v>2.7422959387705544E-3</v>
      </c>
      <c r="AT283" s="1">
        <v>-4.5890693236941673E-3</v>
      </c>
      <c r="AU283" s="1">
        <v>4.6549902153406864</v>
      </c>
      <c r="AV283" s="1">
        <v>0.10836742102718035</v>
      </c>
      <c r="AW283" s="1">
        <v>1</v>
      </c>
      <c r="AX283" s="1">
        <v>310.44979307873621</v>
      </c>
      <c r="AZ283" s="1"/>
      <c r="BA283" s="1"/>
      <c r="BB283" s="1" t="s">
        <v>226</v>
      </c>
      <c r="BC283" s="1"/>
      <c r="BD283" s="1">
        <f>(0.5*K283*(AK283)^(2))+(K283*9.81*(AN283-G283))</f>
        <v>2.7161794005038111E-9</v>
      </c>
      <c r="BE283" s="1">
        <f>0.5*K283*(AI283)^(2)</f>
        <v>4.237780573754527E-9</v>
      </c>
      <c r="BF283" s="1">
        <f t="shared" si="30"/>
        <v>0.80058968952203735</v>
      </c>
      <c r="BG283" s="1">
        <f>(C283*(AI283)^(2)*G283)/(F283)</f>
        <v>0.85571496550199855</v>
      </c>
      <c r="BH283" s="1">
        <f>(C283*G283*AI283)/(E283)</f>
        <v>39.389012951438445</v>
      </c>
      <c r="BI283" s="1">
        <f>(E283)/((C283*F283*G283)^(1/2))</f>
        <v>2.3484940581357062E-2</v>
      </c>
      <c r="BJ283" s="1">
        <f>(C283*9.81*(G283)^(2))/(F283)</f>
        <v>5.2988697343406256E-2</v>
      </c>
      <c r="BK283" s="1">
        <f t="shared" si="27"/>
        <v>4.5292787424561977E-2</v>
      </c>
      <c r="BL283" s="1">
        <f>(F283/(C283*9.81))^(1/2)</f>
        <v>1.4753899143116248E-3</v>
      </c>
      <c r="BM283" s="1">
        <f>((F283*G283)/(C283*(AI283)^(2)))^(1/2)</f>
        <v>3.6714182988923803E-4</v>
      </c>
      <c r="BN283" s="1">
        <f>(AF283/2)/G283</f>
        <v>1.2374830480827836</v>
      </c>
      <c r="BO283" s="1">
        <f>(AF283-G283)/G283</f>
        <v>1.4749660961655671</v>
      </c>
      <c r="BP283" s="1">
        <f>((2*G283)-AG283)/G283</f>
        <v>0.96203867524940434</v>
      </c>
      <c r="BQ283" s="1">
        <f t="shared" si="28"/>
        <v>0.41938405797101452</v>
      </c>
      <c r="BR283" s="1">
        <f>((C283*(G283)^(3))/F283)^(1/2)</f>
        <v>1.3544292800801096E-3</v>
      </c>
      <c r="BS283" s="1">
        <f t="shared" si="29"/>
        <v>0.23654563059902925</v>
      </c>
      <c r="BT283" s="1">
        <f>AI283/((9.81*G283)^(1/2))</f>
        <v>4.0185829949061675</v>
      </c>
      <c r="BU283" s="1">
        <f t="shared" si="31"/>
        <v>0.41666666666666824</v>
      </c>
      <c r="BV283" s="1">
        <f>AE283 /G283</f>
        <v>0.89818750567287309</v>
      </c>
      <c r="BW283" s="1">
        <f t="shared" si="26"/>
        <v>0.80272626815859227</v>
      </c>
      <c r="BX283" s="1">
        <f>AH283/(((C283*(G283^(3)))/F283)^(1/2))</f>
        <v>0.98442447527011323</v>
      </c>
    </row>
    <row r="284" spans="1:76" x14ac:dyDescent="0.25">
      <c r="A284" s="1"/>
      <c r="B284" s="1">
        <v>284</v>
      </c>
      <c r="C284" s="1">
        <v>960</v>
      </c>
      <c r="D284" s="1">
        <v>2</v>
      </c>
      <c r="E284" s="1">
        <v>1.9199999999999998E-3</v>
      </c>
      <c r="F284" s="1">
        <v>2.0500000000000001E-2</v>
      </c>
      <c r="G284" s="1">
        <v>3.4005973251381E-4</v>
      </c>
      <c r="H284" s="1">
        <v>4.636568120136459E-7</v>
      </c>
      <c r="I284" s="1">
        <v>1.6472299723098217E-10</v>
      </c>
      <c r="J284" s="1">
        <v>6.7377815535699918E-13</v>
      </c>
      <c r="K284" s="1">
        <v>1.5813407734174287E-7</v>
      </c>
      <c r="L284" s="1">
        <v>6.4682702914271925E-10</v>
      </c>
      <c r="M284" s="1"/>
      <c r="N284" s="1"/>
      <c r="O284" s="1"/>
      <c r="Q284" s="1">
        <v>960</v>
      </c>
      <c r="R284" s="1">
        <v>100000</v>
      </c>
      <c r="S284" s="1">
        <v>96</v>
      </c>
      <c r="T284" s="1">
        <v>2.0500000000000001E-2</v>
      </c>
      <c r="U284" s="1">
        <v>0.20200000000000001</v>
      </c>
      <c r="V284" s="1"/>
      <c r="Z284" s="1">
        <v>4.5682499999999998E-6</v>
      </c>
      <c r="AA284" s="1">
        <v>9000</v>
      </c>
      <c r="AB284" s="1">
        <v>1.111111111111035E-4</v>
      </c>
      <c r="AD284" s="1">
        <v>3.4444444444444444E-3</v>
      </c>
      <c r="AE284" s="1">
        <v>2.7306832500000001E-4</v>
      </c>
      <c r="AF284" s="1">
        <v>8.0401200000000011E-4</v>
      </c>
      <c r="AG284" s="1">
        <v>3.9020468750000002E-4</v>
      </c>
      <c r="AH284" s="1">
        <v>1.3333333333333253E-3</v>
      </c>
      <c r="AI284" s="1">
        <v>0.18020559993062779</v>
      </c>
      <c r="AJ284" s="1">
        <v>5.7851031449395645E-3</v>
      </c>
      <c r="AK284" s="1">
        <v>0.14352555216897128</v>
      </c>
      <c r="AL284" s="1">
        <v>6.9712410305877055E-3</v>
      </c>
      <c r="AM284" s="1">
        <v>3.3406578088017241E-4</v>
      </c>
      <c r="AN284" s="1">
        <v>4.0115491884837925E-4</v>
      </c>
      <c r="AO284" s="1">
        <v>295.08196721311475</v>
      </c>
      <c r="AP284" s="1">
        <v>6.8411298367954201</v>
      </c>
      <c r="AQ284" s="1">
        <v>300</v>
      </c>
      <c r="AR284" s="1">
        <v>42.426406871192931</v>
      </c>
      <c r="AS284" s="1">
        <v>1.65515077708244E-3</v>
      </c>
      <c r="AT284" s="1">
        <v>7.3957392836642087E-9</v>
      </c>
      <c r="AU284" s="1">
        <v>0.83205675673909041</v>
      </c>
      <c r="AV284" s="1">
        <v>0.17090849124286786</v>
      </c>
      <c r="AW284" s="1">
        <v>0.99319727891156473</v>
      </c>
      <c r="AX284" s="1">
        <v>489.61676155824887</v>
      </c>
      <c r="AZ284" s="1"/>
      <c r="BA284" s="1"/>
      <c r="BB284" s="1" t="s">
        <v>226</v>
      </c>
      <c r="BC284" s="1"/>
      <c r="BD284" s="1">
        <f>(0.5*K284*(AK284)^(2))+(K284*9.81*(AN284-G284))</f>
        <v>1.7235247899829037E-9</v>
      </c>
      <c r="BE284" s="1">
        <f>0.5*K284*(AI284)^(2)</f>
        <v>2.5676276191648779E-9</v>
      </c>
      <c r="BF284" s="1">
        <f t="shared" si="30"/>
        <v>0.81929960954318048</v>
      </c>
      <c r="BG284" s="1">
        <f>(C284*(AI284)^(2)*G284)/(F284)</f>
        <v>0.51714120870528979</v>
      </c>
      <c r="BH284" s="1">
        <f>(C284*G284*AI284)/(E284)</f>
        <v>30.640334054949975</v>
      </c>
      <c r="BI284" s="1">
        <f>(E284)/((C284*F284*G284)^(1/2))</f>
        <v>2.3469891247898906E-2</v>
      </c>
      <c r="BJ284" s="1">
        <f>(C284*9.81*(G284)^(2))/(F284)</f>
        <v>5.3124737497987483E-2</v>
      </c>
      <c r="BK284" s="1">
        <f t="shared" si="27"/>
        <v>3.3463730151452736E-2</v>
      </c>
      <c r="BL284" s="1">
        <f>(F284/(C284*9.81))^(1/2)</f>
        <v>1.4753899143116248E-3</v>
      </c>
      <c r="BM284" s="1">
        <f>((F284*G284)/(C284*(AI284)^(2)))^(1/2)</f>
        <v>4.7287966185887022E-4</v>
      </c>
      <c r="BN284" s="1">
        <f>(AF284/2)/G284</f>
        <v>1.1821629012887445</v>
      </c>
      <c r="BO284" s="1">
        <f>(AF284-G284)/G284</f>
        <v>1.3643258025774891</v>
      </c>
      <c r="BP284" s="1">
        <f>((2*G284)-AG284)/G284</f>
        <v>0.85254074448772432</v>
      </c>
      <c r="BQ284" s="1">
        <f t="shared" si="28"/>
        <v>0.48532196969696967</v>
      </c>
      <c r="BR284" s="1">
        <f>((C284*(G284)^(3))/F284)^(1/2)</f>
        <v>1.357036407303577E-3</v>
      </c>
      <c r="BS284" s="1">
        <f t="shared" si="29"/>
        <v>0.18020559253488852</v>
      </c>
      <c r="BT284" s="1">
        <f>AI284/((9.81*G284)^(1/2))</f>
        <v>3.1200113544996388</v>
      </c>
      <c r="BU284" s="1">
        <f t="shared" si="31"/>
        <v>0.40322580645160944</v>
      </c>
      <c r="BV284" s="1">
        <f>AE284 /G284</f>
        <v>0.80300105802415334</v>
      </c>
      <c r="BW284" s="1">
        <f t="shared" si="26"/>
        <v>0.46401647120730233</v>
      </c>
      <c r="BX284" s="1">
        <f>AH284/(((C284*(G284^(3)))/F284)^(1/2))</f>
        <v>0.98253320703653813</v>
      </c>
    </row>
    <row r="285" spans="1:76" x14ac:dyDescent="0.25">
      <c r="A285" s="1"/>
      <c r="B285" s="1">
        <v>285</v>
      </c>
      <c r="C285" s="1">
        <v>960</v>
      </c>
      <c r="D285" s="1">
        <v>2</v>
      </c>
      <c r="E285" s="1">
        <v>1.9199999999999998E-3</v>
      </c>
      <c r="F285" s="1">
        <v>2.0500000000000001E-2</v>
      </c>
      <c r="G285" s="1">
        <v>3.3421250538453833E-4</v>
      </c>
      <c r="H285" s="1">
        <v>1.0162885773410729E-6</v>
      </c>
      <c r="I285" s="1">
        <v>1.5637117425849168E-10</v>
      </c>
      <c r="J285" s="1">
        <v>1.4265017226821063E-12</v>
      </c>
      <c r="K285" s="1">
        <v>1.5011632728815202E-7</v>
      </c>
      <c r="L285" s="1">
        <v>1.3694416537748221E-9</v>
      </c>
      <c r="M285" s="1"/>
      <c r="N285" s="1"/>
      <c r="O285" s="1"/>
      <c r="Q285" s="1">
        <v>960</v>
      </c>
      <c r="R285" s="1">
        <v>100000</v>
      </c>
      <c r="S285" s="1">
        <v>96</v>
      </c>
      <c r="T285" s="1">
        <v>2.0500000000000001E-2</v>
      </c>
      <c r="U285" s="1">
        <v>0.20200000000000001</v>
      </c>
      <c r="V285" s="1"/>
      <c r="Z285" s="1">
        <v>4.5682499999999998E-6</v>
      </c>
      <c r="AA285" s="1">
        <v>9000</v>
      </c>
      <c r="AB285" s="1">
        <v>1.1111111111111131E-4</v>
      </c>
      <c r="AD285" s="1">
        <v>2.9999999999999992E-3</v>
      </c>
      <c r="AE285" s="1">
        <v>3.4616032500000004E-4</v>
      </c>
      <c r="AF285" s="1">
        <v>8.9080875000000003E-4</v>
      </c>
      <c r="AG285" s="1">
        <v>2.9236799999999999E-4</v>
      </c>
      <c r="AH285" s="1">
        <v>1E-3</v>
      </c>
      <c r="AI285" s="1">
        <v>0.34011900691500818</v>
      </c>
      <c r="AJ285" s="1">
        <v>6.4584873474981055E-3</v>
      </c>
      <c r="AK285" s="1">
        <v>0.22740121533189714</v>
      </c>
      <c r="AL285" s="1">
        <v>1.0040424011384899E-2</v>
      </c>
      <c r="AM285" s="1">
        <v>3.0831141275707095E-4</v>
      </c>
      <c r="AN285" s="1">
        <v>4.6245199521996905E-4</v>
      </c>
      <c r="AO285" s="1">
        <v>4500.0000000000009</v>
      </c>
      <c r="AP285" s="1">
        <v>15909.902576697325</v>
      </c>
      <c r="AQ285" s="1">
        <v>529.41176470588232</v>
      </c>
      <c r="AR285" s="1">
        <v>440.41252807466628</v>
      </c>
      <c r="AS285" s="1">
        <v>5.8960723172707128E-3</v>
      </c>
      <c r="AT285" s="1">
        <v>3.3945551046059689E-3</v>
      </c>
      <c r="AU285" s="1">
        <v>1.2793858376029288</v>
      </c>
      <c r="AV285" s="1">
        <v>9.9175962577446597E-2</v>
      </c>
      <c r="AW285" s="1">
        <v>0.97945205479452047</v>
      </c>
      <c r="AX285" s="1">
        <v>284.11820424175369</v>
      </c>
      <c r="AZ285" s="1"/>
      <c r="BA285" s="1"/>
      <c r="BB285" s="1" t="s">
        <v>227</v>
      </c>
      <c r="BC285" s="1"/>
      <c r="BD285" s="1">
        <f>(0.5*K285*(AK285)^(2))+(K285*9.81*(AN285-G285))</f>
        <v>4.070206925911182E-9</v>
      </c>
      <c r="BE285" s="1">
        <f>0.5*K285*(AI285)^(2)</f>
        <v>8.6827988398183681E-9</v>
      </c>
      <c r="BF285" s="1">
        <f t="shared" si="30"/>
        <v>0.68466538995339787</v>
      </c>
      <c r="BG285" s="1">
        <f>(C285*(AI285)^(2)*G285)/(F285)</f>
        <v>1.8105139388842579</v>
      </c>
      <c r="BH285" s="1">
        <f>(C285*G285*AI285)/(E285)</f>
        <v>56.836012714982999</v>
      </c>
      <c r="BI285" s="1">
        <f>(E285)/((C285*F285*G285)^(1/2))</f>
        <v>2.3674310190976402E-2</v>
      </c>
      <c r="BJ285" s="1">
        <f>(C285*9.81*(G285)^(2))/(F285)</f>
        <v>5.1313515759948768E-2</v>
      </c>
      <c r="BK285" s="1">
        <f t="shared" si="27"/>
        <v>7.1466578503318348E-2</v>
      </c>
      <c r="BL285" s="1">
        <f>(F285/(C285*9.81))^(1/2)</f>
        <v>1.4753899143116248E-3</v>
      </c>
      <c r="BM285" s="1">
        <f>((F285*G285)/(C285*(AI285)^(2)))^(1/2)</f>
        <v>2.4838293791856156E-4</v>
      </c>
      <c r="BN285" s="1">
        <f>(AF285/2)/G285</f>
        <v>1.3326981122011772</v>
      </c>
      <c r="BO285" s="1">
        <f>(AF285-G285)/G285</f>
        <v>1.6653962244023546</v>
      </c>
      <c r="BP285" s="1">
        <f>((2*G285)-AG285)/G285</f>
        <v>1.1252032904525606</v>
      </c>
      <c r="BQ285" s="1">
        <f t="shared" si="28"/>
        <v>0.3282051282051282</v>
      </c>
      <c r="BR285" s="1">
        <f>((C285*(G285)^(3))/F285)^(1/2)</f>
        <v>1.322186535123437E-3</v>
      </c>
      <c r="BS285" s="1">
        <f t="shared" si="29"/>
        <v>0.33672445181040223</v>
      </c>
      <c r="BT285" s="1">
        <f>AI285/((9.81*G285)^(1/2))</f>
        <v>5.9399809289451584</v>
      </c>
      <c r="BU285" s="1">
        <f t="shared" si="31"/>
        <v>0.35185185185185197</v>
      </c>
      <c r="BV285" s="1">
        <f>AE285 /G285</f>
        <v>1.0357491698334711</v>
      </c>
      <c r="BW285" s="1">
        <f t="shared" si="26"/>
        <v>1.7592004231243092</v>
      </c>
      <c r="BX285" s="1">
        <f>AH285/(((C285*(G285^(3)))/F285)^(1/2))</f>
        <v>0.75632293434802056</v>
      </c>
    </row>
    <row r="286" spans="1:76" x14ac:dyDescent="0.25">
      <c r="A286" s="1"/>
      <c r="B286" s="1">
        <v>286</v>
      </c>
      <c r="C286" s="1">
        <v>960</v>
      </c>
      <c r="D286" s="1">
        <v>2</v>
      </c>
      <c r="E286" s="1">
        <v>1.9199999999999998E-3</v>
      </c>
      <c r="F286" s="1">
        <v>2.0500000000000001E-2</v>
      </c>
      <c r="G286" s="1">
        <v>3.3201390615914076E-4</v>
      </c>
      <c r="H286" s="1">
        <v>4.625585392798927E-7</v>
      </c>
      <c r="I286" s="1">
        <v>1.5330539267399629E-10</v>
      </c>
      <c r="J286" s="1">
        <v>6.4075073829911422E-13</v>
      </c>
      <c r="K286" s="1">
        <v>1.4717317696703644E-7</v>
      </c>
      <c r="L286" s="1">
        <v>6.1512070876714965E-10</v>
      </c>
      <c r="M286" s="1"/>
      <c r="N286" s="1"/>
      <c r="O286" s="1"/>
      <c r="Q286" s="1">
        <v>960</v>
      </c>
      <c r="R286" s="1">
        <v>100000</v>
      </c>
      <c r="S286" s="1">
        <v>96</v>
      </c>
      <c r="T286" s="1">
        <v>2.0500000000000001E-2</v>
      </c>
      <c r="U286" s="1">
        <v>0.20200000000000001</v>
      </c>
      <c r="V286" s="1"/>
      <c r="Z286" s="1">
        <v>4.5682499999999998E-6</v>
      </c>
      <c r="AA286" s="1">
        <v>9000</v>
      </c>
      <c r="AB286" s="1">
        <v>1.1111111111111044E-4</v>
      </c>
      <c r="AD286" s="1">
        <v>3.2222222222222235E-3</v>
      </c>
      <c r="AE286" s="1">
        <v>2.981937E-4</v>
      </c>
      <c r="AF286" s="1">
        <v>8.1771674999999995E-4</v>
      </c>
      <c r="AG286" s="1">
        <v>3.4376081250000004E-4</v>
      </c>
      <c r="AH286" s="1">
        <v>1.2222222222222218E-3</v>
      </c>
      <c r="AI286" s="1">
        <v>0.22892146470062127</v>
      </c>
      <c r="AJ286" s="1">
        <v>5.5126089978346548E-3</v>
      </c>
      <c r="AK286" s="1">
        <v>0.17816460924753361</v>
      </c>
      <c r="AL286" s="1">
        <v>9.6193734276029189E-3</v>
      </c>
      <c r="AM286" s="1">
        <v>3.3020499447791295E-4</v>
      </c>
      <c r="AN286" s="1">
        <v>4.1611119505533065E-4</v>
      </c>
      <c r="AO286" s="1">
        <v>620.68965517241384</v>
      </c>
      <c r="AP286" s="1">
        <v>696.17647422409209</v>
      </c>
      <c r="AQ286" s="1">
        <v>3600</v>
      </c>
      <c r="AR286" s="1">
        <v>9164.1038841776553</v>
      </c>
      <c r="AS286" s="1">
        <v>2.6710008664973389E-3</v>
      </c>
      <c r="AT286" s="1">
        <v>1.7780654551515281E-3</v>
      </c>
      <c r="AU286" s="1">
        <v>4.7119272637266558</v>
      </c>
      <c r="AV286" s="1">
        <v>0.21707606622300127</v>
      </c>
      <c r="AW286" s="1">
        <v>1</v>
      </c>
      <c r="AX286" s="1">
        <v>621.87712139402061</v>
      </c>
      <c r="AZ286" s="1"/>
      <c r="BA286" s="1"/>
      <c r="BB286" s="1" t="s">
        <v>227</v>
      </c>
      <c r="BC286" s="1"/>
      <c r="BD286" s="1">
        <f>(0.5*K286*(AK286)^(2))+(K286*9.81*(AN286-G286))</f>
        <v>2.4572487505896259E-9</v>
      </c>
      <c r="BE286" s="1">
        <f>0.5*K286*(AI286)^(2)</f>
        <v>3.856307892232423E-9</v>
      </c>
      <c r="BF286" s="1">
        <f t="shared" si="30"/>
        <v>0.79824960233145348</v>
      </c>
      <c r="BG286" s="1">
        <f>(C286*(AI286)^(2)*G286)/(F286)</f>
        <v>0.81479185344043714</v>
      </c>
      <c r="BH286" s="1">
        <f>(C286*G286*AI286)/(E286)</f>
        <v>38.00255484946257</v>
      </c>
      <c r="BI286" s="1">
        <f>(E286)/((C286*F286*G286)^(1/2))</f>
        <v>2.3752566604017953E-2</v>
      </c>
      <c r="BJ286" s="1">
        <f>(C286*9.81*(G286)^(2))/(F286)</f>
        <v>5.0640609922781389E-2</v>
      </c>
      <c r="BK286" s="1">
        <f t="shared" si="27"/>
        <v>4.4380934487922054E-2</v>
      </c>
      <c r="BL286" s="1">
        <f>(F286/(C286*9.81))^(1/2)</f>
        <v>1.4753899143116248E-3</v>
      </c>
      <c r="BM286" s="1">
        <f>((F286*G286)/(C286*(AI286)^(2)))^(1/2)</f>
        <v>3.6781796318244655E-4</v>
      </c>
      <c r="BN286" s="1">
        <f>(AF286/2)/G286</f>
        <v>1.2314495489957766</v>
      </c>
      <c r="BO286" s="1">
        <f>(AF286-G286)/G286</f>
        <v>1.462899097991553</v>
      </c>
      <c r="BP286" s="1">
        <f>((2*G286)-AG286)/G286</f>
        <v>0.96461923394489157</v>
      </c>
      <c r="BQ286" s="1">
        <f t="shared" si="28"/>
        <v>0.42039106145251404</v>
      </c>
      <c r="BR286" s="1">
        <f>((C286*(G286)^(3))/F286)^(1/2)</f>
        <v>1.3091611148917256E-3</v>
      </c>
      <c r="BS286" s="1">
        <f t="shared" si="29"/>
        <v>0.22714339924546975</v>
      </c>
      <c r="BT286" s="1">
        <f>AI286/((9.81*G286)^(1/2))</f>
        <v>4.0111959229674596</v>
      </c>
      <c r="BU286" s="1">
        <f t="shared" si="31"/>
        <v>0.39655172413793061</v>
      </c>
      <c r="BV286" s="1">
        <f>AE286 /G286</f>
        <v>0.89813617582954475</v>
      </c>
      <c r="BW286" s="1">
        <f t="shared" si="26"/>
        <v>0.76415124351765573</v>
      </c>
      <c r="BX286" s="1">
        <f>AH286/(((C286*(G286^(3)))/F286)^(1/2))</f>
        <v>0.9335919073056993</v>
      </c>
    </row>
    <row r="287" spans="1:76" x14ac:dyDescent="0.25">
      <c r="A287" s="1"/>
      <c r="B287" s="1">
        <v>287</v>
      </c>
      <c r="C287" s="1">
        <v>960</v>
      </c>
      <c r="D287" s="1">
        <v>2</v>
      </c>
      <c r="E287" s="1">
        <v>1.9199999999999998E-3</v>
      </c>
      <c r="F287" s="1">
        <v>2.0500000000000001E-2</v>
      </c>
      <c r="G287" s="1">
        <v>3.3086370448265606E-4</v>
      </c>
      <c r="H287" s="1">
        <v>9.5583638101500134E-7</v>
      </c>
      <c r="I287" s="1">
        <v>1.5171761019264736E-10</v>
      </c>
      <c r="J287" s="1">
        <v>1.3148968245658984E-12</v>
      </c>
      <c r="K287" s="1">
        <v>1.4564890578494147E-7</v>
      </c>
      <c r="L287" s="1">
        <v>1.2623009515832625E-9</v>
      </c>
      <c r="M287" s="1"/>
      <c r="N287" s="1"/>
      <c r="O287" s="1"/>
      <c r="Q287" s="1">
        <v>960</v>
      </c>
      <c r="R287" s="1">
        <v>100000</v>
      </c>
      <c r="S287" s="1">
        <v>96</v>
      </c>
      <c r="T287" s="1">
        <v>2.0500000000000001E-2</v>
      </c>
      <c r="U287" s="1">
        <v>0.20200000000000001</v>
      </c>
      <c r="V287" s="1"/>
      <c r="Z287" s="1">
        <v>4.5682499999999998E-6</v>
      </c>
      <c r="AA287" s="1">
        <v>9000</v>
      </c>
      <c r="AB287" s="1">
        <v>1.1111111111111131E-4</v>
      </c>
      <c r="AD287" s="1">
        <v>3.0000000000000001E-3</v>
      </c>
      <c r="AE287" s="1">
        <v>3.3245557499999998E-4</v>
      </c>
      <c r="AF287" s="1">
        <v>8.6796750000000004E-4</v>
      </c>
      <c r="AG287" s="1">
        <v>3.0340793750000005E-4</v>
      </c>
      <c r="AH287" s="1">
        <v>1E-3</v>
      </c>
      <c r="AI287" s="1">
        <v>0.31500399529696477</v>
      </c>
      <c r="AJ287" s="1">
        <v>5.3756271405089708E-3</v>
      </c>
      <c r="AK287" s="1">
        <v>0.22601898848392848</v>
      </c>
      <c r="AL287" s="1">
        <v>9.9422029270336415E-3</v>
      </c>
      <c r="AM287" s="1">
        <v>3.186055966972396E-4</v>
      </c>
      <c r="AN287" s="1">
        <v>4.5953714054840938E-4</v>
      </c>
      <c r="AO287" s="1">
        <v>2999.9999999999995</v>
      </c>
      <c r="AP287" s="1">
        <v>7071.0678118654751</v>
      </c>
      <c r="AQ287" s="1">
        <v>2250</v>
      </c>
      <c r="AR287" s="1">
        <v>7159.456159513792</v>
      </c>
      <c r="AS287" s="1">
        <v>5.0574677397069419E-3</v>
      </c>
      <c r="AT287" s="1">
        <v>-7.3573653896858368E-3</v>
      </c>
      <c r="AU287" s="1">
        <v>4.6262453968514938</v>
      </c>
      <c r="AV287" s="1">
        <v>0.11569784451102312</v>
      </c>
      <c r="AW287" s="1">
        <v>1</v>
      </c>
      <c r="AX287" s="1">
        <v>331.44990946212255</v>
      </c>
      <c r="AZ287" s="1"/>
      <c r="BA287" s="1"/>
      <c r="BB287" s="1" t="s">
        <v>228</v>
      </c>
      <c r="BC287" s="1"/>
      <c r="BD287" s="1">
        <f>(0.5*K287*(AK287)^(2))+(K287*9.81*(AN287-G287))</f>
        <v>3.9040574536085257E-9</v>
      </c>
      <c r="BE287" s="1">
        <f>0.5*K287*(AI287)^(2)</f>
        <v>7.2261896412666913E-9</v>
      </c>
      <c r="BF287" s="1">
        <f t="shared" si="30"/>
        <v>0.73502722045981317</v>
      </c>
      <c r="BG287" s="1">
        <f>(C287*(AI287)^(2)*G287)/(F287)</f>
        <v>1.5374415865188582</v>
      </c>
      <c r="BH287" s="1">
        <f>(C287*G287*AI287)/(E287)</f>
        <v>52.111694405395468</v>
      </c>
      <c r="BI287" s="1">
        <f>(E287)/((C287*F287*G287)^(1/2))</f>
        <v>2.3793817032796587E-2</v>
      </c>
      <c r="BJ287" s="1">
        <f>(C287*9.81*(G287)^(2))/(F287)</f>
        <v>5.0290347355809069E-2</v>
      </c>
      <c r="BK287" s="1">
        <f t="shared" si="27"/>
        <v>6.5050474478383552E-2</v>
      </c>
      <c r="BL287" s="1">
        <f>(F287/(C287*9.81))^(1/2)</f>
        <v>1.4753899143116248E-3</v>
      </c>
      <c r="BM287" s="1">
        <f>((F287*G287)/(C287*(AI287)^(2)))^(1/2)</f>
        <v>2.6683931423987831E-4</v>
      </c>
      <c r="BN287" s="1">
        <f>(AF287/2)/G287</f>
        <v>1.3116692587317311</v>
      </c>
      <c r="BO287" s="1">
        <f>(AF287-G287)/G287</f>
        <v>1.6233385174634622</v>
      </c>
      <c r="BP287" s="1">
        <f>((2*G287)-AG287)/G287</f>
        <v>1.082982105956851</v>
      </c>
      <c r="BQ287" s="1">
        <f t="shared" si="28"/>
        <v>0.34956140350877196</v>
      </c>
      <c r="BR287" s="1">
        <f>((C287*(G287)^(3))/F287)^(1/2)</f>
        <v>1.3023639850783684E-3</v>
      </c>
      <c r="BS287" s="1">
        <f t="shared" si="29"/>
        <v>0.32236136068665061</v>
      </c>
      <c r="BT287" s="1">
        <f>AI287/((9.81*G287)^(1/2))</f>
        <v>5.5291324612883157</v>
      </c>
      <c r="BU287" s="1">
        <f t="shared" si="31"/>
        <v>0.35185185185185186</v>
      </c>
      <c r="BV287" s="1">
        <f>AE287 /G287</f>
        <v>1.0048112576138655</v>
      </c>
      <c r="BW287" s="1">
        <f t="shared" ref="BW287:BW350" si="32">BG287-BJ287</f>
        <v>1.487151239163049</v>
      </c>
      <c r="BX287" s="1">
        <f>AH287/(((C287*(G287^(3)))/F287)^(1/2))</f>
        <v>0.7678345005369801</v>
      </c>
    </row>
    <row r="288" spans="1:76" x14ac:dyDescent="0.25">
      <c r="A288" s="1"/>
      <c r="B288" s="1">
        <v>288</v>
      </c>
      <c r="C288" s="1">
        <v>960</v>
      </c>
      <c r="D288" s="1">
        <v>2</v>
      </c>
      <c r="E288" s="1">
        <v>1.9199999999999998E-3</v>
      </c>
      <c r="F288" s="1">
        <v>2.0500000000000001E-2</v>
      </c>
      <c r="G288" s="1">
        <v>3.2533956500864459E-4</v>
      </c>
      <c r="H288" s="1">
        <v>8.5825549170202515E-7</v>
      </c>
      <c r="I288" s="1">
        <v>1.4424449723466317E-10</v>
      </c>
      <c r="J288" s="1">
        <v>1.1415638786154811E-12</v>
      </c>
      <c r="K288" s="1">
        <v>1.3847471734527663E-7</v>
      </c>
      <c r="L288" s="1">
        <v>1.0959013234708618E-9</v>
      </c>
      <c r="M288" s="1"/>
      <c r="N288" s="1"/>
      <c r="O288" s="1"/>
      <c r="Q288" s="1">
        <v>960</v>
      </c>
      <c r="R288" s="1">
        <v>100000</v>
      </c>
      <c r="S288" s="1">
        <v>96</v>
      </c>
      <c r="T288" s="1">
        <v>2.0500000000000001E-2</v>
      </c>
      <c r="U288" s="1">
        <v>0.20200000000000001</v>
      </c>
      <c r="V288" s="1"/>
      <c r="Z288" s="1">
        <v>4.5682499999999998E-6</v>
      </c>
      <c r="AA288" s="1">
        <v>9000</v>
      </c>
      <c r="AB288" s="1">
        <v>1.1111111111111131E-4</v>
      </c>
      <c r="AD288" s="1">
        <v>2.9999999999999992E-3</v>
      </c>
      <c r="AE288" s="1">
        <v>3.3017145000000003E-4</v>
      </c>
      <c r="AF288" s="1">
        <v>8.5426275000000009E-4</v>
      </c>
      <c r="AG288" s="1">
        <v>2.8475425000000005E-4</v>
      </c>
      <c r="AH288" s="1">
        <v>1.1111111111111113E-3</v>
      </c>
      <c r="AI288" s="1">
        <v>0.31651884408286385</v>
      </c>
      <c r="AJ288" s="1">
        <v>6.0568831473870634E-3</v>
      </c>
      <c r="AK288" s="1">
        <v>0.22216295790057944</v>
      </c>
      <c r="AL288" s="1">
        <v>8.5948509818773427E-3</v>
      </c>
      <c r="AM288" s="1">
        <v>3.1976399504715972E-4</v>
      </c>
      <c r="AN288" s="1">
        <v>4.4662147995354915E-4</v>
      </c>
      <c r="AO288" s="1">
        <v>3600</v>
      </c>
      <c r="AP288" s="1">
        <v>13237.038943812169</v>
      </c>
      <c r="AQ288" s="1">
        <v>-5999.9999999999991</v>
      </c>
      <c r="AR288" s="1">
        <v>25455.844122715705</v>
      </c>
      <c r="AS288" s="1">
        <v>5.1062272507417057E-3</v>
      </c>
      <c r="AT288" s="1">
        <v>1.2568481494188565E-3</v>
      </c>
      <c r="AU288" s="1">
        <v>4.7654163638399529</v>
      </c>
      <c r="AV288" s="1">
        <v>0.2875551810337611</v>
      </c>
      <c r="AW288" s="1">
        <v>0.9929078014184396</v>
      </c>
      <c r="AX288" s="1">
        <v>823.78491251774096</v>
      </c>
      <c r="AZ288" s="1"/>
      <c r="BA288" s="1"/>
      <c r="BB288" s="1" t="s">
        <v>229</v>
      </c>
      <c r="BC288" s="1"/>
      <c r="BD288" s="1">
        <f>(0.5*K288*(AK288)^(2))+(K288*9.81*(AN288-G288))</f>
        <v>3.5820592132884242E-9</v>
      </c>
      <c r="BE288" s="1">
        <f>0.5*K288*(AI288)^(2)</f>
        <v>6.9364879111750976E-9</v>
      </c>
      <c r="BF288" s="1">
        <f t="shared" si="30"/>
        <v>0.71861547203572662</v>
      </c>
      <c r="BG288" s="1">
        <f>(C288*(AI288)^(2)*G288)/(F288)</f>
        <v>1.526347415688448</v>
      </c>
      <c r="BH288" s="1">
        <f>(C288*G288*AI288)/(E288)</f>
        <v>51.488051525478966</v>
      </c>
      <c r="BI288" s="1">
        <f>(E288)/((C288*F288*G288)^(1/2))</f>
        <v>2.3994971631902947E-2</v>
      </c>
      <c r="BJ288" s="1">
        <f>(C288*9.81*(G288)^(2))/(F288)</f>
        <v>4.8625059156936032E-2</v>
      </c>
      <c r="BK288" s="1">
        <f t="shared" si="27"/>
        <v>6.5206100661355737E-2</v>
      </c>
      <c r="BL288" s="1">
        <f>(F288/(C288*9.81))^(1/2)</f>
        <v>1.4753899143116248E-3</v>
      </c>
      <c r="BM288" s="1">
        <f>((F288*G288)/(C288*(AI288)^(2)))^(1/2)</f>
        <v>2.6333596928523905E-4</v>
      </c>
      <c r="BN288" s="1">
        <f>(AF288/2)/G288</f>
        <v>1.3128786687492213</v>
      </c>
      <c r="BO288" s="1">
        <f>(AF288-G288)/G288</f>
        <v>1.6257573374984426</v>
      </c>
      <c r="BP288" s="1">
        <f>((2*G288)-AG288)/G288</f>
        <v>1.1247475541671859</v>
      </c>
      <c r="BQ288" s="1">
        <f t="shared" si="28"/>
        <v>0.33333333333333337</v>
      </c>
      <c r="BR288" s="1">
        <f>((C288*(G288)^(3))/F288)^(1/2)</f>
        <v>1.2698838748163434E-3</v>
      </c>
      <c r="BS288" s="1">
        <f t="shared" si="29"/>
        <v>0.31526199593344501</v>
      </c>
      <c r="BT288" s="1">
        <f>AI288/((9.81*G288)^(1/2))</f>
        <v>5.6026904274270208</v>
      </c>
      <c r="BU288" s="1">
        <f t="shared" si="31"/>
        <v>0.38888888888888912</v>
      </c>
      <c r="BV288" s="1">
        <f>AE288 /G288</f>
        <v>1.0148518210234498</v>
      </c>
      <c r="BW288" s="1">
        <f t="shared" si="32"/>
        <v>1.4777223565315121</v>
      </c>
      <c r="BX288" s="1">
        <f>AH288/(((C288*(G288^(3)))/F288)^(1/2))</f>
        <v>0.87497064349431597</v>
      </c>
    </row>
    <row r="289" spans="1:76" x14ac:dyDescent="0.25">
      <c r="A289" s="1"/>
      <c r="B289" s="1">
        <v>289</v>
      </c>
      <c r="C289" s="1">
        <v>960</v>
      </c>
      <c r="D289" s="1">
        <v>2</v>
      </c>
      <c r="E289" s="1">
        <v>1.9199999999999998E-3</v>
      </c>
      <c r="F289" s="1">
        <v>2.0500000000000001E-2</v>
      </c>
      <c r="G289" s="1">
        <v>3.3117701175941575E-4</v>
      </c>
      <c r="H289" s="1">
        <v>6.3342610528078283E-7</v>
      </c>
      <c r="I289" s="1">
        <v>1.5214901977429019E-10</v>
      </c>
      <c r="J289" s="1">
        <v>8.7302401068763854E-13</v>
      </c>
      <c r="K289" s="1">
        <v>1.4606305898331859E-7</v>
      </c>
      <c r="L289" s="1">
        <v>8.3810305026013297E-10</v>
      </c>
      <c r="M289" s="1"/>
      <c r="N289" s="1"/>
      <c r="O289" s="1"/>
      <c r="Q289" s="1">
        <v>960</v>
      </c>
      <c r="R289" s="1">
        <v>100000</v>
      </c>
      <c r="S289" s="1">
        <v>96</v>
      </c>
      <c r="T289" s="1">
        <v>2.0500000000000001E-2</v>
      </c>
      <c r="U289" s="1">
        <v>0.20200000000000001</v>
      </c>
      <c r="V289" s="1"/>
      <c r="Z289" s="1">
        <v>4.5682499999999998E-6</v>
      </c>
      <c r="AA289" s="1">
        <v>9000</v>
      </c>
      <c r="AB289" s="1">
        <v>1.1111111111111131E-4</v>
      </c>
      <c r="AD289" s="1">
        <v>3.0000000000000009E-3</v>
      </c>
      <c r="AE289" s="1">
        <v>3.4387620000000003E-4</v>
      </c>
      <c r="AF289" s="1">
        <v>8.6796750000000004E-4</v>
      </c>
      <c r="AG289" s="1">
        <v>3.0188518750000017E-4</v>
      </c>
      <c r="AH289" s="1">
        <v>1E-3</v>
      </c>
      <c r="AI289" s="1">
        <v>0.31831798553700624</v>
      </c>
      <c r="AJ289" s="1">
        <v>4.568572472379415E-3</v>
      </c>
      <c r="AK289" s="1">
        <v>0.22452365815620667</v>
      </c>
      <c r="AL289" s="1">
        <v>9.8750470486731693E-3</v>
      </c>
      <c r="AM289" s="1">
        <v>3.2080529253276501E-4</v>
      </c>
      <c r="AN289" s="1">
        <v>4.5629762696326926E-4</v>
      </c>
      <c r="AO289" s="1">
        <v>310.34482758620692</v>
      </c>
      <c r="AP289" s="1">
        <v>15.134271178784578</v>
      </c>
      <c r="AQ289" s="1">
        <v>315.78947368421052</v>
      </c>
      <c r="AR289" s="1">
        <v>23.504934554677458</v>
      </c>
      <c r="AS289" s="1">
        <v>5.1644413820763355E-3</v>
      </c>
      <c r="AT289" s="1">
        <v>3.2333459482630374E-3</v>
      </c>
      <c r="AU289" s="1">
        <v>4.8326031663687719</v>
      </c>
      <c r="AV289" s="1">
        <v>0.11341173647309309</v>
      </c>
      <c r="AW289" s="1">
        <v>1</v>
      </c>
      <c r="AX289" s="1">
        <v>324.90069235790634</v>
      </c>
      <c r="AZ289" s="1"/>
      <c r="BA289" s="1"/>
      <c r="BB289" s="1" t="s">
        <v>230</v>
      </c>
      <c r="BC289" s="1"/>
      <c r="BD289" s="1">
        <f>(0.5*K289*(AK289)^(2))+(K289*9.81*(AN289-G289))</f>
        <v>3.8608658164705234E-9</v>
      </c>
      <c r="BE289" s="1">
        <f>0.5*K289*(AI289)^(2)</f>
        <v>7.4000175818819122E-9</v>
      </c>
      <c r="BF289" s="1">
        <f t="shared" si="30"/>
        <v>0.72231390976214138</v>
      </c>
      <c r="BG289" s="1">
        <f>(C289*(AI289)^(2)*G289)/(F289)</f>
        <v>1.5714476237741983</v>
      </c>
      <c r="BH289" s="1">
        <f>(C289*G289*AI289)/(E289)</f>
        <v>52.709799619711333</v>
      </c>
      <c r="BI289" s="1">
        <f>(E289)/((C289*F289*G289)^(1/2))</f>
        <v>2.3782559397573864E-2</v>
      </c>
      <c r="BJ289" s="1">
        <f>(C289*9.81*(G289)^(2))/(F289)</f>
        <v>5.0385636090687767E-2</v>
      </c>
      <c r="BK289" s="1">
        <f t="shared" si="27"/>
        <v>6.5885040679746557E-2</v>
      </c>
      <c r="BL289" s="1">
        <f>(F289/(C289*9.81))^(1/2)</f>
        <v>1.4753899143116248E-3</v>
      </c>
      <c r="BM289" s="1">
        <f>((F289*G289)/(C289*(AI289)^(2)))^(1/2)</f>
        <v>2.6418626067067214E-4</v>
      </c>
      <c r="BN289" s="1">
        <f>(AF289/2)/G289</f>
        <v>1.3104283648626809</v>
      </c>
      <c r="BO289" s="1">
        <f>(AF289-G289)/G289</f>
        <v>1.620856729725362</v>
      </c>
      <c r="BP289" s="1">
        <f>((2*G289)-AG289)/G289</f>
        <v>1.088447637424468</v>
      </c>
      <c r="BQ289" s="1">
        <f t="shared" si="28"/>
        <v>0.34780701754385984</v>
      </c>
      <c r="BR289" s="1">
        <f>((C289*(G289)^(3))/F289)^(1/2)</f>
        <v>1.3042143090480657E-3</v>
      </c>
      <c r="BS289" s="1">
        <f t="shared" si="29"/>
        <v>0.31508463958874322</v>
      </c>
      <c r="BT289" s="1">
        <f>AI289/((9.81*G289)^(1/2))</f>
        <v>5.5846580006323956</v>
      </c>
      <c r="BU289" s="1">
        <f t="shared" si="31"/>
        <v>0.3518518518518518</v>
      </c>
      <c r="BV289" s="1">
        <f>AE289 /G289</f>
        <v>1.0383456211924806</v>
      </c>
      <c r="BW289" s="1">
        <f t="shared" si="32"/>
        <v>1.5210619876835105</v>
      </c>
      <c r="BX289" s="1">
        <f>AH289/(((C289*(G289^(3)))/F289)^(1/2))</f>
        <v>0.76674515304918789</v>
      </c>
    </row>
    <row r="290" spans="1:76" x14ac:dyDescent="0.25">
      <c r="A290" s="1"/>
      <c r="B290" s="1">
        <v>290</v>
      </c>
      <c r="C290" s="1">
        <v>960</v>
      </c>
      <c r="D290" s="1">
        <v>2</v>
      </c>
      <c r="E290" s="1">
        <v>1.9199999999999998E-3</v>
      </c>
      <c r="F290" s="1">
        <v>2.0500000000000001E-2</v>
      </c>
      <c r="G290" s="1">
        <v>3.2882267241909132E-4</v>
      </c>
      <c r="H290" s="1">
        <v>1.0159971221282315E-6</v>
      </c>
      <c r="I290" s="1">
        <v>1.4892714816539908E-10</v>
      </c>
      <c r="J290" s="1">
        <v>1.3804664334395081E-12</v>
      </c>
      <c r="K290" s="1">
        <v>1.4297006223878312E-7</v>
      </c>
      <c r="L290" s="1">
        <v>1.3252477761019279E-9</v>
      </c>
      <c r="M290" s="1"/>
      <c r="N290" s="1"/>
      <c r="O290" s="1"/>
      <c r="Q290" s="1">
        <v>960</v>
      </c>
      <c r="R290" s="1">
        <v>100000</v>
      </c>
      <c r="S290" s="1">
        <v>96</v>
      </c>
      <c r="T290" s="1">
        <v>2.0500000000000001E-2</v>
      </c>
      <c r="U290" s="1">
        <v>0.20200000000000001</v>
      </c>
      <c r="V290" s="1"/>
      <c r="Z290" s="1">
        <v>4.5682499999999998E-6</v>
      </c>
      <c r="AA290" s="1">
        <v>9000</v>
      </c>
      <c r="AB290" s="1">
        <v>1.1111111111111131E-4</v>
      </c>
      <c r="AD290" s="1">
        <v>2.9999999999999992E-3</v>
      </c>
      <c r="AE290" s="1">
        <v>3.23319075E-4</v>
      </c>
      <c r="AF290" s="1">
        <v>8.4512625000000006E-4</v>
      </c>
      <c r="AG290" s="1">
        <v>3.1102168749999999E-4</v>
      </c>
      <c r="AH290" s="1">
        <v>1.1111111111111113E-3</v>
      </c>
      <c r="AI290" s="1">
        <v>0.28629807871498902</v>
      </c>
      <c r="AJ290" s="1">
        <v>6.1865326967292435E-3</v>
      </c>
      <c r="AK290" s="1">
        <v>0.20975732421085463</v>
      </c>
      <c r="AL290" s="1">
        <v>1.0908836692187526E-2</v>
      </c>
      <c r="AM290" s="1">
        <v>3.2070459385829983E-4</v>
      </c>
      <c r="AN290" s="1">
        <v>4.3624722654469567E-4</v>
      </c>
      <c r="AO290" s="1">
        <v>3599.9999999999991</v>
      </c>
      <c r="AP290" s="1">
        <v>11200.57141399491</v>
      </c>
      <c r="AQ290" s="1">
        <v>2250</v>
      </c>
      <c r="AR290" s="1">
        <v>7954.9512883486568</v>
      </c>
      <c r="AS290" s="1">
        <v>4.1777059060088707E-3</v>
      </c>
      <c r="AT290" s="1">
        <v>6.9035062018356691E-3</v>
      </c>
      <c r="AU290" s="1">
        <v>1.6432053773575139</v>
      </c>
      <c r="AV290" s="1">
        <v>0.11660159752514261</v>
      </c>
      <c r="AW290" s="1">
        <v>1</v>
      </c>
      <c r="AX290" s="1">
        <v>334.03897113368623</v>
      </c>
      <c r="AZ290" s="1"/>
      <c r="BA290" s="1"/>
      <c r="BB290" s="1" t="s">
        <v>231</v>
      </c>
      <c r="BC290" s="1"/>
      <c r="BD290" s="1">
        <f>(0.5*K290*(AK290)^(2))+(K290*9.81*(AN290-G290))</f>
        <v>3.2958748917734109E-9</v>
      </c>
      <c r="BE290" s="1">
        <f>0.5*K290*(AI290)^(2)</f>
        <v>5.8593842280286906E-9</v>
      </c>
      <c r="BF290" s="1">
        <f t="shared" si="30"/>
        <v>0.74999673042373882</v>
      </c>
      <c r="BG290" s="1">
        <f>(C290*(AI290)^(2)*G290)/(F290)</f>
        <v>1.2621645954530862</v>
      </c>
      <c r="BH290" s="1">
        <f>(C290*G290*AI290)/(E290)</f>
        <v>47.070649675757039</v>
      </c>
      <c r="BI290" s="1">
        <f>(E290)/((C290*F290*G290)^(1/2))</f>
        <v>2.386754798313671E-2</v>
      </c>
      <c r="BJ290" s="1">
        <f>(C290*9.81*(G290)^(2))/(F290)</f>
        <v>4.9671798906751941E-2</v>
      </c>
      <c r="BK290" s="1">
        <f t="shared" si="27"/>
        <v>5.7931642203089252E-2</v>
      </c>
      <c r="BL290" s="1">
        <f>(F290/(C290*9.81))^(1/2)</f>
        <v>1.4753899143116248E-3</v>
      </c>
      <c r="BM290" s="1">
        <f>((F290*G290)/(C290*(AI290)^(2)))^(1/2)</f>
        <v>2.9268721871426797E-4</v>
      </c>
      <c r="BN290" s="1">
        <f>(AF290/2)/G290</f>
        <v>1.2850790424251359</v>
      </c>
      <c r="BO290" s="1">
        <f>(AF290-G290)/G290</f>
        <v>1.5701580848502719</v>
      </c>
      <c r="BP290" s="1">
        <f>((2*G290)-AG290)/G290</f>
        <v>1.054135515620418</v>
      </c>
      <c r="BQ290" s="1">
        <f t="shared" si="28"/>
        <v>0.36801801801801798</v>
      </c>
      <c r="BR290" s="1">
        <f>((C290*(G290)^(3))/F290)^(1/2)</f>
        <v>1.2903315546540627E-3</v>
      </c>
      <c r="BS290" s="1">
        <f t="shared" si="29"/>
        <v>0.27939457251315336</v>
      </c>
      <c r="BT290" s="1">
        <f>AI290/((9.81*G290)^(1/2))</f>
        <v>5.0408416219635299</v>
      </c>
      <c r="BU290" s="1">
        <f t="shared" si="31"/>
        <v>0.38888888888888912</v>
      </c>
      <c r="BV290" s="1">
        <f>AE290 /G290</f>
        <v>0.98326271914706398</v>
      </c>
      <c r="BW290" s="1">
        <f t="shared" si="32"/>
        <v>1.2124927965463344</v>
      </c>
      <c r="BX290" s="1">
        <f>AH290/(((C290*(G290^(3)))/F290)^(1/2))</f>
        <v>0.86110512224821134</v>
      </c>
    </row>
    <row r="291" spans="1:76" x14ac:dyDescent="0.25">
      <c r="A291" s="1"/>
      <c r="B291" s="1">
        <v>291</v>
      </c>
      <c r="C291" s="1">
        <v>960</v>
      </c>
      <c r="D291" s="1">
        <v>2</v>
      </c>
      <c r="E291" s="1">
        <v>1.9199999999999998E-3</v>
      </c>
      <c r="F291" s="1">
        <v>2.0500000000000001E-2</v>
      </c>
      <c r="G291" s="1">
        <v>3.261199458502211E-4</v>
      </c>
      <c r="H291" s="1">
        <v>4.2022947228320011E-7</v>
      </c>
      <c r="I291" s="1">
        <v>1.4528497196481989E-10</v>
      </c>
      <c r="J291" s="1">
        <v>5.6163103063462386E-13</v>
      </c>
      <c r="K291" s="1">
        <v>1.3947357308622709E-7</v>
      </c>
      <c r="L291" s="1">
        <v>5.3916578940923895E-10</v>
      </c>
      <c r="M291" s="1"/>
      <c r="N291" s="1"/>
      <c r="O291" s="1"/>
      <c r="Q291" s="1">
        <v>960</v>
      </c>
      <c r="R291" s="1">
        <v>100000</v>
      </c>
      <c r="S291" s="1">
        <v>96</v>
      </c>
      <c r="T291" s="1">
        <v>2.0500000000000001E-2</v>
      </c>
      <c r="U291" s="1">
        <v>0.20200000000000001</v>
      </c>
      <c r="V291" s="1"/>
      <c r="Z291" s="1">
        <v>4.5682499999999998E-6</v>
      </c>
      <c r="AA291" s="1">
        <v>9000</v>
      </c>
      <c r="AB291" s="1">
        <v>1.1111111111111044E-4</v>
      </c>
      <c r="AD291" s="1">
        <v>3.2222222222222235E-3</v>
      </c>
      <c r="AE291" s="1">
        <v>2.8448895E-4</v>
      </c>
      <c r="AF291" s="1">
        <v>7.8573900000000003E-4</v>
      </c>
      <c r="AG291" s="1">
        <v>3.6013037500000003E-4</v>
      </c>
      <c r="AH291" s="1">
        <v>1.1111111111111113E-3</v>
      </c>
      <c r="AI291" s="1">
        <v>0.20780229732698854</v>
      </c>
      <c r="AJ291" s="1">
        <v>5.4150466811522906E-3</v>
      </c>
      <c r="AK291" s="1">
        <v>0.163463659226809</v>
      </c>
      <c r="AL291" s="1">
        <v>8.4114555979939339E-3</v>
      </c>
      <c r="AM291" s="1">
        <v>3.1893410188109741E-4</v>
      </c>
      <c r="AN291" s="1">
        <v>4.0428655031475667E-4</v>
      </c>
      <c r="AO291" s="1">
        <v>310.34482758620692</v>
      </c>
      <c r="AP291" s="1">
        <v>15.134271178784578</v>
      </c>
      <c r="AQ291" s="1">
        <v>321.42857142857139</v>
      </c>
      <c r="AR291" s="1">
        <v>32.469188932035394</v>
      </c>
      <c r="AS291" s="1">
        <v>2.2009069711709556E-3</v>
      </c>
      <c r="AT291" s="1">
        <v>8.1464442827641612E-11</v>
      </c>
      <c r="AU291" s="1">
        <v>2.2514485502138935</v>
      </c>
      <c r="AV291" s="1">
        <v>0.20858693032240172</v>
      </c>
      <c r="AW291" s="1">
        <v>0.9929078014184396</v>
      </c>
      <c r="AX291" s="1">
        <v>597.55753845314393</v>
      </c>
      <c r="AZ291" s="1"/>
      <c r="BA291" s="1"/>
      <c r="BB291" s="1" t="s">
        <v>231</v>
      </c>
      <c r="BC291" s="1"/>
      <c r="BD291" s="1">
        <f>(0.5*K291*(AK291)^(2))+(K291*9.81*(AN291-G291))</f>
        <v>1.9703429345851888E-9</v>
      </c>
      <c r="BE291" s="1">
        <f>0.5*K291*(AI291)^(2)</f>
        <v>3.0113596047290661E-9</v>
      </c>
      <c r="BF291" s="1">
        <f t="shared" si="30"/>
        <v>0.80889024928936371</v>
      </c>
      <c r="BG291" s="1">
        <f>(C291*(AI291)^(2)*G291)/(F291)</f>
        <v>0.6594705751508726</v>
      </c>
      <c r="BH291" s="1">
        <f>(C291*G291*AI291)/(E291)</f>
        <v>33.884236975914526</v>
      </c>
      <c r="BI291" s="1">
        <f>(E291)/((C291*F291*G291)^(1/2))</f>
        <v>2.3966245342955671E-2</v>
      </c>
      <c r="BJ291" s="1">
        <f>(C291*9.81*(G291)^(2))/(F291)</f>
        <v>4.8858609444904028E-2</v>
      </c>
      <c r="BK291" s="1">
        <f t="shared" si="27"/>
        <v>3.9372886441465506E-2</v>
      </c>
      <c r="BL291" s="1">
        <f>(F291/(C291*9.81))^(1/2)</f>
        <v>1.4753899143116248E-3</v>
      </c>
      <c r="BM291" s="1">
        <f>((F291*G291)/(C291*(AI291)^(2)))^(1/2)</f>
        <v>4.0158700432883613E-4</v>
      </c>
      <c r="BN291" s="1">
        <f>(AF291/2)/G291</f>
        <v>1.204677926018163</v>
      </c>
      <c r="BO291" s="1">
        <f>(AF291-G291)/G291</f>
        <v>1.4093558520363263</v>
      </c>
      <c r="BP291" s="1">
        <f>((2*G291)-AG291)/G291</f>
        <v>0.89571190115001709</v>
      </c>
      <c r="BQ291" s="1">
        <f t="shared" si="28"/>
        <v>0.45833333333333337</v>
      </c>
      <c r="BR291" s="1">
        <f>((C291*(G291)^(3))/F291)^(1/2)</f>
        <v>1.2744556538810594E-3</v>
      </c>
      <c r="BS291" s="1">
        <f t="shared" si="29"/>
        <v>0.2078022972455241</v>
      </c>
      <c r="BT291" s="1">
        <f>AI291/((9.81*G291)^(1/2))</f>
        <v>3.6738985535087538</v>
      </c>
      <c r="BU291" s="1">
        <f t="shared" si="31"/>
        <v>0.36206896551724121</v>
      </c>
      <c r="BV291" s="1">
        <f>AE291 /G291</f>
        <v>0.87234452728217615</v>
      </c>
      <c r="BW291" s="1">
        <f t="shared" si="32"/>
        <v>0.61061196570596854</v>
      </c>
      <c r="BX291" s="1">
        <f>AH291/(((C291*(G291^(3)))/F291)^(1/2))</f>
        <v>0.8718319132780179</v>
      </c>
    </row>
    <row r="292" spans="1:76" x14ac:dyDescent="0.25">
      <c r="A292" s="1"/>
      <c r="B292" s="1">
        <v>292</v>
      </c>
      <c r="C292" s="1">
        <v>960</v>
      </c>
      <c r="D292" s="1">
        <v>2</v>
      </c>
      <c r="E292" s="1">
        <v>1.9199999999999998E-3</v>
      </c>
      <c r="F292" s="1">
        <v>2.0500000000000001E-2</v>
      </c>
      <c r="G292" s="1">
        <v>3.3344347247694998E-4</v>
      </c>
      <c r="H292" s="1">
        <v>1.5897718239790758E-6</v>
      </c>
      <c r="I292" s="1">
        <v>1.5529421202863111E-10</v>
      </c>
      <c r="J292" s="1">
        <v>2.221207338769091E-12</v>
      </c>
      <c r="K292" s="1">
        <v>1.4908244354748586E-7</v>
      </c>
      <c r="L292" s="1">
        <v>2.1323590452183273E-9</v>
      </c>
      <c r="M292" s="1"/>
      <c r="N292" s="1"/>
      <c r="O292" s="1"/>
      <c r="Q292" s="1">
        <v>960</v>
      </c>
      <c r="R292" s="1">
        <v>100000</v>
      </c>
      <c r="S292" s="1">
        <v>96</v>
      </c>
      <c r="T292" s="1">
        <v>2.0500000000000001E-2</v>
      </c>
      <c r="U292" s="1">
        <v>0.20200000000000001</v>
      </c>
      <c r="V292" s="1"/>
      <c r="Z292" s="1">
        <v>4.5682499999999998E-6</v>
      </c>
      <c r="AA292" s="1">
        <v>9000</v>
      </c>
      <c r="AB292" s="1">
        <v>1.1111111111111131E-4</v>
      </c>
      <c r="AD292" s="1">
        <v>3.1111111111111105E-3</v>
      </c>
      <c r="AE292" s="1">
        <v>3.23319075E-4</v>
      </c>
      <c r="AF292" s="1">
        <v>8.5426275000000009E-4</v>
      </c>
      <c r="AG292" s="1">
        <v>3.1635131250000003E-4</v>
      </c>
      <c r="AH292" s="1">
        <v>1.1111111111111105E-3</v>
      </c>
      <c r="AI292" s="1">
        <v>0.28242853676015728</v>
      </c>
      <c r="AJ292" s="1">
        <v>5.412061168398671E-3</v>
      </c>
      <c r="AK292" s="1">
        <v>0.20983904630496955</v>
      </c>
      <c r="AL292" s="1">
        <v>9.6606564657659034E-3</v>
      </c>
      <c r="AM292" s="1">
        <v>3.180535912090895E-4</v>
      </c>
      <c r="AN292" s="1">
        <v>4.5909205592440918E-4</v>
      </c>
      <c r="AO292" s="1">
        <v>3599.9999999999991</v>
      </c>
      <c r="AP292" s="1">
        <v>9164.1038841776517</v>
      </c>
      <c r="AQ292" s="1">
        <v>1285.7142857142858</v>
      </c>
      <c r="AR292" s="1">
        <v>519.50702291256584</v>
      </c>
      <c r="AS292" s="1">
        <v>4.0655391629196482E-3</v>
      </c>
      <c r="AT292" s="1">
        <v>-2.3696386769365672E-2</v>
      </c>
      <c r="AU292" s="1">
        <v>4.6968989913117714</v>
      </c>
      <c r="AV292" s="1">
        <v>0.11342159693801658</v>
      </c>
      <c r="AW292" s="1">
        <v>0.99310344827586217</v>
      </c>
      <c r="AX292" s="1">
        <v>324.9289405091165</v>
      </c>
      <c r="AZ292" s="1"/>
      <c r="BA292" s="1"/>
      <c r="BB292" s="1" t="s">
        <v>232</v>
      </c>
      <c r="BC292" s="1"/>
      <c r="BD292" s="1">
        <f>(0.5*K292*(AK292)^(2))+(K292*9.81*(AN292-G292))</f>
        <v>3.4659916824566846E-9</v>
      </c>
      <c r="BE292" s="1">
        <f>0.5*K292*(AI292)^(2)</f>
        <v>5.9458460300388634E-9</v>
      </c>
      <c r="BF292" s="1">
        <f t="shared" si="30"/>
        <v>0.7634962858321811</v>
      </c>
      <c r="BG292" s="1">
        <f>(C292*(AI292)^(2)*G292)/(F292)</f>
        <v>1.2455373176676865</v>
      </c>
      <c r="BH292" s="1">
        <f>(C292*G292*AI292)/(E292)</f>
        <v>47.086976011945382</v>
      </c>
      <c r="BI292" s="1">
        <f>(E292)/((C292*F292*G292)^(1/2))</f>
        <v>2.3701594932939045E-2</v>
      </c>
      <c r="BJ292" s="1">
        <f>(C292*9.81*(G292)^(2))/(F292)</f>
        <v>5.107763960198599E-2</v>
      </c>
      <c r="BK292" s="1">
        <f t="shared" si="27"/>
        <v>5.7152614673279152E-2</v>
      </c>
      <c r="BL292" s="1">
        <f>(F292/(C292*9.81))^(1/2)</f>
        <v>1.4753899143116248E-3</v>
      </c>
      <c r="BM292" s="1">
        <f>((F292*G292)/(C292*(AI292)^(2)))^(1/2)</f>
        <v>2.9877471998277004E-4</v>
      </c>
      <c r="BN292" s="1">
        <f>(AF292/2)/G292</f>
        <v>1.2809708698961755</v>
      </c>
      <c r="BO292" s="1">
        <f>(AF292-G292)/G292</f>
        <v>1.561941739792351</v>
      </c>
      <c r="BP292" s="1">
        <f>((2*G292)-AG292)/G292</f>
        <v>1.0512595428843834</v>
      </c>
      <c r="BQ292" s="1">
        <f t="shared" si="28"/>
        <v>0.37032085561497324</v>
      </c>
      <c r="BR292" s="1">
        <f>((C292*(G292)^(3))/F292)^(1/2)</f>
        <v>1.3176255755992406E-3</v>
      </c>
      <c r="BS292" s="1">
        <f t="shared" si="29"/>
        <v>0.30612492352952297</v>
      </c>
      <c r="BT292" s="1">
        <f>AI292/((9.81*G292)^(1/2))</f>
        <v>4.9381350416685477</v>
      </c>
      <c r="BU292" s="1">
        <f t="shared" si="31"/>
        <v>0.37499999999999989</v>
      </c>
      <c r="BV292" s="1">
        <f>AE292 /G292</f>
        <v>0.96963684008644113</v>
      </c>
      <c r="BW292" s="1">
        <f t="shared" si="32"/>
        <v>1.1944596780657004</v>
      </c>
      <c r="BX292" s="1">
        <f>AH292/(((C292*(G292^(3)))/F292)^(1/2))</f>
        <v>0.84326771708707171</v>
      </c>
    </row>
    <row r="293" spans="1:76" x14ac:dyDescent="0.25">
      <c r="A293" s="1"/>
      <c r="B293" s="1">
        <v>293</v>
      </c>
      <c r="C293" s="1">
        <v>960</v>
      </c>
      <c r="D293" s="1">
        <v>2</v>
      </c>
      <c r="E293" s="1">
        <v>1.9199999999999998E-3</v>
      </c>
      <c r="F293" s="1">
        <v>2.0500000000000001E-2</v>
      </c>
      <c r="G293" s="1">
        <v>3.2608921982506988E-4</v>
      </c>
      <c r="H293" s="1">
        <v>5.3935761125113145E-7</v>
      </c>
      <c r="I293" s="1">
        <v>1.4524391091487081E-10</v>
      </c>
      <c r="J293" s="1">
        <v>7.2070835903598482E-13</v>
      </c>
      <c r="K293" s="1">
        <v>1.3943415447827597E-7</v>
      </c>
      <c r="L293" s="1">
        <v>6.9188002467454548E-10</v>
      </c>
      <c r="M293" s="1"/>
      <c r="N293" s="1"/>
      <c r="O293" s="1"/>
      <c r="Q293" s="1">
        <v>960</v>
      </c>
      <c r="R293" s="1">
        <v>100000</v>
      </c>
      <c r="S293" s="1">
        <v>96</v>
      </c>
      <c r="T293" s="1">
        <v>2.0500000000000001E-2</v>
      </c>
      <c r="U293" s="1">
        <v>0.20200000000000001</v>
      </c>
      <c r="V293" s="1"/>
      <c r="Z293" s="1">
        <v>4.5682499999999998E-6</v>
      </c>
      <c r="AA293" s="1">
        <v>9000</v>
      </c>
      <c r="AB293" s="1">
        <v>1.1111111111111044E-4</v>
      </c>
      <c r="AD293" s="1">
        <v>3.333333333333334E-3</v>
      </c>
      <c r="AE293" s="1">
        <v>2.8448895E-4</v>
      </c>
      <c r="AF293" s="1">
        <v>7.8573900000000003E-4</v>
      </c>
      <c r="AG293" s="1">
        <v>3.5023249999999992E-4</v>
      </c>
      <c r="AH293" s="1">
        <v>1.2222222222222218E-3</v>
      </c>
      <c r="AI293" s="1">
        <v>0.20428208094066486</v>
      </c>
      <c r="AJ293" s="1">
        <v>5.0629963893848396E-3</v>
      </c>
      <c r="AK293" s="1">
        <v>0.16054547118322549</v>
      </c>
      <c r="AL293" s="1">
        <v>9.2271445483873612E-3</v>
      </c>
      <c r="AM293" s="1">
        <v>3.2732435704811019E-4</v>
      </c>
      <c r="AN293" s="1">
        <v>3.9919920295918053E-4</v>
      </c>
      <c r="AO293" s="1">
        <v>545.4545454545455</v>
      </c>
      <c r="AP293" s="1">
        <v>677.88749270776486</v>
      </c>
      <c r="AQ293" s="1">
        <v>-360</v>
      </c>
      <c r="AR293" s="1">
        <v>1120.0571413994912</v>
      </c>
      <c r="AS293" s="1">
        <v>2.1269708763225455E-3</v>
      </c>
      <c r="AT293" s="1">
        <v>6.251892087305747E-3</v>
      </c>
      <c r="AU293" s="1">
        <v>1.5939961870471233</v>
      </c>
      <c r="AV293" s="1">
        <v>0.11302883425804701</v>
      </c>
      <c r="AW293" s="1">
        <v>1.0142857142857145</v>
      </c>
      <c r="AX293" s="1">
        <v>323.80375831348624</v>
      </c>
      <c r="AZ293" s="1"/>
      <c r="BA293" s="1"/>
      <c r="BB293" s="1" t="s">
        <v>232</v>
      </c>
      <c r="BC293" s="1"/>
      <c r="BD293" s="1">
        <f>(0.5*K293*(AK293)^(2))+(K293*9.81*(AN293-G293))</f>
        <v>1.8969505123469353E-9</v>
      </c>
      <c r="BE293" s="1">
        <f>0.5*K293*(AI293)^(2)</f>
        <v>2.9093751041089277E-9</v>
      </c>
      <c r="BF293" s="1">
        <f t="shared" si="30"/>
        <v>0.8074732454618746</v>
      </c>
      <c r="BG293" s="1">
        <f>(C293*(AI293)^(2)*G293)/(F293)</f>
        <v>0.63725662637390179</v>
      </c>
      <c r="BH293" s="1">
        <f>(C293*G293*AI293)/(E293)</f>
        <v>33.307092199091599</v>
      </c>
      <c r="BI293" s="1">
        <f>(E293)/((C293*F293*G293)^(1/2))</f>
        <v>2.3967374435956229E-2</v>
      </c>
      <c r="BJ293" s="1">
        <f>(C293*9.81*(G293)^(2))/(F293)</f>
        <v>4.8849403260731193E-2</v>
      </c>
      <c r="BK293" s="1">
        <f t="shared" si="27"/>
        <v>3.8573139215184259E-2</v>
      </c>
      <c r="BL293" s="1">
        <f>(F293/(C293*9.81))^(1/2)</f>
        <v>1.4753899143116248E-3</v>
      </c>
      <c r="BM293" s="1">
        <f>((F293*G293)/(C293*(AI293)^(2)))^(1/2)</f>
        <v>4.0848796117711627E-4</v>
      </c>
      <c r="BN293" s="1">
        <f>(AF293/2)/G293</f>
        <v>1.2047914377873465</v>
      </c>
      <c r="BO293" s="1">
        <f>(AF293-G293)/G293</f>
        <v>1.4095828755746929</v>
      </c>
      <c r="BP293" s="1">
        <f>((2*G293)-AG293)/G293</f>
        <v>0.92596112135236586</v>
      </c>
      <c r="BQ293" s="1">
        <f t="shared" si="28"/>
        <v>0.44573643410852698</v>
      </c>
      <c r="BR293" s="1">
        <f>((C293*(G293)^(3))/F293)^(1/2)</f>
        <v>1.2742755451453024E-3</v>
      </c>
      <c r="BS293" s="1">
        <f t="shared" si="29"/>
        <v>0.1980301888533591</v>
      </c>
      <c r="BT293" s="1">
        <f>AI293/((9.81*G293)^(1/2))</f>
        <v>3.6118320600197826</v>
      </c>
      <c r="BU293" s="1">
        <f t="shared" si="31"/>
        <v>0.38333333333333303</v>
      </c>
      <c r="BV293" s="1">
        <f>AE293 /G293</f>
        <v>0.87242672466331062</v>
      </c>
      <c r="BW293" s="1">
        <f t="shared" si="32"/>
        <v>0.58840722311317062</v>
      </c>
      <c r="BX293" s="1">
        <f>AH293/(((C293*(G293^(3)))/F293)^(1/2))</f>
        <v>0.9591506537801876</v>
      </c>
    </row>
    <row r="294" spans="1:76" x14ac:dyDescent="0.25">
      <c r="A294" s="1"/>
      <c r="B294" s="1">
        <v>294</v>
      </c>
      <c r="C294" s="1">
        <v>960</v>
      </c>
      <c r="D294" s="1">
        <v>2</v>
      </c>
      <c r="E294" s="1">
        <v>1.9199999999999998E-3</v>
      </c>
      <c r="F294" s="1">
        <v>2.0500000000000001E-2</v>
      </c>
      <c r="G294" s="1">
        <v>3.4756623620254987E-4</v>
      </c>
      <c r="H294" s="1">
        <v>2.4027678938879802E-6</v>
      </c>
      <c r="I294" s="1">
        <v>1.7587388297889517E-10</v>
      </c>
      <c r="J294" s="1">
        <v>3.6475129806524125E-12</v>
      </c>
      <c r="K294" s="1">
        <v>1.6883892765973937E-7</v>
      </c>
      <c r="L294" s="1">
        <v>3.5016124614263159E-9</v>
      </c>
      <c r="M294" s="1"/>
      <c r="N294" s="1"/>
      <c r="O294" s="1"/>
      <c r="Q294" s="1">
        <v>960</v>
      </c>
      <c r="R294" s="1">
        <v>100000</v>
      </c>
      <c r="S294" s="1">
        <v>96</v>
      </c>
      <c r="T294" s="1">
        <v>2.0500000000000001E-2</v>
      </c>
      <c r="U294" s="1">
        <v>0.20200000000000001</v>
      </c>
      <c r="V294" s="1"/>
      <c r="Z294" s="1">
        <v>4.5682499999999998E-6</v>
      </c>
      <c r="AA294" s="1">
        <v>9000</v>
      </c>
      <c r="AB294" s="1">
        <v>1.1111111111111131E-4</v>
      </c>
      <c r="AD294" s="1">
        <v>3.3333333333333331E-3</v>
      </c>
      <c r="AE294" s="1">
        <v>3.5072857500000005E-4</v>
      </c>
      <c r="AF294" s="1">
        <v>8.9994525000000006E-4</v>
      </c>
      <c r="AG294" s="1">
        <v>3.1749337500000009E-4</v>
      </c>
      <c r="AH294" s="1">
        <v>1.2222222222222226E-3</v>
      </c>
      <c r="AI294" s="1">
        <v>0.2898557274359671</v>
      </c>
      <c r="AJ294" s="1">
        <v>6.3141867286118196E-3</v>
      </c>
      <c r="AK294" s="1">
        <v>0.20630536906323693</v>
      </c>
      <c r="AL294" s="1">
        <v>1.0492143183702477E-2</v>
      </c>
      <c r="AM294" s="1">
        <v>3.3658054427488667E-4</v>
      </c>
      <c r="AN294" s="1">
        <v>4.807349297141856E-4</v>
      </c>
      <c r="AO294" s="1">
        <v>6000.0000000000009</v>
      </c>
      <c r="AP294" s="1">
        <v>25455.844122715716</v>
      </c>
      <c r="AQ294" s="1">
        <v>2250</v>
      </c>
      <c r="AR294" s="1">
        <v>6363.9610306789273</v>
      </c>
      <c r="AS294" s="1">
        <v>4.2821785284115005E-3</v>
      </c>
      <c r="AT294" s="1">
        <v>-3.8745125932404395E-2</v>
      </c>
      <c r="AU294" s="1">
        <v>4.7282536517839198</v>
      </c>
      <c r="AV294" s="1">
        <v>0.11036136216896937</v>
      </c>
      <c r="AW294" s="1">
        <v>0.97368421052631582</v>
      </c>
      <c r="AX294" s="1">
        <v>316.1620136798341</v>
      </c>
      <c r="AZ294" s="1"/>
      <c r="BA294" s="1"/>
      <c r="BB294" s="1" t="s">
        <v>233</v>
      </c>
      <c r="BC294" s="1"/>
      <c r="BD294" s="1">
        <f>(0.5*K294*(AK294)^(2))+(K294*9.81*(AN294-G294))</f>
        <v>3.8136218481838097E-9</v>
      </c>
      <c r="BE294" s="1">
        <f>0.5*K294*(AI294)^(2)</f>
        <v>7.0926146059965199E-9</v>
      </c>
      <c r="BF294" s="1">
        <f t="shared" si="30"/>
        <v>0.73327289602651047</v>
      </c>
      <c r="BG294" s="1">
        <f>(C294*(AI294)^(2)*G294)/(F294)</f>
        <v>1.3674728907525113</v>
      </c>
      <c r="BH294" s="1">
        <f>(C294*G294*AI294)/(E294)</f>
        <v>50.372032113335635</v>
      </c>
      <c r="BI294" s="1">
        <f>(E294)/((C294*F294*G294)^(1/2))</f>
        <v>2.3215064315588604E-2</v>
      </c>
      <c r="BJ294" s="1">
        <f>(C294*9.81*(G294)^(2))/(F294)</f>
        <v>5.5495982079497942E-2</v>
      </c>
      <c r="BK294" s="1">
        <f t="shared" si="27"/>
        <v>5.9452092967095367E-2</v>
      </c>
      <c r="BL294" s="1">
        <f>(F294/(C294*9.81))^(1/2)</f>
        <v>1.4753899143116248E-3</v>
      </c>
      <c r="BM294" s="1">
        <f>((F294*G294)/(C294*(AI294)^(2)))^(1/2)</f>
        <v>2.9722012890521208E-4</v>
      </c>
      <c r="BN294" s="1">
        <f>(AF294/2)/G294</f>
        <v>1.2946384836350191</v>
      </c>
      <c r="BO294" s="1">
        <f>(AF294-G294)/G294</f>
        <v>1.589276967270038</v>
      </c>
      <c r="BP294" s="1">
        <f>((2*G294)-AG294)/G294</f>
        <v>1.0865241156077783</v>
      </c>
      <c r="BQ294" s="1">
        <f t="shared" si="28"/>
        <v>0.35279187817258889</v>
      </c>
      <c r="BR294" s="1">
        <f>((C294*(G294)^(3))/F294)^(1/2)</f>
        <v>1.402216449056134E-3</v>
      </c>
      <c r="BS294" s="1">
        <f t="shared" si="29"/>
        <v>0.32860085336837153</v>
      </c>
      <c r="BT294" s="1">
        <f>AI294/((9.81*G294)^(1/2))</f>
        <v>4.9639636445422193</v>
      </c>
      <c r="BU294" s="1">
        <f t="shared" si="31"/>
        <v>0.38333333333333353</v>
      </c>
      <c r="BV294" s="1">
        <f>AE294 /G294</f>
        <v>1.0090985212833139</v>
      </c>
      <c r="BW294" s="1">
        <f t="shared" si="32"/>
        <v>1.3119769086730133</v>
      </c>
      <c r="BX294" s="1">
        <f>AH294/(((C294*(G294^(3)))/F294)^(1/2))</f>
        <v>0.87163591829558851</v>
      </c>
    </row>
    <row r="295" spans="1:76" x14ac:dyDescent="0.25">
      <c r="A295" s="1"/>
      <c r="B295" s="1">
        <v>295</v>
      </c>
      <c r="C295" s="1">
        <v>960</v>
      </c>
      <c r="D295" s="1">
        <v>2</v>
      </c>
      <c r="E295" s="1">
        <v>1.9199999999999998E-3</v>
      </c>
      <c r="F295" s="1">
        <v>2.0500000000000001E-2</v>
      </c>
      <c r="G295" s="1">
        <v>3.4770919020786907E-4</v>
      </c>
      <c r="H295" s="1">
        <v>4.8768177147871428E-7</v>
      </c>
      <c r="I295" s="1">
        <v>1.7609098305066772E-10</v>
      </c>
      <c r="J295" s="1">
        <v>7.4093263831397921E-13</v>
      </c>
      <c r="K295" s="1">
        <v>1.6904734372864103E-7</v>
      </c>
      <c r="L295" s="1">
        <v>7.1129533278142003E-10</v>
      </c>
      <c r="M295" s="1"/>
      <c r="N295" s="1"/>
      <c r="O295" s="1"/>
      <c r="Q295" s="1">
        <v>960</v>
      </c>
      <c r="R295" s="1">
        <v>100000</v>
      </c>
      <c r="S295" s="1">
        <v>96</v>
      </c>
      <c r="T295" s="1">
        <v>2.0500000000000001E-2</v>
      </c>
      <c r="U295" s="1">
        <v>0.20200000000000001</v>
      </c>
      <c r="V295" s="1"/>
      <c r="Z295" s="1">
        <v>4.5682499999999998E-6</v>
      </c>
      <c r="AA295" s="1">
        <v>9000</v>
      </c>
      <c r="AB295" s="1">
        <v>1.1111111111111044E-4</v>
      </c>
      <c r="AD295" s="1">
        <v>3.4444444444444444E-3</v>
      </c>
      <c r="AE295" s="1">
        <v>3.0733019999999999E-4</v>
      </c>
      <c r="AF295" s="1">
        <v>8.4512625000000006E-4</v>
      </c>
      <c r="AG295" s="1">
        <v>3.7383512499999998E-4</v>
      </c>
      <c r="AH295" s="1">
        <v>1.3333333333333322E-3</v>
      </c>
      <c r="AI295" s="1">
        <v>0.20938530079070708</v>
      </c>
      <c r="AJ295" s="1">
        <v>6.8348866641374188E-3</v>
      </c>
      <c r="AK295" s="1">
        <v>0.16286652963402254</v>
      </c>
      <c r="AL295" s="1">
        <v>8.8225621887589121E-3</v>
      </c>
      <c r="AM295" s="1">
        <v>3.3828919699248577E-4</v>
      </c>
      <c r="AN295" s="1">
        <v>4.2759808041923817E-4</v>
      </c>
      <c r="AO295" s="1">
        <v>500</v>
      </c>
      <c r="AP295" s="1">
        <v>510.68823085695101</v>
      </c>
      <c r="AQ295" s="1">
        <v>300</v>
      </c>
      <c r="AR295" s="1">
        <v>42.426406871192931</v>
      </c>
      <c r="AS295" s="1">
        <v>2.234566982019107E-3</v>
      </c>
      <c r="AT295" s="1">
        <v>-5.9732767269355183E-3</v>
      </c>
      <c r="AU295" s="1">
        <v>1.5200060250469933</v>
      </c>
      <c r="AV295" s="1">
        <v>0.10743892082932986</v>
      </c>
      <c r="AW295" s="1">
        <v>1.0066666666666666</v>
      </c>
      <c r="AX295" s="1">
        <v>307.78983594803663</v>
      </c>
      <c r="AZ295" s="1"/>
      <c r="BA295" s="1"/>
      <c r="BB295" s="1" t="s">
        <v>233</v>
      </c>
      <c r="BC295" s="1"/>
      <c r="BD295" s="1">
        <f>(0.5*K295*(AK295)^(2))+(K295*9.81*(AN295-G295))</f>
        <v>2.3745173012770541E-9</v>
      </c>
      <c r="BE295" s="1">
        <f>0.5*K295*(AI295)^(2)</f>
        <v>3.7057040805286893E-9</v>
      </c>
      <c r="BF295" s="1">
        <f t="shared" si="30"/>
        <v>0.80048334674307686</v>
      </c>
      <c r="BG295" s="1">
        <f>(C295*(AI295)^(2)*G295)/(F295)</f>
        <v>0.71388116206194885</v>
      </c>
      <c r="BH295" s="1">
        <f>(C295*G295*AI295)/(E295)</f>
        <v>36.402596689683925</v>
      </c>
      <c r="BI295" s="1">
        <f>(E295)/((C295*F295*G295)^(1/2))</f>
        <v>2.3210291609409232E-2</v>
      </c>
      <c r="BJ295" s="1">
        <f>(C295*9.81*(G295)^(2))/(F295)</f>
        <v>5.5541642466435212E-2</v>
      </c>
      <c r="BK295" s="1">
        <f t="shared" si="27"/>
        <v>4.0245750514695006E-2</v>
      </c>
      <c r="BL295" s="1">
        <f>(F295/(C295*9.81))^(1/2)</f>
        <v>1.4753899143116248E-3</v>
      </c>
      <c r="BM295" s="1">
        <f>((F295*G295)/(C295*(AI295)^(2)))^(1/2)</f>
        <v>4.1153161884541694E-4</v>
      </c>
      <c r="BN295" s="1">
        <f>(AF295/2)/G295</f>
        <v>1.2152774125624388</v>
      </c>
      <c r="BO295" s="1">
        <f>(AF295-G295)/G295</f>
        <v>1.4305548251248776</v>
      </c>
      <c r="BP295" s="1">
        <f>((2*G295)-AG295)/G295</f>
        <v>0.9248626854627795</v>
      </c>
      <c r="BQ295" s="1">
        <f t="shared" si="28"/>
        <v>0.44234234234234227</v>
      </c>
      <c r="BR295" s="1">
        <f>((C295*(G295)^(3))/F295)^(1/2)</f>
        <v>1.4030816355167944E-3</v>
      </c>
      <c r="BS295" s="1">
        <f t="shared" si="29"/>
        <v>0.21535857751764259</v>
      </c>
      <c r="BT295" s="1">
        <f>AI295/((9.81*G295)^(1/2))</f>
        <v>3.5851192150215399</v>
      </c>
      <c r="BU295" s="1">
        <f t="shared" si="31"/>
        <v>0.40322580645161249</v>
      </c>
      <c r="BV295" s="1">
        <f>AE295 /G295</f>
        <v>0.8838713748586009</v>
      </c>
      <c r="BW295" s="1">
        <f t="shared" si="32"/>
        <v>0.65833951959551362</v>
      </c>
      <c r="BX295" s="1">
        <f>AH295/(((C295*(G295^(3)))/F295)^(1/2))</f>
        <v>0.95028920597498101</v>
      </c>
    </row>
    <row r="296" spans="1:76" x14ac:dyDescent="0.25">
      <c r="A296" s="1"/>
      <c r="B296" s="1">
        <v>296</v>
      </c>
      <c r="C296" s="1">
        <v>960</v>
      </c>
      <c r="D296" s="1">
        <v>2</v>
      </c>
      <c r="E296" s="1">
        <v>1.9199999999999998E-3</v>
      </c>
      <c r="F296" s="1">
        <v>2.0500000000000001E-2</v>
      </c>
      <c r="G296" s="1">
        <v>3.4518108552236308E-4</v>
      </c>
      <c r="H296" s="1">
        <v>1.8633690340778774E-6</v>
      </c>
      <c r="I296" s="1">
        <v>1.7227790420045316E-10</v>
      </c>
      <c r="J296" s="1">
        <v>2.7899904607214811E-12</v>
      </c>
      <c r="K296" s="1">
        <v>1.6538678803243503E-7</v>
      </c>
      <c r="L296" s="1">
        <v>2.678390842292622E-9</v>
      </c>
      <c r="M296" s="1"/>
      <c r="N296" s="1"/>
      <c r="O296" s="1"/>
      <c r="Q296" s="1">
        <v>960</v>
      </c>
      <c r="R296" s="1">
        <v>100000</v>
      </c>
      <c r="S296" s="1">
        <v>96</v>
      </c>
      <c r="T296" s="1">
        <v>2.0500000000000001E-2</v>
      </c>
      <c r="U296" s="1">
        <v>0.20200000000000001</v>
      </c>
      <c r="V296" s="1"/>
      <c r="Z296" s="1">
        <v>4.5682499999999998E-6</v>
      </c>
      <c r="AA296" s="1">
        <v>9000</v>
      </c>
      <c r="AB296" s="1">
        <v>1.1111111111111131E-4</v>
      </c>
      <c r="AD296" s="1">
        <v>3.1111111111111105E-3</v>
      </c>
      <c r="AE296" s="1">
        <v>3.3930795000000001E-4</v>
      </c>
      <c r="AF296" s="1">
        <v>8.8624050000000011E-4</v>
      </c>
      <c r="AG296" s="1">
        <v>3.3081743750000006E-4</v>
      </c>
      <c r="AH296" s="1">
        <v>1E-3</v>
      </c>
      <c r="AI296" s="1">
        <v>0.2867057324423043</v>
      </c>
      <c r="AJ296" s="1">
        <v>5.9842633830273304E-3</v>
      </c>
      <c r="AK296" s="1">
        <v>0.20098496078734188</v>
      </c>
      <c r="AL296" s="1">
        <v>8.84469053826617E-3</v>
      </c>
      <c r="AM296" s="1">
        <v>2.7954189971710514E-4</v>
      </c>
      <c r="AN296" s="1">
        <v>4.784349134715668E-4</v>
      </c>
      <c r="AO296" s="1">
        <v>3600.0000000000009</v>
      </c>
      <c r="AP296" s="1">
        <v>11200.571413994916</v>
      </c>
      <c r="AQ296" s="1">
        <v>514.28571428571422</v>
      </c>
      <c r="AR296" s="1">
        <v>477.94646107956027</v>
      </c>
      <c r="AS296" s="1">
        <v>4.1896114686686128E-3</v>
      </c>
      <c r="AT296" s="1">
        <v>-29.573236318261699</v>
      </c>
      <c r="AU296" s="1">
        <v>6.2831831149369988</v>
      </c>
      <c r="AV296" s="1">
        <v>-4.4745857011031402E-5</v>
      </c>
      <c r="AW296" s="1">
        <v>0</v>
      </c>
      <c r="AX296" s="1">
        <v>-0.12818743787139797</v>
      </c>
      <c r="AZ296" s="1"/>
      <c r="BA296" s="1"/>
      <c r="BB296" s="1" t="s">
        <v>234</v>
      </c>
      <c r="BC296" s="1"/>
      <c r="BD296" s="1">
        <f>(0.5*K296*(AK296)^(2))+(K296*9.81*(AN296-G296))</f>
        <v>3.5565928113322558E-9</v>
      </c>
      <c r="BE296" s="1">
        <f>0.5*K296*(AI296)^(2)</f>
        <v>6.7974116261272252E-9</v>
      </c>
      <c r="BF296" s="1">
        <f t="shared" si="30"/>
        <v>0.723344674144349</v>
      </c>
      <c r="BG296" s="1">
        <f>(C296*(AI296)^(2)*G296)/(F296)</f>
        <v>1.3287311453157831</v>
      </c>
      <c r="BH296" s="1">
        <f>(C296*G296*AI296)/(E296)</f>
        <v>49.482697974959393</v>
      </c>
      <c r="BI296" s="1">
        <f>(E296)/((C296*F296*G296)^(1/2))</f>
        <v>2.3295132583670022E-2</v>
      </c>
      <c r="BJ296" s="1">
        <f>(C296*9.81*(G296)^(2))/(F296)</f>
        <v>5.4736920420597725E-2</v>
      </c>
      <c r="BK296" s="1">
        <f t="shared" si="27"/>
        <v>5.8596869969944509E-2</v>
      </c>
      <c r="BL296" s="1">
        <f>(F296/(C296*9.81))^(1/2)</f>
        <v>1.4753899143116248E-3</v>
      </c>
      <c r="BM296" s="1">
        <f>((F296*G296)/(C296*(AI296)^(2)))^(1/2)</f>
        <v>2.9945283754095105E-4</v>
      </c>
      <c r="BN296" s="1">
        <f>(AF296/2)/G296</f>
        <v>1.2837327089618062</v>
      </c>
      <c r="BO296" s="1">
        <f>(AF296-G296)/G296</f>
        <v>1.5674654179236125</v>
      </c>
      <c r="BP296" s="1">
        <f>((2*G296)-AG296)/G296</f>
        <v>1.0416119208867616</v>
      </c>
      <c r="BQ296" s="1">
        <f t="shared" si="28"/>
        <v>0.37328178694158076</v>
      </c>
      <c r="BR296" s="1">
        <f>((C296*(G296)^(3))/F296)^(1/2)</f>
        <v>1.3878073117143536E-3</v>
      </c>
      <c r="BS296" s="1">
        <f t="shared" si="29"/>
        <v>29.859942050704003</v>
      </c>
      <c r="BT296" s="1">
        <f>AI296/((9.81*G296)^(1/2))</f>
        <v>4.9269525259043867</v>
      </c>
      <c r="BU296" s="1">
        <f t="shared" si="31"/>
        <v>0.33928571428571441</v>
      </c>
      <c r="BV296" s="1">
        <f>AE296 /G296</f>
        <v>0.9829853495203098</v>
      </c>
      <c r="BW296" s="1">
        <f t="shared" si="32"/>
        <v>1.2739942248951854</v>
      </c>
      <c r="BX296" s="1">
        <f>AH296/(((C296*(G296^(3)))/F296)^(1/2))</f>
        <v>0.72056112657650107</v>
      </c>
    </row>
    <row r="297" spans="1:76" x14ac:dyDescent="0.25">
      <c r="A297" s="1"/>
      <c r="B297" s="1">
        <v>297</v>
      </c>
      <c r="C297" s="1">
        <v>960</v>
      </c>
      <c r="D297" s="1">
        <v>2</v>
      </c>
      <c r="E297" s="1">
        <v>1.9199999999999998E-3</v>
      </c>
      <c r="F297" s="1">
        <v>2.0500000000000001E-2</v>
      </c>
      <c r="G297" s="1">
        <v>3.4308227891047255E-4</v>
      </c>
      <c r="H297" s="1">
        <v>2.3251905479296867E-6</v>
      </c>
      <c r="I297" s="1">
        <v>1.6915446577531545E-10</v>
      </c>
      <c r="J297" s="1">
        <v>3.4392598143796455E-12</v>
      </c>
      <c r="K297" s="1">
        <v>1.6238828714430283E-7</v>
      </c>
      <c r="L297" s="1">
        <v>3.3016894218044597E-9</v>
      </c>
      <c r="M297" s="1"/>
      <c r="N297" s="1"/>
      <c r="O297" s="1"/>
      <c r="Q297" s="1">
        <v>960</v>
      </c>
      <c r="R297" s="1">
        <v>100000</v>
      </c>
      <c r="S297" s="1">
        <v>96</v>
      </c>
      <c r="T297" s="1">
        <v>2.0500000000000001E-2</v>
      </c>
      <c r="U297" s="1">
        <v>0.20200000000000001</v>
      </c>
      <c r="V297" s="1"/>
      <c r="Z297" s="1">
        <v>4.5682499999999998E-6</v>
      </c>
      <c r="AA297" s="1">
        <v>9000</v>
      </c>
      <c r="AB297" s="1">
        <v>1.1111111111111044E-4</v>
      </c>
      <c r="AD297" s="1">
        <v>3.2222222222222235E-3</v>
      </c>
      <c r="AE297" s="1">
        <v>3.1646670000000002E-4</v>
      </c>
      <c r="AF297" s="1">
        <v>8.6339925000000002E-4</v>
      </c>
      <c r="AG297" s="1">
        <v>3.5175525000000001E-4</v>
      </c>
      <c r="AH297" s="1">
        <v>1.2222222222222235E-3</v>
      </c>
      <c r="AI297" s="1">
        <v>0.25214980352560834</v>
      </c>
      <c r="AJ297" s="1">
        <v>5.2612572858721568E-3</v>
      </c>
      <c r="AK297" s="1">
        <v>0.18471895752847373</v>
      </c>
      <c r="AL297" s="1">
        <v>8.3812951838087447E-3</v>
      </c>
      <c r="AM297" s="1">
        <v>3.2528547646007157E-4</v>
      </c>
      <c r="AN297" s="1">
        <v>4.2870470429123272E-4</v>
      </c>
      <c r="AO297" s="1">
        <v>580.64516129032256</v>
      </c>
      <c r="AP297" s="1">
        <v>927.11190873574367</v>
      </c>
      <c r="AQ297" s="1">
        <v>295.08196721311475</v>
      </c>
      <c r="AR297" s="1">
        <v>47.887908857567773</v>
      </c>
      <c r="AS297" s="1">
        <v>3.2405465554537663E-3</v>
      </c>
      <c r="AT297" s="1">
        <v>4.1506104256684127E-2</v>
      </c>
      <c r="AU297" s="1">
        <v>1.5859204375364044</v>
      </c>
      <c r="AV297" s="1">
        <v>0.10914204880143064</v>
      </c>
      <c r="AW297" s="1">
        <v>1.0135135135135136</v>
      </c>
      <c r="AX297" s="1">
        <v>312.66893818664391</v>
      </c>
      <c r="AZ297" s="1"/>
      <c r="BA297" s="1"/>
      <c r="BB297" s="1" t="s">
        <v>235</v>
      </c>
      <c r="BC297" s="1"/>
      <c r="BD297" s="1">
        <f>(0.5*K297*(AK297)^(2))+(K297*9.81*(AN297-G297))</f>
        <v>2.9068319608135884E-9</v>
      </c>
      <c r="BE297" s="1">
        <f>0.5*K297*(AI297)^(2)</f>
        <v>5.16228495265029E-9</v>
      </c>
      <c r="BF297" s="1">
        <f t="shared" si="30"/>
        <v>0.75039334987584194</v>
      </c>
      <c r="BG297" s="1">
        <f>(C297*(AI297)^(2)*G297)/(F297)</f>
        <v>1.0214871938945649</v>
      </c>
      <c r="BH297" s="1">
        <f>(C297*G297*AI297)/(E297)</f>
        <v>43.254064610196814</v>
      </c>
      <c r="BI297" s="1">
        <f>(E297)/((C297*F297*G297)^(1/2))</f>
        <v>2.3366277954533613E-2</v>
      </c>
      <c r="BJ297" s="1">
        <f>(C297*9.81*(G297)^(2))/(F297)</f>
        <v>5.4073309604116729E-2</v>
      </c>
      <c r="BK297" s="1">
        <f t="shared" si="27"/>
        <v>5.0166220956785516E-2</v>
      </c>
      <c r="BL297" s="1">
        <f>(F297/(C297*9.81))^(1/2)</f>
        <v>1.4753899143116248E-3</v>
      </c>
      <c r="BM297" s="1">
        <f>((F297*G297)/(C297*(AI297)^(2)))^(1/2)</f>
        <v>3.3945469752599518E-4</v>
      </c>
      <c r="BN297" s="1">
        <f>(AF297/2)/G297</f>
        <v>1.2582976490973239</v>
      </c>
      <c r="BO297" s="1">
        <f>(AF297-G297)/G297</f>
        <v>1.5165952981946478</v>
      </c>
      <c r="BP297" s="1">
        <f>((2*G297)-AG297)/G297</f>
        <v>0.97472043406884712</v>
      </c>
      <c r="BQ297" s="1">
        <f t="shared" si="28"/>
        <v>0.40740740740740738</v>
      </c>
      <c r="BR297" s="1">
        <f>((C297*(G297)^(3))/F297)^(1/2)</f>
        <v>1.3751691319281211E-3</v>
      </c>
      <c r="BS297" s="1">
        <f t="shared" si="29"/>
        <v>0.21064369926892421</v>
      </c>
      <c r="BT297" s="1">
        <f>AI297/((9.81*G297)^(1/2))</f>
        <v>4.3463529156159062</v>
      </c>
      <c r="BU297" s="1">
        <f t="shared" si="31"/>
        <v>0.39655172413793116</v>
      </c>
      <c r="BV297" s="1">
        <f>AE297 /G297</f>
        <v>0.92242216941371702</v>
      </c>
      <c r="BW297" s="1">
        <f t="shared" si="32"/>
        <v>0.96741388429044817</v>
      </c>
      <c r="BX297" s="1">
        <f>AH297/(((C297*(G297^(3)))/F297)^(1/2))</f>
        <v>0.8887795645242188</v>
      </c>
    </row>
    <row r="298" spans="1:76" x14ac:dyDescent="0.25">
      <c r="A298" s="1"/>
      <c r="B298" s="1">
        <v>298</v>
      </c>
      <c r="C298" s="1">
        <v>960</v>
      </c>
      <c r="D298" s="1">
        <v>2</v>
      </c>
      <c r="E298" s="1">
        <v>1.9199999999999998E-3</v>
      </c>
      <c r="F298" s="1">
        <v>2.0500000000000001E-2</v>
      </c>
      <c r="G298" s="1">
        <v>3.4195260508706365E-4</v>
      </c>
      <c r="H298" s="1">
        <v>3.2867984852089634E-7</v>
      </c>
      <c r="I298" s="1">
        <v>1.6748902686483439E-10</v>
      </c>
      <c r="J298" s="1">
        <v>4.8296401746812167E-13</v>
      </c>
      <c r="K298" s="1">
        <v>1.6078946579024102E-7</v>
      </c>
      <c r="L298" s="1">
        <v>4.6364545676939678E-10</v>
      </c>
      <c r="M298" s="1"/>
      <c r="N298" s="1"/>
      <c r="O298" s="1"/>
      <c r="Q298" s="1">
        <v>960</v>
      </c>
      <c r="R298" s="1">
        <v>100000</v>
      </c>
      <c r="S298" s="1">
        <v>96</v>
      </c>
      <c r="T298" s="1">
        <v>2.0500000000000001E-2</v>
      </c>
      <c r="U298" s="1">
        <v>0.20200000000000001</v>
      </c>
      <c r="V298" s="1"/>
      <c r="Z298" s="1">
        <v>4.5682499999999998E-6</v>
      </c>
      <c r="AA298" s="1">
        <v>9000</v>
      </c>
      <c r="AB298" s="1">
        <v>1.1111111111111044E-4</v>
      </c>
      <c r="AD298" s="1">
        <v>3.4444444444444444E-3</v>
      </c>
      <c r="AE298" s="1">
        <v>2.7763657499999998E-4</v>
      </c>
      <c r="AF298" s="1">
        <v>8.1314850000000004E-4</v>
      </c>
      <c r="AG298" s="1">
        <v>3.8753987500000014E-4</v>
      </c>
      <c r="AH298" s="1">
        <v>1.3333333333333322E-3</v>
      </c>
      <c r="AI298" s="1">
        <v>0.18422446041907461</v>
      </c>
      <c r="AJ298" s="1">
        <v>7.5391436427285049E-3</v>
      </c>
      <c r="AK298" s="1">
        <v>0.14249780829275532</v>
      </c>
      <c r="AL298" s="1">
        <v>7.1963511856357482E-3</v>
      </c>
      <c r="AM298" s="1">
        <v>3.2801441619571988E-4</v>
      </c>
      <c r="AN298" s="1">
        <v>4.0060949080847553E-4</v>
      </c>
      <c r="AO298" s="1">
        <v>295.08196721311475</v>
      </c>
      <c r="AP298" s="1">
        <v>34.205649183977101</v>
      </c>
      <c r="AQ298" s="1">
        <v>295.08196721311475</v>
      </c>
      <c r="AR298" s="1">
        <v>20.523389510386199</v>
      </c>
      <c r="AS298" s="1">
        <v>1.7297987674158607E-3</v>
      </c>
      <c r="AT298" s="1">
        <v>-3.1366843077644183E-6</v>
      </c>
      <c r="AU298" s="1">
        <v>4.8096807342063519</v>
      </c>
      <c r="AV298" s="1">
        <v>0.12234325380615253</v>
      </c>
      <c r="AW298" s="1">
        <v>0.9932432432432432</v>
      </c>
      <c r="AX298" s="1">
        <v>350.48760474952138</v>
      </c>
      <c r="AZ298" s="1"/>
      <c r="BA298" s="1"/>
      <c r="BB298" s="1" t="s">
        <v>235</v>
      </c>
      <c r="BC298" s="1"/>
      <c r="BD298" s="1">
        <f>(0.5*K298*(AK298)^(2))+(K298*9.81*(AN298-G298))</f>
        <v>1.7249874531777831E-9</v>
      </c>
      <c r="BE298" s="1">
        <f>0.5*K298*(AI298)^(2)</f>
        <v>2.7284888476240275E-9</v>
      </c>
      <c r="BF298" s="1">
        <f t="shared" si="30"/>
        <v>0.79511853750171901</v>
      </c>
      <c r="BG298" s="1">
        <f>(C298*(AI298)^(2)*G298)/(F298)</f>
        <v>0.54347287735553995</v>
      </c>
      <c r="BH298" s="1">
        <f>(C298*G298*AI298)/(E298)</f>
        <v>31.498017080530609</v>
      </c>
      <c r="BI298" s="1">
        <f>(E298)/((C298*F298*G298)^(1/2))</f>
        <v>2.3404842520841188E-2</v>
      </c>
      <c r="BJ298" s="1">
        <f>(C298*9.81*(G298)^(2))/(F298)</f>
        <v>5.3717799349434638E-2</v>
      </c>
      <c r="BK298" s="1">
        <f t="shared" si="27"/>
        <v>3.4399434539044732E-2</v>
      </c>
      <c r="BL298" s="1">
        <f>(F298/(C298*9.81))^(1/2)</f>
        <v>1.4753899143116248E-3</v>
      </c>
      <c r="BM298" s="1">
        <f>((F298*G298)/(C298*(AI298)^(2)))^(1/2)</f>
        <v>4.6384937863211113E-4</v>
      </c>
      <c r="BN298" s="1">
        <f>(AF298/2)/G298</f>
        <v>1.18897836703564</v>
      </c>
      <c r="BO298" s="1">
        <f>(AF298-G298)/G298</f>
        <v>1.3779567340712799</v>
      </c>
      <c r="BP298" s="1">
        <f>((2*G298)-AG298)/G298</f>
        <v>0.86668541419261991</v>
      </c>
      <c r="BQ298" s="1">
        <f t="shared" si="28"/>
        <v>0.47659176029962563</v>
      </c>
      <c r="BR298" s="1">
        <f>((C298*(G298)^(3))/F298)^(1/2)</f>
        <v>1.3683826560887641E-3</v>
      </c>
      <c r="BS298" s="1">
        <f t="shared" si="29"/>
        <v>0.18422759710338238</v>
      </c>
      <c r="BT298" s="1">
        <f>AI298/((9.81*G298)^(1/2))</f>
        <v>3.1807521628304007</v>
      </c>
      <c r="BU298" s="1">
        <f t="shared" si="31"/>
        <v>0.40322580645161249</v>
      </c>
      <c r="BV298" s="1">
        <f>AE298 /G298</f>
        <v>0.81191536742149295</v>
      </c>
      <c r="BW298" s="1">
        <f t="shared" si="32"/>
        <v>0.48975507800610529</v>
      </c>
      <c r="BX298" s="1">
        <f>AH298/(((C298*(G298^(3)))/F298)^(1/2))</f>
        <v>0.97438631467632519</v>
      </c>
    </row>
    <row r="299" spans="1:76" x14ac:dyDescent="0.25">
      <c r="A299" s="1"/>
      <c r="B299" s="1">
        <v>299</v>
      </c>
      <c r="C299" s="1">
        <v>960</v>
      </c>
      <c r="D299" s="1">
        <v>2</v>
      </c>
      <c r="E299" s="1">
        <v>1.9199999999999998E-3</v>
      </c>
      <c r="F299" s="1">
        <v>2.0500000000000001E-2</v>
      </c>
      <c r="G299" s="1">
        <v>3.133231934521419E-4</v>
      </c>
      <c r="H299" s="1">
        <v>4.2071122491050145E-7</v>
      </c>
      <c r="I299" s="1">
        <v>1.2884460612804733E-10</v>
      </c>
      <c r="J299" s="1">
        <v>5.1901397534608219E-13</v>
      </c>
      <c r="K299" s="1">
        <v>1.2369082188292544E-7</v>
      </c>
      <c r="L299" s="1">
        <v>4.9825341633223892E-10</v>
      </c>
      <c r="M299" s="1"/>
      <c r="N299" s="1"/>
      <c r="O299" s="1"/>
      <c r="Q299" s="1">
        <v>960</v>
      </c>
      <c r="R299" s="1">
        <v>100000</v>
      </c>
      <c r="S299" s="1">
        <v>96</v>
      </c>
      <c r="T299" s="1">
        <v>2.0500000000000001E-2</v>
      </c>
      <c r="U299" s="1">
        <v>0.192</v>
      </c>
      <c r="V299" s="1"/>
      <c r="Z299" s="1">
        <v>4.0236339999999996E-6</v>
      </c>
      <c r="AA299" s="1">
        <v>16000</v>
      </c>
      <c r="AB299" s="1">
        <v>6.2500000000000056E-5</v>
      </c>
      <c r="AD299" s="1">
        <v>4.4374999999999996E-3</v>
      </c>
      <c r="AE299" s="1">
        <v>1.9275803399999999E-4</v>
      </c>
      <c r="AF299" s="1">
        <v>6.7597051200000004E-4</v>
      </c>
      <c r="AG299" s="1">
        <v>4.8535085125000029E-4</v>
      </c>
      <c r="AH299" s="1">
        <v>2.0000000000000009E-3</v>
      </c>
      <c r="AI299" s="1">
        <v>7.2738848303944365E-2</v>
      </c>
      <c r="AJ299" s="1">
        <v>5.4396700977929922E-3</v>
      </c>
      <c r="AK299" s="1">
        <v>5.3730033081872193E-2</v>
      </c>
      <c r="AL299" s="1">
        <v>5.3137112873443684E-3</v>
      </c>
      <c r="AM299" s="1">
        <v>3.0781550045402188E-4</v>
      </c>
      <c r="AN299" s="1">
        <v>3.2763286197447515E-4</v>
      </c>
      <c r="AO299" s="1">
        <v>288.2882882882883</v>
      </c>
      <c r="AP299" s="1">
        <v>62.44072542252777</v>
      </c>
      <c r="AQ299" s="1">
        <v>280.70175438596493</v>
      </c>
      <c r="AR299" s="1">
        <v>83.573100638853361</v>
      </c>
      <c r="AS299" s="1">
        <v>2.6967074681876808E-4</v>
      </c>
      <c r="AT299" s="1">
        <v>-1.99330682081356E-10</v>
      </c>
      <c r="AU299" s="1">
        <v>5.0529132310272136</v>
      </c>
      <c r="AV299" s="1">
        <v>0.18852729470173563</v>
      </c>
      <c r="AW299" s="1">
        <v>1</v>
      </c>
      <c r="AX299" s="1">
        <v>960.16162750477133</v>
      </c>
      <c r="AZ299" s="1"/>
      <c r="BA299" s="1"/>
      <c r="BB299" s="1" t="s">
        <v>236</v>
      </c>
      <c r="BC299" s="1"/>
      <c r="BD299" s="1">
        <f>(0.5*K299*(AK299)^(2))+(K299*9.81*(AN299-G299))</f>
        <v>1.9590598593037233E-10</v>
      </c>
      <c r="BE299" s="1">
        <f>0.5*K299*(AI299)^(2)</f>
        <v>3.2722036181871605E-10</v>
      </c>
      <c r="BF299" s="1">
        <f t="shared" si="30"/>
        <v>0.77375539971507223</v>
      </c>
      <c r="BG299" s="1">
        <f>(C299*(AI299)^(2)*G299)/(F299)</f>
        <v>7.7632354355802569E-2</v>
      </c>
      <c r="BH299" s="1">
        <f>(C299*G299*AI299)/(E299)</f>
        <v>11.395384119311382</v>
      </c>
      <c r="BI299" s="1">
        <f>(E299)/((C299*F299*G299)^(1/2))</f>
        <v>2.4450762629746121E-2</v>
      </c>
      <c r="BJ299" s="1">
        <f>(C299*9.81*(G299)^(2))/(F299)</f>
        <v>4.5099473096196253E-2</v>
      </c>
      <c r="BK299" s="1">
        <f t="shared" si="27"/>
        <v>1.1083057385744602E-2</v>
      </c>
      <c r="BL299" s="1">
        <f>(F299/(C299*9.81))^(1/2)</f>
        <v>1.4753899143116248E-3</v>
      </c>
      <c r="BM299" s="1">
        <f>((F299*G299)/(C299*(AI299)^(2)))^(1/2)</f>
        <v>1.1245303100760444E-3</v>
      </c>
      <c r="BN299" s="1">
        <f>(AF299/2)/G299</f>
        <v>1.0787112574595441</v>
      </c>
      <c r="BO299" s="1">
        <f>(AF299-G299)/G299</f>
        <v>1.1574225149190884</v>
      </c>
      <c r="BP299" s="1">
        <f>((2*G299)-AG299)/G299</f>
        <v>0.45095779248740964</v>
      </c>
      <c r="BQ299" s="1">
        <f t="shared" si="28"/>
        <v>0.71800595238095277</v>
      </c>
      <c r="BR299" s="1">
        <f>((C299*(G299)^(3))/F299)^(1/2)</f>
        <v>1.200183087184377E-3</v>
      </c>
      <c r="BS299" s="1">
        <f t="shared" si="29"/>
        <v>7.2738848503275041E-2</v>
      </c>
      <c r="BT299" s="1">
        <f>AI299/((9.81*G299)^(1/2))</f>
        <v>1.3120054667195713</v>
      </c>
      <c r="BU299" s="1">
        <f t="shared" si="31"/>
        <v>0.45774647887323971</v>
      </c>
      <c r="BV299" s="1">
        <f>AE299 /G299</f>
        <v>0.61520512374530789</v>
      </c>
      <c r="BW299" s="1">
        <f t="shared" si="32"/>
        <v>3.2532881259606315E-2</v>
      </c>
      <c r="BX299" s="1">
        <f>AH299/(((C299*(G299^(3)))/F299)^(1/2))</f>
        <v>1.6664124177020274</v>
      </c>
    </row>
    <row r="300" spans="1:76" x14ac:dyDescent="0.25">
      <c r="A300" s="1"/>
      <c r="B300" s="1">
        <v>300</v>
      </c>
      <c r="C300" s="1">
        <v>960</v>
      </c>
      <c r="D300" s="1">
        <v>2</v>
      </c>
      <c r="E300" s="1">
        <v>1.9199999999999998E-3</v>
      </c>
      <c r="F300" s="1">
        <v>2.0500000000000001E-2</v>
      </c>
      <c r="G300" s="1">
        <v>3.1309397180275531E-4</v>
      </c>
      <c r="H300" s="1">
        <v>8.3188821991992465E-7</v>
      </c>
      <c r="I300" s="1">
        <v>1.2856203172094967E-10</v>
      </c>
      <c r="J300" s="1">
        <v>1.024764920593931E-12</v>
      </c>
      <c r="K300" s="1">
        <v>1.2341955045211168E-7</v>
      </c>
      <c r="L300" s="1">
        <v>9.8377432377017365E-10</v>
      </c>
      <c r="M300" s="1"/>
      <c r="N300" s="1"/>
      <c r="O300" s="1"/>
      <c r="Q300" s="1">
        <v>960</v>
      </c>
      <c r="R300" s="1">
        <v>100000</v>
      </c>
      <c r="S300" s="1">
        <v>96</v>
      </c>
      <c r="T300" s="1">
        <v>2.0500000000000001E-2</v>
      </c>
      <c r="U300" s="1">
        <v>0.192</v>
      </c>
      <c r="V300" s="1"/>
      <c r="Z300" s="1">
        <v>4.0236339999999996E-6</v>
      </c>
      <c r="AA300" s="1">
        <v>16000</v>
      </c>
      <c r="AB300" s="1">
        <v>6.2500000000000056E-5</v>
      </c>
      <c r="AD300" s="1">
        <v>4.6874999999999972E-3</v>
      </c>
      <c r="AE300" s="1">
        <v>1.7666349799999999E-4</v>
      </c>
      <c r="AF300" s="1">
        <v>6.6389960999999997E-4</v>
      </c>
      <c r="AG300" s="1">
        <v>5.0211555056464371E-4</v>
      </c>
      <c r="AH300" s="1">
        <v>1.9374999999999983E-3</v>
      </c>
      <c r="AI300" s="1">
        <v>6.1412912172777182E-2</v>
      </c>
      <c r="AJ300" s="1">
        <v>4.108183232309685E-3</v>
      </c>
      <c r="AK300" s="1">
        <v>4.2161283251019928E-2</v>
      </c>
      <c r="AL300" s="1">
        <v>4.9675864039935048E-3</v>
      </c>
      <c r="AM300" s="1">
        <v>3.2750161171209581E-4</v>
      </c>
      <c r="AN300" s="1">
        <v>3.3819182173344019E-4</v>
      </c>
      <c r="AO300" s="1">
        <v>283.18584070796464</v>
      </c>
      <c r="AP300" s="1">
        <v>95.69116750648881</v>
      </c>
      <c r="AQ300" s="1">
        <v>6399.9999999999991</v>
      </c>
      <c r="AR300" s="1">
        <v>34393.673836913651</v>
      </c>
      <c r="AS300" s="1">
        <v>1.9222965247406952E-4</v>
      </c>
      <c r="AT300" s="1">
        <v>-2.1323736384056793E-2</v>
      </c>
      <c r="AU300" s="1">
        <v>4.7089322995810781</v>
      </c>
      <c r="AV300" s="1">
        <v>6.749344732891252E-2</v>
      </c>
      <c r="AW300" s="1">
        <v>1.0197368421052633</v>
      </c>
      <c r="AX300" s="1">
        <v>343.74130459868479</v>
      </c>
      <c r="AZ300" s="1"/>
      <c r="BA300" s="1"/>
      <c r="BB300" s="1" t="s">
        <v>236</v>
      </c>
      <c r="BC300" s="1"/>
      <c r="BD300" s="1">
        <f>(0.5*K300*(AK300)^(2))+(K300*9.81*(AN300-G300))</f>
        <v>1.4008079611727869E-10</v>
      </c>
      <c r="BE300" s="1">
        <f>0.5*K300*(AI300)^(2)</f>
        <v>2.3274124243368927E-10</v>
      </c>
      <c r="BF300" s="1">
        <f t="shared" si="30"/>
        <v>0.77580509324549307</v>
      </c>
      <c r="BG300" s="1">
        <f>(C300*(AI300)^(2)*G300)/(F300)</f>
        <v>5.5298259445635503E-2</v>
      </c>
      <c r="BH300" s="1">
        <f>(C300*G300*AI300)/(E300)</f>
        <v>9.6140062960742956</v>
      </c>
      <c r="BI300" s="1">
        <f>(E300)/((C300*F300*G300)^(1/2))</f>
        <v>2.4459711410629664E-2</v>
      </c>
      <c r="BJ300" s="1">
        <f>(C300*9.81*(G300)^(2))/(F300)</f>
        <v>4.5033509296773903E-2</v>
      </c>
      <c r="BK300" s="1">
        <f t="shared" si="27"/>
        <v>9.0445703269124589E-3</v>
      </c>
      <c r="BL300" s="1">
        <f>(F300/(C300*9.81))^(1/2)</f>
        <v>1.4753899143116248E-3</v>
      </c>
      <c r="BM300" s="1">
        <f>((F300*G300)/(C300*(AI300)^(2)))^(1/2)</f>
        <v>1.3314319520812618E-3</v>
      </c>
      <c r="BN300" s="1">
        <f>(AF300/2)/G300</f>
        <v>1.0602241975106552</v>
      </c>
      <c r="BO300" s="1">
        <f>(AF300-G300)/G300</f>
        <v>1.1204483950213107</v>
      </c>
      <c r="BP300" s="1">
        <f>((2*G300)-AG300)/G300</f>
        <v>0.39627844741460155</v>
      </c>
      <c r="BQ300" s="1">
        <f t="shared" si="28"/>
        <v>0.75631246501958893</v>
      </c>
      <c r="BR300" s="1">
        <f>((C300*(G300)^(3))/F300)^(1/2)</f>
        <v>1.1988662793463013E-3</v>
      </c>
      <c r="BS300" s="1">
        <f t="shared" si="29"/>
        <v>8.2736648556833978E-2</v>
      </c>
      <c r="BT300" s="1">
        <f>AI300/((9.81*G300)^(1/2))</f>
        <v>1.1081226584695758</v>
      </c>
      <c r="BU300" s="1">
        <f t="shared" si="31"/>
        <v>0.41999999999999987</v>
      </c>
      <c r="BV300" s="1">
        <f>AE300 /G300</f>
        <v>0.56425071675061012</v>
      </c>
      <c r="BW300" s="1">
        <f t="shared" si="32"/>
        <v>1.02647501488616E-2</v>
      </c>
      <c r="BX300" s="1">
        <f>AH300/(((C300*(G300^(3)))/F300)^(1/2))</f>
        <v>1.6161101812426046</v>
      </c>
    </row>
    <row r="301" spans="1:76" x14ac:dyDescent="0.25">
      <c r="A301" s="1"/>
      <c r="B301" s="1">
        <v>301</v>
      </c>
      <c r="C301" s="1">
        <v>960</v>
      </c>
      <c r="D301" s="1">
        <v>2</v>
      </c>
      <c r="E301" s="1">
        <v>1.9199999999999998E-3</v>
      </c>
      <c r="F301" s="1">
        <v>2.0500000000000001E-2</v>
      </c>
      <c r="G301" s="1">
        <v>3.1212441832366081E-4</v>
      </c>
      <c r="H301" s="1">
        <v>1.0135515774838652E-6</v>
      </c>
      <c r="I301" s="1">
        <v>1.2737137798884232E-10</v>
      </c>
      <c r="J301" s="1">
        <v>1.2408269283790778E-12</v>
      </c>
      <c r="K301" s="1">
        <v>1.2227652286928862E-7</v>
      </c>
      <c r="L301" s="1">
        <v>1.1911938512439147E-9</v>
      </c>
      <c r="M301" s="1"/>
      <c r="N301" s="1"/>
      <c r="O301" s="1"/>
      <c r="Q301" s="1">
        <v>960</v>
      </c>
      <c r="R301" s="1">
        <v>100000</v>
      </c>
      <c r="S301" s="1">
        <v>96</v>
      </c>
      <c r="T301" s="1">
        <v>2.0500000000000001E-2</v>
      </c>
      <c r="U301" s="1">
        <v>0.192</v>
      </c>
      <c r="V301" s="1"/>
      <c r="Z301" s="1">
        <v>4.0236339999999996E-6</v>
      </c>
      <c r="AA301" s="1">
        <v>16000</v>
      </c>
      <c r="AB301" s="1">
        <v>6.2500000000000056E-5</v>
      </c>
      <c r="AD301" s="1">
        <v>4.6874999999999972E-3</v>
      </c>
      <c r="AE301" s="1">
        <v>1.7666349799999999E-4</v>
      </c>
      <c r="AF301" s="1">
        <v>6.55852342E-4</v>
      </c>
      <c r="AG301" s="1">
        <v>5.1502515199999984E-4</v>
      </c>
      <c r="AH301" s="1">
        <v>2.2499999999999951E-3</v>
      </c>
      <c r="AI301" s="1">
        <v>5.1029248662320677E-2</v>
      </c>
      <c r="AJ301" s="1">
        <v>4.2559694334491855E-3</v>
      </c>
      <c r="AK301" s="1">
        <v>3.5616677892266559E-2</v>
      </c>
      <c r="AL301" s="1">
        <v>4.1922529514069598E-3</v>
      </c>
      <c r="AM301" s="1">
        <v>3.1907305041008747E-4</v>
      </c>
      <c r="AN301" s="1">
        <v>3.3280613052223186E-4</v>
      </c>
      <c r="AO301" s="1">
        <v>340.42553191489355</v>
      </c>
      <c r="AP301" s="1">
        <v>194.62241872404741</v>
      </c>
      <c r="AQ301" s="1">
        <v>653.0612244897959</v>
      </c>
      <c r="AR301" s="1">
        <v>1828.287754104992</v>
      </c>
      <c r="AS301" s="1">
        <v>1.3272090820799982E-4</v>
      </c>
      <c r="AT301" s="1">
        <v>5.4481700677583723E-3</v>
      </c>
      <c r="AU301" s="1">
        <v>1.6913303106824171</v>
      </c>
      <c r="AV301" s="1">
        <v>6.5937216178696884E-2</v>
      </c>
      <c r="AW301" s="1">
        <v>0.98701298701298701</v>
      </c>
      <c r="AX301" s="1">
        <v>335.8154844338718</v>
      </c>
      <c r="AZ301" s="1"/>
      <c r="BA301" s="1"/>
      <c r="BB301" s="1" t="s">
        <v>236</v>
      </c>
      <c r="BC301" s="1"/>
      <c r="BD301" s="1">
        <f>(0.5*K301*(AK301)^(2))+(K301*9.81*(AN301-G301))</f>
        <v>1.0236519347384864E-10</v>
      </c>
      <c r="BE301" s="1">
        <f>0.5*K301*(AI301)^(2)</f>
        <v>1.592030679554141E-10</v>
      </c>
      <c r="BF301" s="1">
        <f t="shared" si="30"/>
        <v>0.80186348927322959</v>
      </c>
      <c r="BG301" s="1">
        <f>(C301*(AI301)^(2)*G301)/(F301)</f>
        <v>3.8061286697778765E-2</v>
      </c>
      <c r="BH301" s="1">
        <f>(C301*G301*AI301)/(E301)</f>
        <v>7.9637372781101448</v>
      </c>
      <c r="BI301" s="1">
        <f>(E301)/((C301*F301*G301)^(1/2))</f>
        <v>2.4497671610075041E-2</v>
      </c>
      <c r="BJ301" s="1">
        <f>(C301*9.81*(G301)^(2))/(F301)</f>
        <v>4.4755031937304887E-2</v>
      </c>
      <c r="BK301" s="1">
        <f t="shared" si="27"/>
        <v>7.2375224935169033E-3</v>
      </c>
      <c r="BL301" s="1">
        <f>(F301/(C301*9.81))^(1/2)</f>
        <v>1.4753899143116248E-3</v>
      </c>
      <c r="BM301" s="1">
        <f>((F301*G301)/(C301*(AI301)^(2)))^(1/2)</f>
        <v>1.5998748562037284E-3</v>
      </c>
      <c r="BN301" s="1">
        <f>(AF301/2)/G301</f>
        <v>1.0506264545440127</v>
      </c>
      <c r="BO301" s="1">
        <f>(AF301-G301)/G301</f>
        <v>1.1012529090880252</v>
      </c>
      <c r="BP301" s="1">
        <f>((2*G301)-AG301)/G301</f>
        <v>0.34993636586952676</v>
      </c>
      <c r="BQ301" s="1">
        <f t="shared" si="28"/>
        <v>0.7852760736196317</v>
      </c>
      <c r="BR301" s="1">
        <f>((C301*(G301)^(3))/F301)^(1/2)</f>
        <v>1.1933018254979813E-3</v>
      </c>
      <c r="BS301" s="1">
        <f t="shared" si="29"/>
        <v>4.5581078594562306E-2</v>
      </c>
      <c r="BT301" s="1">
        <f>AI301/((9.81*G301)^(1/2))</f>
        <v>0.92219082548275788</v>
      </c>
      <c r="BU301" s="1">
        <f t="shared" si="31"/>
        <v>0.48666666666666591</v>
      </c>
      <c r="BV301" s="1">
        <f>AE301 /G301</f>
        <v>0.56600345128014573</v>
      </c>
      <c r="BW301" s="1">
        <f t="shared" si="32"/>
        <v>-6.6937452395261221E-3</v>
      </c>
      <c r="BX301" s="1">
        <f>AH301/(((C301*(G301^(3)))/F301)^(1/2))</f>
        <v>1.885524644245842</v>
      </c>
    </row>
    <row r="302" spans="1:76" x14ac:dyDescent="0.25">
      <c r="A302" s="1"/>
      <c r="B302" s="1">
        <v>302</v>
      </c>
      <c r="C302" s="1">
        <v>960</v>
      </c>
      <c r="D302" s="1">
        <v>2</v>
      </c>
      <c r="E302" s="1">
        <v>1.9199999999999998E-3</v>
      </c>
      <c r="F302" s="1">
        <v>2.0500000000000001E-2</v>
      </c>
      <c r="G302" s="1">
        <v>3.108804303199538E-4</v>
      </c>
      <c r="H302" s="1">
        <v>8.9398990349614822E-7</v>
      </c>
      <c r="I302" s="1">
        <v>1.2585450403043882E-10</v>
      </c>
      <c r="J302" s="1">
        <v>1.0857485219986136E-12</v>
      </c>
      <c r="K302" s="1">
        <v>1.2082032386922127E-7</v>
      </c>
      <c r="L302" s="1">
        <v>1.042318581118669E-9</v>
      </c>
      <c r="M302" s="1"/>
      <c r="N302" s="1"/>
      <c r="O302" s="1"/>
      <c r="Q302" s="1">
        <v>960</v>
      </c>
      <c r="R302" s="1">
        <v>100000</v>
      </c>
      <c r="S302" s="1">
        <v>96</v>
      </c>
      <c r="T302" s="1">
        <v>2.0500000000000001E-2</v>
      </c>
      <c r="U302" s="1">
        <v>0.192</v>
      </c>
      <c r="V302" s="1"/>
      <c r="Z302" s="1">
        <v>4.0236339999999996E-6</v>
      </c>
      <c r="AA302" s="1">
        <v>16000</v>
      </c>
      <c r="AB302" s="1">
        <v>6.2500000000000056E-5</v>
      </c>
      <c r="AD302" s="1">
        <v>5.1250000000000046E-3</v>
      </c>
      <c r="AE302" s="1">
        <v>1.72639864E-4</v>
      </c>
      <c r="AF302" s="1">
        <v>6.3975780599999994E-4</v>
      </c>
      <c r="AG302" s="1">
        <v>5.3816104749999992E-4</v>
      </c>
      <c r="AH302" s="1">
        <v>2.2499999999999951E-3</v>
      </c>
      <c r="AI302" s="1">
        <v>3.623166283427845E-2</v>
      </c>
      <c r="AJ302" s="1">
        <v>2.7168197419889626E-3</v>
      </c>
      <c r="AK302" s="1">
        <v>2.346392488470089E-2</v>
      </c>
      <c r="AL302" s="1">
        <v>3.1934317221155046E-3</v>
      </c>
      <c r="AM302" s="1">
        <v>3.2636263930978254E-4</v>
      </c>
      <c r="AN302" s="1">
        <v>3.2326871815497595E-4</v>
      </c>
      <c r="AO302" s="1">
        <v>415.58441558441558</v>
      </c>
      <c r="AP302" s="1">
        <v>328.21013017800277</v>
      </c>
      <c r="AQ302" s="1">
        <v>-6399.9999999999945</v>
      </c>
      <c r="AR302" s="1">
        <v>219033.39654034458</v>
      </c>
      <c r="AS302" s="1">
        <v>6.6907920068136304E-5</v>
      </c>
      <c r="AT302" s="1">
        <v>9.9846303712726146E-3</v>
      </c>
      <c r="AU302" s="1">
        <v>4.806272449701039</v>
      </c>
      <c r="AV302" s="1">
        <v>8.3712941964924778E-2</v>
      </c>
      <c r="AW302" s="1">
        <v>1.013157894736842</v>
      </c>
      <c r="AX302" s="1">
        <v>426.34651246344737</v>
      </c>
      <c r="AZ302" s="1"/>
      <c r="BA302" s="1"/>
      <c r="BB302" s="1" t="s">
        <v>236</v>
      </c>
      <c r="BC302" s="1"/>
      <c r="BD302" s="1">
        <f>(0.5*K302*(AK302)^(2))+(K302*9.81*(AN302-G302))</f>
        <v>4.7942348943762178E-11</v>
      </c>
      <c r="BE302" s="1">
        <f>0.5*K302*(AI302)^(2)</f>
        <v>7.9302436771792816E-11</v>
      </c>
      <c r="BF302" s="1">
        <f t="shared" si="30"/>
        <v>0.77752862751258167</v>
      </c>
      <c r="BG302" s="1">
        <f>(C302*(AI302)^(2)*G302)/(F302)</f>
        <v>1.9111170578037989E-2</v>
      </c>
      <c r="BH302" s="1">
        <f>(C302*G302*AI302)/(E302)</f>
        <v>5.6318574665639813</v>
      </c>
      <c r="BI302" s="1">
        <f>(E302)/((C302*F302*G302)^(1/2))</f>
        <v>2.4546636390805773E-2</v>
      </c>
      <c r="BJ302" s="1">
        <f>(C302*9.81*(G302)^(2))/(F302)</f>
        <v>4.4398995867515556E-2</v>
      </c>
      <c r="BK302" s="1">
        <f t="shared" si="27"/>
        <v>4.794749967297016E-3</v>
      </c>
      <c r="BL302" s="1">
        <f>(F302/(C302*9.81))^(1/2)</f>
        <v>1.4753899143116248E-3</v>
      </c>
      <c r="BM302" s="1">
        <f>((F302*G302)/(C302*(AI302)^(2)))^(1/2)</f>
        <v>2.2487943424074962E-3</v>
      </c>
      <c r="BN302" s="1">
        <f>(AF302/2)/G302</f>
        <v>1.0289451242420922</v>
      </c>
      <c r="BO302" s="1">
        <f>(AF302-G302)/G302</f>
        <v>1.0578902484841846</v>
      </c>
      <c r="BP302" s="1">
        <f>((2*G302)-AG302)/G302</f>
        <v>0.26891307713987633</v>
      </c>
      <c r="BQ302" s="1">
        <f t="shared" si="28"/>
        <v>0.8411949685534591</v>
      </c>
      <c r="BR302" s="1">
        <f>((C302*(G302)^(3))/F302)^(1/2)</f>
        <v>1.186174989242177E-3</v>
      </c>
      <c r="BS302" s="1">
        <f t="shared" si="29"/>
        <v>2.6247032463005835E-2</v>
      </c>
      <c r="BT302" s="1">
        <f>AI302/((9.81*G302)^(1/2))</f>
        <v>0.65608041006191509</v>
      </c>
      <c r="BU302" s="1">
        <f t="shared" si="31"/>
        <v>0.44512195121951081</v>
      </c>
      <c r="BV302" s="1">
        <f>AE302 /G302</f>
        <v>0.55532560805555198</v>
      </c>
      <c r="BW302" s="1">
        <f t="shared" si="32"/>
        <v>-2.5287825289477567E-2</v>
      </c>
      <c r="BX302" s="1">
        <f>AH302/(((C302*(G302^(3)))/F302)^(1/2))</f>
        <v>1.8968533482884125</v>
      </c>
    </row>
    <row r="303" spans="1:76" x14ac:dyDescent="0.25">
      <c r="A303" s="1"/>
      <c r="B303" s="1">
        <v>303</v>
      </c>
      <c r="C303" s="1">
        <v>960</v>
      </c>
      <c r="D303" s="1">
        <v>2</v>
      </c>
      <c r="E303" s="1">
        <v>1.9199999999999998E-3</v>
      </c>
      <c r="F303" s="1">
        <v>2.0500000000000001E-2</v>
      </c>
      <c r="G303" s="1">
        <v>3.2435532408054394E-4</v>
      </c>
      <c r="H303" s="1">
        <v>4.3770348151366294E-7</v>
      </c>
      <c r="I303" s="1">
        <v>1.4293931688632265E-10</v>
      </c>
      <c r="J303" s="1">
        <v>5.7867127808383356E-13</v>
      </c>
      <c r="K303" s="1">
        <v>1.3722174421086973E-7</v>
      </c>
      <c r="L303" s="1">
        <v>5.5552442696048022E-10</v>
      </c>
      <c r="M303" s="1"/>
      <c r="N303" s="1"/>
      <c r="O303" s="1"/>
      <c r="Q303" s="1">
        <v>960</v>
      </c>
      <c r="R303" s="1">
        <v>100000</v>
      </c>
      <c r="S303" s="1">
        <v>96</v>
      </c>
      <c r="T303" s="1">
        <v>2.0500000000000001E-2</v>
      </c>
      <c r="U303" s="1">
        <v>0.192</v>
      </c>
      <c r="V303" s="1"/>
      <c r="Z303" s="1">
        <v>4.2023634E-6</v>
      </c>
      <c r="AA303" s="1">
        <v>16000</v>
      </c>
      <c r="AB303" s="1">
        <v>6.2500000000000056E-5</v>
      </c>
      <c r="AD303" s="1">
        <v>3.8749999999999991E-3</v>
      </c>
      <c r="AE303" s="1">
        <v>2.2918859549999999E-4</v>
      </c>
      <c r="AF303" s="1">
        <v>7.1860414139999996E-4</v>
      </c>
      <c r="AG303" s="1">
        <v>4.5805761059999997E-4</v>
      </c>
      <c r="AH303" s="1">
        <v>1.7500000000000007E-3</v>
      </c>
      <c r="AI303" s="1">
        <v>0.10825538665317268</v>
      </c>
      <c r="AJ303" s="1">
        <v>6.5420340921973092E-3</v>
      </c>
      <c r="AK303" s="1">
        <v>8.7737106748291507E-2</v>
      </c>
      <c r="AL303" s="1">
        <v>7.9072029804023169E-3</v>
      </c>
      <c r="AM303" s="1">
        <v>3.4446148643954908E-4</v>
      </c>
      <c r="AN303" s="1">
        <v>3.6304342255408717E-4</v>
      </c>
      <c r="AO303" s="1">
        <v>310.67961165048541</v>
      </c>
      <c r="AP303" s="1">
        <v>72.51693636826873</v>
      </c>
      <c r="AQ303" s="1">
        <v>1523.8095238095245</v>
      </c>
      <c r="AR303" s="1">
        <v>9954.0111056827463</v>
      </c>
      <c r="AS303" s="1">
        <v>5.9731033330417515E-4</v>
      </c>
      <c r="AT303" s="1">
        <v>-3.7558149951892369E-7</v>
      </c>
      <c r="AU303" s="1">
        <v>1.8641304117346393</v>
      </c>
      <c r="AV303" s="1">
        <v>0.14193504669357168</v>
      </c>
      <c r="AW303" s="1">
        <v>1.013157894736842</v>
      </c>
      <c r="AX303" s="1">
        <v>722.86925693634851</v>
      </c>
      <c r="AZ303" s="1"/>
      <c r="BA303" s="1"/>
      <c r="BB303" s="1" t="s">
        <v>237</v>
      </c>
      <c r="BC303" s="1"/>
      <c r="BD303" s="1">
        <f>(0.5*K303*(AK303)^(2))+(K303*9.81*(AN303-G303))</f>
        <v>5.8023256681102078E-10</v>
      </c>
      <c r="BE303" s="1">
        <f>0.5*K303*(AI303)^(2)</f>
        <v>8.0406650421522546E-10</v>
      </c>
      <c r="BF303" s="1">
        <f t="shared" si="30"/>
        <v>0.84948372956657725</v>
      </c>
      <c r="BG303" s="1">
        <f>(C303*(AI303)^(2)*G303)/(F303)</f>
        <v>0.17800714469859122</v>
      </c>
      <c r="BH303" s="1">
        <f>(C303*G303*AI303)/(E303)</f>
        <v>17.556605510677212</v>
      </c>
      <c r="BI303" s="1">
        <f>(E303)/((C303*F303*G303)^(1/2))</f>
        <v>2.4031349860478942E-2</v>
      </c>
      <c r="BJ303" s="1">
        <f>(C303*9.81*(G303)^(2))/(F303)</f>
        <v>4.8331296051730512E-2</v>
      </c>
      <c r="BK303" s="1">
        <f t="shared" si="27"/>
        <v>1.7983946144355157E-2</v>
      </c>
      <c r="BL303" s="1">
        <f>(F303/(C303*9.81))^(1/2)</f>
        <v>1.4753899143116248E-3</v>
      </c>
      <c r="BM303" s="1">
        <f>((F303*G303)/(C303*(AI303)^(2)))^(1/2)</f>
        <v>7.6878042033831097E-4</v>
      </c>
      <c r="BN303" s="1">
        <f>(AF303/2)/G303</f>
        <v>1.107742170468514</v>
      </c>
      <c r="BO303" s="1">
        <f>(AF303-G303)/G303</f>
        <v>1.2154843409370277</v>
      </c>
      <c r="BP303" s="1">
        <f>((2*G303)-AG303)/G303</f>
        <v>0.58779068326236239</v>
      </c>
      <c r="BQ303" s="1">
        <f t="shared" si="28"/>
        <v>0.63742690058479534</v>
      </c>
      <c r="BR303" s="1">
        <f>((C303*(G303)^(3))/F303)^(1/2)</f>
        <v>1.26412561772135E-3</v>
      </c>
      <c r="BS303" s="1">
        <f t="shared" si="29"/>
        <v>0.10825576223467219</v>
      </c>
      <c r="BT303" s="1">
        <f>AI303/((9.81*G303)^(1/2))</f>
        <v>1.9191304503597555</v>
      </c>
      <c r="BU303" s="1">
        <f t="shared" si="31"/>
        <v>0.45967741935483902</v>
      </c>
      <c r="BV303" s="1">
        <f>AE303 /G303</f>
        <v>0.70659729773107671</v>
      </c>
      <c r="BW303" s="1">
        <f t="shared" si="32"/>
        <v>0.12967584864686071</v>
      </c>
      <c r="BX303" s="1">
        <f>AH303/(((C303*(G303^(3)))/F303)^(1/2))</f>
        <v>1.3843560920428648</v>
      </c>
    </row>
    <row r="304" spans="1:76" x14ac:dyDescent="0.25">
      <c r="A304" s="1"/>
      <c r="B304" s="1">
        <v>304</v>
      </c>
      <c r="C304" s="1">
        <v>960</v>
      </c>
      <c r="D304" s="1">
        <v>2</v>
      </c>
      <c r="E304" s="1">
        <v>1.9199999999999998E-3</v>
      </c>
      <c r="F304" s="1">
        <v>2.0500000000000001E-2</v>
      </c>
      <c r="G304" s="1">
        <v>3.2704455587799388E-4</v>
      </c>
      <c r="H304" s="1">
        <v>6.7369621038463991E-7</v>
      </c>
      <c r="I304" s="1">
        <v>1.4652420764517545E-10</v>
      </c>
      <c r="J304" s="1">
        <v>9.0549866963991544E-13</v>
      </c>
      <c r="K304" s="1">
        <v>1.4066323933936842E-7</v>
      </c>
      <c r="L304" s="1">
        <v>8.6927872285431885E-10</v>
      </c>
      <c r="M304" s="1"/>
      <c r="N304" s="1"/>
      <c r="O304" s="1"/>
      <c r="Q304" s="1">
        <v>960</v>
      </c>
      <c r="R304" s="1">
        <v>100000</v>
      </c>
      <c r="S304" s="1">
        <v>96</v>
      </c>
      <c r="T304" s="1">
        <v>2.0500000000000001E-2</v>
      </c>
      <c r="U304" s="1">
        <v>0.192</v>
      </c>
      <c r="V304" s="1"/>
      <c r="Z304" s="1">
        <v>4.2023634E-6</v>
      </c>
      <c r="AA304" s="1">
        <v>16000</v>
      </c>
      <c r="AB304" s="1">
        <v>6.2500000000000056E-5</v>
      </c>
      <c r="AD304" s="1">
        <v>3.7499999999999999E-3</v>
      </c>
      <c r="AE304" s="1">
        <v>2.2708741379999999E-4</v>
      </c>
      <c r="AF304" s="1">
        <v>7.2280650479999997E-4</v>
      </c>
      <c r="AG304" s="1">
        <v>4.5017817922499983E-4</v>
      </c>
      <c r="AH304" s="1">
        <v>1.5624999999999997E-3</v>
      </c>
      <c r="AI304" s="1">
        <v>0.10657937584828936</v>
      </c>
      <c r="AJ304" s="1">
        <v>6.4452685429705545E-3</v>
      </c>
      <c r="AK304" s="1">
        <v>8.9613631391040172E-2</v>
      </c>
      <c r="AL304" s="1">
        <v>8.2088883556892638E-3</v>
      </c>
      <c r="AM304" s="1">
        <v>3.2838017291399359E-4</v>
      </c>
      <c r="AN304" s="1">
        <v>3.5465149449989046E-4</v>
      </c>
      <c r="AO304" s="1">
        <v>280.70175438596488</v>
      </c>
      <c r="AP304" s="1">
        <v>48.750975372664335</v>
      </c>
      <c r="AQ304" s="1">
        <v>288.28828828828824</v>
      </c>
      <c r="AR304" s="1">
        <v>55.094757725759663</v>
      </c>
      <c r="AS304" s="1">
        <v>5.7895837697303392E-4</v>
      </c>
      <c r="AT304" s="1">
        <v>-2.9319021586034447E-3</v>
      </c>
      <c r="AU304" s="1">
        <v>4.7499457929166695</v>
      </c>
      <c r="AV304" s="1">
        <v>6.650151840550822E-2</v>
      </c>
      <c r="AW304" s="1">
        <v>0.98701298701298712</v>
      </c>
      <c r="AX304" s="1">
        <v>338.68945207530504</v>
      </c>
      <c r="AZ304" s="1"/>
      <c r="BA304" s="1"/>
      <c r="BB304" s="1" t="s">
        <v>238</v>
      </c>
      <c r="BC304" s="1"/>
      <c r="BD304" s="1">
        <f>(0.5*K304*(AK304)^(2))+(K304*9.81*(AN304-G304))</f>
        <v>6.0290030174679747E-10</v>
      </c>
      <c r="BE304" s="1">
        <f>0.5*K304*(AI304)^(2)</f>
        <v>7.9890835693484049E-10</v>
      </c>
      <c r="BF304" s="1">
        <f t="shared" si="30"/>
        <v>0.86870889528811213</v>
      </c>
      <c r="BG304" s="1">
        <f>(C304*(AI304)^(2)*G304)/(F304)</f>
        <v>0.17396850895504784</v>
      </c>
      <c r="BH304" s="1">
        <f>(C304*G304*AI304)/(E304)</f>
        <v>17.428102320028792</v>
      </c>
      <c r="BI304" s="1">
        <f>(E304)/((C304*F304*G304)^(1/2))</f>
        <v>2.3932343058598652E-2</v>
      </c>
      <c r="BJ304" s="1">
        <f>(C304*9.81*(G304)^(2))/(F304)</f>
        <v>4.9136048471590255E-2</v>
      </c>
      <c r="BK304" s="1">
        <f t="shared" si="27"/>
        <v>1.7679523693200087E-2</v>
      </c>
      <c r="BL304" s="1">
        <f>(F304/(C304*9.81))^(1/2)</f>
        <v>1.4753899143116248E-3</v>
      </c>
      <c r="BM304" s="1">
        <f>((F304*G304)/(C304*(AI304)^(2)))^(1/2)</f>
        <v>7.8410027009734047E-4</v>
      </c>
      <c r="BN304" s="1">
        <f>(AF304/2)/G304</f>
        <v>1.1050581515713225</v>
      </c>
      <c r="BO304" s="1">
        <f>(AF304-G304)/G304</f>
        <v>1.2101163031426447</v>
      </c>
      <c r="BP304" s="1">
        <f>((2*G304)-AG304)/G304</f>
        <v>0.62349587805723405</v>
      </c>
      <c r="BQ304" s="1">
        <f t="shared" si="28"/>
        <v>0.62281976744186029</v>
      </c>
      <c r="BR304" s="1">
        <f>((C304*(G304)^(3))/F304)^(1/2)</f>
        <v>1.2798794679962843E-3</v>
      </c>
      <c r="BS304" s="1">
        <f t="shared" si="29"/>
        <v>0.10951127800689281</v>
      </c>
      <c r="BT304" s="1">
        <f>AI304/((9.81*G304)^(1/2))</f>
        <v>1.8816342380910869</v>
      </c>
      <c r="BU304" s="1">
        <f t="shared" si="31"/>
        <v>0.42499999999999993</v>
      </c>
      <c r="BV304" s="1">
        <f>AE304 /G304</f>
        <v>0.6943623115521802</v>
      </c>
      <c r="BW304" s="1">
        <f t="shared" si="32"/>
        <v>0.12483246048345759</v>
      </c>
      <c r="BX304" s="1">
        <f>AH304/(((C304*(G304^(3)))/F304)^(1/2))</f>
        <v>1.2208180841014442</v>
      </c>
    </row>
    <row r="305" spans="1:76" x14ac:dyDescent="0.25">
      <c r="A305" s="1"/>
      <c r="B305" s="1">
        <v>305</v>
      </c>
      <c r="C305" s="1">
        <v>960</v>
      </c>
      <c r="D305" s="1">
        <v>2</v>
      </c>
      <c r="E305" s="1">
        <v>1.9199999999999998E-3</v>
      </c>
      <c r="F305" s="1">
        <v>2.0500000000000001E-2</v>
      </c>
      <c r="G305" s="1">
        <v>3.1050091096933953E-4</v>
      </c>
      <c r="H305" s="1">
        <v>4.9119957168059276E-7</v>
      </c>
      <c r="I305" s="1">
        <v>1.2539414118326026E-10</v>
      </c>
      <c r="J305" s="1">
        <v>5.9510500225123607E-13</v>
      </c>
      <c r="K305" s="1">
        <v>1.2037837553592985E-7</v>
      </c>
      <c r="L305" s="1">
        <v>5.713008021611866E-10</v>
      </c>
      <c r="M305" s="1"/>
      <c r="N305" s="1"/>
      <c r="O305" s="1"/>
      <c r="Q305" s="1">
        <v>960</v>
      </c>
      <c r="R305" s="1">
        <v>100000</v>
      </c>
      <c r="S305" s="1">
        <v>96</v>
      </c>
      <c r="T305" s="1">
        <v>2.0500000000000001E-2</v>
      </c>
      <c r="U305" s="1">
        <v>0.192</v>
      </c>
      <c r="V305" s="1"/>
      <c r="Z305" s="1">
        <v>4.0236339999999996E-6</v>
      </c>
      <c r="AA305" s="1">
        <v>16000</v>
      </c>
      <c r="AB305" s="1">
        <v>6.2500000000000056E-5</v>
      </c>
      <c r="AD305" s="1">
        <v>4.3125000000000004E-3</v>
      </c>
      <c r="AE305" s="1">
        <v>2.1086438699999998E-4</v>
      </c>
      <c r="AF305" s="1">
        <v>6.7597051200000004E-4</v>
      </c>
      <c r="AG305" s="1">
        <v>4.6623858974999982E-4</v>
      </c>
      <c r="AH305" s="1">
        <v>1.8750000000000017E-3</v>
      </c>
      <c r="AI305" s="1">
        <v>7.9842929372354182E-2</v>
      </c>
      <c r="AJ305" s="1">
        <v>6.3241658997890242E-3</v>
      </c>
      <c r="AK305" s="1">
        <v>6.4286707766949974E-2</v>
      </c>
      <c r="AL305" s="1">
        <v>6.4721927772648001E-3</v>
      </c>
      <c r="AM305" s="1">
        <v>3.2254233752278976E-4</v>
      </c>
      <c r="AN305" s="1">
        <v>3.4259864778100923E-4</v>
      </c>
      <c r="AO305" s="1">
        <v>283.18584070796464</v>
      </c>
      <c r="AP305" s="1">
        <v>67.338228986047667</v>
      </c>
      <c r="AQ305" s="1">
        <v>275.86206896551727</v>
      </c>
      <c r="AR305" s="1">
        <v>67.263427461264996</v>
      </c>
      <c r="AS305" s="1">
        <v>3.2491811267883474E-4</v>
      </c>
      <c r="AT305" s="1">
        <v>-9.5822896772383215E-7</v>
      </c>
      <c r="AU305" s="1">
        <v>1.4188764415554385</v>
      </c>
      <c r="AV305" s="1">
        <v>9.931151864715157E-2</v>
      </c>
      <c r="AW305" s="1">
        <v>1.0198675496688741</v>
      </c>
      <c r="AX305" s="1">
        <v>505.78941115702713</v>
      </c>
      <c r="AZ305" s="1"/>
      <c r="BA305" s="1"/>
      <c r="BB305" s="1" t="s">
        <v>239</v>
      </c>
      <c r="BC305" s="1"/>
      <c r="BD305" s="1">
        <f>(0.5*K305*(AK305)^(2))+(K305*9.81*(AN305-G305))</f>
        <v>2.8665331751367514E-10</v>
      </c>
      <c r="BE305" s="1">
        <f>0.5*K305*(AI305)^(2)</f>
        <v>3.8369965409335255E-10</v>
      </c>
      <c r="BF305" s="1">
        <f t="shared" si="30"/>
        <v>0.86433635900485428</v>
      </c>
      <c r="BG305" s="1">
        <f>(C305*(AI305)^(2)*G305)/(F305)</f>
        <v>9.2694331268042537E-2</v>
      </c>
      <c r="BH305" s="1">
        <f>(C305*G305*AI305)/(E305)</f>
        <v>12.395651152288304</v>
      </c>
      <c r="BI305" s="1">
        <f>(E305)/((C305*F305*G305)^(1/2))</f>
        <v>2.4561633252720195E-2</v>
      </c>
      <c r="BJ305" s="1">
        <f>(C305*9.81*(G305)^(2))/(F305)</f>
        <v>4.4290658441793578E-2</v>
      </c>
      <c r="BK305" s="1">
        <f t="shared" si="27"/>
        <v>1.2371936982789914E-2</v>
      </c>
      <c r="BL305" s="1">
        <f>(F305/(C305*9.81))^(1/2)</f>
        <v>1.4753899143116248E-3</v>
      </c>
      <c r="BM305" s="1">
        <f>((F305*G305)/(C305*(AI305)^(2)))^(1/2)</f>
        <v>1.0198499780040915E-3</v>
      </c>
      <c r="BN305" s="1">
        <f>(AF305/2)/G305</f>
        <v>1.0885161494208127</v>
      </c>
      <c r="BO305" s="1">
        <f>(AF305-G305)/G305</f>
        <v>1.1770322988416253</v>
      </c>
      <c r="BP305" s="1">
        <f>((2*G305)-AG305)/G305</f>
        <v>0.49843084745075472</v>
      </c>
      <c r="BQ305" s="1">
        <f t="shared" si="28"/>
        <v>0.68973214285714257</v>
      </c>
      <c r="BR305" s="1">
        <f>((C305*(G305)^(3))/F305)^(1/2)</f>
        <v>1.1840035485665673E-3</v>
      </c>
      <c r="BS305" s="1">
        <f t="shared" si="29"/>
        <v>7.9843887601321911E-2</v>
      </c>
      <c r="BT305" s="1">
        <f>AI305/((9.81*G305)^(1/2))</f>
        <v>1.4466734776021202</v>
      </c>
      <c r="BU305" s="1">
        <f t="shared" si="31"/>
        <v>0.44202898550724673</v>
      </c>
      <c r="BV305" s="1">
        <f>AE305 /G305</f>
        <v>0.67911036506048073</v>
      </c>
      <c r="BW305" s="1">
        <f t="shared" si="32"/>
        <v>4.840367282624896E-2</v>
      </c>
      <c r="BX305" s="1">
        <f>AH305/(((C305*(G305^(3)))/F305)^(1/2))</f>
        <v>1.5836101186267559</v>
      </c>
    </row>
    <row r="306" spans="1:76" x14ac:dyDescent="0.25">
      <c r="A306" s="1"/>
      <c r="B306" s="1">
        <v>306</v>
      </c>
      <c r="C306" s="1">
        <v>960</v>
      </c>
      <c r="D306" s="1">
        <v>2</v>
      </c>
      <c r="E306" s="1">
        <v>1.9199999999999998E-3</v>
      </c>
      <c r="F306" s="1">
        <v>2.0500000000000001E-2</v>
      </c>
      <c r="G306" s="1">
        <v>3.2624936728569266E-4</v>
      </c>
      <c r="H306" s="1">
        <v>5.0079172863587705E-7</v>
      </c>
      <c r="I306" s="1">
        <v>1.4545801062307497E-10</v>
      </c>
      <c r="J306" s="1">
        <v>6.6983273429686117E-13</v>
      </c>
      <c r="K306" s="1">
        <v>1.3963969019815196E-7</v>
      </c>
      <c r="L306" s="1">
        <v>6.4303942492498672E-10</v>
      </c>
      <c r="M306" s="1"/>
      <c r="N306" s="1"/>
      <c r="O306" s="1"/>
      <c r="Q306" s="1">
        <v>960</v>
      </c>
      <c r="R306" s="1">
        <v>100000</v>
      </c>
      <c r="S306" s="1">
        <v>96</v>
      </c>
      <c r="T306" s="1">
        <v>2.0500000000000001E-2</v>
      </c>
      <c r="U306" s="1">
        <v>0.192</v>
      </c>
      <c r="V306" s="1"/>
      <c r="Z306" s="1">
        <v>4.2023634E-6</v>
      </c>
      <c r="AA306" s="1">
        <v>16000</v>
      </c>
      <c r="AB306" s="1">
        <v>6.2500000000000056E-5</v>
      </c>
      <c r="AD306" s="1">
        <v>3.8125000000000017E-3</v>
      </c>
      <c r="AE306" s="1">
        <v>2.2078386869999999E-4</v>
      </c>
      <c r="AF306" s="1">
        <v>7.2280650479999997E-4</v>
      </c>
      <c r="AG306" s="1">
        <v>4.4807699752499999E-4</v>
      </c>
      <c r="AH306" s="1">
        <v>1.7500000000000016E-3</v>
      </c>
      <c r="AI306" s="1">
        <v>0.11041486170918718</v>
      </c>
      <c r="AJ306" s="1">
        <v>6.3449632576164441E-3</v>
      </c>
      <c r="AK306" s="1">
        <v>9.0046533576373322E-2</v>
      </c>
      <c r="AL306" s="1">
        <v>7.9058482426772846E-3</v>
      </c>
      <c r="AM306" s="1">
        <v>3.322491573822277E-4</v>
      </c>
      <c r="AN306" s="1">
        <v>3.5538176303490565E-4</v>
      </c>
      <c r="AO306" s="1">
        <v>296.29629629629625</v>
      </c>
      <c r="AP306" s="1">
        <v>54.318216387443911</v>
      </c>
      <c r="AQ306" s="1">
        <v>1142.8571428571429</v>
      </c>
      <c r="AR306" s="1">
        <v>5541.4082444006999</v>
      </c>
      <c r="AS306" s="1">
        <v>6.2137827147089352E-4</v>
      </c>
      <c r="AT306" s="1">
        <v>3.5442413080917385E-8</v>
      </c>
      <c r="AU306" s="1">
        <v>4.4430682065673555</v>
      </c>
      <c r="AV306" s="1">
        <v>0.13785938772359421</v>
      </c>
      <c r="AW306" s="1">
        <v>1.0130718954248366</v>
      </c>
      <c r="AX306" s="1">
        <v>702.11209625062895</v>
      </c>
      <c r="AZ306" s="1"/>
      <c r="BA306" s="1"/>
      <c r="BB306" s="1" t="s">
        <v>240</v>
      </c>
      <c r="BC306" s="1"/>
      <c r="BD306" s="1">
        <f>(0.5*K306*(AK306)^(2))+(K306*9.81*(AN306-G306))</f>
        <v>6.0603317038078834E-10</v>
      </c>
      <c r="BE306" s="1">
        <f>0.5*K306*(AI306)^(2)</f>
        <v>8.5120457006901623E-10</v>
      </c>
      <c r="BF306" s="1">
        <f t="shared" si="30"/>
        <v>0.8437838802882407</v>
      </c>
      <c r="BG306" s="1">
        <f>(C306*(AI306)^(2)*G306)/(F306)</f>
        <v>0.18626107956022919</v>
      </c>
      <c r="BH306" s="1">
        <f>(C306*G306*AI306)/(E306)</f>
        <v>18.01138938577979</v>
      </c>
      <c r="BI306" s="1">
        <f>(E306)/((C306*F306*G306)^(1/2))</f>
        <v>2.3961491228681638E-2</v>
      </c>
      <c r="BJ306" s="1">
        <f>(C306*9.81*(G306)^(2))/(F306)</f>
        <v>4.8897396438267071E-2</v>
      </c>
      <c r="BK306" s="1">
        <f t="shared" si="27"/>
        <v>1.8436749015354061E-2</v>
      </c>
      <c r="BL306" s="1">
        <f>(F306/(C306*9.81))^(1/2)</f>
        <v>1.4753899143116248E-3</v>
      </c>
      <c r="BM306" s="1">
        <f>((F306*G306)/(C306*(AI306)^(2)))^(1/2)</f>
        <v>7.5594225216804329E-4</v>
      </c>
      <c r="BN306" s="1">
        <f>(AF306/2)/G306</f>
        <v>1.1077515809663578</v>
      </c>
      <c r="BO306" s="1">
        <f>(AF306-G306)/G306</f>
        <v>1.2155031619327157</v>
      </c>
      <c r="BP306" s="1">
        <f>((2*G306)-AG306)/G306</f>
        <v>0.62658125208676851</v>
      </c>
      <c r="BQ306" s="1">
        <f t="shared" si="28"/>
        <v>0.61991279069767447</v>
      </c>
      <c r="BR306" s="1">
        <f>((C306*(G306)^(3))/F306)^(1/2)</f>
        <v>1.275214385042291E-3</v>
      </c>
      <c r="BS306" s="1">
        <f t="shared" si="29"/>
        <v>0.1104148262667741</v>
      </c>
      <c r="BT306" s="1">
        <f>AI306/((9.81*G306)^(1/2))</f>
        <v>1.951723045087379</v>
      </c>
      <c r="BU306" s="1">
        <f t="shared" si="31"/>
        <v>0.46721311475409855</v>
      </c>
      <c r="BV306" s="1">
        <f>AE306 /G306</f>
        <v>0.6767334770236112</v>
      </c>
      <c r="BW306" s="1">
        <f t="shared" si="32"/>
        <v>0.13736368312196212</v>
      </c>
      <c r="BX306" s="1">
        <f>AH306/(((C306*(G306^(3)))/F306)^(1/2))</f>
        <v>1.3723182709721118</v>
      </c>
    </row>
    <row r="307" spans="1:76" x14ac:dyDescent="0.25">
      <c r="A307" s="1"/>
      <c r="B307" s="1">
        <v>307</v>
      </c>
      <c r="C307" s="1">
        <v>960</v>
      </c>
      <c r="D307" s="1">
        <v>2</v>
      </c>
      <c r="E307" s="1">
        <v>1.9199999999999998E-3</v>
      </c>
      <c r="F307" s="1">
        <v>2.0500000000000001E-2</v>
      </c>
      <c r="G307" s="1">
        <v>3.2497979335916784E-4</v>
      </c>
      <c r="H307" s="1">
        <v>8.4482858103041956E-7</v>
      </c>
      <c r="I307" s="1">
        <v>1.437664946791776E-10</v>
      </c>
      <c r="J307" s="1">
        <v>1.1212208837116051E-12</v>
      </c>
      <c r="K307" s="1">
        <v>1.3801583489201049E-7</v>
      </c>
      <c r="L307" s="1">
        <v>1.076372048363141E-9</v>
      </c>
      <c r="M307" s="1"/>
      <c r="N307" s="1"/>
      <c r="O307" s="1"/>
      <c r="Q307" s="1">
        <v>960</v>
      </c>
      <c r="R307" s="1">
        <v>100000</v>
      </c>
      <c r="S307" s="1">
        <v>96</v>
      </c>
      <c r="T307" s="1">
        <v>2.0500000000000001E-2</v>
      </c>
      <c r="U307" s="1">
        <v>0.192</v>
      </c>
      <c r="V307" s="1"/>
      <c r="Z307" s="1">
        <v>4.2023634E-6</v>
      </c>
      <c r="AA307" s="1">
        <v>16000</v>
      </c>
      <c r="AB307" s="1">
        <v>6.2500000000000056E-5</v>
      </c>
      <c r="AD307" s="1">
        <v>3.9374999999999966E-3</v>
      </c>
      <c r="AE307" s="1">
        <v>1.9136732489999998E-4</v>
      </c>
      <c r="AF307" s="1">
        <v>7.1019941460000006E-4</v>
      </c>
      <c r="AG307" s="1">
        <v>4.7801883674999999E-4</v>
      </c>
      <c r="AH307" s="1">
        <v>1.8125000000000016E-3</v>
      </c>
      <c r="AI307" s="1">
        <v>9.126925975022683E-2</v>
      </c>
      <c r="AJ307" s="1">
        <v>6.6645622647031541E-3</v>
      </c>
      <c r="AK307" s="1">
        <v>7.4108879876932918E-2</v>
      </c>
      <c r="AL307" s="1">
        <v>5.4233415959938401E-3</v>
      </c>
      <c r="AM307" s="1">
        <v>3.2712954530577325E-4</v>
      </c>
      <c r="AN307" s="1">
        <v>3.4886820678514755E-4</v>
      </c>
      <c r="AO307" s="1">
        <v>304.76190476190476</v>
      </c>
      <c r="AP307" s="1">
        <v>77.990190106380155</v>
      </c>
      <c r="AQ307" s="1">
        <v>355.55555555555554</v>
      </c>
      <c r="AR307" s="1">
        <v>223.48066170834099</v>
      </c>
      <c r="AS307" s="1">
        <v>4.2457073268880609E-4</v>
      </c>
      <c r="AT307" s="1">
        <v>4.193642783904915E-3</v>
      </c>
      <c r="AU307" s="1">
        <v>1.4091426246913323</v>
      </c>
      <c r="AV307" s="1">
        <v>6.7132428047894752E-2</v>
      </c>
      <c r="AW307" s="1">
        <v>0.97402597402597402</v>
      </c>
      <c r="AX307" s="1">
        <v>341.90264849867003</v>
      </c>
      <c r="AZ307" s="1"/>
      <c r="BA307" s="1"/>
      <c r="BB307" s="1" t="s">
        <v>240</v>
      </c>
      <c r="BC307" s="1"/>
      <c r="BD307" s="1">
        <f>(0.5*K307*(AK307)^(2))+(K307*9.81*(AN307-G307))</f>
        <v>4.1134355005891598E-10</v>
      </c>
      <c r="BE307" s="1">
        <f>0.5*K307*(AI307)^(2)</f>
        <v>5.7484131944045785E-10</v>
      </c>
      <c r="BF307" s="1">
        <f t="shared" si="30"/>
        <v>0.8459181770554749</v>
      </c>
      <c r="BG307" s="1">
        <f>(C307*(AI307)^(2)*G307)/(F307)</f>
        <v>0.12677183785055818</v>
      </c>
      <c r="BH307" s="1">
        <f>(C307*G307*AI307)/(E307)</f>
        <v>14.830332586836466</v>
      </c>
      <c r="BI307" s="1">
        <f>(E307)/((C307*F307*G307)^(1/2))</f>
        <v>2.4008249876877202E-2</v>
      </c>
      <c r="BJ307" s="1">
        <f>(C307*9.81*(G307)^(2))/(F307)</f>
        <v>4.8517576102723364E-2</v>
      </c>
      <c r="BK307" s="1">
        <f t="shared" si="27"/>
        <v>1.4658923348864176E-2</v>
      </c>
      <c r="BL307" s="1">
        <f>(F307/(C307*9.81))^(1/2)</f>
        <v>1.4753899143116248E-3</v>
      </c>
      <c r="BM307" s="1">
        <f>((F307*G307)/(C307*(AI307)^(2)))^(1/2)</f>
        <v>9.1273554753061722E-4</v>
      </c>
      <c r="BN307" s="1">
        <f>(AF307/2)/G307</f>
        <v>1.0926824207422141</v>
      </c>
      <c r="BO307" s="1">
        <f>(AF307-G307)/G307</f>
        <v>1.1853648414844282</v>
      </c>
      <c r="BP307" s="1">
        <f>((2*G307)-AG307)/G307</f>
        <v>0.52908135669317347</v>
      </c>
      <c r="BQ307" s="1">
        <f t="shared" si="28"/>
        <v>0.67307692307692302</v>
      </c>
      <c r="BR307" s="1">
        <f>((C307*(G307)^(3))/F307)^(1/2)</f>
        <v>1.2677780355472236E-3</v>
      </c>
      <c r="BS307" s="1">
        <f t="shared" si="29"/>
        <v>8.707561696632192E-2</v>
      </c>
      <c r="BT307" s="1">
        <f>AI307/((9.81*G307)^(1/2))</f>
        <v>1.616448398775806</v>
      </c>
      <c r="BU307" s="1">
        <f t="shared" si="31"/>
        <v>0.46825396825396909</v>
      </c>
      <c r="BV307" s="1">
        <f>AE307 /G307</f>
        <v>0.58885915004721756</v>
      </c>
      <c r="BW307" s="1">
        <f t="shared" si="32"/>
        <v>7.8254261747834813E-2</v>
      </c>
      <c r="BX307" s="1">
        <f>AH307/(((C307*(G307^(3)))/F307)^(1/2))</f>
        <v>1.4296666681227477</v>
      </c>
    </row>
    <row r="308" spans="1:76" x14ac:dyDescent="0.25">
      <c r="A308" s="1"/>
      <c r="B308" s="1">
        <v>308</v>
      </c>
      <c r="C308" s="1">
        <v>960</v>
      </c>
      <c r="D308" s="1">
        <v>2</v>
      </c>
      <c r="E308" s="1">
        <v>1.9199999999999998E-3</v>
      </c>
      <c r="F308" s="1">
        <v>2.0500000000000001E-2</v>
      </c>
      <c r="G308" s="1">
        <v>3.0978220383804256E-4</v>
      </c>
      <c r="H308" s="1">
        <v>5.3142516993312669E-7</v>
      </c>
      <c r="I308" s="1">
        <v>1.2452541694424117E-10</v>
      </c>
      <c r="J308" s="1">
        <v>6.4086258061987612E-13</v>
      </c>
      <c r="K308" s="1">
        <v>1.1954440026647153E-7</v>
      </c>
      <c r="L308" s="1">
        <v>6.1522807739508105E-10</v>
      </c>
      <c r="M308" s="1"/>
      <c r="N308" s="1"/>
      <c r="O308" s="1"/>
      <c r="Q308" s="1">
        <v>960</v>
      </c>
      <c r="R308" s="1">
        <v>100000</v>
      </c>
      <c r="S308" s="1">
        <v>96</v>
      </c>
      <c r="T308" s="1">
        <v>2.0500000000000001E-2</v>
      </c>
      <c r="U308" s="1">
        <v>0.192</v>
      </c>
      <c r="V308" s="1"/>
      <c r="Z308" s="1">
        <v>4.0236339999999996E-6</v>
      </c>
      <c r="AA308" s="1">
        <v>16000</v>
      </c>
      <c r="AB308" s="1">
        <v>6.2500000000000056E-5</v>
      </c>
      <c r="AD308" s="1">
        <v>4.6874999999999972E-3</v>
      </c>
      <c r="AE308" s="1">
        <v>1.89899838E-4</v>
      </c>
      <c r="AF308" s="1">
        <v>6.5987597599999998E-4</v>
      </c>
      <c r="AG308" s="1">
        <v>4.7981835450000001E-4</v>
      </c>
      <c r="AH308" s="1">
        <v>2.0000000000000018E-3</v>
      </c>
      <c r="AI308" s="1">
        <v>6.4150542625313514E-2</v>
      </c>
      <c r="AJ308" s="1">
        <v>4.0795154087870924E-3</v>
      </c>
      <c r="AK308" s="1">
        <v>4.7486333156492602E-2</v>
      </c>
      <c r="AL308" s="1">
        <v>4.8047751351186401E-3</v>
      </c>
      <c r="AM308" s="1">
        <v>3.3210827841940365E-4</v>
      </c>
      <c r="AN308" s="1">
        <v>3.4747767921166652E-4</v>
      </c>
      <c r="AO308" s="1">
        <v>-1185.1851851851854</v>
      </c>
      <c r="AP308" s="1">
        <v>10615.331431146196</v>
      </c>
      <c r="AQ308" s="1">
        <v>1142.8571428571424</v>
      </c>
      <c r="AR308" s="1">
        <v>6003.1922647674191</v>
      </c>
      <c r="AS308" s="1">
        <v>2.0974985316626736E-4</v>
      </c>
      <c r="AT308" s="1">
        <v>-1.3927957684556305E-2</v>
      </c>
      <c r="AU308" s="1">
        <v>4.721080641172402</v>
      </c>
      <c r="AV308" s="1">
        <v>6.6205646779021077E-2</v>
      </c>
      <c r="AW308" s="1">
        <v>0.99342105263157909</v>
      </c>
      <c r="AX308" s="1">
        <v>337.1825902552709</v>
      </c>
      <c r="AZ308" s="1"/>
      <c r="BA308" s="1"/>
      <c r="BB308" s="1" t="s">
        <v>241</v>
      </c>
      <c r="BC308" s="1"/>
      <c r="BD308" s="1">
        <f>(0.5*K308*(AK308)^(2))+(K308*9.81*(AN308-G308))</f>
        <v>1.7899006866471338E-10</v>
      </c>
      <c r="BE308" s="1">
        <f>0.5*K308*(AI308)^(2)</f>
        <v>2.4598006415089801E-10</v>
      </c>
      <c r="BF308" s="1">
        <f t="shared" si="30"/>
        <v>0.85303040672963637</v>
      </c>
      <c r="BG308" s="1">
        <f>(C308*(AI308)^(2)*G308)/(F308)</f>
        <v>5.970002398122113E-2</v>
      </c>
      <c r="BH308" s="1">
        <f>(C308*G308*AI308)/(E308)</f>
        <v>9.936348235937956</v>
      </c>
      <c r="BI308" s="1">
        <f>(E308)/((C308*F308*G308)^(1/2))</f>
        <v>2.4590108733104916E-2</v>
      </c>
      <c r="BJ308" s="1">
        <f>(C308*9.81*(G308)^(2))/(F308)</f>
        <v>4.4085859224479634E-2</v>
      </c>
      <c r="BK308" s="1">
        <f t="shared" si="27"/>
        <v>9.5102747246143711E-3</v>
      </c>
      <c r="BL308" s="1">
        <f>(F308/(C308*9.81))^(1/2)</f>
        <v>1.4753899143116248E-3</v>
      </c>
      <c r="BM308" s="1">
        <f>((F308*G308)/(C308*(AI308)^(2)))^(1/2)</f>
        <v>1.2678539040616992E-3</v>
      </c>
      <c r="BN308" s="1">
        <f>(AF308/2)/G308</f>
        <v>1.0650643707489895</v>
      </c>
      <c r="BO308" s="1">
        <f>(AF308-G308)/G308</f>
        <v>1.1301287414979788</v>
      </c>
      <c r="BP308" s="1">
        <f>((2*G308)-AG308)/G308</f>
        <v>0.45111065595345123</v>
      </c>
      <c r="BQ308" s="1">
        <f t="shared" si="28"/>
        <v>0.72713414634146345</v>
      </c>
      <c r="BR308" s="1">
        <f>((C308*(G308)^(3))/F308)^(1/2)</f>
        <v>1.1798950621393651E-3</v>
      </c>
      <c r="BS308" s="1">
        <f t="shared" si="29"/>
        <v>7.8078500309869819E-2</v>
      </c>
      <c r="BT308" s="1">
        <f>AI308/((9.81*G308)^(1/2))</f>
        <v>1.1636907924367805</v>
      </c>
      <c r="BU308" s="1">
        <f t="shared" si="31"/>
        <v>0.43333333333333396</v>
      </c>
      <c r="BV308" s="1">
        <f>AE308 /G308</f>
        <v>0.61301080451762058</v>
      </c>
      <c r="BW308" s="1">
        <f t="shared" si="32"/>
        <v>1.5614164756741496E-2</v>
      </c>
      <c r="BX308" s="1">
        <f>AH308/(((C308*(G308^(3)))/F308)^(1/2))</f>
        <v>1.6950659971181139</v>
      </c>
    </row>
    <row r="309" spans="1:76" x14ac:dyDescent="0.25">
      <c r="A309" s="1"/>
      <c r="B309" s="1">
        <v>309</v>
      </c>
      <c r="C309" s="1">
        <v>960</v>
      </c>
      <c r="D309" s="1">
        <v>2</v>
      </c>
      <c r="E309" s="1">
        <v>1.9199999999999998E-3</v>
      </c>
      <c r="F309" s="1">
        <v>2.0500000000000001E-2</v>
      </c>
      <c r="G309" s="1">
        <v>3.2964236914295362E-4</v>
      </c>
      <c r="H309" s="1">
        <v>6.5538356408730389E-7</v>
      </c>
      <c r="I309" s="1">
        <v>1.5004367391178532E-10</v>
      </c>
      <c r="J309" s="1">
        <v>8.9493493842486944E-13</v>
      </c>
      <c r="K309" s="1">
        <v>1.4404192695531392E-7</v>
      </c>
      <c r="L309" s="1">
        <v>8.5913754088787467E-10</v>
      </c>
      <c r="M309" s="1"/>
      <c r="N309" s="1"/>
      <c r="O309" s="1"/>
      <c r="Q309" s="1">
        <v>960</v>
      </c>
      <c r="R309" s="1">
        <v>100000</v>
      </c>
      <c r="S309" s="1">
        <v>96</v>
      </c>
      <c r="T309" s="1">
        <v>2.0500000000000001E-2</v>
      </c>
      <c r="U309" s="1">
        <v>0.192</v>
      </c>
      <c r="V309" s="1"/>
      <c r="Z309" s="1">
        <v>4.2023634E-6</v>
      </c>
      <c r="AA309" s="1">
        <v>16000</v>
      </c>
      <c r="AB309" s="1">
        <v>6.2500000000000056E-5</v>
      </c>
      <c r="AD309" s="1">
        <v>4.0000000000000001E-3</v>
      </c>
      <c r="AE309" s="1">
        <v>2.1868268699999998E-4</v>
      </c>
      <c r="AF309" s="1">
        <v>7.2280650479999997E-4</v>
      </c>
      <c r="AG309" s="1">
        <v>4.7749354132499997E-4</v>
      </c>
      <c r="AH309" s="1">
        <v>1.7499999999999998E-3</v>
      </c>
      <c r="AI309" s="1">
        <v>9.807998251948187E-2</v>
      </c>
      <c r="AJ309" s="1">
        <v>6.6571043591017913E-3</v>
      </c>
      <c r="AK309" s="1">
        <v>7.9686644175748014E-2</v>
      </c>
      <c r="AL309" s="1">
        <v>6.6906779554947206E-3</v>
      </c>
      <c r="AM309" s="1">
        <v>3.4404282821745515E-4</v>
      </c>
      <c r="AN309" s="1">
        <v>3.6458645117542164E-4</v>
      </c>
      <c r="AO309" s="1">
        <v>283.18584070796464</v>
      </c>
      <c r="AP309" s="1">
        <v>67.338228986047667</v>
      </c>
      <c r="AQ309" s="1">
        <v>1066.6666666666667</v>
      </c>
      <c r="AR309" s="1">
        <v>5128.8811862064258</v>
      </c>
      <c r="AS309" s="1">
        <v>4.902998456178323E-4</v>
      </c>
      <c r="AT309" s="1">
        <v>1.2752647429997616E-2</v>
      </c>
      <c r="AU309" s="1">
        <v>1.5682359505338579</v>
      </c>
      <c r="AV309" s="1">
        <v>6.5568149947351398E-2</v>
      </c>
      <c r="AW309" s="1">
        <v>1.0064516129032259</v>
      </c>
      <c r="AX309" s="1">
        <v>333.93584555237004</v>
      </c>
      <c r="AZ309" s="1"/>
      <c r="BA309" s="1"/>
      <c r="BB309" s="1" t="s">
        <v>242</v>
      </c>
      <c r="BC309" s="1"/>
      <c r="BD309" s="1">
        <f>(0.5*K309*(AK309)^(2))+(K309*9.81*(AN309-G309))</f>
        <v>5.0670810865364088E-10</v>
      </c>
      <c r="BE309" s="1">
        <f>0.5*K309*(AI309)^(2)</f>
        <v>6.9281883592260466E-10</v>
      </c>
      <c r="BF309" s="1">
        <f t="shared" si="30"/>
        <v>0.85520274039727828</v>
      </c>
      <c r="BG309" s="1">
        <f>(C309*(AI309)^(2)*G309)/(F309)</f>
        <v>0.14849818934501977</v>
      </c>
      <c r="BH309" s="1">
        <f>(C309*G309*AI309)/(E309)</f>
        <v>16.16565890161074</v>
      </c>
      <c r="BI309" s="1">
        <f>(E309)/((C309*F309*G309)^(1/2))</f>
        <v>2.3837854700295903E-2</v>
      </c>
      <c r="BJ309" s="1">
        <f>(C309*9.81*(G309)^(2))/(F309)</f>
        <v>4.9919753582062784E-2</v>
      </c>
      <c r="BK309" s="1">
        <f t="shared" si="27"/>
        <v>1.6026785690224536E-2</v>
      </c>
      <c r="BL309" s="1">
        <f>(F309/(C309*9.81))^(1/2)</f>
        <v>1.4753899143116248E-3</v>
      </c>
      <c r="BM309" s="1">
        <f>((F309*G309)/(C309*(AI309)^(2)))^(1/2)</f>
        <v>8.5542600286693331E-4</v>
      </c>
      <c r="BN309" s="1">
        <f>(AF309/2)/G309</f>
        <v>1.0963495176291276</v>
      </c>
      <c r="BO309" s="1">
        <f>(AF309-G309)/G309</f>
        <v>1.1926990352582549</v>
      </c>
      <c r="BP309" s="1">
        <f>((2*G309)-AG309)/G309</f>
        <v>0.55148007045802783</v>
      </c>
      <c r="BQ309" s="1">
        <f t="shared" si="28"/>
        <v>0.66061046511627908</v>
      </c>
      <c r="BR309" s="1">
        <f>((C309*(G309)^(3))/F309)^(1/2)</f>
        <v>1.2951594125657103E-3</v>
      </c>
      <c r="BS309" s="1">
        <f t="shared" si="29"/>
        <v>8.5327335089484257E-2</v>
      </c>
      <c r="BT309" s="1">
        <f>AI309/((9.81*G309)^(1/2))</f>
        <v>1.7247428875985789</v>
      </c>
      <c r="BU309" s="1">
        <f t="shared" si="31"/>
        <v>0.44531249999999994</v>
      </c>
      <c r="BV309" s="1">
        <f>AE309 /G309</f>
        <v>0.66339374871185153</v>
      </c>
      <c r="BW309" s="1">
        <f t="shared" si="32"/>
        <v>9.8578435762956981E-2</v>
      </c>
      <c r="BX309" s="1">
        <f>AH309/(((C309*(G309^(3)))/F309)^(1/2))</f>
        <v>1.3511850224932933</v>
      </c>
    </row>
    <row r="310" spans="1:76" x14ac:dyDescent="0.25">
      <c r="A310" s="1"/>
      <c r="B310" s="1">
        <v>310</v>
      </c>
      <c r="C310" s="1">
        <v>960</v>
      </c>
      <c r="D310" s="1">
        <v>2</v>
      </c>
      <c r="E310" s="1">
        <v>1.9199999999999998E-3</v>
      </c>
      <c r="F310" s="1">
        <v>2.0500000000000001E-2</v>
      </c>
      <c r="G310" s="1">
        <v>3.1578041854351499E-4</v>
      </c>
      <c r="H310" s="1">
        <v>9.283401888831344E-7</v>
      </c>
      <c r="I310" s="1">
        <v>1.3189981833094598E-10</v>
      </c>
      <c r="J310" s="1">
        <v>1.1632884283430766E-12</v>
      </c>
      <c r="K310" s="1">
        <v>1.2662382559770815E-7</v>
      </c>
      <c r="L310" s="1">
        <v>1.1167568912093535E-9</v>
      </c>
      <c r="M310" s="1"/>
      <c r="N310" s="1"/>
      <c r="O310" s="1"/>
      <c r="Q310" s="1">
        <v>960</v>
      </c>
      <c r="R310" s="1">
        <v>100000</v>
      </c>
      <c r="S310" s="1">
        <v>96</v>
      </c>
      <c r="T310" s="1">
        <v>2.0500000000000001E-2</v>
      </c>
      <c r="U310" s="1">
        <v>0.192</v>
      </c>
      <c r="V310" s="1"/>
      <c r="Z310" s="1">
        <v>4.0236339999999996E-6</v>
      </c>
      <c r="AA310" s="1">
        <v>16000</v>
      </c>
      <c r="AB310" s="1">
        <v>6.2500000000000056E-5</v>
      </c>
      <c r="AD310" s="1">
        <v>4.3125000000000004E-3</v>
      </c>
      <c r="AE310" s="1">
        <v>1.8672258299999998E-4</v>
      </c>
      <c r="AF310" s="1">
        <v>6.7999414599999991E-4</v>
      </c>
      <c r="AG310" s="1">
        <v>4.808242629999999E-4</v>
      </c>
      <c r="AH310" s="1">
        <v>1.7499999999999981E-3</v>
      </c>
      <c r="AI310" s="1">
        <v>7.713902428511353E-2</v>
      </c>
      <c r="AJ310" s="1">
        <v>5.7400902332634526E-3</v>
      </c>
      <c r="AK310" s="1">
        <v>6.0617659044265249E-2</v>
      </c>
      <c r="AL310" s="1">
        <v>5.7484892543704803E-3</v>
      </c>
      <c r="AM310" s="1">
        <v>3.2064857541287852E-4</v>
      </c>
      <c r="AN310" s="1">
        <v>3.487011488067107E-4</v>
      </c>
      <c r="AO310" s="1">
        <v>235.29411764705881</v>
      </c>
      <c r="AP310" s="1">
        <v>0</v>
      </c>
      <c r="AQ310" s="1">
        <v>457.14285714285711</v>
      </c>
      <c r="AR310" s="1">
        <v>591.08354606940782</v>
      </c>
      <c r="AS310" s="1">
        <v>3.0328384646581726E-4</v>
      </c>
      <c r="AT310" s="1">
        <v>3.3829348597204079E-5</v>
      </c>
      <c r="AU310" s="1">
        <v>5.5214880241046194</v>
      </c>
      <c r="AV310" s="1">
        <v>6.5622691739257555E-2</v>
      </c>
      <c r="AW310" s="1">
        <v>0.98076923076923084</v>
      </c>
      <c r="AX310" s="1">
        <v>334.21362461755251</v>
      </c>
      <c r="AZ310" s="1"/>
      <c r="BA310" s="1"/>
      <c r="BB310" s="1" t="s">
        <v>243</v>
      </c>
      <c r="BC310" s="1"/>
      <c r="BD310" s="1">
        <f>(0.5*K310*(AK310)^(2))+(K310*9.81*(AN310-G310))</f>
        <v>2.7353312460777965E-10</v>
      </c>
      <c r="BE310" s="1">
        <f>0.5*K310*(AI310)^(2)</f>
        <v>3.7673304624741434E-10</v>
      </c>
      <c r="BF310" s="1">
        <f t="shared" si="30"/>
        <v>0.85209517204796781</v>
      </c>
      <c r="BG310" s="1">
        <f>(C310*(AI310)^(2)*G310)/(F310)</f>
        <v>8.7993552304341666E-2</v>
      </c>
      <c r="BH310" s="1">
        <f>(C310*G310*AI310)/(E310)</f>
        <v>12.17949668739576</v>
      </c>
      <c r="BI310" s="1">
        <f>(E310)/((C310*F310*G310)^(1/2))</f>
        <v>2.4355445820919749E-2</v>
      </c>
      <c r="BJ310" s="1">
        <f>(C310*9.81*(G310)^(2))/(F310)</f>
        <v>4.5809628668976081E-2</v>
      </c>
      <c r="BK310" s="1">
        <f t="shared" si="27"/>
        <v>1.1910976759077617E-2</v>
      </c>
      <c r="BL310" s="1">
        <f>(F310/(C310*9.81))^(1/2)</f>
        <v>1.4753899143116248E-3</v>
      </c>
      <c r="BM310" s="1">
        <f>((F310*G310)/(C310*(AI310)^(2)))^(1/2)</f>
        <v>1.0645345733024173E-3</v>
      </c>
      <c r="BN310" s="1">
        <f>(AF310/2)/G310</f>
        <v>1.0766882714519801</v>
      </c>
      <c r="BO310" s="1">
        <f>(AF310-G310)/G310</f>
        <v>1.1533765429039602</v>
      </c>
      <c r="BP310" s="1">
        <f>((2*G310)-AG310)/G310</f>
        <v>0.47734617232530641</v>
      </c>
      <c r="BQ310" s="1">
        <f t="shared" si="28"/>
        <v>0.70710059171597628</v>
      </c>
      <c r="BR310" s="1">
        <f>((C310*(G310)^(3))/F310)^(1/2)</f>
        <v>1.2143293167598875E-3</v>
      </c>
      <c r="BS310" s="1">
        <f t="shared" si="29"/>
        <v>7.7105194936516325E-2</v>
      </c>
      <c r="BT310" s="1">
        <f>AI310/((9.81*G310)^(1/2))</f>
        <v>1.38594833020279</v>
      </c>
      <c r="BU310" s="1">
        <f t="shared" si="31"/>
        <v>0.41304347826086907</v>
      </c>
      <c r="BV310" s="1">
        <f>AE310 /G310</f>
        <v>0.5913051349454379</v>
      </c>
      <c r="BW310" s="1">
        <f t="shared" si="32"/>
        <v>4.2183923635365585E-2</v>
      </c>
      <c r="BX310" s="1">
        <f>AH310/(((C310*(G310^(3)))/F310)^(1/2))</f>
        <v>1.4411247227971109</v>
      </c>
    </row>
    <row r="311" spans="1:76" x14ac:dyDescent="0.25">
      <c r="A311" s="1"/>
      <c r="B311" s="1">
        <v>311</v>
      </c>
      <c r="C311" s="1">
        <v>960</v>
      </c>
      <c r="D311" s="1">
        <v>2</v>
      </c>
      <c r="E311" s="1">
        <v>1.9199999999999998E-3</v>
      </c>
      <c r="F311" s="1">
        <v>2.0500000000000001E-2</v>
      </c>
      <c r="G311" s="1">
        <v>3.155790045856542E-4</v>
      </c>
      <c r="H311" s="1">
        <v>9.5546079439602737E-7</v>
      </c>
      <c r="I311" s="1">
        <v>1.316475906281265E-10</v>
      </c>
      <c r="J311" s="1">
        <v>1.1957460068076156E-12</v>
      </c>
      <c r="K311" s="1">
        <v>1.2638168700300144E-7</v>
      </c>
      <c r="L311" s="1">
        <v>1.147916166535311E-9</v>
      </c>
      <c r="M311" s="1"/>
      <c r="N311" s="1"/>
      <c r="O311" s="1"/>
      <c r="Q311" s="1">
        <v>960</v>
      </c>
      <c r="R311" s="1">
        <v>100000</v>
      </c>
      <c r="S311" s="1">
        <v>96</v>
      </c>
      <c r="T311" s="1">
        <v>2.0500000000000001E-2</v>
      </c>
      <c r="U311" s="1">
        <v>0.192</v>
      </c>
      <c r="V311" s="1"/>
      <c r="Z311" s="1">
        <v>4.0236339999999996E-6</v>
      </c>
      <c r="AA311" s="1">
        <v>16000</v>
      </c>
      <c r="AB311" s="1">
        <v>6.2500000000000056E-5</v>
      </c>
      <c r="AD311" s="1">
        <v>4.8125000000000043E-3</v>
      </c>
      <c r="AE311" s="1">
        <v>1.9476985099999998E-4</v>
      </c>
      <c r="AF311" s="1">
        <v>6.6792324400000006E-4</v>
      </c>
      <c r="AG311" s="1">
        <v>5.0094243299999999E-4</v>
      </c>
      <c r="AH311" s="1">
        <v>1.9375000000000017E-3</v>
      </c>
      <c r="AI311" s="1">
        <v>6.4857504027267143E-2</v>
      </c>
      <c r="AJ311" s="1">
        <v>3.4503084266743651E-3</v>
      </c>
      <c r="AK311" s="1">
        <v>4.5192201760634904E-2</v>
      </c>
      <c r="AL311" s="1">
        <v>3.8897810267501361E-3</v>
      </c>
      <c r="AM311" s="1">
        <v>3.2512352854522546E-4</v>
      </c>
      <c r="AN311" s="1">
        <v>3.4522122667874939E-4</v>
      </c>
      <c r="AO311" s="1">
        <v>238.80597014925371</v>
      </c>
      <c r="AP311" s="1">
        <v>0</v>
      </c>
      <c r="AQ311" s="1">
        <v>444.44444444444446</v>
      </c>
      <c r="AR311" s="1">
        <v>593.62050766278082</v>
      </c>
      <c r="AS311" s="1">
        <v>2.1439836027762349E-4</v>
      </c>
      <c r="AT311" s="1">
        <v>-3.4272109940725937E-8</v>
      </c>
      <c r="AU311" s="1">
        <v>4.7415138638874712</v>
      </c>
      <c r="AV311" s="1">
        <v>0.17303396859916953</v>
      </c>
      <c r="AW311" s="1">
        <v>0.98717948717948723</v>
      </c>
      <c r="AX311" s="1">
        <v>881.25476561169944</v>
      </c>
      <c r="AZ311" s="1"/>
      <c r="BA311" s="1"/>
      <c r="BB311" s="1" t="s">
        <v>243</v>
      </c>
      <c r="BC311" s="1"/>
      <c r="BD311" s="1">
        <f>(0.5*K311*(AK311)^(2))+(K311*9.81*(AN311-G311))</f>
        <v>1.6580743355992252E-10</v>
      </c>
      <c r="BE311" s="1">
        <f>0.5*K311*(AI311)^(2)</f>
        <v>2.6581201959774645E-10</v>
      </c>
      <c r="BF311" s="1">
        <f t="shared" si="30"/>
        <v>0.78979556557747554</v>
      </c>
      <c r="BG311" s="1">
        <f>(C311*(AI311)^(2)*G311)/(F311)</f>
        <v>6.2164999792302132E-2</v>
      </c>
      <c r="BH311" s="1">
        <f>(C311*G311*AI311)/(E311)</f>
        <v>10.233833280417512</v>
      </c>
      <c r="BI311" s="1">
        <f>(E311)/((C311*F311*G311)^(1/2))</f>
        <v>2.4363216845283586E-2</v>
      </c>
      <c r="BJ311" s="1">
        <f>(C311*9.81*(G311)^(2))/(F311)</f>
        <v>4.5751209871938578E-2</v>
      </c>
      <c r="BK311" s="1">
        <f t="shared" si="27"/>
        <v>9.6719772529804092E-3</v>
      </c>
      <c r="BL311" s="1">
        <f>(F311/(C311*9.81))^(1/2)</f>
        <v>1.4753899143116248E-3</v>
      </c>
      <c r="BM311" s="1">
        <f>((F311*G311)/(C311*(AI311)^(2)))^(1/2)</f>
        <v>1.265712688105599E-3</v>
      </c>
      <c r="BN311" s="1">
        <f>(AF311/2)/G311</f>
        <v>1.0582504448877443</v>
      </c>
      <c r="BO311" s="1">
        <f>(AF311-G311)/G311</f>
        <v>1.1165008897754884</v>
      </c>
      <c r="BP311" s="1">
        <f>((2*G311)-AG311)/G311</f>
        <v>0.41262433266838383</v>
      </c>
      <c r="BQ311" s="1">
        <f t="shared" si="28"/>
        <v>0.74999999999999989</v>
      </c>
      <c r="BR311" s="1">
        <f>((C311*(G311)^(3))/F311)^(1/2)</f>
        <v>1.2131677000724408E-3</v>
      </c>
      <c r="BS311" s="1">
        <f t="shared" si="29"/>
        <v>6.4857538299377085E-2</v>
      </c>
      <c r="BT311" s="1">
        <f>AI311/((9.81*G311)^(1/2))</f>
        <v>1.1656594171619241</v>
      </c>
      <c r="BU311" s="1">
        <f t="shared" si="31"/>
        <v>0.40909090909090912</v>
      </c>
      <c r="BV311" s="1">
        <f>AE311 /G311</f>
        <v>0.61718253803267731</v>
      </c>
      <c r="BW311" s="1">
        <f t="shared" si="32"/>
        <v>1.6413789920363554E-2</v>
      </c>
      <c r="BX311" s="1">
        <f>AH311/(((C311*(G311^(3)))/F311)^(1/2))</f>
        <v>1.5970586753045846</v>
      </c>
    </row>
    <row r="312" spans="1:76" x14ac:dyDescent="0.25">
      <c r="A312" s="1"/>
      <c r="B312" s="1">
        <v>312</v>
      </c>
      <c r="C312" s="1">
        <v>960</v>
      </c>
      <c r="D312" s="1">
        <v>2</v>
      </c>
      <c r="E312" s="1">
        <v>1.9199999999999998E-3</v>
      </c>
      <c r="F312" s="1">
        <v>2.0500000000000001E-2</v>
      </c>
      <c r="G312" s="1">
        <v>3.1477393495295253E-4</v>
      </c>
      <c r="H312" s="1">
        <v>1.0677428027911855E-6</v>
      </c>
      <c r="I312" s="1">
        <v>1.3064262520650296E-10</v>
      </c>
      <c r="J312" s="1">
        <v>1.3294562285422939E-12</v>
      </c>
      <c r="K312" s="1">
        <v>1.2541692019824284E-7</v>
      </c>
      <c r="L312" s="1">
        <v>1.2762779794006021E-9</v>
      </c>
      <c r="M312" s="1"/>
      <c r="N312" s="1"/>
      <c r="O312" s="1"/>
      <c r="Q312" s="1">
        <v>960</v>
      </c>
      <c r="R312" s="1">
        <v>100000</v>
      </c>
      <c r="S312" s="1">
        <v>96</v>
      </c>
      <c r="T312" s="1">
        <v>2.0500000000000001E-2</v>
      </c>
      <c r="U312" s="1">
        <v>0.192</v>
      </c>
      <c r="V312" s="1"/>
      <c r="Z312" s="1">
        <v>4.0236339999999996E-6</v>
      </c>
      <c r="AA312" s="1">
        <v>16000</v>
      </c>
      <c r="AB312" s="1">
        <v>6.2500000000000056E-5</v>
      </c>
      <c r="AD312" s="1">
        <v>5.1874999999999977E-3</v>
      </c>
      <c r="AE312" s="1">
        <v>1.8269894899999999E-4</v>
      </c>
      <c r="AF312" s="1">
        <v>6.5987597599999998E-4</v>
      </c>
      <c r="AG312" s="1">
        <v>5.2860491675000014E-4</v>
      </c>
      <c r="AH312" s="1">
        <v>2.124999999999988E-3</v>
      </c>
      <c r="AI312" s="1">
        <v>4.9060592114757474E-2</v>
      </c>
      <c r="AJ312" s="1">
        <v>3.4360833074567254E-3</v>
      </c>
      <c r="AK312" s="1">
        <v>3.6553543447529604E-2</v>
      </c>
      <c r="AL312" s="1">
        <v>4.2381127761588798E-3</v>
      </c>
      <c r="AM312" s="1">
        <v>3.2565562708400885E-4</v>
      </c>
      <c r="AN312" s="1">
        <v>3.3919991850475954E-4</v>
      </c>
      <c r="AO312" s="1">
        <v>210.5263157894737</v>
      </c>
      <c r="AP312" s="1">
        <v>0</v>
      </c>
      <c r="AQ312" s="1">
        <v>615.38461538461536</v>
      </c>
      <c r="AR312" s="1">
        <v>1640.1530072492694</v>
      </c>
      <c r="AS312" s="1">
        <v>1.2267796629207965E-4</v>
      </c>
      <c r="AT312" s="1">
        <v>1.4610271803378413E-2</v>
      </c>
      <c r="AU312" s="1">
        <v>1.5000493415608771</v>
      </c>
      <c r="AV312" s="1">
        <v>6.0878943743797889E-2</v>
      </c>
      <c r="AW312" s="1">
        <v>1</v>
      </c>
      <c r="AX312" s="1">
        <v>310.05391446524294</v>
      </c>
      <c r="AZ312" s="1"/>
      <c r="BA312" s="1"/>
      <c r="BB312" s="1" t="s">
        <v>243</v>
      </c>
      <c r="BC312" s="1"/>
      <c r="BD312" s="1">
        <f>(0.5*K312*(AK312)^(2))+(K312*9.81*(AN312-G312))</f>
        <v>1.1384089681655319E-10</v>
      </c>
      <c r="BE312" s="1">
        <f>0.5*K312*(AI312)^(2)</f>
        <v>1.5093560747074288E-10</v>
      </c>
      <c r="BF312" s="1">
        <f t="shared" si="30"/>
        <v>0.86846695982653677</v>
      </c>
      <c r="BG312" s="1">
        <f>(C312*(AI312)^(2)*G312)/(F312)</f>
        <v>3.5479844356055133E-2</v>
      </c>
      <c r="BH312" s="1">
        <f>(C312*G312*AI312)/(E312)</f>
        <v>7.7214978155420031</v>
      </c>
      <c r="BI312" s="1">
        <f>(E312)/((C312*F312*G312)^(1/2))</f>
        <v>2.4394352778991425E-2</v>
      </c>
      <c r="BJ312" s="1">
        <f>(C312*9.81*(G312)^(2))/(F312)</f>
        <v>4.5518076949873663E-2</v>
      </c>
      <c r="BK312" s="1">
        <f t="shared" si="27"/>
        <v>6.9154502868707304E-3</v>
      </c>
      <c r="BL312" s="1">
        <f>(F312/(C312*9.81))^(1/2)</f>
        <v>1.4753899143116248E-3</v>
      </c>
      <c r="BM312" s="1">
        <f>((F312*G312)/(C312*(AI312)^(2)))^(1/2)</f>
        <v>1.6711210515362985E-3</v>
      </c>
      <c r="BN312" s="1">
        <f>(AF312/2)/G312</f>
        <v>1.048174424128586</v>
      </c>
      <c r="BO312" s="1">
        <f>(AF312-G312)/G312</f>
        <v>1.0963488482571719</v>
      </c>
      <c r="BP312" s="1">
        <f>((2*G312)-AG312)/G312</f>
        <v>0.32068396378179242</v>
      </c>
      <c r="BQ312" s="1">
        <f t="shared" si="28"/>
        <v>0.80106707317073189</v>
      </c>
      <c r="BR312" s="1">
        <f>((C312*(G312)^(3))/F312)^(1/2)</f>
        <v>1.2085283167791248E-3</v>
      </c>
      <c r="BS312" s="1">
        <f t="shared" si="29"/>
        <v>3.4450320311379061E-2</v>
      </c>
      <c r="BT312" s="1">
        <f>AI312/((9.81*G312)^(1/2))</f>
        <v>0.88287435129565661</v>
      </c>
      <c r="BU312" s="1">
        <f t="shared" si="31"/>
        <v>0.41566265060240754</v>
      </c>
      <c r="BV312" s="1">
        <f>AE312 /G312</f>
        <v>0.58041320679015873</v>
      </c>
      <c r="BW312" s="1">
        <f t="shared" si="32"/>
        <v>-1.003823259381853E-2</v>
      </c>
      <c r="BX312" s="1">
        <f>AH312/(((C312*(G312^(3)))/F312)^(1/2))</f>
        <v>1.7583369545393623</v>
      </c>
    </row>
    <row r="313" spans="1:76" x14ac:dyDescent="0.25">
      <c r="A313" s="1"/>
      <c r="B313" s="1">
        <v>313</v>
      </c>
      <c r="C313" s="1">
        <v>960</v>
      </c>
      <c r="D313" s="1">
        <v>2</v>
      </c>
      <c r="E313" s="1">
        <v>1.9199999999999998E-3</v>
      </c>
      <c r="F313" s="1">
        <v>2.0500000000000001E-2</v>
      </c>
      <c r="G313" s="1">
        <v>3.2636828141916608E-4</v>
      </c>
      <c r="H313" s="1">
        <v>2.7282058985049133E-7</v>
      </c>
      <c r="I313" s="1">
        <v>1.4561712190744523E-10</v>
      </c>
      <c r="J313" s="1">
        <v>3.651765629769969E-13</v>
      </c>
      <c r="K313" s="1">
        <v>1.3979243703114742E-7</v>
      </c>
      <c r="L313" s="1">
        <v>3.5056950045791701E-10</v>
      </c>
      <c r="M313" s="1"/>
      <c r="N313" s="1"/>
      <c r="O313" s="1"/>
      <c r="Q313" s="1">
        <v>960</v>
      </c>
      <c r="R313" s="1">
        <v>100000</v>
      </c>
      <c r="S313" s="1">
        <v>96</v>
      </c>
      <c r="T313" s="1">
        <v>2.0500000000000001E-2</v>
      </c>
      <c r="U313" s="1">
        <v>0.192</v>
      </c>
      <c r="V313" s="1"/>
      <c r="Z313" s="1">
        <v>4.2023634E-6</v>
      </c>
      <c r="AA313" s="1">
        <v>16000</v>
      </c>
      <c r="AB313" s="1">
        <v>6.2500000000000056E-5</v>
      </c>
      <c r="AD313" s="1">
        <v>3.9375000000000018E-3</v>
      </c>
      <c r="AE313" s="1">
        <v>2.2708741379999999E-4</v>
      </c>
      <c r="AF313" s="1">
        <v>7.1860414139999996E-4</v>
      </c>
      <c r="AG313" s="1">
        <v>4.6611214044999996E-4</v>
      </c>
      <c r="AH313" s="1">
        <v>1.8749999999999999E-3</v>
      </c>
      <c r="AI313" s="1">
        <v>9.832851625246887E-2</v>
      </c>
      <c r="AJ313" s="1">
        <v>6.0561511697557581E-3</v>
      </c>
      <c r="AK313" s="1">
        <v>8.2403370630354161E-2</v>
      </c>
      <c r="AL313" s="1">
        <v>7.8414571780250474E-3</v>
      </c>
      <c r="AM313" s="1">
        <v>3.3605697619853894E-4</v>
      </c>
      <c r="AN313" s="1">
        <v>3.5215048732715662E-4</v>
      </c>
      <c r="AO313" s="1">
        <v>296.29629629629625</v>
      </c>
      <c r="AP313" s="1">
        <v>23.279235594618758</v>
      </c>
      <c r="AQ313" s="1">
        <v>290.90909090909088</v>
      </c>
      <c r="AR313" s="1">
        <v>44.880827103410539</v>
      </c>
      <c r="AS313" s="1">
        <v>4.9278782407808535E-4</v>
      </c>
      <c r="AT313" s="1">
        <v>3.2378757556190692E-8</v>
      </c>
      <c r="AU313" s="1">
        <v>1.8023732331665907</v>
      </c>
      <c r="AV313" s="1">
        <v>0.12488448472861127</v>
      </c>
      <c r="AW313" s="1">
        <v>1</v>
      </c>
      <c r="AX313" s="1">
        <v>636.03145792138662</v>
      </c>
      <c r="AZ313" s="1"/>
      <c r="BA313" s="1"/>
      <c r="BB313" s="1" t="s">
        <v>244</v>
      </c>
      <c r="BC313" s="1"/>
      <c r="BD313" s="1">
        <f>(0.5*K313*(AK313)^(2))+(K313*9.81*(AN313-G313))</f>
        <v>5.0997415941958615E-10</v>
      </c>
      <c r="BE313" s="1">
        <f>0.5*K313*(AI313)^(2)</f>
        <v>6.7579138660676015E-10</v>
      </c>
      <c r="BF313" s="1">
        <f t="shared" si="30"/>
        <v>0.86869587513568214</v>
      </c>
      <c r="BG313" s="1">
        <f>(C313*(AI313)^(2)*G313)/(F313)</f>
        <v>0.14776932457421793</v>
      </c>
      <c r="BH313" s="1">
        <f>(C313*G313*AI313)/(E313)</f>
        <v>16.045654431907405</v>
      </c>
      <c r="BI313" s="1">
        <f>(E313)/((C313*F313*G313)^(1/2))</f>
        <v>2.3957125578401219E-2</v>
      </c>
      <c r="BJ313" s="1">
        <f>(C313*9.81*(G313)^(2))/(F313)</f>
        <v>4.893304800903172E-2</v>
      </c>
      <c r="BK313" s="1">
        <f t="shared" si="27"/>
        <v>1.6043471252995125E-2</v>
      </c>
      <c r="BL313" s="1">
        <f>(F313/(C313*9.81))^(1/2)</f>
        <v>1.4753899143116248E-3</v>
      </c>
      <c r="BM313" s="1">
        <f>((F313*G313)/(C313*(AI313)^(2)))^(1/2)</f>
        <v>8.4901585476967719E-4</v>
      </c>
      <c r="BN313" s="1">
        <f>(AF313/2)/G313</f>
        <v>1.1009098958318682</v>
      </c>
      <c r="BO313" s="1">
        <f>(AF313-G313)/G313</f>
        <v>1.2018197916637365</v>
      </c>
      <c r="BP313" s="1">
        <f>((2*G313)-AG313)/G313</f>
        <v>0.5718215678828299</v>
      </c>
      <c r="BQ313" s="1">
        <f t="shared" si="28"/>
        <v>0.64863547758284601</v>
      </c>
      <c r="BR313" s="1">
        <f>((C313*(G313)^(3))/F313)^(1/2)</f>
        <v>1.2759116499835056E-3</v>
      </c>
      <c r="BS313" s="1">
        <f t="shared" si="29"/>
        <v>9.832848387371132E-2</v>
      </c>
      <c r="BT313" s="1">
        <f>AI313/((9.81*G313)^(1/2))</f>
        <v>1.7377648556538108</v>
      </c>
      <c r="BU313" s="1">
        <f t="shared" si="31"/>
        <v>0.48412698412698391</v>
      </c>
      <c r="BV313" s="1">
        <f>AE313 /G313</f>
        <v>0.69580111404375034</v>
      </c>
      <c r="BW313" s="1">
        <f t="shared" si="32"/>
        <v>9.8836276565186204E-2</v>
      </c>
      <c r="BX313" s="1">
        <f>AH313/(((C313*(G313^(3)))/F313)^(1/2))</f>
        <v>1.4695374871953235</v>
      </c>
    </row>
    <row r="314" spans="1:76" x14ac:dyDescent="0.25">
      <c r="A314" s="1"/>
      <c r="B314" s="1">
        <v>314</v>
      </c>
      <c r="C314" s="1">
        <v>960</v>
      </c>
      <c r="D314" s="1">
        <v>2</v>
      </c>
      <c r="E314" s="1">
        <v>1.9199999999999998E-3</v>
      </c>
      <c r="F314" s="1">
        <v>2.0500000000000001E-2</v>
      </c>
      <c r="G314" s="1">
        <v>3.2583191958998002E-4</v>
      </c>
      <c r="H314" s="1">
        <v>6.2681388073555391E-7</v>
      </c>
      <c r="I314" s="1">
        <v>1.4490036862511566E-10</v>
      </c>
      <c r="J314" s="1">
        <v>8.3624921547478225E-13</v>
      </c>
      <c r="K314" s="1">
        <v>1.3910435388011102E-7</v>
      </c>
      <c r="L314" s="1">
        <v>8.0279924685579098E-10</v>
      </c>
      <c r="M314" s="1"/>
      <c r="N314" s="1"/>
      <c r="O314" s="1"/>
      <c r="Q314" s="1">
        <v>960</v>
      </c>
      <c r="R314" s="1">
        <v>100000</v>
      </c>
      <c r="S314" s="1">
        <v>96</v>
      </c>
      <c r="T314" s="1">
        <v>2.0500000000000001E-2</v>
      </c>
      <c r="U314" s="1">
        <v>0.192</v>
      </c>
      <c r="V314" s="1"/>
      <c r="Z314" s="1">
        <v>4.2023634E-6</v>
      </c>
      <c r="AA314" s="1">
        <v>16000</v>
      </c>
      <c r="AB314" s="1">
        <v>6.2500000000000056E-5</v>
      </c>
      <c r="AD314" s="1">
        <v>4.3749999999999969E-3</v>
      </c>
      <c r="AE314" s="1">
        <v>2.123791419E-4</v>
      </c>
      <c r="AF314" s="1">
        <v>7.0599705119999995E-4</v>
      </c>
      <c r="AG314" s="1">
        <v>4.9692947205000001E-4</v>
      </c>
      <c r="AH314" s="1">
        <v>1.8750000000000017E-3</v>
      </c>
      <c r="AI314" s="1">
        <v>8.204049745554283E-2</v>
      </c>
      <c r="AJ314" s="1">
        <v>6.343326650276703E-3</v>
      </c>
      <c r="AK314" s="1">
        <v>6.6133769835364148E-2</v>
      </c>
      <c r="AL314" s="1">
        <v>6.6835644607596808E-3</v>
      </c>
      <c r="AM314" s="1">
        <v>3.4478796663646092E-4</v>
      </c>
      <c r="AN314" s="1">
        <v>3.6070015984707041E-4</v>
      </c>
      <c r="AO314" s="1">
        <v>285.71428571428572</v>
      </c>
      <c r="AP314" s="1">
        <v>57.723002545840679</v>
      </c>
      <c r="AQ314" s="1">
        <v>283.18584070796464</v>
      </c>
      <c r="AR314" s="1">
        <v>67.338228986047667</v>
      </c>
      <c r="AS314" s="1">
        <v>3.430501132901595E-4</v>
      </c>
      <c r="AT314" s="1">
        <v>2.3891771741723394E-4</v>
      </c>
      <c r="AU314" s="1">
        <v>5.2759753733221855</v>
      </c>
      <c r="AV314" s="1">
        <v>6.8224058077511474E-2</v>
      </c>
      <c r="AW314" s="1">
        <v>1.0197368421052631</v>
      </c>
      <c r="AX314" s="1">
        <v>347.46227458638373</v>
      </c>
      <c r="AZ314" s="1"/>
      <c r="BA314" s="1"/>
      <c r="BB314" s="1" t="s">
        <v>244</v>
      </c>
      <c r="BC314" s="1"/>
      <c r="BD314" s="1">
        <f>(0.5*K314*(AK314)^(2))+(K314*9.81*(AN314-G314))</f>
        <v>3.5178033188624065E-10</v>
      </c>
      <c r="BE314" s="1">
        <f>0.5*K314*(AI314)^(2)</f>
        <v>4.6813088834929724E-10</v>
      </c>
      <c r="BF314" s="1">
        <f t="shared" si="30"/>
        <v>0.86686631686108395</v>
      </c>
      <c r="BG314" s="1">
        <f>(C314*(AI314)^(2)*G314)/(F314)</f>
        <v>0.10269932025810152</v>
      </c>
      <c r="BH314" s="1">
        <f>(C314*G314*AI314)/(E314)</f>
        <v>13.365706385028195</v>
      </c>
      <c r="BI314" s="1">
        <f>(E314)/((C314*F314*G314)^(1/2))</f>
        <v>2.3976835746754254E-2</v>
      </c>
      <c r="BJ314" s="1">
        <f>(C314*9.81*(G314)^(2))/(F314)</f>
        <v>4.8772344569931431E-2</v>
      </c>
      <c r="BK314" s="1">
        <f t="shared" si="27"/>
        <v>1.2905476252231677E-2</v>
      </c>
      <c r="BL314" s="1">
        <f>(F314/(C314*9.81))^(1/2)</f>
        <v>1.4753899143116248E-3</v>
      </c>
      <c r="BM314" s="1">
        <f>((F314*G314)/(C314*(AI314)^(2)))^(1/2)</f>
        <v>1.016739842649102E-3</v>
      </c>
      <c r="BN314" s="1">
        <f>(AF314/2)/G314</f>
        <v>1.0833761346776762</v>
      </c>
      <c r="BO314" s="1">
        <f>(AF314-G314)/G314</f>
        <v>1.1667522693553525</v>
      </c>
      <c r="BP314" s="1">
        <f>((2*G314)-AG314)/G314</f>
        <v>0.47489014374243771</v>
      </c>
      <c r="BQ314" s="1">
        <f t="shared" si="28"/>
        <v>0.70386904761904767</v>
      </c>
      <c r="BR314" s="1">
        <f>((C314*(G314)^(3))/F314)^(1/2)</f>
        <v>1.2727676447351567E-3</v>
      </c>
      <c r="BS314" s="1">
        <f t="shared" si="29"/>
        <v>8.1801579738125602E-2</v>
      </c>
      <c r="BT314" s="1">
        <f>AI314/((9.81*G314)^(1/2))</f>
        <v>1.4510987495754237</v>
      </c>
      <c r="BU314" s="1">
        <f t="shared" si="31"/>
        <v>0.43571428571428639</v>
      </c>
      <c r="BV314" s="1">
        <f>AE314 /G314</f>
        <v>0.65180582113395591</v>
      </c>
      <c r="BW314" s="1">
        <f t="shared" si="32"/>
        <v>5.3926975688170092E-2</v>
      </c>
      <c r="BX314" s="1">
        <f>AH314/(((C314*(G314^(3)))/F314)^(1/2))</f>
        <v>1.4731675555675838</v>
      </c>
    </row>
    <row r="315" spans="1:76" x14ac:dyDescent="0.25">
      <c r="A315" s="1"/>
      <c r="B315" s="1">
        <v>315</v>
      </c>
      <c r="C315" s="1">
        <v>960</v>
      </c>
      <c r="D315" s="1">
        <v>2</v>
      </c>
      <c r="E315" s="1">
        <v>1.9199999999999998E-3</v>
      </c>
      <c r="F315" s="1">
        <v>2.0500000000000001E-2</v>
      </c>
      <c r="G315" s="1">
        <v>3.2607587129053402E-4</v>
      </c>
      <c r="H315" s="1">
        <v>9.3570626952580023E-7</v>
      </c>
      <c r="I315" s="1">
        <v>1.4522607486989368E-10</v>
      </c>
      <c r="J315" s="1">
        <v>1.2502208294336404E-12</v>
      </c>
      <c r="K315" s="1">
        <v>1.3941703187509794E-7</v>
      </c>
      <c r="L315" s="1">
        <v>1.2002119962562949E-9</v>
      </c>
      <c r="M315" s="1"/>
      <c r="N315" s="1"/>
      <c r="O315" s="1"/>
      <c r="Q315" s="1">
        <v>960</v>
      </c>
      <c r="R315" s="1">
        <v>100000</v>
      </c>
      <c r="S315" s="1">
        <v>96</v>
      </c>
      <c r="T315" s="1">
        <v>2.0500000000000001E-2</v>
      </c>
      <c r="U315" s="1">
        <v>0.192</v>
      </c>
      <c r="V315" s="1"/>
      <c r="Z315" s="1">
        <v>4.2023634E-6</v>
      </c>
      <c r="AA315" s="1">
        <v>16000</v>
      </c>
      <c r="AB315" s="1">
        <v>6.2500000000000056E-5</v>
      </c>
      <c r="AD315" s="1">
        <v>4.6874999999999972E-3</v>
      </c>
      <c r="AE315" s="1">
        <v>2.0817677849999997E-4</v>
      </c>
      <c r="AF315" s="1">
        <v>6.9338996099999994E-4</v>
      </c>
      <c r="AG315" s="1">
        <v>5.2094218477254496E-4</v>
      </c>
      <c r="AH315" s="1">
        <v>1.9375000000000017E-3</v>
      </c>
      <c r="AI315" s="1">
        <v>6.7704742107121574E-2</v>
      </c>
      <c r="AJ315" s="1">
        <v>4.8608680475869578E-3</v>
      </c>
      <c r="AK315" s="1">
        <v>5.2837127894663563E-2</v>
      </c>
      <c r="AL315" s="1">
        <v>5.0774762772991203E-3</v>
      </c>
      <c r="AM315" s="1">
        <v>3.478991844613044E-4</v>
      </c>
      <c r="AN315" s="1">
        <v>3.5153380232695516E-4</v>
      </c>
      <c r="AO315" s="1">
        <v>288.2882882882883</v>
      </c>
      <c r="AP315" s="1">
        <v>113.86249929990346</v>
      </c>
      <c r="AQ315" s="1">
        <v>463.76811594202894</v>
      </c>
      <c r="AR315" s="1">
        <v>617.8458747607724</v>
      </c>
      <c r="AS315" s="1">
        <v>2.3363568316981859E-4</v>
      </c>
      <c r="AT315" s="1">
        <v>7.017758560379346E-3</v>
      </c>
      <c r="AU315" s="1">
        <v>4.7739808837651498</v>
      </c>
      <c r="AV315" s="1">
        <v>6.6721831014822874E-2</v>
      </c>
      <c r="AW315" s="1">
        <v>1.0263157894736841</v>
      </c>
      <c r="AX315" s="1">
        <v>339.81149498083784</v>
      </c>
      <c r="AZ315" s="1"/>
      <c r="BA315" s="1"/>
      <c r="BB315" s="1" t="s">
        <v>244</v>
      </c>
      <c r="BC315" s="1"/>
      <c r="BD315" s="1">
        <f>(0.5*K315*(AK315)^(2))+(K315*9.81*(AN315-G315))</f>
        <v>2.2942792242036531E-10</v>
      </c>
      <c r="BE315" s="1">
        <f>0.5*K315*(AI315)^(2)</f>
        <v>3.1953910411381593E-10</v>
      </c>
      <c r="BF315" s="1">
        <f t="shared" si="30"/>
        <v>0.84734667492425564</v>
      </c>
      <c r="BG315" s="1">
        <f>(C315*(AI315)^(2)*G315)/(F315)</f>
        <v>6.9996159438700106E-2</v>
      </c>
      <c r="BH315" s="1">
        <f>(C315*G315*AI315)/(E315)</f>
        <v>11.038441386540287</v>
      </c>
      <c r="BI315" s="1">
        <f>(E315)/((C315*F315*G315)^(1/2))</f>
        <v>2.3967865005911564E-2</v>
      </c>
      <c r="BJ315" s="1">
        <f>(C315*9.81*(G315)^(2))/(F315)</f>
        <v>4.8845404020274499E-2</v>
      </c>
      <c r="BK315" s="1">
        <f t="shared" si="27"/>
        <v>1.0250569793829557E-2</v>
      </c>
      <c r="BL315" s="1">
        <f>(F315/(C315*9.81))^(1/2)</f>
        <v>1.4753899143116248E-3</v>
      </c>
      <c r="BM315" s="1">
        <f>((F315*G315)/(C315*(AI315)^(2)))^(1/2)</f>
        <v>1.2324847592349126E-3</v>
      </c>
      <c r="BN315" s="1">
        <f>(AF315/2)/G315</f>
        <v>1.0632340845333332</v>
      </c>
      <c r="BO315" s="1">
        <f>(AF315-G315)/G315</f>
        <v>1.1264681690666667</v>
      </c>
      <c r="BP315" s="1">
        <f>((2*G315)-AG315)/G315</f>
        <v>0.40238965639875635</v>
      </c>
      <c r="BQ315" s="1">
        <f t="shared" si="28"/>
        <v>0.75129755847812885</v>
      </c>
      <c r="BR315" s="1">
        <f>((C315*(G315)^(3))/F315)^(1/2)</f>
        <v>1.274197301817956E-3</v>
      </c>
      <c r="BS315" s="1">
        <f t="shared" si="29"/>
        <v>6.0686983546742228E-2</v>
      </c>
      <c r="BT315" s="1">
        <f>AI315/((9.81*G315)^(1/2))</f>
        <v>1.1970857272324404</v>
      </c>
      <c r="BU315" s="1">
        <f t="shared" si="31"/>
        <v>0.4200000000000006</v>
      </c>
      <c r="BV315" s="1">
        <f>AE315 /G315</f>
        <v>0.63843049065876512</v>
      </c>
      <c r="BW315" s="1">
        <f t="shared" si="32"/>
        <v>2.1150755418425607E-2</v>
      </c>
      <c r="BX315" s="1">
        <f>AH315/(((C315*(G315^(3)))/F315)^(1/2))</f>
        <v>1.5205651410779801</v>
      </c>
    </row>
    <row r="316" spans="1:76" x14ac:dyDescent="0.25">
      <c r="A316" s="1"/>
      <c r="B316" s="1">
        <v>316</v>
      </c>
      <c r="C316" s="1">
        <v>960</v>
      </c>
      <c r="D316" s="1">
        <v>2</v>
      </c>
      <c r="E316" s="1">
        <v>1.9199999999999998E-3</v>
      </c>
      <c r="F316" s="1">
        <v>2.0500000000000001E-2</v>
      </c>
      <c r="G316" s="1">
        <v>3.1313207817936265E-4</v>
      </c>
      <c r="H316" s="1">
        <v>1.1133096815388839E-6</v>
      </c>
      <c r="I316" s="1">
        <v>1.2860897893092871E-10</v>
      </c>
      <c r="J316" s="1">
        <v>1.3717689564971872E-12</v>
      </c>
      <c r="K316" s="1">
        <v>1.2346461977369156E-7</v>
      </c>
      <c r="L316" s="1">
        <v>1.3168981982372997E-9</v>
      </c>
      <c r="M316" s="1"/>
      <c r="N316" s="1"/>
      <c r="O316" s="1"/>
      <c r="Q316" s="1">
        <v>960</v>
      </c>
      <c r="R316" s="1">
        <v>100000</v>
      </c>
      <c r="S316" s="1">
        <v>96</v>
      </c>
      <c r="T316" s="1">
        <v>2.0500000000000001E-2</v>
      </c>
      <c r="U316" s="1">
        <v>0.192</v>
      </c>
      <c r="V316" s="1"/>
      <c r="Z316" s="1">
        <v>4.0236339999999996E-6</v>
      </c>
      <c r="AA316" s="1">
        <v>16000</v>
      </c>
      <c r="AB316" s="1">
        <v>6.2500000000000056E-5</v>
      </c>
      <c r="AD316" s="1">
        <v>5.1250000000000046E-3</v>
      </c>
      <c r="AE316" s="1">
        <v>1.9074621699999999E-4</v>
      </c>
      <c r="AF316" s="1">
        <v>6.5987597599999998E-4</v>
      </c>
      <c r="AG316" s="1">
        <v>5.1234272933333325E-4</v>
      </c>
      <c r="AH316" s="1">
        <v>2.187499999999995E-3</v>
      </c>
      <c r="AI316" s="1">
        <v>5.2152839457575914E-2</v>
      </c>
      <c r="AJ316" s="1">
        <v>3.614378939459483E-3</v>
      </c>
      <c r="AK316" s="1">
        <v>3.8994716499448925E-2</v>
      </c>
      <c r="AL316" s="1">
        <v>3.2562697650212E-3</v>
      </c>
      <c r="AM316" s="1">
        <v>3.3381073572499989E-4</v>
      </c>
      <c r="AN316" s="1">
        <v>3.3789282116486479E-4</v>
      </c>
      <c r="AO316" s="1">
        <v>-1279.9999999999995</v>
      </c>
      <c r="AP316" s="1">
        <v>12381.722581288912</v>
      </c>
      <c r="AQ316" s="1">
        <v>444.44444444444446</v>
      </c>
      <c r="AR316" s="1">
        <v>576.16108096681648</v>
      </c>
      <c r="AS316" s="1">
        <v>1.3862990129906661E-4</v>
      </c>
      <c r="AT316" s="1">
        <v>-7.621048662748914E-3</v>
      </c>
      <c r="AU316" s="1">
        <v>1.403815484396254</v>
      </c>
      <c r="AV316" s="1">
        <v>6.1819036610598475E-2</v>
      </c>
      <c r="AW316" s="1">
        <v>1.0196078431372548</v>
      </c>
      <c r="AX316" s="1">
        <v>314.84176812017876</v>
      </c>
      <c r="AZ316" s="1"/>
      <c r="BA316" s="1"/>
      <c r="BB316" s="1" t="s">
        <v>245</v>
      </c>
      <c r="BC316" s="1"/>
      <c r="BD316" s="1">
        <f>(0.5*K316*(AK316)^(2))+(K316*9.81*(AN316-G316))</f>
        <v>1.2385931716486292E-10</v>
      </c>
      <c r="BE316" s="1">
        <f>0.5*K316*(AI316)^(2)</f>
        <v>1.6790686180143731E-10</v>
      </c>
      <c r="BF316" s="1">
        <f t="shared" si="30"/>
        <v>0.85887531012531593</v>
      </c>
      <c r="BG316" s="1">
        <f>(C316*(AI316)^(2)*G316)/(F316)</f>
        <v>3.9884196694325101E-2</v>
      </c>
      <c r="BH316" s="1">
        <f>(C316*G316*AI316)/(E316)</f>
        <v>8.1653635011527061</v>
      </c>
      <c r="BI316" s="1">
        <f>(E316)/((C316*F316*G316)^(1/2))</f>
        <v>2.445822306210468E-2</v>
      </c>
      <c r="BJ316" s="1">
        <f>(C316*9.81*(G316)^(2))/(F316)</f>
        <v>4.5044471937067496E-2</v>
      </c>
      <c r="BK316" s="1">
        <f t="shared" si="27"/>
        <v>7.4339636095397347E-3</v>
      </c>
      <c r="BL316" s="1">
        <f>(F316/(C316*9.81))^(1/2)</f>
        <v>1.4753899143116248E-3</v>
      </c>
      <c r="BM316" s="1">
        <f>((F316*G316)/(C316*(AI316)^(2)))^(1/2)</f>
        <v>1.5679316818800423E-3</v>
      </c>
      <c r="BN316" s="1">
        <f>(AF316/2)/G316</f>
        <v>1.0536703550730144</v>
      </c>
      <c r="BO316" s="1">
        <f>(AF316-G316)/G316</f>
        <v>1.1073407101460291</v>
      </c>
      <c r="BP316" s="1">
        <f>((2*G316)-AG316)/G316</f>
        <v>0.36381270065897764</v>
      </c>
      <c r="BQ316" s="1">
        <f t="shared" si="28"/>
        <v>0.77642276422764223</v>
      </c>
      <c r="BR316" s="1">
        <f>((C316*(G316)^(3))/F316)^(1/2)</f>
        <v>1.1990851553583706E-3</v>
      </c>
      <c r="BS316" s="1">
        <f t="shared" si="29"/>
        <v>5.9773888120324831E-2</v>
      </c>
      <c r="BT316" s="1">
        <f>AI316/((9.81*G316)^(1/2))</f>
        <v>0.94097844399862229</v>
      </c>
      <c r="BU316" s="1">
        <f t="shared" si="31"/>
        <v>0.43292682926829135</v>
      </c>
      <c r="BV316" s="1">
        <f>AE316 /G316</f>
        <v>0.6091557853448033</v>
      </c>
      <c r="BW316" s="1">
        <f t="shared" si="32"/>
        <v>-5.1602752427423945E-3</v>
      </c>
      <c r="BX316" s="1">
        <f>AH316/(((C316*(G316^(3)))/F316)^(1/2))</f>
        <v>1.8243074649241378</v>
      </c>
    </row>
    <row r="317" spans="1:76" x14ac:dyDescent="0.25">
      <c r="A317" s="1"/>
      <c r="B317" s="1">
        <v>317</v>
      </c>
      <c r="C317" s="1">
        <v>960</v>
      </c>
      <c r="D317" s="1">
        <v>2</v>
      </c>
      <c r="E317" s="1">
        <v>1.9199999999999998E-3</v>
      </c>
      <c r="F317" s="1">
        <v>2.0500000000000001E-2</v>
      </c>
      <c r="G317" s="1">
        <v>3.1384014637207453E-4</v>
      </c>
      <c r="H317" s="1">
        <v>7.9847118803776427E-7</v>
      </c>
      <c r="I317" s="1">
        <v>1.2948340228120893E-10</v>
      </c>
      <c r="J317" s="1">
        <v>9.88293886991204E-13</v>
      </c>
      <c r="K317" s="1">
        <v>1.2430406618996059E-7</v>
      </c>
      <c r="L317" s="1">
        <v>9.4876213151155585E-10</v>
      </c>
      <c r="M317" s="1"/>
      <c r="N317" s="1"/>
      <c r="O317" s="1"/>
      <c r="Q317" s="1">
        <v>960</v>
      </c>
      <c r="R317" s="1">
        <v>100000</v>
      </c>
      <c r="S317" s="1">
        <v>96</v>
      </c>
      <c r="T317" s="1">
        <v>2.0500000000000001E-2</v>
      </c>
      <c r="U317" s="1">
        <v>0.192</v>
      </c>
      <c r="V317" s="1"/>
      <c r="Z317" s="1">
        <v>4.0236339999999996E-6</v>
      </c>
      <c r="AA317" s="1">
        <v>16000</v>
      </c>
      <c r="AB317" s="1">
        <v>6.2499999999993117E-5</v>
      </c>
      <c r="AD317" s="1">
        <v>5.1250000000000046E-3</v>
      </c>
      <c r="AE317" s="1">
        <v>1.8269894899999999E-4</v>
      </c>
      <c r="AF317" s="1">
        <v>6.55852342E-4</v>
      </c>
      <c r="AG317" s="1">
        <v>5.2474893416666678E-4</v>
      </c>
      <c r="AH317" s="1">
        <v>2.4444444444444435E-3</v>
      </c>
      <c r="AI317" s="1">
        <v>4.2834868209933097E-2</v>
      </c>
      <c r="AJ317" s="1">
        <v>2.7801953462835973E-3</v>
      </c>
      <c r="AK317" s="1">
        <v>2.8334322582403402E-2</v>
      </c>
      <c r="AL317" s="1">
        <v>3.2514108992725606E-3</v>
      </c>
      <c r="AM317" s="1">
        <v>3.2558142079799766E-4</v>
      </c>
      <c r="AN317" s="1">
        <v>3.4034419283333401E-4</v>
      </c>
      <c r="AO317" s="1">
        <v>262.29508196721309</v>
      </c>
      <c r="AP317" s="1">
        <v>72.972051592484334</v>
      </c>
      <c r="AQ317" s="1">
        <v>258.06451612903226</v>
      </c>
      <c r="AR317" s="1">
        <v>70.637097808437616</v>
      </c>
      <c r="AS317" s="1">
        <v>9.3518141415001882E-5</v>
      </c>
      <c r="AT317" s="1">
        <v>-4.9789355298056597E-3</v>
      </c>
      <c r="AU317" s="1">
        <v>1.1509249226796157</v>
      </c>
      <c r="AV317" s="1">
        <v>6.2917781200458253E-2</v>
      </c>
      <c r="AW317" s="1">
        <v>0.98701298701298701</v>
      </c>
      <c r="AX317" s="1">
        <v>320.43762836567407</v>
      </c>
      <c r="AZ317" s="1"/>
      <c r="BA317" s="1"/>
      <c r="BB317" s="1" t="s">
        <v>245</v>
      </c>
      <c r="BC317" s="1"/>
      <c r="BD317" s="1">
        <f>(0.5*K317*(AK317)^(2))+(K317*9.81*(AN317-G317))</f>
        <v>8.2217396072055739E-11</v>
      </c>
      <c r="BE317" s="1">
        <f>0.5*K317*(AI317)^(2)</f>
        <v>1.1403816220844652E-10</v>
      </c>
      <c r="BF317" s="1">
        <f t="shared" si="30"/>
        <v>0.84909592011886459</v>
      </c>
      <c r="BG317" s="1">
        <f>(C317*(AI317)^(2)*G317)/(F317)</f>
        <v>2.696626137929314E-2</v>
      </c>
      <c r="BH317" s="1">
        <f>(C317*G317*AI317)/(E317)</f>
        <v>6.7216506544169627</v>
      </c>
      <c r="BI317" s="1">
        <f>(E317)/((C317*F317*G317)^(1/2))</f>
        <v>2.4430616860258918E-2</v>
      </c>
      <c r="BJ317" s="1">
        <f>(C317*9.81*(G317)^(2))/(F317)</f>
        <v>4.5248415389419601E-2</v>
      </c>
      <c r="BK317" s="1">
        <f t="shared" si="27"/>
        <v>5.8727293993550856E-3</v>
      </c>
      <c r="BL317" s="1">
        <f>(F317/(C317*9.81))^(1/2)</f>
        <v>1.4753899143116248E-3</v>
      </c>
      <c r="BM317" s="1">
        <f>((F317*G317)/(C317*(AI317)^(2)))^(1/2)</f>
        <v>1.9111647553673246E-3</v>
      </c>
      <c r="BN317" s="1">
        <f>(AF317/2)/G317</f>
        <v>1.0448828003388251</v>
      </c>
      <c r="BO317" s="1">
        <f>(AF317-G317)/G317</f>
        <v>1.0897656006776502</v>
      </c>
      <c r="BP317" s="1">
        <f>((2*G317)-AG317)/G317</f>
        <v>0.32797384199359747</v>
      </c>
      <c r="BQ317" s="1">
        <f t="shared" si="28"/>
        <v>0.80010224948875275</v>
      </c>
      <c r="BR317" s="1">
        <f>((C317*(G317)^(3))/F317)^(1/2)</f>
        <v>1.2031545907774512E-3</v>
      </c>
      <c r="BS317" s="1">
        <f t="shared" si="29"/>
        <v>4.7813803739738758E-2</v>
      </c>
      <c r="BT317" s="1">
        <f>AI317/((9.81*G317)^(1/2))</f>
        <v>0.77198468115746299</v>
      </c>
      <c r="BU317" s="1">
        <f t="shared" si="31"/>
        <v>0.48306233062330495</v>
      </c>
      <c r="BV317" s="1">
        <f>AE317 /G317</f>
        <v>0.58214014717989737</v>
      </c>
      <c r="BW317" s="1">
        <f t="shared" si="32"/>
        <v>-1.8282154010126461E-2</v>
      </c>
      <c r="BX317" s="1">
        <f>AH317/(((C317*(G317^(3)))/F317)^(1/2))</f>
        <v>2.0316960623197216</v>
      </c>
    </row>
    <row r="318" spans="1:76" x14ac:dyDescent="0.25">
      <c r="A318" s="1"/>
      <c r="B318" s="1">
        <v>318</v>
      </c>
      <c r="C318" s="1">
        <v>960</v>
      </c>
      <c r="D318" s="1">
        <v>2</v>
      </c>
      <c r="E318" s="1">
        <v>1.9199999999999998E-3</v>
      </c>
      <c r="F318" s="1">
        <v>2.0500000000000001E-2</v>
      </c>
      <c r="G318" s="1">
        <v>3.1307442826563714E-4</v>
      </c>
      <c r="H318" s="1">
        <v>5.8844423803460142E-7</v>
      </c>
      <c r="I318" s="1">
        <v>1.2853795843721091E-10</v>
      </c>
      <c r="J318" s="1">
        <v>7.247869597346776E-13</v>
      </c>
      <c r="K318" s="1">
        <v>1.2339644009972247E-7</v>
      </c>
      <c r="L318" s="1">
        <v>6.9579548134529051E-10</v>
      </c>
      <c r="M318" s="1"/>
      <c r="N318" s="1"/>
      <c r="O318" s="1"/>
      <c r="Q318" s="1">
        <v>960</v>
      </c>
      <c r="R318" s="1">
        <v>100000</v>
      </c>
      <c r="S318" s="1">
        <v>96</v>
      </c>
      <c r="T318" s="1">
        <v>2.0500000000000001E-2</v>
      </c>
      <c r="U318" s="1">
        <v>0.192</v>
      </c>
      <c r="V318" s="1"/>
      <c r="Z318" s="1">
        <v>4.0236339999999996E-6</v>
      </c>
      <c r="AA318" s="1">
        <v>16000</v>
      </c>
      <c r="AB318" s="1">
        <v>6.2500000000006994E-5</v>
      </c>
      <c r="AD318" s="1">
        <v>5.1874999999999977E-3</v>
      </c>
      <c r="AE318" s="1">
        <v>1.7465168099999999E-4</v>
      </c>
      <c r="AF318" s="1">
        <v>6.4378143999999993E-4</v>
      </c>
      <c r="AG318" s="1">
        <v>5.4369354425000003E-4</v>
      </c>
      <c r="AH318" s="1">
        <v>2.4444444444444435E-3</v>
      </c>
      <c r="AI318" s="1">
        <v>3.4990602754254307E-2</v>
      </c>
      <c r="AJ318" s="1">
        <v>2.5708860351766876E-3</v>
      </c>
      <c r="AK318" s="1">
        <v>1.6884059847653024E-2</v>
      </c>
      <c r="AL318" s="1">
        <v>2.4109714333143202E-3</v>
      </c>
      <c r="AM318" s="1">
        <v>3.2506705097691823E-4</v>
      </c>
      <c r="AN318" s="1">
        <v>3.3671329199094199E-4</v>
      </c>
      <c r="AO318" s="1">
        <v>551.72413793103453</v>
      </c>
      <c r="AP318" s="1">
        <v>1291.4578072562867</v>
      </c>
      <c r="AQ318" s="1">
        <v>2461.5384615384605</v>
      </c>
      <c r="AR318" s="1">
        <v>33472.510352025893</v>
      </c>
      <c r="AS318" s="1">
        <v>6.2402766621102391E-5</v>
      </c>
      <c r="AT318" s="1">
        <v>1.5444506325663061E-2</v>
      </c>
      <c r="AU318" s="1">
        <v>1.529737332893621</v>
      </c>
      <c r="AV318" s="1">
        <v>6.1044521769256094E-2</v>
      </c>
      <c r="AW318" s="1">
        <v>1</v>
      </c>
      <c r="AX318" s="1">
        <v>310.89719642425314</v>
      </c>
      <c r="AZ318" s="1"/>
      <c r="BA318" s="1"/>
      <c r="BB318" s="1" t="s">
        <v>245</v>
      </c>
      <c r="BC318" s="1"/>
      <c r="BD318" s="1">
        <f>(0.5*K318*(AK318)^(2))+(K318*9.81*(AN318-G318))</f>
        <v>4.6203698221156193E-11</v>
      </c>
      <c r="BE318" s="1">
        <f>0.5*K318*(AI318)^(2)</f>
        <v>7.5539739476028849E-11</v>
      </c>
      <c r="BF318" s="1">
        <f t="shared" si="30"/>
        <v>0.78207900607944048</v>
      </c>
      <c r="BG318" s="1">
        <f>(C318*(AI318)^(2)*G318)/(F318)</f>
        <v>1.7950138988895966E-2</v>
      </c>
      <c r="BH318" s="1">
        <f>(C318*G318*AI318)/(E318)</f>
        <v>5.4773314759790974</v>
      </c>
      <c r="BI318" s="1">
        <f>(E318)/((C318*F318*G318)^(1/2))</f>
        <v>2.4460474842220904E-2</v>
      </c>
      <c r="BJ318" s="1">
        <f>(C318*9.81*(G318)^(2))/(F318)</f>
        <v>4.5027887428126745E-2</v>
      </c>
      <c r="BK318" s="1">
        <f t="shared" si="27"/>
        <v>4.6048193400696743E-3</v>
      </c>
      <c r="BL318" s="1">
        <f>(F318/(C318*9.81))^(1/2)</f>
        <v>1.4753899143116248E-3</v>
      </c>
      <c r="BM318" s="1">
        <f>((F318*G318)/(C318*(AI318)^(2)))^(1/2)</f>
        <v>2.3367577315658423E-3</v>
      </c>
      <c r="BN318" s="1">
        <f>(AF318/2)/G318</f>
        <v>1.0281603699899833</v>
      </c>
      <c r="BO318" s="1">
        <f>(AF318-G318)/G318</f>
        <v>1.0563207399799666</v>
      </c>
      <c r="BP318" s="1">
        <f>((2*G318)-AG318)/G318</f>
        <v>0.26337287506379353</v>
      </c>
      <c r="BQ318" s="1">
        <f t="shared" si="28"/>
        <v>0.84453125000000018</v>
      </c>
      <c r="BR318" s="1">
        <f>((C318*(G318)^(3))/F318)^(1/2)</f>
        <v>1.1987540300340855E-3</v>
      </c>
      <c r="BS318" s="1">
        <f t="shared" si="29"/>
        <v>1.9546096428591245E-2</v>
      </c>
      <c r="BT318" s="1">
        <f>AI318/((9.81*G318)^(1/2))</f>
        <v>0.63138334555674203</v>
      </c>
      <c r="BU318" s="1">
        <f t="shared" si="31"/>
        <v>0.47724230254350808</v>
      </c>
      <c r="BV318" s="1">
        <f>AE318 /G318</f>
        <v>0.5578599375475396</v>
      </c>
      <c r="BW318" s="1">
        <f t="shared" si="32"/>
        <v>-2.7077748439230779E-2</v>
      </c>
      <c r="BX318" s="1">
        <f>AH318/(((C318*(G318^(3)))/F318)^(1/2))</f>
        <v>2.0391543078899499</v>
      </c>
    </row>
    <row r="319" spans="1:76" x14ac:dyDescent="0.25">
      <c r="A319" s="1"/>
      <c r="B319" s="1">
        <v>319</v>
      </c>
      <c r="C319" s="1">
        <v>960</v>
      </c>
      <c r="D319" s="1">
        <v>2</v>
      </c>
      <c r="E319" s="1">
        <v>1.9199999999999998E-3</v>
      </c>
      <c r="F319" s="1">
        <v>2.0500000000000001E-2</v>
      </c>
      <c r="G319" s="1">
        <v>3.9804635827638853E-4</v>
      </c>
      <c r="H319" s="1">
        <v>1.4626625361783996E-6</v>
      </c>
      <c r="I319" s="1">
        <v>2.6417369702821594E-10</v>
      </c>
      <c r="J319" s="1">
        <v>2.912200764956741E-12</v>
      </c>
      <c r="K319" s="1">
        <v>2.5360674914708729E-7</v>
      </c>
      <c r="L319" s="1">
        <v>2.7957127343584713E-9</v>
      </c>
      <c r="M319" s="1"/>
      <c r="N319" s="1"/>
      <c r="O319" s="1"/>
      <c r="Q319" s="1">
        <v>960</v>
      </c>
      <c r="R319" s="1">
        <v>100000</v>
      </c>
      <c r="S319" s="1">
        <v>96</v>
      </c>
      <c r="T319" s="1">
        <v>2.0500000000000001E-2</v>
      </c>
      <c r="U319" s="1">
        <v>0.20200000000000001</v>
      </c>
      <c r="V319" s="1"/>
      <c r="Z319" s="1">
        <v>5.9399999999999999E-6</v>
      </c>
      <c r="AA319" s="1">
        <v>9000</v>
      </c>
      <c r="AB319" s="1">
        <v>1.1111111111111044E-4</v>
      </c>
      <c r="AD319" s="1">
        <v>4.1111111111111088E-3</v>
      </c>
      <c r="AE319" s="1">
        <v>3.5286270000000003E-4</v>
      </c>
      <c r="AF319" s="1">
        <v>9.6228000000000004E-4</v>
      </c>
      <c r="AG319" s="1">
        <v>4.32135E-4</v>
      </c>
      <c r="AH319" s="1">
        <v>1.4444444444444444E-3</v>
      </c>
      <c r="AI319" s="1">
        <v>0.19268011655740749</v>
      </c>
      <c r="AJ319" s="1">
        <v>6.5973603593839011E-3</v>
      </c>
      <c r="AK319" s="1">
        <v>0.15167766658656287</v>
      </c>
      <c r="AL319" s="1">
        <v>8.0257410964074596E-3</v>
      </c>
      <c r="AM319" s="1">
        <v>3.7624702618432903E-4</v>
      </c>
      <c r="AN319" s="1">
        <v>4.7861508760372511E-4</v>
      </c>
      <c r="AO319" s="1">
        <v>461.53846153846155</v>
      </c>
      <c r="AP319" s="1">
        <v>518.82391045640168</v>
      </c>
      <c r="AQ319" s="1">
        <v>-1000.0000000000005</v>
      </c>
      <c r="AR319" s="1">
        <v>7699.6071729201913</v>
      </c>
      <c r="AS319" s="1">
        <v>1.8922338081843084E-3</v>
      </c>
      <c r="AT319" s="1">
        <v>-7.5771980312876949E-3</v>
      </c>
      <c r="AU319" s="1">
        <v>4.7789518612039306</v>
      </c>
      <c r="AV319" s="1">
        <v>8.8795773285887766E-2</v>
      </c>
      <c r="AW319" s="1">
        <v>0.96992481203007519</v>
      </c>
      <c r="AX319" s="1">
        <v>254.38115239409112</v>
      </c>
      <c r="AZ319" s="1"/>
      <c r="BA319" s="1"/>
      <c r="BB319" s="1" t="s">
        <v>246</v>
      </c>
      <c r="BC319" s="1"/>
      <c r="BD319" s="1">
        <f>(0.5*K319*(AK319)^(2))+(K319*9.81*(AN319-G319))</f>
        <v>3.1176984679485256E-9</v>
      </c>
      <c r="BE319" s="1">
        <f>0.5*K319*(AI319)^(2)</f>
        <v>4.7076548269015876E-9</v>
      </c>
      <c r="BF319" s="1">
        <f t="shared" si="30"/>
        <v>0.81379449689516514</v>
      </c>
      <c r="BG319" s="1">
        <f>(C319*(AI319)^(2)*G319)/(F319)</f>
        <v>0.69202984985394933</v>
      </c>
      <c r="BH319" s="1">
        <f>(C319*G319*AI319)/(E319)</f>
        <v>38.347809353973062</v>
      </c>
      <c r="BI319" s="1">
        <f>(E319)/((C319*F319*G319)^(1/2))</f>
        <v>2.1693111785563577E-2</v>
      </c>
      <c r="BJ319" s="1">
        <f>(C319*9.81*(G319)^(2))/(F319)</f>
        <v>7.2786978110606165E-2</v>
      </c>
      <c r="BK319" s="1">
        <f t="shared" si="27"/>
        <v>3.7422464056576885E-2</v>
      </c>
      <c r="BL319" s="1">
        <f>(F319/(C319*9.81))^(1/2)</f>
        <v>1.4753899143116248E-3</v>
      </c>
      <c r="BM319" s="1">
        <f>((F319*G319)/(C319*(AI319)^(2)))^(1/2)</f>
        <v>4.7848820991654964E-4</v>
      </c>
      <c r="BN319" s="1">
        <f>(AF319/2)/G319</f>
        <v>1.2087536790524143</v>
      </c>
      <c r="BO319" s="1">
        <f>(AF319-G319)/G319</f>
        <v>1.4175073581048283</v>
      </c>
      <c r="BP319" s="1">
        <f>((2*G319)-AG319)/G319</f>
        <v>0.91436012159181324</v>
      </c>
      <c r="BQ319" s="1">
        <f t="shared" si="28"/>
        <v>0.44907407407407407</v>
      </c>
      <c r="BR319" s="1">
        <f>((C319*(G319)^(3))/F319)^(1/2)</f>
        <v>1.718538113748638E-3</v>
      </c>
      <c r="BS319" s="1">
        <f t="shared" si="29"/>
        <v>0.2002573145886952</v>
      </c>
      <c r="BT319" s="1">
        <f>AI319/((9.81*G319)^(1/2))</f>
        <v>3.0834404771832076</v>
      </c>
      <c r="BU319" s="1">
        <f t="shared" si="31"/>
        <v>0.36486486486486497</v>
      </c>
      <c r="BV319" s="1">
        <f>AE319 /G319</f>
        <v>0.88648644225250106</v>
      </c>
      <c r="BW319" s="1">
        <f t="shared" si="32"/>
        <v>0.61924287174334314</v>
      </c>
      <c r="BX319" s="1">
        <f>AH319/(((C319*(G319^(3)))/F319)^(1/2))</f>
        <v>0.84050765757745427</v>
      </c>
    </row>
    <row r="320" spans="1:76" x14ac:dyDescent="0.25">
      <c r="A320" s="1"/>
      <c r="B320" s="1">
        <v>320</v>
      </c>
      <c r="C320" s="1">
        <v>960</v>
      </c>
      <c r="D320" s="1">
        <v>2</v>
      </c>
      <c r="E320" s="1">
        <v>1.9199999999999998E-3</v>
      </c>
      <c r="F320" s="1">
        <v>2.0500000000000001E-2</v>
      </c>
      <c r="G320" s="1">
        <v>3.980903950284194E-4</v>
      </c>
      <c r="H320" s="1">
        <v>1.0726258155636367E-6</v>
      </c>
      <c r="I320" s="1">
        <v>2.6426138509583554E-10</v>
      </c>
      <c r="J320" s="1">
        <v>2.1360996440782854E-12</v>
      </c>
      <c r="K320" s="1">
        <v>2.5369092969200212E-7</v>
      </c>
      <c r="L320" s="1">
        <v>2.050655658315154E-9</v>
      </c>
      <c r="M320" s="1"/>
      <c r="N320" s="1"/>
      <c r="O320" s="1"/>
      <c r="Q320" s="1">
        <v>960</v>
      </c>
      <c r="R320" s="1">
        <v>100000</v>
      </c>
      <c r="S320" s="1">
        <v>96</v>
      </c>
      <c r="T320" s="1">
        <v>2.0500000000000001E-2</v>
      </c>
      <c r="U320" s="1">
        <v>0.20200000000000001</v>
      </c>
      <c r="V320" s="1"/>
      <c r="Z320" s="1">
        <v>5.9399999999999999E-6</v>
      </c>
      <c r="AA320" s="1">
        <v>9000</v>
      </c>
      <c r="AB320" s="1">
        <v>1.1111111111111044E-4</v>
      </c>
      <c r="AD320" s="1">
        <v>4.4444444444444453E-3</v>
      </c>
      <c r="AE320" s="1">
        <v>3.1425269999999997E-4</v>
      </c>
      <c r="AF320" s="1">
        <v>9.3257999999999991E-4</v>
      </c>
      <c r="AG320" s="1">
        <v>4.5886500000000003E-4</v>
      </c>
      <c r="AH320" s="1">
        <v>1.8888888888888844E-3</v>
      </c>
      <c r="AI320" s="1">
        <v>0.15183628521187559</v>
      </c>
      <c r="AJ320" s="1">
        <v>6.566067159224539E-3</v>
      </c>
      <c r="AK320" s="1">
        <v>0.12401464225351799</v>
      </c>
      <c r="AL320" s="1">
        <v>7.9670275884181248E-3</v>
      </c>
      <c r="AM320" s="1">
        <v>3.9585308858023515E-4</v>
      </c>
      <c r="AN320" s="1">
        <v>4.6169670843504803E-4</v>
      </c>
      <c r="AO320" s="1">
        <v>246.57534246575344</v>
      </c>
      <c r="AP320" s="1">
        <v>14.330555895692866</v>
      </c>
      <c r="AQ320" s="1">
        <v>236.84210526315786</v>
      </c>
      <c r="AR320" s="1">
        <v>26.443051374012171</v>
      </c>
      <c r="AS320" s="1">
        <v>1.1750386089165151E-3</v>
      </c>
      <c r="AT320" s="1">
        <v>-9.2694867223672133E-3</v>
      </c>
      <c r="AU320" s="1">
        <v>4.7571945822628443</v>
      </c>
      <c r="AV320" s="1">
        <v>8.8360570761943633E-2</v>
      </c>
      <c r="AW320" s="1">
        <v>0.97744360902255645</v>
      </c>
      <c r="AX320" s="1">
        <v>253.13438900132309</v>
      </c>
      <c r="AZ320" s="1"/>
      <c r="BA320" s="1"/>
      <c r="BB320" s="1" t="s">
        <v>246</v>
      </c>
      <c r="BC320" s="1"/>
      <c r="BD320" s="1">
        <f>(0.5*K320*(AK320)^(2))+(K320*9.81*(AN320-G320))</f>
        <v>2.1091340482392102E-9</v>
      </c>
      <c r="BE320" s="1">
        <f>0.5*K320*(AI320)^(2)</f>
        <v>2.924328010147471E-9</v>
      </c>
      <c r="BF320" s="1">
        <f t="shared" si="30"/>
        <v>0.84925683194017942</v>
      </c>
      <c r="BG320" s="1">
        <f>(C320*(AI320)^(2)*G320)/(F320)</f>
        <v>0.42978396775143596</v>
      </c>
      <c r="BH320" s="1">
        <f>(C320*G320*AI320)/(E320)</f>
        <v>30.222283379821658</v>
      </c>
      <c r="BI320" s="1">
        <f>(E320)/((C320*F320*G320)^(1/2))</f>
        <v>2.1691911906570605E-2</v>
      </c>
      <c r="BJ320" s="1">
        <f>(C320*9.81*(G320)^(2))/(F320)</f>
        <v>7.2803084171341695E-2</v>
      </c>
      <c r="BK320" s="1">
        <f t="shared" si="27"/>
        <v>2.8118256751201189E-2</v>
      </c>
      <c r="BL320" s="1">
        <f>(F320/(C320*9.81))^(1/2)</f>
        <v>1.4753899143116248E-3</v>
      </c>
      <c r="BM320" s="1">
        <f>((F320*G320)/(C320*(AI320)^(2)))^(1/2)</f>
        <v>6.0723471774991539E-4</v>
      </c>
      <c r="BN320" s="1">
        <f>(AF320/2)/G320</f>
        <v>1.1713168813498045</v>
      </c>
      <c r="BO320" s="1">
        <f>(AF320-G320)/G320</f>
        <v>1.3426337626996092</v>
      </c>
      <c r="BP320" s="1">
        <f>((2*G320)-AG320)/G320</f>
        <v>0.84733466134684821</v>
      </c>
      <c r="BQ320" s="1">
        <f t="shared" si="28"/>
        <v>0.49203821656050961</v>
      </c>
      <c r="BR320" s="1">
        <f>((C320*(G320)^(3))/F320)^(1/2)</f>
        <v>1.7188233101646637E-3</v>
      </c>
      <c r="BS320" s="1">
        <f t="shared" si="29"/>
        <v>0.1611057719342428</v>
      </c>
      <c r="BT320" s="1">
        <f>AI320/((9.81*G320)^(1/2))</f>
        <v>2.4296863653952872</v>
      </c>
      <c r="BU320" s="1">
        <f t="shared" si="31"/>
        <v>0.43749999999999883</v>
      </c>
      <c r="BV320" s="1">
        <f>AE320 /G320</f>
        <v>0.78940035711629186</v>
      </c>
      <c r="BW320" s="1">
        <f t="shared" si="32"/>
        <v>0.35698088358009428</v>
      </c>
      <c r="BX320" s="1">
        <f>AH320/(((C320*(G320^(3)))/F320)^(1/2))</f>
        <v>1.0989430255678394</v>
      </c>
    </row>
    <row r="321" spans="1:76" x14ac:dyDescent="0.25">
      <c r="A321" s="1"/>
      <c r="B321" s="1">
        <v>321</v>
      </c>
      <c r="C321" s="1">
        <v>960</v>
      </c>
      <c r="D321" s="1">
        <v>2</v>
      </c>
      <c r="E321" s="1">
        <v>1.9199999999999998E-3</v>
      </c>
      <c r="F321" s="1">
        <v>2.0500000000000001E-2</v>
      </c>
      <c r="G321" s="1">
        <v>3.9788104672086914E-4</v>
      </c>
      <c r="H321" s="1">
        <v>8.9720914902905811E-7</v>
      </c>
      <c r="I321" s="1">
        <v>2.6384469391451318E-10</v>
      </c>
      <c r="J321" s="1">
        <v>1.7848842656906812E-12</v>
      </c>
      <c r="K321" s="1">
        <v>2.5329090615793265E-7</v>
      </c>
      <c r="L321" s="1">
        <v>1.7134888950630539E-9</v>
      </c>
      <c r="M321" s="1"/>
      <c r="N321" s="1"/>
      <c r="O321" s="1"/>
      <c r="Q321" s="1">
        <v>960</v>
      </c>
      <c r="R321" s="1">
        <v>100000</v>
      </c>
      <c r="S321" s="1">
        <v>96</v>
      </c>
      <c r="T321" s="1">
        <v>2.0500000000000001E-2</v>
      </c>
      <c r="U321" s="1">
        <v>0.20200000000000001</v>
      </c>
      <c r="V321" s="1"/>
      <c r="Z321" s="1">
        <v>5.9399999999999999E-6</v>
      </c>
      <c r="AA321" s="1">
        <v>9000</v>
      </c>
      <c r="AB321" s="1">
        <v>1.1111111111111044E-4</v>
      </c>
      <c r="AD321" s="1">
        <v>4.6666666666666662E-3</v>
      </c>
      <c r="AE321" s="1">
        <v>2.9643269999999998E-4</v>
      </c>
      <c r="AF321" s="1">
        <v>9.0881999999999996E-4</v>
      </c>
      <c r="AG321" s="1">
        <v>5.0093999999999996E-4</v>
      </c>
      <c r="AH321" s="1">
        <v>1.8888888888888983E-3</v>
      </c>
      <c r="AI321" s="1">
        <v>0.12268375444814857</v>
      </c>
      <c r="AJ321" s="1">
        <v>6.508556253479506E-3</v>
      </c>
      <c r="AK321" s="1">
        <v>0.10230220235931065</v>
      </c>
      <c r="AL321" s="1">
        <v>8.0517137423558229E-3</v>
      </c>
      <c r="AM321" s="1">
        <v>4.0665504623486068E-4</v>
      </c>
      <c r="AN321" s="1">
        <v>4.4034045135325474E-4</v>
      </c>
      <c r="AO321" s="1">
        <v>216.86746987951807</v>
      </c>
      <c r="AP321" s="1">
        <v>33.256292220125047</v>
      </c>
      <c r="AQ321" s="1">
        <v>1125.0000000000002</v>
      </c>
      <c r="AR321" s="1">
        <v>6960.5823773050797</v>
      </c>
      <c r="AS321" s="1">
        <v>7.6714085654911379E-4</v>
      </c>
      <c r="AT321" s="1">
        <v>3.0933535107112433E-3</v>
      </c>
      <c r="AU321" s="1">
        <v>1.7271390856333042</v>
      </c>
      <c r="AV321" s="1">
        <v>8.8305968564935208E-2</v>
      </c>
      <c r="AW321" s="1">
        <v>1.0075757575757576</v>
      </c>
      <c r="AX321" s="1">
        <v>252.97796522928684</v>
      </c>
      <c r="AZ321" s="1"/>
      <c r="BA321" s="1"/>
      <c r="BB321" s="1" t="s">
        <v>246</v>
      </c>
      <c r="BC321" s="1"/>
      <c r="BD321" s="1">
        <f>(0.5*K321*(AK321)^(2))+(K321*9.81*(AN321-G321))</f>
        <v>1.430940901390572E-9</v>
      </c>
      <c r="BE321" s="1">
        <f>0.5*K321*(AI321)^(2)</f>
        <v>1.906179164546818E-9</v>
      </c>
      <c r="BF321" s="1">
        <f t="shared" si="30"/>
        <v>0.86642103921665603</v>
      </c>
      <c r="BG321" s="1">
        <f>(C321*(AI321)^(2)*G321)/(F321)</f>
        <v>0.28044308759730219</v>
      </c>
      <c r="BH321" s="1">
        <f>(C321*G321*AI321)/(E321)</f>
        <v>24.406770317737717</v>
      </c>
      <c r="BI321" s="1">
        <f>(E321)/((C321*F321*G321)^(1/2))</f>
        <v>2.169761784292655E-2</v>
      </c>
      <c r="BJ321" s="1">
        <f>(C321*9.81*(G321)^(2))/(F321)</f>
        <v>7.2726532739234462E-2</v>
      </c>
      <c r="BK321" s="1">
        <f t="shared" si="27"/>
        <v>2.1768900211392741E-2</v>
      </c>
      <c r="BL321" s="1">
        <f>(F321/(C321*9.81))^(1/2)</f>
        <v>1.4753899143116248E-3</v>
      </c>
      <c r="BM321" s="1">
        <f>((F321*G321)/(C321*(AI321)^(2)))^(1/2)</f>
        <v>7.5133026228731733E-4</v>
      </c>
      <c r="BN321" s="1">
        <f>(AF321/2)/G321</f>
        <v>1.1420750089631395</v>
      </c>
      <c r="BO321" s="1">
        <f>(AF321-G321)/G321</f>
        <v>1.2841500179262793</v>
      </c>
      <c r="BP321" s="1">
        <f>((2*G321)-AG321)/G321</f>
        <v>0.74098049120839082</v>
      </c>
      <c r="BQ321" s="1">
        <f t="shared" si="28"/>
        <v>0.55119825708060999</v>
      </c>
      <c r="BR321" s="1">
        <f>((C321*(G321)^(3))/F321)^(1/2)</f>
        <v>1.7174676427937274E-3</v>
      </c>
      <c r="BS321" s="1">
        <f t="shared" si="29"/>
        <v>0.11959040093743732</v>
      </c>
      <c r="BT321" s="1">
        <f>AI321/((9.81*G321)^(1/2))</f>
        <v>1.9637035646880661</v>
      </c>
      <c r="BU321" s="1">
        <f t="shared" si="31"/>
        <v>0.41666666666666863</v>
      </c>
      <c r="BV321" s="1">
        <f>AE321 /G321</f>
        <v>0.74502845119928618</v>
      </c>
      <c r="BW321" s="1">
        <f t="shared" si="32"/>
        <v>0.20771655485806773</v>
      </c>
      <c r="BX321" s="1">
        <f>AH321/(((C321*(G321^(3)))/F321)^(1/2))</f>
        <v>1.0998104661909831</v>
      </c>
    </row>
    <row r="322" spans="1:76" x14ac:dyDescent="0.25">
      <c r="A322" s="1"/>
      <c r="B322" s="1">
        <v>322</v>
      </c>
      <c r="C322" s="1">
        <v>960</v>
      </c>
      <c r="D322" s="1">
        <v>2</v>
      </c>
      <c r="E322" s="1">
        <v>1.9199999999999998E-3</v>
      </c>
      <c r="F322" s="1">
        <v>2.0500000000000001E-2</v>
      </c>
      <c r="G322" s="1">
        <v>3.9810446960724787E-4</v>
      </c>
      <c r="H322" s="1">
        <v>1.2504718588197565E-6</v>
      </c>
      <c r="I322" s="1">
        <v>2.6428941515566335E-10</v>
      </c>
      <c r="J322" s="1">
        <v>2.4904503827510297E-12</v>
      </c>
      <c r="K322" s="1">
        <v>2.5371783854943683E-7</v>
      </c>
      <c r="L322" s="1">
        <v>2.3908323674409883E-9</v>
      </c>
      <c r="M322" s="1"/>
      <c r="N322" s="1"/>
      <c r="O322" s="1"/>
      <c r="Q322" s="1">
        <v>960</v>
      </c>
      <c r="R322" s="1">
        <v>100000</v>
      </c>
      <c r="S322" s="1">
        <v>96</v>
      </c>
      <c r="T322" s="1">
        <v>2.0500000000000001E-2</v>
      </c>
      <c r="U322" s="1">
        <v>0.20200000000000001</v>
      </c>
      <c r="V322" s="1"/>
      <c r="Z322" s="1">
        <v>5.9399999999999999E-6</v>
      </c>
      <c r="AA322" s="1">
        <v>9000</v>
      </c>
      <c r="AB322" s="1">
        <v>1.1111111111111738E-4</v>
      </c>
      <c r="AD322" s="1">
        <v>4.6666666666666662E-3</v>
      </c>
      <c r="AE322" s="1">
        <v>2.6673269999999996E-4</v>
      </c>
      <c r="AF322" s="1">
        <v>8.9099999999999997E-4</v>
      </c>
      <c r="AG322" s="1">
        <v>5.4449999999999995E-4</v>
      </c>
      <c r="AH322" s="1">
        <v>2.1111111111111192E-3</v>
      </c>
      <c r="AI322" s="1">
        <v>0.10362729158067374</v>
      </c>
      <c r="AJ322" s="1">
        <v>6.5526936130502643E-3</v>
      </c>
      <c r="AK322" s="1">
        <v>8.981352094171749E-2</v>
      </c>
      <c r="AL322" s="1">
        <v>8.2337212718454605E-3</v>
      </c>
      <c r="AM322" s="1">
        <v>4.0622197125680411E-4</v>
      </c>
      <c r="AN322" s="1">
        <v>4.172286879654432E-4</v>
      </c>
      <c r="AO322" s="1">
        <v>230.76923076923077</v>
      </c>
      <c r="AP322" s="1">
        <v>83.681275880064788</v>
      </c>
      <c r="AQ322" s="1">
        <v>1000</v>
      </c>
      <c r="AR322" s="1">
        <v>5971.123930019734</v>
      </c>
      <c r="AS322" s="1">
        <v>5.4733004894729734E-4</v>
      </c>
      <c r="AT322" s="1">
        <v>1.3452854555165877E-2</v>
      </c>
      <c r="AU322" s="1">
        <v>1.6083898485892405</v>
      </c>
      <c r="AV322" s="1">
        <v>8.9119640286802013E-2</v>
      </c>
      <c r="AW322" s="1">
        <v>1.0152671755725191</v>
      </c>
      <c r="AX322" s="1">
        <v>255.30896300789237</v>
      </c>
      <c r="AZ322" s="1"/>
      <c r="BA322" s="1"/>
      <c r="BB322" s="1" t="s">
        <v>246</v>
      </c>
      <c r="BC322" s="1"/>
      <c r="BD322" s="1">
        <f>(0.5*K322*(AK322)^(2))+(K322*9.81*(AN322-G322))</f>
        <v>1.0709031257909839E-9</v>
      </c>
      <c r="BE322" s="1">
        <f>0.5*K322*(AI322)^(2)</f>
        <v>1.362289164492165E-9</v>
      </c>
      <c r="BF322" s="1">
        <f t="shared" si="30"/>
        <v>0.88662595767107844</v>
      </c>
      <c r="BG322" s="1">
        <f>(C322*(AI322)^(2)*G322)/(F322)</f>
        <v>0.20019937648238861</v>
      </c>
      <c r="BH322" s="1">
        <f>(C322*G322*AI322)/(E322)</f>
        <v>20.627243975779873</v>
      </c>
      <c r="BI322" s="1">
        <f>(E322)/((C322*F322*G322)^(1/2))</f>
        <v>2.1691528455434209E-2</v>
      </c>
      <c r="BJ322" s="1">
        <f>(C322*9.81*(G322)^(2))/(F322)</f>
        <v>7.2808232202410492E-2</v>
      </c>
      <c r="BK322" s="1">
        <f t="shared" si="27"/>
        <v>1.7779099327383668E-2</v>
      </c>
      <c r="BL322" s="1">
        <f>(F322/(C322*9.81))^(1/2)</f>
        <v>1.4753899143116248E-3</v>
      </c>
      <c r="BM322" s="1">
        <f>((F322*G322)/(C322*(AI322)^(2)))^(1/2)</f>
        <v>8.8974528094818198E-4</v>
      </c>
      <c r="BN322" s="1">
        <f>(AF322/2)/G322</f>
        <v>1.1190529974192716</v>
      </c>
      <c r="BO322" s="1">
        <f>(AF322-G322)/G322</f>
        <v>1.2381059948385429</v>
      </c>
      <c r="BP322" s="1">
        <f>((2*G322)-AG322)/G322</f>
        <v>0.63226855870977938</v>
      </c>
      <c r="BQ322" s="1">
        <f t="shared" si="28"/>
        <v>0.61111111111111105</v>
      </c>
      <c r="BR322" s="1">
        <f>((C322*(G322)^(3))/F322)^(1/2)</f>
        <v>1.7189144650692953E-3</v>
      </c>
      <c r="BS322" s="1">
        <f t="shared" si="29"/>
        <v>9.017443702550787E-2</v>
      </c>
      <c r="BT322" s="1">
        <f>AI322/((9.81*G322)^(1/2))</f>
        <v>1.6582160601507594</v>
      </c>
      <c r="BU322" s="1">
        <f t="shared" si="31"/>
        <v>0.46428571428571674</v>
      </c>
      <c r="BV322" s="1">
        <f>AE322 /G322</f>
        <v>0.67000679561107801</v>
      </c>
      <c r="BW322" s="1">
        <f t="shared" si="32"/>
        <v>0.12739114427997811</v>
      </c>
      <c r="BX322" s="1">
        <f>AH322/(((C322*(G322^(3)))/F322)^(1/2))</f>
        <v>1.2281653066582421</v>
      </c>
    </row>
    <row r="323" spans="1:76" x14ac:dyDescent="0.25">
      <c r="A323" s="1"/>
      <c r="B323" s="1">
        <v>323</v>
      </c>
      <c r="C323" s="1">
        <v>960</v>
      </c>
      <c r="D323" s="1">
        <v>2</v>
      </c>
      <c r="E323" s="1">
        <v>1.9199999999999998E-3</v>
      </c>
      <c r="F323" s="1">
        <v>2.0500000000000001E-2</v>
      </c>
      <c r="G323" s="1">
        <v>3.9813930845409743E-4</v>
      </c>
      <c r="H323" s="1">
        <v>1.5166351852194968E-6</v>
      </c>
      <c r="I323" s="1">
        <v>2.6435880657138607E-10</v>
      </c>
      <c r="J323" s="1">
        <v>3.0210722155937858E-12</v>
      </c>
      <c r="K323" s="1">
        <v>2.5378445430853064E-7</v>
      </c>
      <c r="L323" s="1">
        <v>2.9002293269700342E-9</v>
      </c>
      <c r="M323" s="1"/>
      <c r="N323" s="1"/>
      <c r="O323" s="1"/>
      <c r="Q323" s="1">
        <v>960</v>
      </c>
      <c r="R323" s="1">
        <v>100000</v>
      </c>
      <c r="S323" s="1">
        <v>96</v>
      </c>
      <c r="T323" s="1">
        <v>2.0500000000000001E-2</v>
      </c>
      <c r="U323" s="1">
        <v>0.20200000000000001</v>
      </c>
      <c r="V323" s="1"/>
      <c r="Z323" s="1">
        <v>5.9399999999999999E-6</v>
      </c>
      <c r="AA323" s="1">
        <v>9000</v>
      </c>
      <c r="AB323" s="1">
        <v>1.1111111111111738E-4</v>
      </c>
      <c r="AD323" s="1">
        <v>4.8888888888888871E-3</v>
      </c>
      <c r="AE323" s="1">
        <v>2.4594269999999999E-4</v>
      </c>
      <c r="AF323" s="1">
        <v>8.7912000000000005E-4</v>
      </c>
      <c r="AG323" s="1">
        <v>5.8360500000000006E-4</v>
      </c>
      <c r="AH323" s="1">
        <v>2.2222222222222227E-3</v>
      </c>
      <c r="AI323" s="1">
        <v>8.4979165021464173E-2</v>
      </c>
      <c r="AJ323" s="1">
        <v>6.51502519497599E-3</v>
      </c>
      <c r="AK323" s="1">
        <v>7.148836125303587E-2</v>
      </c>
      <c r="AL323" s="1">
        <v>8.1176898443452786E-3</v>
      </c>
      <c r="AM323" s="1">
        <v>3.9751202770130564E-4</v>
      </c>
      <c r="AN323" s="1">
        <v>4.144368182402843E-4</v>
      </c>
      <c r="AO323" s="1">
        <v>183.67346938775509</v>
      </c>
      <c r="AP323" s="1">
        <v>0</v>
      </c>
      <c r="AQ323" s="1">
        <v>666.66666666666663</v>
      </c>
      <c r="AR323" s="1">
        <v>2339.5631772591937</v>
      </c>
      <c r="AS323" s="1">
        <v>3.68066181842265E-4</v>
      </c>
      <c r="AT323" s="1">
        <v>-4.8529524596225533E-3</v>
      </c>
      <c r="AU323" s="1">
        <v>4.5985665285756818</v>
      </c>
      <c r="AV323" s="1">
        <v>8.8345959970660817E-2</v>
      </c>
      <c r="AW323" s="1">
        <v>1.0229007633587788</v>
      </c>
      <c r="AX323" s="1">
        <v>253.09253216752651</v>
      </c>
      <c r="AZ323" s="1"/>
      <c r="BA323" s="1"/>
      <c r="BB323" s="1" t="s">
        <v>246</v>
      </c>
      <c r="BC323" s="1"/>
      <c r="BD323" s="1">
        <f>(0.5*K323*(AK323)^(2))+(K323*9.81*(AN323-G323))</f>
        <v>6.8906830944289448E-10</v>
      </c>
      <c r="BE323" s="1">
        <f>0.5*K323*(AI323)^(2)</f>
        <v>9.1634695081206627E-10</v>
      </c>
      <c r="BF323" s="1">
        <f t="shared" si="30"/>
        <v>0.86716385817637909</v>
      </c>
      <c r="BG323" s="1">
        <f>(C323*(AI323)^(2)*G323)/(F323)</f>
        <v>0.13464100628327938</v>
      </c>
      <c r="BH323" s="1">
        <f>(C323*G323*AI323)/(E323)</f>
        <v>16.916772997326188</v>
      </c>
      <c r="BI323" s="1">
        <f>(E323)/((C323*F323*G323)^(1/2))</f>
        <v>2.1690579385153577E-2</v>
      </c>
      <c r="BJ323" s="1">
        <f>(C323*9.81*(G323)^(2))/(F323)</f>
        <v>7.2820975921881179E-2</v>
      </c>
      <c r="BK323" s="1">
        <f t="shared" si="27"/>
        <v>1.4012748633065415E-2</v>
      </c>
      <c r="BL323" s="1">
        <f>(F323/(C323*9.81))^(1/2)</f>
        <v>1.4753899143116248E-3</v>
      </c>
      <c r="BM323" s="1">
        <f>((F323*G323)/(C323*(AI323)^(2)))^(1/2)</f>
        <v>1.0850415855177679E-3</v>
      </c>
      <c r="BN323" s="1">
        <f>(AF323/2)/G323</f>
        <v>1.104035674615329</v>
      </c>
      <c r="BO323" s="1">
        <f>(AF323-G323)/G323</f>
        <v>1.2080713492306581</v>
      </c>
      <c r="BP323" s="1">
        <f>((2*G323)-AG323)/G323</f>
        <v>0.53416885093302591</v>
      </c>
      <c r="BQ323" s="1">
        <f t="shared" si="28"/>
        <v>0.66385135135135143</v>
      </c>
      <c r="BR323" s="1">
        <f>((C323*(G323)^(3))/F323)^(1/2)</f>
        <v>1.7191401080066779E-3</v>
      </c>
      <c r="BS323" s="1">
        <f t="shared" si="29"/>
        <v>8.9832117481086729E-2</v>
      </c>
      <c r="BT323" s="1">
        <f>AI323/((9.81*G323)^(1/2))</f>
        <v>1.3597542564302616</v>
      </c>
      <c r="BU323" s="1">
        <f t="shared" si="31"/>
        <v>0.46590909090909183</v>
      </c>
      <c r="BV323" s="1">
        <f>AE323 /G323</f>
        <v>0.61773026369827888</v>
      </c>
      <c r="BW323" s="1">
        <f t="shared" si="32"/>
        <v>6.1820030361398201E-2</v>
      </c>
      <c r="BX323" s="1">
        <f>AH323/(((C323*(G323^(3)))/F323)^(1/2))</f>
        <v>1.2926359008625903</v>
      </c>
    </row>
    <row r="324" spans="1:76" x14ac:dyDescent="0.25">
      <c r="A324" s="1"/>
      <c r="B324" s="1">
        <v>324</v>
      </c>
      <c r="C324" s="1">
        <v>960</v>
      </c>
      <c r="D324" s="1">
        <v>2</v>
      </c>
      <c r="E324" s="1">
        <v>1.9199999999999998E-3</v>
      </c>
      <c r="F324" s="1">
        <v>2.0500000000000001E-2</v>
      </c>
      <c r="G324" s="1">
        <v>3.9938392421736405E-4</v>
      </c>
      <c r="H324" s="1">
        <v>1.3580579576459039E-6</v>
      </c>
      <c r="I324" s="1">
        <v>2.6684578609229743E-10</v>
      </c>
      <c r="J324" s="1">
        <v>2.7221329249323266E-12</v>
      </c>
      <c r="K324" s="1">
        <v>2.5617195464860552E-7</v>
      </c>
      <c r="L324" s="1">
        <v>2.6132476079350335E-9</v>
      </c>
      <c r="M324" s="1"/>
      <c r="N324" s="1"/>
      <c r="O324" s="1"/>
      <c r="Q324" s="1">
        <v>960</v>
      </c>
      <c r="R324" s="1">
        <v>100000</v>
      </c>
      <c r="S324" s="1">
        <v>96</v>
      </c>
      <c r="T324" s="1">
        <v>2.0500000000000001E-2</v>
      </c>
      <c r="U324" s="1">
        <v>0.20200000000000001</v>
      </c>
      <c r="V324" s="1"/>
      <c r="Z324" s="1">
        <v>5.9399999999999999E-6</v>
      </c>
      <c r="AA324" s="1">
        <v>9000</v>
      </c>
      <c r="AB324" s="1">
        <v>1.1111111111111738E-4</v>
      </c>
      <c r="AD324" s="1">
        <v>4.8888888888888871E-3</v>
      </c>
      <c r="AE324" s="1">
        <v>2.3109270000000001E-4</v>
      </c>
      <c r="AF324" s="1">
        <v>8.6724000000000002E-4</v>
      </c>
      <c r="AG324" s="1">
        <v>6.1281000000000009E-4</v>
      </c>
      <c r="AH324" s="1">
        <v>2.3333333333333262E-3</v>
      </c>
      <c r="AI324" s="1">
        <v>7.6972758883361359E-2</v>
      </c>
      <c r="AJ324" s="1">
        <v>6.3297078589715887E-3</v>
      </c>
      <c r="AK324" s="1">
        <v>6.0376023362550255E-2</v>
      </c>
      <c r="AL324" s="1">
        <v>7.920544122237012E-3</v>
      </c>
      <c r="AM324" s="1">
        <v>3.8888314266947999E-4</v>
      </c>
      <c r="AN324" s="1">
        <v>4.111488440811694E-4</v>
      </c>
      <c r="AO324" s="1">
        <v>214.28571428571431</v>
      </c>
      <c r="AP324" s="1">
        <v>43.292251909380461</v>
      </c>
      <c r="AQ324" s="1">
        <v>214.28571428571431</v>
      </c>
      <c r="AR324" s="1">
        <v>50.507627227610556</v>
      </c>
      <c r="AS324" s="1">
        <v>3.0197785984281781E-4</v>
      </c>
      <c r="AT324" s="1">
        <v>-1.4892463672547407E-2</v>
      </c>
      <c r="AU324" s="1">
        <v>4.7496232636089175</v>
      </c>
      <c r="AV324" s="1">
        <v>9.0624200372792174E-2</v>
      </c>
      <c r="AW324" s="1">
        <v>0.962686567164179</v>
      </c>
      <c r="AX324" s="1">
        <v>259.61921015544624</v>
      </c>
      <c r="AZ324" s="1"/>
      <c r="BA324" s="1"/>
      <c r="BB324" s="1" t="s">
        <v>246</v>
      </c>
      <c r="BC324" s="1"/>
      <c r="BD324" s="1">
        <f>(0.5*K324*(AK324)^(2))+(K324*9.81*(AN324-G324))</f>
        <v>4.9647302238723979E-10</v>
      </c>
      <c r="BE324" s="1">
        <f>0.5*K324*(AI324)^(2)</f>
        <v>7.5888451702823065E-10</v>
      </c>
      <c r="BF324" s="1">
        <f t="shared" si="30"/>
        <v>0.80883508433926066</v>
      </c>
      <c r="BG324" s="1">
        <f>(C324*(AI324)^(2)*G324)/(F324)</f>
        <v>0.11081079171714572</v>
      </c>
      <c r="BH324" s="1">
        <f>(C324*G324*AI324)/(E324)</f>
        <v>15.370841250336916</v>
      </c>
      <c r="BI324" s="1">
        <f>(E324)/((C324*F324*G324)^(1/2))</f>
        <v>2.1656755411868026E-2</v>
      </c>
      <c r="BJ324" s="1">
        <f>(C324*9.81*(G324)^(2))/(F324)</f>
        <v>7.3276976107888039E-2</v>
      </c>
      <c r="BK324" s="1">
        <f t="shared" ref="BK324:BK387" si="33">BG324/(BH324)^(4/5)</f>
        <v>1.2451565229861999E-2</v>
      </c>
      <c r="BL324" s="1">
        <f>(F324/(C324*9.81))^(1/2)</f>
        <v>1.4753899143116248E-3</v>
      </c>
      <c r="BM324" s="1">
        <f>((F324*G324)/(C324*(AI324)^(2)))^(1/2)</f>
        <v>1.1997742894525357E-3</v>
      </c>
      <c r="BN324" s="1">
        <f>(AF324/2)/G324</f>
        <v>1.0857222179128148</v>
      </c>
      <c r="BO324" s="1">
        <f>(AF324-G324)/G324</f>
        <v>1.1714444358256295</v>
      </c>
      <c r="BP324" s="1">
        <f>((2*G324)-AG324)/G324</f>
        <v>0.4656117513971863</v>
      </c>
      <c r="BQ324" s="1">
        <f t="shared" ref="BQ324:BQ387" si="34">AG324/AF324</f>
        <v>0.70662100456621013</v>
      </c>
      <c r="BR324" s="1">
        <f>((C324*(G324)^(3))/F324)^(1/2)</f>
        <v>1.7272076618374895E-3</v>
      </c>
      <c r="BS324" s="1">
        <f t="shared" ref="BS324:BS387" si="35">AI324-AT324</f>
        <v>9.186522255590876E-2</v>
      </c>
      <c r="BT324" s="1">
        <f>AI324/((9.81*G324)^(1/2))</f>
        <v>1.2297228964498432</v>
      </c>
      <c r="BU324" s="1">
        <f t="shared" si="31"/>
        <v>0.48863636363636298</v>
      </c>
      <c r="BV324" s="1">
        <f>AE324 /G324</f>
        <v>0.57862293894991168</v>
      </c>
      <c r="BW324" s="1">
        <f t="shared" si="32"/>
        <v>3.7533815609257684E-2</v>
      </c>
      <c r="BX324" s="1">
        <f>AH324/(((C324*(G324^(3)))/F324)^(1/2))</f>
        <v>1.3509280817171747</v>
      </c>
    </row>
    <row r="325" spans="1:76" x14ac:dyDescent="0.25">
      <c r="A325" s="1"/>
      <c r="B325" s="1">
        <v>325</v>
      </c>
      <c r="C325" s="1">
        <v>960</v>
      </c>
      <c r="D325" s="1">
        <v>2</v>
      </c>
      <c r="E325" s="1">
        <v>1.9199999999999998E-3</v>
      </c>
      <c r="F325" s="1">
        <v>2.0500000000000001E-2</v>
      </c>
      <c r="G325" s="1">
        <v>3.9768258113302674E-4</v>
      </c>
      <c r="H325" s="1">
        <v>1.0873305499057206E-6</v>
      </c>
      <c r="I325" s="1">
        <v>2.6345006860493928E-10</v>
      </c>
      <c r="J325" s="1">
        <v>2.1609493718792314E-12</v>
      </c>
      <c r="K325" s="1">
        <v>2.5291206586074173E-7</v>
      </c>
      <c r="L325" s="1">
        <v>2.074511397004062E-9</v>
      </c>
      <c r="M325" s="1"/>
      <c r="N325" s="1"/>
      <c r="O325" s="1"/>
      <c r="Q325" s="1">
        <v>960</v>
      </c>
      <c r="R325" s="1">
        <v>100000</v>
      </c>
      <c r="S325" s="1">
        <v>96</v>
      </c>
      <c r="T325" s="1">
        <v>2.0500000000000001E-2</v>
      </c>
      <c r="U325" s="1">
        <v>0.20200000000000001</v>
      </c>
      <c r="V325" s="1"/>
      <c r="Z325" s="1">
        <v>5.9399999999999999E-6</v>
      </c>
      <c r="AA325" s="1">
        <v>9000</v>
      </c>
      <c r="AB325" s="1">
        <v>1.1111111111111738E-4</v>
      </c>
      <c r="AD325" s="1">
        <v>5.5555555555555636E-3</v>
      </c>
      <c r="AE325" s="1">
        <v>2.281227E-4</v>
      </c>
      <c r="AF325" s="1">
        <v>8.5536E-4</v>
      </c>
      <c r="AG325" s="1">
        <v>6.2766000000000037E-4</v>
      </c>
      <c r="AH325" s="1">
        <v>2.4444444444444435E-3</v>
      </c>
      <c r="AI325" s="1">
        <v>6.0127220866636868E-2</v>
      </c>
      <c r="AJ325" s="1">
        <v>4.2389512312664395E-3</v>
      </c>
      <c r="AK325" s="1">
        <v>5.0648346992242729E-2</v>
      </c>
      <c r="AL325" s="1">
        <v>5.5073385256750561E-3</v>
      </c>
      <c r="AM325" s="1">
        <v>3.9729205618137058E-4</v>
      </c>
      <c r="AN325" s="1">
        <v>4.0755767290288967E-4</v>
      </c>
      <c r="AO325" s="1">
        <v>183.67346938775506</v>
      </c>
      <c r="AP325" s="1">
        <v>0</v>
      </c>
      <c r="AQ325" s="1">
        <v>333.33333333333331</v>
      </c>
      <c r="AR325" s="1">
        <v>436.48566739910331</v>
      </c>
      <c r="AS325" s="1">
        <v>1.8426517273931355E-4</v>
      </c>
      <c r="AT325" s="1">
        <v>1.5279709227330487E-2</v>
      </c>
      <c r="AU325" s="1">
        <v>1.5595306019286366</v>
      </c>
      <c r="AV325" s="1">
        <v>8.5392502862213587E-2</v>
      </c>
      <c r="AW325" s="1">
        <v>1</v>
      </c>
      <c r="AX325" s="1">
        <v>244.63150080318164</v>
      </c>
      <c r="AZ325" s="1"/>
      <c r="BA325" s="1"/>
      <c r="BB325" s="1" t="s">
        <v>246</v>
      </c>
      <c r="BC325" s="1"/>
      <c r="BD325" s="1">
        <f>(0.5*K325*(AK325)^(2))+(K325*9.81*(AN325-G325))</f>
        <v>3.4889274539025321E-10</v>
      </c>
      <c r="BE325" s="1">
        <f>0.5*K325*(AI325)^(2)</f>
        <v>4.5717430679116183E-10</v>
      </c>
      <c r="BF325" s="1">
        <f t="shared" ref="BF325:BF388" si="36">(BD325/BE325)^(1/2)</f>
        <v>0.87358478624978453</v>
      </c>
      <c r="BG325" s="1">
        <f>(C325*(AI325)^(2)*G325)/(F325)</f>
        <v>6.7328075770296134E-2</v>
      </c>
      <c r="BH325" s="1">
        <f>(C325*G325*AI325)/(E325)</f>
        <v>11.955774195299869</v>
      </c>
      <c r="BI325" s="1">
        <f>(E325)/((C325*F325*G325)^(1/2))</f>
        <v>2.1703031322868233E-2</v>
      </c>
      <c r="BJ325" s="1">
        <f>(C325*9.81*(G325)^(2))/(F325)</f>
        <v>7.2653997923229879E-2</v>
      </c>
      <c r="BK325" s="1">
        <f t="shared" si="33"/>
        <v>9.2498361394832002E-3</v>
      </c>
      <c r="BL325" s="1">
        <f>(F325/(C325*9.81))^(1/2)</f>
        <v>1.4753899143116248E-3</v>
      </c>
      <c r="BM325" s="1">
        <f>((F325*G325)/(C325*(AI325)^(2)))^(1/2)</f>
        <v>1.5326340419756766E-3</v>
      </c>
      <c r="BN325" s="1">
        <f>(AF325/2)/G325</f>
        <v>1.0754305576611085</v>
      </c>
      <c r="BO325" s="1">
        <f>(AF325-G325)/G325</f>
        <v>1.150861115322217</v>
      </c>
      <c r="BP325" s="1">
        <f>((2*G325)-AG325)/G325</f>
        <v>0.42170607972883511</v>
      </c>
      <c r="BQ325" s="1">
        <f t="shared" si="34"/>
        <v>0.73379629629629672</v>
      </c>
      <c r="BR325" s="1">
        <f>((C325*(G325)^(3))/F325)^(1/2)</f>
        <v>1.7161827774336866E-3</v>
      </c>
      <c r="BS325" s="1">
        <f t="shared" si="35"/>
        <v>4.4847511639306378E-2</v>
      </c>
      <c r="BT325" s="1">
        <f>AI325/((9.81*G325)^(1/2))</f>
        <v>0.96264983936396209</v>
      </c>
      <c r="BU325" s="1">
        <f t="shared" ref="BU325:BU388" si="37">(AH325+(AB325/2))/AD325</f>
        <v>0.44999999999999973</v>
      </c>
      <c r="BV325" s="1">
        <f>AE325 /G325</f>
        <v>0.5736301030587303</v>
      </c>
      <c r="BW325" s="1">
        <f t="shared" si="32"/>
        <v>-5.3259221529337458E-3</v>
      </c>
      <c r="BX325" s="1">
        <f>AH325/(((C325*(G325^(3)))/F325)^(1/2))</f>
        <v>1.4243497118062047</v>
      </c>
    </row>
    <row r="326" spans="1:76" x14ac:dyDescent="0.25">
      <c r="A326" s="1"/>
      <c r="B326" s="1">
        <v>326</v>
      </c>
      <c r="C326" s="1">
        <v>960</v>
      </c>
      <c r="D326" s="1">
        <v>2</v>
      </c>
      <c r="E326" s="1">
        <v>1.9199999999999998E-3</v>
      </c>
      <c r="F326" s="1">
        <v>2.0500000000000001E-2</v>
      </c>
      <c r="G326" s="1">
        <v>4.0012538896950969E-4</v>
      </c>
      <c r="H326" s="1">
        <v>5.5354309731873645E-6</v>
      </c>
      <c r="I326" s="1">
        <v>2.6833476162584697E-10</v>
      </c>
      <c r="J326" s="1">
        <v>1.1136623105911545E-11</v>
      </c>
      <c r="K326" s="1">
        <v>2.576013711608131E-7</v>
      </c>
      <c r="L326" s="1">
        <v>1.0691158181675083E-8</v>
      </c>
      <c r="M326" s="1"/>
      <c r="N326" s="1"/>
      <c r="O326" s="1"/>
      <c r="Q326" s="1">
        <v>960</v>
      </c>
      <c r="R326" s="1">
        <v>100000</v>
      </c>
      <c r="S326" s="1">
        <v>96</v>
      </c>
      <c r="T326" s="1">
        <v>2.0500000000000001E-2</v>
      </c>
      <c r="U326" s="1">
        <v>0.20200000000000001</v>
      </c>
      <c r="V326" s="1"/>
      <c r="Z326" s="1">
        <v>5.9399999999999999E-6</v>
      </c>
      <c r="AA326" s="1">
        <v>9000</v>
      </c>
      <c r="AB326" s="1">
        <v>1.1111111111111131E-4</v>
      </c>
      <c r="AD326" s="1">
        <v>4.2222222222222218E-3</v>
      </c>
      <c r="AE326" s="1">
        <v>4.9245270000000002E-4</v>
      </c>
      <c r="AF326" s="1">
        <v>1.14642E-3</v>
      </c>
      <c r="AG326" s="1">
        <v>3.0046500000000003E-4</v>
      </c>
      <c r="AH326" s="1">
        <v>1.2222222222222218E-3</v>
      </c>
      <c r="AI326" s="1">
        <v>0.40294359575587418</v>
      </c>
      <c r="AJ326" s="1">
        <v>6.3634512579021484E-3</v>
      </c>
      <c r="AK326" s="1">
        <v>0.22520275467212048</v>
      </c>
      <c r="AL326" s="1">
        <v>8.1185505519948253E-3</v>
      </c>
      <c r="AM326" s="1">
        <v>4.0429624464614471E-4</v>
      </c>
      <c r="AN326" s="1">
        <v>6.4492967521991094E-4</v>
      </c>
      <c r="AO326" s="1">
        <v>1636.3636363636358</v>
      </c>
      <c r="AP326" s="1">
        <v>17040.689040826212</v>
      </c>
      <c r="AQ326" s="1">
        <v>-1499.9999999999998</v>
      </c>
      <c r="AR326" s="1">
        <v>4596.1940777125592</v>
      </c>
      <c r="AS326" s="1">
        <v>8.275409855284065E-3</v>
      </c>
      <c r="AT326" s="1">
        <v>2.6853567994972849E-2</v>
      </c>
      <c r="AU326" s="1">
        <v>1.5710386427142333</v>
      </c>
      <c r="AV326" s="1">
        <v>8.6303550765433362E-2</v>
      </c>
      <c r="AW326" s="1">
        <v>1</v>
      </c>
      <c r="AX326" s="1">
        <v>247.24146079261843</v>
      </c>
      <c r="AZ326" s="1"/>
      <c r="BA326" s="1"/>
      <c r="BB326" s="1" t="s">
        <v>247</v>
      </c>
      <c r="BC326" s="1"/>
      <c r="BD326" s="1">
        <f>(0.5*K326*(AK326)^(2))+(K326*9.81*(AN326-G326))</f>
        <v>7.1509291590612098E-9</v>
      </c>
      <c r="BE326" s="1">
        <f>0.5*K326*(AI326)^(2)</f>
        <v>2.0912535440517422E-8</v>
      </c>
      <c r="BF326" s="1">
        <f t="shared" si="36"/>
        <v>0.58476031701020015</v>
      </c>
      <c r="BG326" s="1">
        <f>(C326*(AI326)^(2)*G326)/(F326)</f>
        <v>3.0422997139390362</v>
      </c>
      <c r="BH326" s="1">
        <f>(C326*G326*AI326)/(E326)</f>
        <v>80.61398149229602</v>
      </c>
      <c r="BI326" s="1">
        <f>(E326)/((C326*F326*G326)^(1/2))</f>
        <v>2.1636680246443024E-2</v>
      </c>
      <c r="BJ326" s="1">
        <f>(C326*9.81*(G326)^(2))/(F326)</f>
        <v>7.3549309199737484E-2</v>
      </c>
      <c r="BK326" s="1">
        <f t="shared" si="33"/>
        <v>9.0797459992587815E-2</v>
      </c>
      <c r="BL326" s="1">
        <f>(F326/(C326*9.81))^(1/2)</f>
        <v>1.4753899143116248E-3</v>
      </c>
      <c r="BM326" s="1">
        <f>((F326*G326)/(C326*(AI326)^(2)))^(1/2)</f>
        <v>2.2940089662914229E-4</v>
      </c>
      <c r="BN326" s="1">
        <f>(AF326/2)/G326</f>
        <v>1.4325759269519378</v>
      </c>
      <c r="BO326" s="1">
        <f>(AF326-G326)/G326</f>
        <v>1.8651518539038756</v>
      </c>
      <c r="BP326" s="1">
        <f>((2*G326)-AG326)/G326</f>
        <v>1.249072894939701</v>
      </c>
      <c r="BQ326" s="1">
        <f t="shared" si="34"/>
        <v>0.26208981001727116</v>
      </c>
      <c r="BR326" s="1">
        <f>((C326*(G326)^(3))/F326)^(1/2)</f>
        <v>1.7320197902215297E-3</v>
      </c>
      <c r="BS326" s="1">
        <f t="shared" si="35"/>
        <v>0.37609002776090134</v>
      </c>
      <c r="BT326" s="1">
        <f>AI326/((9.81*G326)^(1/2))</f>
        <v>6.4314914893152881</v>
      </c>
      <c r="BU326" s="1">
        <f t="shared" si="37"/>
        <v>0.30263157894736836</v>
      </c>
      <c r="BV326" s="1">
        <f>AE326 /G326</f>
        <v>1.2307459450855438</v>
      </c>
      <c r="BW326" s="1">
        <f t="shared" si="32"/>
        <v>2.9687504047392985</v>
      </c>
      <c r="BX326" s="1">
        <f>AH326/(((C326*(G326^(3)))/F326)^(1/2))</f>
        <v>0.70566296593291034</v>
      </c>
    </row>
    <row r="327" spans="1:76" x14ac:dyDescent="0.25">
      <c r="A327" s="1"/>
      <c r="B327" s="1">
        <v>327</v>
      </c>
      <c r="C327" s="1">
        <v>960</v>
      </c>
      <c r="D327" s="1">
        <v>2</v>
      </c>
      <c r="E327" s="1">
        <v>1.9199999999999998E-3</v>
      </c>
      <c r="F327" s="1">
        <v>2.0500000000000001E-2</v>
      </c>
      <c r="G327" s="1">
        <v>2.4166053949310076E-4</v>
      </c>
      <c r="H327" s="1">
        <v>1.9067204722463252E-7</v>
      </c>
      <c r="I327" s="1">
        <v>5.9116107657137049E-11</v>
      </c>
      <c r="J327" s="1">
        <v>1.399292076552684E-13</v>
      </c>
      <c r="K327" s="1">
        <v>5.675146335085157E-8</v>
      </c>
      <c r="L327" s="1">
        <v>1.3433203934905767E-10</v>
      </c>
      <c r="M327" s="1"/>
      <c r="N327" s="1"/>
      <c r="O327" s="1"/>
      <c r="Q327" s="1">
        <v>960</v>
      </c>
      <c r="R327" s="1">
        <v>100000</v>
      </c>
      <c r="S327" s="1">
        <v>96</v>
      </c>
      <c r="T327" s="1">
        <v>2.0500000000000001E-2</v>
      </c>
      <c r="U327" s="1">
        <v>0.20200000000000001</v>
      </c>
      <c r="V327" s="1"/>
      <c r="Z327" s="1">
        <v>5.9399999999999999E-6</v>
      </c>
      <c r="AA327" s="1">
        <v>9000</v>
      </c>
      <c r="AB327" s="1">
        <v>1.1111111111111044E-4</v>
      </c>
      <c r="AD327" s="1">
        <v>2E-3</v>
      </c>
      <c r="AE327" s="1">
        <v>1.9545270000000001E-4</v>
      </c>
      <c r="AF327" s="1">
        <v>5.5835999999999993E-4</v>
      </c>
      <c r="AG327" s="1">
        <v>2.8710000000000009E-4</v>
      </c>
      <c r="AH327" s="1">
        <v>7.7777777777777654E-4</v>
      </c>
      <c r="AI327" s="1">
        <v>0.20270460785062533</v>
      </c>
      <c r="AJ327" s="1">
        <v>4.0993681937528618E-3</v>
      </c>
      <c r="AK327" s="1">
        <v>0.16581921794568491</v>
      </c>
      <c r="AL327" s="1">
        <v>7.6871959567349204E-3</v>
      </c>
      <c r="AM327" s="1">
        <v>2.3657586153997794E-4</v>
      </c>
      <c r="AN327" s="1">
        <v>2.7418136044692515E-4</v>
      </c>
      <c r="AO327" s="1">
        <v>529.41176470588232</v>
      </c>
      <c r="AP327" s="1">
        <v>44.04125280746662</v>
      </c>
      <c r="AQ327" s="1">
        <v>500</v>
      </c>
      <c r="AR327" s="1">
        <v>39.283710065919379</v>
      </c>
      <c r="AS327" s="1">
        <v>2.0942486260894897E-3</v>
      </c>
      <c r="AT327" s="1">
        <v>-6.2934781292506093E-3</v>
      </c>
      <c r="AU327" s="1">
        <v>1.5681218494421709</v>
      </c>
      <c r="AV327" s="1">
        <v>0.55784389407464452</v>
      </c>
      <c r="AW327" s="1">
        <v>0.98750000000000004</v>
      </c>
      <c r="AX327" s="1">
        <v>1598.1050378809887</v>
      </c>
      <c r="AZ327" s="1"/>
      <c r="BA327" s="1"/>
      <c r="BB327" s="1" t="s">
        <v>248</v>
      </c>
      <c r="BC327" s="1"/>
      <c r="BD327" s="1">
        <f>(0.5*K327*(AK327)^(2))+(K327*9.81*(AN327-G327))</f>
        <v>7.9832486516150303E-10</v>
      </c>
      <c r="BE327" s="1">
        <f>0.5*K327*(AI327)^(2)</f>
        <v>1.1659349234221826E-9</v>
      </c>
      <c r="BF327" s="1">
        <f t="shared" si="36"/>
        <v>0.82747079130984691</v>
      </c>
      <c r="BG327" s="1">
        <f>(C327*(AI327)^(2)*G327)/(F327)</f>
        <v>0.46499721835084351</v>
      </c>
      <c r="BH327" s="1">
        <f>(C327*G327*AI327)/(E327)</f>
        <v>24.492852445459775</v>
      </c>
      <c r="BI327" s="1">
        <f>(E327)/((C327*F327*G327)^(1/2))</f>
        <v>2.784106288806424E-2</v>
      </c>
      <c r="BJ327" s="1">
        <f>(C327*9.81*(G327)^(2))/(F327)</f>
        <v>2.6828590753162622E-2</v>
      </c>
      <c r="BK327" s="1">
        <f t="shared" si="33"/>
        <v>3.5993067593824375E-2</v>
      </c>
      <c r="BL327" s="1">
        <f>(F327/(C327*9.81))^(1/2)</f>
        <v>1.4753899143116248E-3</v>
      </c>
      <c r="BM327" s="1">
        <f>((F327*G327)/(C327*(AI327)^(2)))^(1/2)</f>
        <v>3.5438926929885989E-4</v>
      </c>
      <c r="BN327" s="1">
        <f>(AF327/2)/G327</f>
        <v>1.1552568763837026</v>
      </c>
      <c r="BO327" s="1">
        <f>(AF327-G327)/G327</f>
        <v>1.3105137527674049</v>
      </c>
      <c r="BP327" s="1">
        <f>((2*G327)-AG327)/G327</f>
        <v>0.81196987889619188</v>
      </c>
      <c r="BQ327" s="1">
        <f t="shared" si="34"/>
        <v>0.51418439716312081</v>
      </c>
      <c r="BR327" s="1">
        <f>((C327*(G327)^(3))/F327)^(1/2)</f>
        <v>8.129564797993786E-4</v>
      </c>
      <c r="BS327" s="1">
        <f t="shared" si="35"/>
        <v>0.20899808597987593</v>
      </c>
      <c r="BT327" s="1">
        <f>AI327/((9.81*G327)^(1/2))</f>
        <v>4.1631901474629984</v>
      </c>
      <c r="BU327" s="1">
        <f t="shared" si="37"/>
        <v>0.41666666666666585</v>
      </c>
      <c r="BV327" s="1">
        <f>AE327 /G327</f>
        <v>0.80879029902844379</v>
      </c>
      <c r="BW327" s="1">
        <f t="shared" si="32"/>
        <v>0.43816862759768088</v>
      </c>
      <c r="BX327" s="1">
        <f>AH327/(((C327*(G327^(3)))/F327)^(1/2))</f>
        <v>0.95672744741479465</v>
      </c>
    </row>
    <row r="328" spans="1:76" x14ac:dyDescent="0.25">
      <c r="A328" s="1"/>
      <c r="B328" s="1">
        <v>328</v>
      </c>
      <c r="C328" s="1">
        <v>960</v>
      </c>
      <c r="D328" s="1">
        <v>2</v>
      </c>
      <c r="E328" s="1">
        <v>1.9199999999999998E-3</v>
      </c>
      <c r="F328" s="1">
        <v>2.0500000000000001E-2</v>
      </c>
      <c r="G328" s="1">
        <v>4.0567470902833026E-4</v>
      </c>
      <c r="H328" s="1">
        <v>1.2582689317424679E-6</v>
      </c>
      <c r="I328" s="1">
        <v>2.7965488457340611E-10</v>
      </c>
      <c r="J328" s="1">
        <v>2.6021912017505336E-12</v>
      </c>
      <c r="K328" s="1">
        <v>2.6846868919046984E-7</v>
      </c>
      <c r="L328" s="1">
        <v>2.4981035536805122E-9</v>
      </c>
      <c r="M328" s="1"/>
      <c r="N328" s="1"/>
      <c r="O328" s="1"/>
      <c r="Q328" s="1">
        <v>960</v>
      </c>
      <c r="R328" s="1">
        <v>100000</v>
      </c>
      <c r="S328" s="1">
        <v>96</v>
      </c>
      <c r="T328" s="1">
        <v>2.0500000000000001E-2</v>
      </c>
      <c r="U328" s="1">
        <v>0.20200000000000001</v>
      </c>
      <c r="V328" s="1"/>
      <c r="Z328" s="1">
        <v>5.9399999999999999E-6</v>
      </c>
      <c r="AA328" s="1">
        <v>9000</v>
      </c>
      <c r="AB328" s="1">
        <v>1.1111111111111044E-4</v>
      </c>
      <c r="AD328" s="1">
        <v>4.6666666666666662E-3</v>
      </c>
      <c r="AE328" s="1">
        <v>2.9643269999999998E-4</v>
      </c>
      <c r="AF328" s="1">
        <v>9.2664000000000006E-4</v>
      </c>
      <c r="AG328" s="1">
        <v>5.1678E-4</v>
      </c>
      <c r="AH328" s="1">
        <v>2.0000000000000018E-3</v>
      </c>
      <c r="AI328" s="1">
        <v>0.12054492544169423</v>
      </c>
      <c r="AJ328" s="1">
        <v>5.4649627925745375E-3</v>
      </c>
      <c r="AK328" s="1">
        <v>0.10282556753998033</v>
      </c>
      <c r="AL328" s="1">
        <v>7.7281068501303604E-3</v>
      </c>
      <c r="AM328" s="1">
        <v>4.1011231764192326E-4</v>
      </c>
      <c r="AN328" s="1">
        <v>4.3578113150885117E-4</v>
      </c>
      <c r="AO328" s="1">
        <v>227.84810126582278</v>
      </c>
      <c r="AP328" s="1">
        <v>44.866893983315599</v>
      </c>
      <c r="AQ328" s="1">
        <v>1000</v>
      </c>
      <c r="AR328" s="1">
        <v>5813.9890897560581</v>
      </c>
      <c r="AS328" s="1">
        <v>7.4062584351394605E-4</v>
      </c>
      <c r="AT328" s="1">
        <v>2.48469555136789E-3</v>
      </c>
      <c r="AU328" s="1">
        <v>1.7671016120114378</v>
      </c>
      <c r="AV328" s="1">
        <v>8.6246246063421919E-2</v>
      </c>
      <c r="AW328" s="1">
        <v>1.0149253731343284</v>
      </c>
      <c r="AX328" s="1">
        <v>247.07729491404095</v>
      </c>
      <c r="AZ328" s="1"/>
      <c r="BA328" s="1"/>
      <c r="BB328" s="1" t="s">
        <v>249</v>
      </c>
      <c r="BC328" s="1"/>
      <c r="BD328" s="1">
        <f>(0.5*K328*(AK328)^(2))+(K328*9.81*(AN328-G328))</f>
        <v>1.4985634095231394E-9</v>
      </c>
      <c r="BE328" s="1">
        <f>0.5*K328*(AI328)^(2)</f>
        <v>1.9505698725038843E-9</v>
      </c>
      <c r="BF328" s="1">
        <f t="shared" si="36"/>
        <v>0.87650986035654821</v>
      </c>
      <c r="BG328" s="1">
        <f>(C328*(AI328)^(2)*G328)/(F328)</f>
        <v>0.27605344462231768</v>
      </c>
      <c r="BH328" s="1">
        <f>(C328*G328*AI328)/(E328)</f>
        <v>24.451013776700542</v>
      </c>
      <c r="BI328" s="1">
        <f>(E328)/((C328*F328*G328)^(1/2))</f>
        <v>2.1488184042130078E-2</v>
      </c>
      <c r="BJ328" s="1">
        <f>(C328*9.81*(G328)^(2))/(F328)</f>
        <v>7.5603560018978916E-2</v>
      </c>
      <c r="BK328" s="1">
        <f t="shared" si="33"/>
        <v>2.139713734704873E-2</v>
      </c>
      <c r="BL328" s="1">
        <f>(F328/(C328*9.81))^(1/2)</f>
        <v>1.4753899143116248E-3</v>
      </c>
      <c r="BM328" s="1">
        <f>((F328*G328)/(C328*(AI328)^(2)))^(1/2)</f>
        <v>7.7211385923819974E-4</v>
      </c>
      <c r="BN328" s="1">
        <f>(AF328/2)/G328</f>
        <v>1.1420973249965261</v>
      </c>
      <c r="BO328" s="1">
        <f>(AF328-G328)/G328</f>
        <v>1.2841946499930521</v>
      </c>
      <c r="BP328" s="1">
        <f>((2*G328)-AG328)/G328</f>
        <v>0.72612221442695191</v>
      </c>
      <c r="BQ328" s="1">
        <f t="shared" si="34"/>
        <v>0.5576923076923076</v>
      </c>
      <c r="BR328" s="1">
        <f>((C328*(G328)^(3))/F328)^(1/2)</f>
        <v>1.7681763848817612E-3</v>
      </c>
      <c r="BS328" s="1">
        <f t="shared" si="35"/>
        <v>0.11806022989032634</v>
      </c>
      <c r="BT328" s="1">
        <f>AI328/((9.81*G328)^(1/2))</f>
        <v>1.9108450090085252</v>
      </c>
      <c r="BU328" s="1">
        <f t="shared" si="37"/>
        <v>0.44047619047619085</v>
      </c>
      <c r="BV328" s="1">
        <f>AE328 /G328</f>
        <v>0.73071525880924126</v>
      </c>
      <c r="BW328" s="1">
        <f t="shared" si="32"/>
        <v>0.20044988460333876</v>
      </c>
      <c r="BX328" s="1">
        <f>AH328/(((C328*(G328^(3)))/F328)^(1/2))</f>
        <v>1.1311088741487421</v>
      </c>
    </row>
    <row r="329" spans="1:76" x14ac:dyDescent="0.25">
      <c r="A329" s="1"/>
      <c r="B329" s="1">
        <v>329</v>
      </c>
      <c r="C329" s="1">
        <v>960</v>
      </c>
      <c r="D329" s="1">
        <v>2</v>
      </c>
      <c r="E329" s="1">
        <v>1.9199999999999998E-3</v>
      </c>
      <c r="F329" s="1">
        <v>2.0500000000000001E-2</v>
      </c>
      <c r="G329" s="1">
        <v>4.053021281902874E-4</v>
      </c>
      <c r="H329" s="1">
        <v>2.1216287822028756E-6</v>
      </c>
      <c r="I329" s="1">
        <v>2.7888506788978876E-10</v>
      </c>
      <c r="J329" s="1">
        <v>4.3796260552852278E-12</v>
      </c>
      <c r="K329" s="1">
        <v>2.6772966517419723E-7</v>
      </c>
      <c r="L329" s="1">
        <v>4.2044410130738186E-9</v>
      </c>
      <c r="M329" s="1"/>
      <c r="N329" s="1"/>
      <c r="O329" s="1"/>
      <c r="Q329" s="1">
        <v>960</v>
      </c>
      <c r="R329" s="1">
        <v>100000</v>
      </c>
      <c r="S329" s="1">
        <v>96</v>
      </c>
      <c r="T329" s="1">
        <v>2.0500000000000001E-2</v>
      </c>
      <c r="U329" s="1">
        <v>0.20200000000000001</v>
      </c>
      <c r="V329" s="1"/>
      <c r="Z329" s="1">
        <v>5.9399999999999999E-6</v>
      </c>
      <c r="AA329" s="1">
        <v>9000</v>
      </c>
      <c r="AB329" s="1">
        <v>1.1111111111111044E-4</v>
      </c>
      <c r="AD329" s="1">
        <v>4.2222222222222227E-3</v>
      </c>
      <c r="AE329" s="1">
        <v>3.172227E-4</v>
      </c>
      <c r="AF329" s="1">
        <v>9.5040000000000001E-4</v>
      </c>
      <c r="AG329" s="1">
        <v>4.77675E-4</v>
      </c>
      <c r="AH329" s="1">
        <v>1.7777777777777774E-3</v>
      </c>
      <c r="AI329" s="1">
        <v>0.14942868098035675</v>
      </c>
      <c r="AJ329" s="1">
        <v>6.5899627925745004E-3</v>
      </c>
      <c r="AK329" s="1">
        <v>0.12168060463863975</v>
      </c>
      <c r="AL329" s="1">
        <v>7.0955704444347597E-3</v>
      </c>
      <c r="AM329" s="1">
        <v>3.9097137991328209E-4</v>
      </c>
      <c r="AN329" s="1">
        <v>4.3849458934660835E-4</v>
      </c>
      <c r="AO329" s="1">
        <v>243.24324324324328</v>
      </c>
      <c r="AP329" s="1">
        <v>46.48620183110976</v>
      </c>
      <c r="AQ329" s="1">
        <v>233.76623376623377</v>
      </c>
      <c r="AR329" s="1">
        <v>12.880339411055365</v>
      </c>
      <c r="AS329" s="1">
        <v>1.1380698623613267E-3</v>
      </c>
      <c r="AT329" s="1">
        <v>-2.3361934186132177E-2</v>
      </c>
      <c r="AU329" s="1">
        <v>4.7445618998123615</v>
      </c>
      <c r="AV329" s="1">
        <v>8.6740921400912316E-2</v>
      </c>
      <c r="AW329" s="1">
        <v>0.97777777777777786</v>
      </c>
      <c r="AX329" s="1">
        <v>248.49443536741529</v>
      </c>
      <c r="AZ329" s="1"/>
      <c r="BA329" s="1"/>
      <c r="BB329" s="1" t="s">
        <v>249</v>
      </c>
      <c r="BC329" s="1"/>
      <c r="BD329" s="1">
        <f>(0.5*K329*(AK329)^(2))+(K329*9.81*(AN329-G329))</f>
        <v>2.0692030173074097E-9</v>
      </c>
      <c r="BE329" s="1">
        <f>0.5*K329*(AI329)^(2)</f>
        <v>2.9890585699414071E-9</v>
      </c>
      <c r="BF329" s="1">
        <f t="shared" si="36"/>
        <v>0.83202109787200351</v>
      </c>
      <c r="BG329" s="1">
        <f>(C329*(AI329)^(2)*G329)/(F329)</f>
        <v>0.42380315158162601</v>
      </c>
      <c r="BH329" s="1">
        <f>(C329*G329*AI329)/(E329)</f>
        <v>30.28188120700306</v>
      </c>
      <c r="BI329" s="1">
        <f>(E329)/((C329*F329*G329)^(1/2))</f>
        <v>2.1498058461698229E-2</v>
      </c>
      <c r="BJ329" s="1">
        <f>(C329*9.81*(G329)^(2))/(F329)</f>
        <v>7.5464751747924386E-2</v>
      </c>
      <c r="BK329" s="1">
        <f t="shared" si="33"/>
        <v>2.7683302658804639E-2</v>
      </c>
      <c r="BL329" s="1">
        <f>(F329/(C329*9.81))^(1/2)</f>
        <v>1.4753899143116248E-3</v>
      </c>
      <c r="BM329" s="1">
        <f>((F329*G329)/(C329*(AI329)^(2)))^(1/2)</f>
        <v>6.2258233388871669E-4</v>
      </c>
      <c r="BN329" s="1">
        <f>(AF329/2)/G329</f>
        <v>1.1724586843938207</v>
      </c>
      <c r="BO329" s="1">
        <f>(AF329-G329)/G329</f>
        <v>1.3449173687876412</v>
      </c>
      <c r="BP329" s="1">
        <f>((2*G329)-AG329)/G329</f>
        <v>0.82143475995829485</v>
      </c>
      <c r="BQ329" s="1">
        <f t="shared" si="34"/>
        <v>0.50260416666666663</v>
      </c>
      <c r="BR329" s="1">
        <f>((C329*(G329)^(3))/F329)^(1/2)</f>
        <v>1.765741044423508E-3</v>
      </c>
      <c r="BS329" s="1">
        <f t="shared" si="35"/>
        <v>0.17279061516648891</v>
      </c>
      <c r="BT329" s="1">
        <f>AI329/((9.81*G329)^(1/2))</f>
        <v>2.3697908437205077</v>
      </c>
      <c r="BU329" s="1">
        <f t="shared" si="37"/>
        <v>0.43421052631578927</v>
      </c>
      <c r="BV329" s="1">
        <f>AE329 /G329</f>
        <v>0.78268204861501611</v>
      </c>
      <c r="BW329" s="1">
        <f t="shared" si="32"/>
        <v>0.34833839983370163</v>
      </c>
      <c r="BX329" s="1">
        <f>AH329/(((C329*(G329^(3)))/F329)^(1/2))</f>
        <v>1.0068168168782639</v>
      </c>
    </row>
    <row r="330" spans="1:76" x14ac:dyDescent="0.25">
      <c r="A330" s="1"/>
      <c r="B330" s="1">
        <v>330</v>
      </c>
      <c r="C330" s="1">
        <v>960</v>
      </c>
      <c r="D330" s="1">
        <v>2</v>
      </c>
      <c r="E330" s="1">
        <v>1.9199999999999998E-3</v>
      </c>
      <c r="F330" s="1">
        <v>2.0500000000000001E-2</v>
      </c>
      <c r="G330" s="1">
        <v>4.0581598145833449E-4</v>
      </c>
      <c r="H330" s="1">
        <v>1.4398591785650103E-6</v>
      </c>
      <c r="I330" s="1">
        <v>2.7994714793577877E-10</v>
      </c>
      <c r="J330" s="1">
        <v>2.9798072689491626E-12</v>
      </c>
      <c r="K330" s="1">
        <v>2.6874926201834762E-7</v>
      </c>
      <c r="L330" s="1">
        <v>2.8606149781911958E-9</v>
      </c>
      <c r="M330" s="1"/>
      <c r="N330" s="1"/>
      <c r="O330" s="1"/>
      <c r="Q330" s="1">
        <v>960</v>
      </c>
      <c r="R330" s="1">
        <v>100000</v>
      </c>
      <c r="S330" s="1">
        <v>96</v>
      </c>
      <c r="T330" s="1">
        <v>2.0500000000000001E-2</v>
      </c>
      <c r="U330" s="1">
        <v>0.20200000000000001</v>
      </c>
      <c r="V330" s="1"/>
      <c r="Z330" s="1">
        <v>5.9399999999999999E-6</v>
      </c>
      <c r="AA330" s="1">
        <v>9000</v>
      </c>
      <c r="AB330" s="1">
        <v>1.1111111111111044E-4</v>
      </c>
      <c r="AD330" s="1">
        <v>4.8888888888888871E-3</v>
      </c>
      <c r="AE330" s="1">
        <v>2.6376269999999998E-4</v>
      </c>
      <c r="AF330" s="1">
        <v>9.0288E-4</v>
      </c>
      <c r="AG330" s="1">
        <v>5.5440000000000003E-4</v>
      </c>
      <c r="AH330" s="1">
        <v>2.0000000000000018E-3</v>
      </c>
      <c r="AI330" s="1">
        <v>0.10019971520933582</v>
      </c>
      <c r="AJ330" s="1">
        <v>4.0177165645753875E-3</v>
      </c>
      <c r="AK330" s="1">
        <v>8.3552446719222739E-2</v>
      </c>
      <c r="AL330" s="1">
        <v>7.3150245094181195E-3</v>
      </c>
      <c r="AM330" s="1">
        <v>4.11196587678406E-4</v>
      </c>
      <c r="AN330" s="1">
        <v>4.2384111793204618E-4</v>
      </c>
      <c r="AO330" s="1">
        <v>219.51219512195121</v>
      </c>
      <c r="AP330" s="1">
        <v>60.573097258098052</v>
      </c>
      <c r="AQ330" s="1">
        <v>211.76470588235293</v>
      </c>
      <c r="AR330" s="1">
        <v>38.756302470570674</v>
      </c>
      <c r="AS330" s="1">
        <v>5.1172186177533146E-4</v>
      </c>
      <c r="AT330" s="1">
        <v>2.1239773311720868E-2</v>
      </c>
      <c r="AU330" s="1">
        <v>1.5857915471358914</v>
      </c>
      <c r="AV330" s="1">
        <v>8.5623343165564844E-2</v>
      </c>
      <c r="AW330" s="1">
        <v>1.0074074074074075</v>
      </c>
      <c r="AX330" s="1">
        <v>245.29280955936088</v>
      </c>
      <c r="AZ330" s="1"/>
      <c r="BA330" s="1"/>
      <c r="BB330" s="1" t="s">
        <v>249</v>
      </c>
      <c r="BC330" s="1"/>
      <c r="BD330" s="1">
        <f>(0.5*K330*(AK330)^(2))+(K330*9.81*(AN330-G330))</f>
        <v>9.8559283984626098E-10</v>
      </c>
      <c r="BE330" s="1">
        <f>0.5*K330*(AI330)^(2)</f>
        <v>1.3491190012927051E-9</v>
      </c>
      <c r="BF330" s="1">
        <f t="shared" si="36"/>
        <v>0.85471955526397414</v>
      </c>
      <c r="BG330" s="1">
        <f>(C330*(AI330)^(2)*G330)/(F330)</f>
        <v>0.19080049291383713</v>
      </c>
      <c r="BH330" s="1">
        <f>(C330*G330*AI330)/(E330)</f>
        <v>20.331322884761111</v>
      </c>
      <c r="BI330" s="1">
        <f>(E330)/((C330*F330*G330)^(1/2))</f>
        <v>2.148444348932263E-2</v>
      </c>
      <c r="BJ330" s="1">
        <f>(C330*9.81*(G330)^(2))/(F330)</f>
        <v>7.5656225655410789E-2</v>
      </c>
      <c r="BK330" s="1">
        <f t="shared" si="33"/>
        <v>1.714142734784329E-2</v>
      </c>
      <c r="BL330" s="1">
        <f>(F330/(C330*9.81))^(1/2)</f>
        <v>1.4753899143116248E-3</v>
      </c>
      <c r="BM330" s="1">
        <f>((F330*G330)/(C330*(AI330)^(2)))^(1/2)</f>
        <v>9.2905066781843353E-4</v>
      </c>
      <c r="BN330" s="1">
        <f>(AF330/2)/G330</f>
        <v>1.1124253864466147</v>
      </c>
      <c r="BO330" s="1">
        <f>(AF330-G330)/G330</f>
        <v>1.2248507728932296</v>
      </c>
      <c r="BP330" s="1">
        <f>((2*G330)-AG330)/G330</f>
        <v>0.63386356050415726</v>
      </c>
      <c r="BQ330" s="1">
        <f t="shared" si="34"/>
        <v>0.61403508771929827</v>
      </c>
      <c r="BR330" s="1">
        <f>((C330*(G330)^(3))/F330)^(1/2)</f>
        <v>1.769100091665437E-3</v>
      </c>
      <c r="BS330" s="1">
        <f t="shared" si="35"/>
        <v>7.895994189761496E-2</v>
      </c>
      <c r="BT330" s="1">
        <f>AI330/((9.81*G330)^(1/2))</f>
        <v>1.5880618414236622</v>
      </c>
      <c r="BU330" s="1">
        <f t="shared" si="37"/>
        <v>0.42045454545454591</v>
      </c>
      <c r="BV330" s="1">
        <f>AE330 /G330</f>
        <v>0.64995641387050884</v>
      </c>
      <c r="BW330" s="1">
        <f t="shared" si="32"/>
        <v>0.11514426725842634</v>
      </c>
      <c r="BX330" s="1">
        <f>AH330/(((C330*(G330^(3)))/F330)^(1/2))</f>
        <v>1.1305182840826122</v>
      </c>
    </row>
    <row r="331" spans="1:76" x14ac:dyDescent="0.25">
      <c r="A331" s="1"/>
      <c r="B331" s="1">
        <v>331</v>
      </c>
      <c r="C331" s="1">
        <v>960</v>
      </c>
      <c r="D331" s="1">
        <v>2</v>
      </c>
      <c r="E331" s="1">
        <v>1.9199999999999998E-3</v>
      </c>
      <c r="F331" s="1">
        <v>2.0500000000000001E-2</v>
      </c>
      <c r="G331" s="1">
        <v>4.056091799881563E-4</v>
      </c>
      <c r="H331" s="1">
        <v>1.8571708193245982E-6</v>
      </c>
      <c r="I331" s="1">
        <v>2.795193876658191E-10</v>
      </c>
      <c r="J331" s="1">
        <v>3.8395229384867274E-12</v>
      </c>
      <c r="K331" s="1">
        <v>2.6833861215918632E-7</v>
      </c>
      <c r="L331" s="1">
        <v>3.6859420209472584E-9</v>
      </c>
      <c r="M331" s="1"/>
      <c r="N331" s="1"/>
      <c r="O331" s="1"/>
      <c r="Q331" s="1">
        <v>960</v>
      </c>
      <c r="R331" s="1">
        <v>100000</v>
      </c>
      <c r="S331" s="1">
        <v>96</v>
      </c>
      <c r="T331" s="1">
        <v>2.0500000000000001E-2</v>
      </c>
      <c r="U331" s="1">
        <v>0.20200000000000001</v>
      </c>
      <c r="V331" s="1"/>
      <c r="Z331" s="1">
        <v>5.9399999999999999E-6</v>
      </c>
      <c r="AA331" s="1">
        <v>9000</v>
      </c>
      <c r="AB331" s="1">
        <v>1.111111111111035E-4</v>
      </c>
      <c r="AD331" s="1">
        <v>5.7777777777777845E-3</v>
      </c>
      <c r="AE331" s="1">
        <v>2.5485269999999999E-4</v>
      </c>
      <c r="AF331" s="1">
        <v>8.9099999999999997E-4</v>
      </c>
      <c r="AG331" s="1">
        <v>6.03405E-4</v>
      </c>
      <c r="AH331" s="1">
        <v>2.4444444444444435E-3</v>
      </c>
      <c r="AI331" s="1">
        <v>8.2303671994950631E-2</v>
      </c>
      <c r="AJ331" s="1">
        <v>3.8789433444553728E-3</v>
      </c>
      <c r="AK331" s="1">
        <v>6.4765509556595935E-2</v>
      </c>
      <c r="AL331" s="1">
        <v>6.2189769901072325E-3</v>
      </c>
      <c r="AM331" s="1">
        <v>4.209732084397617E-4</v>
      </c>
      <c r="AN331" s="1">
        <v>4.5747266859114908E-4</v>
      </c>
      <c r="AO331" s="1">
        <v>216.86746987951807</v>
      </c>
      <c r="AP331" s="1">
        <v>55.427153700208436</v>
      </c>
      <c r="AQ331" s="1">
        <v>209.30232558139534</v>
      </c>
      <c r="AR331" s="1">
        <v>41.302072670712334</v>
      </c>
      <c r="AS331" s="1">
        <v>3.4525455779064324E-4</v>
      </c>
      <c r="AT331" s="1">
        <v>-2.7250343579980985E-6</v>
      </c>
      <c r="AU331" s="1">
        <v>4.9617375600730504</v>
      </c>
      <c r="AV331" s="1">
        <v>0.1584705929214473</v>
      </c>
      <c r="AW331" s="1">
        <v>1.0223880597014925</v>
      </c>
      <c r="AX331" s="1">
        <v>453.9848075667291</v>
      </c>
      <c r="AZ331" s="1"/>
      <c r="BA331" s="1"/>
      <c r="BB331" s="1" t="s">
        <v>249</v>
      </c>
      <c r="BC331" s="1"/>
      <c r="BD331" s="1">
        <f>(0.5*K331*(AK331)^(2))+(K331*9.81*(AN331-G331))</f>
        <v>6.9930825096847878E-10</v>
      </c>
      <c r="BE331" s="1">
        <f>0.5*K331*(AI331)^(2)</f>
        <v>9.0884871430470484E-10</v>
      </c>
      <c r="BF331" s="1">
        <f t="shared" si="36"/>
        <v>0.87717960928235472</v>
      </c>
      <c r="BG331" s="1">
        <f>(C331*(AI331)^(2)*G331)/(F331)</f>
        <v>0.12866593229666926</v>
      </c>
      <c r="BH331" s="1">
        <f>(C331*G331*AI331)/(E331)</f>
        <v>16.691562453943053</v>
      </c>
      <c r="BI331" s="1">
        <f>(E331)/((C331*F331*G331)^(1/2))</f>
        <v>2.1489919756306788E-2</v>
      </c>
      <c r="BJ331" s="1">
        <f>(C331*9.81*(G331)^(2))/(F331)</f>
        <v>7.5579137354805981E-2</v>
      </c>
      <c r="BK331" s="1">
        <f t="shared" si="33"/>
        <v>1.3535240527242776E-2</v>
      </c>
      <c r="BL331" s="1">
        <f>(F331/(C331*9.81))^(1/2)</f>
        <v>1.4753899143116248E-3</v>
      </c>
      <c r="BM331" s="1">
        <f>((F331*G331)/(C331*(AI331)^(2)))^(1/2)</f>
        <v>1.1307744579800081E-3</v>
      </c>
      <c r="BN331" s="1">
        <f>(AF331/2)/G331</f>
        <v>1.0983479220391621</v>
      </c>
      <c r="BO331" s="1">
        <f>(AF331-G331)/G331</f>
        <v>1.1966958440783244</v>
      </c>
      <c r="BP331" s="1">
        <f>((2*G331)-AG331)/G331</f>
        <v>0.51234875892695697</v>
      </c>
      <c r="BQ331" s="1">
        <f t="shared" si="34"/>
        <v>0.67722222222222228</v>
      </c>
      <c r="BR331" s="1">
        <f>((C331*(G331)^(3))/F331)^(1/2)</f>
        <v>1.7677479792418567E-3</v>
      </c>
      <c r="BS331" s="1">
        <f t="shared" si="35"/>
        <v>8.2306397029308628E-2</v>
      </c>
      <c r="BT331" s="1">
        <f>AI331/((9.81*G331)^(1/2))</f>
        <v>1.3047605593667464</v>
      </c>
      <c r="BU331" s="1">
        <f t="shared" si="37"/>
        <v>0.43269230769230638</v>
      </c>
      <c r="BV331" s="1">
        <f>AE331 /G331</f>
        <v>0.62832083831890007</v>
      </c>
      <c r="BW331" s="1">
        <f t="shared" si="32"/>
        <v>5.3086794941863275E-2</v>
      </c>
      <c r="BX331" s="1">
        <f>AH331/(((C331*(G331^(3)))/F331)^(1/2))</f>
        <v>1.3828014361486105</v>
      </c>
    </row>
    <row r="332" spans="1:76" x14ac:dyDescent="0.25">
      <c r="A332" s="1"/>
      <c r="B332" s="1">
        <v>332</v>
      </c>
      <c r="C332" s="1">
        <v>960</v>
      </c>
      <c r="D332" s="1">
        <v>2</v>
      </c>
      <c r="E332" s="1">
        <v>1.9199999999999998E-3</v>
      </c>
      <c r="F332" s="1">
        <v>2.0500000000000001E-2</v>
      </c>
      <c r="G332" s="1">
        <v>4.0629380929280075E-4</v>
      </c>
      <c r="H332" s="1">
        <v>2.2167342901004145E-6</v>
      </c>
      <c r="I332" s="1">
        <v>2.8093718364714439E-10</v>
      </c>
      <c r="J332" s="1">
        <v>4.5983700030196155E-12</v>
      </c>
      <c r="K332" s="1">
        <v>2.6969969630125859E-7</v>
      </c>
      <c r="L332" s="1">
        <v>4.4144352028988309E-9</v>
      </c>
      <c r="M332" s="1"/>
      <c r="N332" s="1"/>
      <c r="O332" s="1"/>
      <c r="Q332" s="1">
        <v>960</v>
      </c>
      <c r="R332" s="1">
        <v>100000</v>
      </c>
      <c r="S332" s="1">
        <v>96</v>
      </c>
      <c r="T332" s="1">
        <v>2.0500000000000001E-2</v>
      </c>
      <c r="U332" s="1">
        <v>0.20200000000000001</v>
      </c>
      <c r="V332" s="1"/>
      <c r="Z332" s="1">
        <v>5.9399999999999999E-6</v>
      </c>
      <c r="AA332" s="1">
        <v>9000</v>
      </c>
      <c r="AB332" s="1">
        <v>1.111111111111035E-4</v>
      </c>
      <c r="AD332" s="1">
        <v>5.4444444444444462E-3</v>
      </c>
      <c r="AE332" s="1">
        <v>2.4297269999999996E-4</v>
      </c>
      <c r="AF332" s="1">
        <v>8.7317999999999998E-4</v>
      </c>
      <c r="AG332" s="1">
        <v>6.2567999999999999E-4</v>
      </c>
      <c r="AH332" s="1">
        <v>2.2222222222222227E-3</v>
      </c>
      <c r="AI332" s="1">
        <v>6.7991859587927528E-2</v>
      </c>
      <c r="AJ332" s="1">
        <v>4.0285416049410374E-3</v>
      </c>
      <c r="AK332" s="1">
        <v>5.9137728766015869E-2</v>
      </c>
      <c r="AL332" s="1">
        <v>3.4342987861968005E-3</v>
      </c>
      <c r="AM332" s="1">
        <v>4.0959870210316337E-4</v>
      </c>
      <c r="AN332" s="1">
        <v>4.1975485911986351E-4</v>
      </c>
      <c r="AO332" s="1">
        <v>211.7647058823529</v>
      </c>
      <c r="AP332" s="1">
        <v>24.66310157218129</v>
      </c>
      <c r="AQ332" s="1">
        <v>333.33333333333337</v>
      </c>
      <c r="AR332" s="1">
        <v>366.64796061524697</v>
      </c>
      <c r="AS332" s="1">
        <v>2.3562145617861635E-4</v>
      </c>
      <c r="AT332" s="1">
        <v>-2.424027574947037E-2</v>
      </c>
      <c r="AU332" s="1">
        <v>4.6902131113742627</v>
      </c>
      <c r="AV332" s="1">
        <v>8.2884671868698551E-2</v>
      </c>
      <c r="AW332" s="1">
        <v>1</v>
      </c>
      <c r="AX332" s="1">
        <v>237.44709422015606</v>
      </c>
      <c r="AZ332" s="1"/>
      <c r="BA332" s="1"/>
      <c r="BB332" s="1" t="s">
        <v>249</v>
      </c>
      <c r="BC332" s="1"/>
      <c r="BD332" s="1">
        <f>(0.5*K332*(AK332)^(2))+(K332*9.81*(AN332-G332))</f>
        <v>5.0722108508645175E-10</v>
      </c>
      <c r="BE332" s="1">
        <f>0.5*K332*(AI332)^(2)</f>
        <v>6.2339641505137908E-10</v>
      </c>
      <c r="BF332" s="1">
        <f t="shared" si="36"/>
        <v>0.90202068984577344</v>
      </c>
      <c r="BG332" s="1">
        <f>(C332*(AI332)^(2)*G332)/(F332)</f>
        <v>8.7957204050360338E-2</v>
      </c>
      <c r="BH332" s="1">
        <f>(C332*G332*AI332)/(E332)</f>
        <v>13.812335816440157</v>
      </c>
      <c r="BI332" s="1">
        <f>(E332)/((C332*F332*G332)^(1/2))</f>
        <v>2.1471806224147662E-2</v>
      </c>
      <c r="BJ332" s="1">
        <f>(C332*9.81*(G332)^(2))/(F332)</f>
        <v>7.5834493318118076E-2</v>
      </c>
      <c r="BK332" s="1">
        <f t="shared" si="33"/>
        <v>1.0766082730001235E-2</v>
      </c>
      <c r="BL332" s="1">
        <f>(F332/(C332*9.81))^(1/2)</f>
        <v>1.4753899143116248E-3</v>
      </c>
      <c r="BM332" s="1">
        <f>((F332*G332)/(C332*(AI332)^(2)))^(1/2)</f>
        <v>1.3699493074703683E-3</v>
      </c>
      <c r="BN332" s="1">
        <f>(AF332/2)/G332</f>
        <v>1.0745671974671067</v>
      </c>
      <c r="BO332" s="1">
        <f>(AF332-G332)/G332</f>
        <v>1.1491343949342132</v>
      </c>
      <c r="BP332" s="1">
        <f>((2*G332)-AG332)/G332</f>
        <v>0.46003068299498551</v>
      </c>
      <c r="BQ332" s="1">
        <f t="shared" si="34"/>
        <v>0.71655328798185935</v>
      </c>
      <c r="BR332" s="1">
        <f>((C332*(G332)^(3))/F332)^(1/2)</f>
        <v>1.7722255503247943E-3</v>
      </c>
      <c r="BS332" s="1">
        <f t="shared" si="35"/>
        <v>9.2232135337397894E-2</v>
      </c>
      <c r="BT332" s="1">
        <f>AI332/((9.81*G332)^(1/2))</f>
        <v>1.0769667945129693</v>
      </c>
      <c r="BU332" s="1">
        <f t="shared" si="37"/>
        <v>0.41836734693877475</v>
      </c>
      <c r="BV332" s="1">
        <f>AE332 /G332</f>
        <v>0.59802215648552648</v>
      </c>
      <c r="BW332" s="1">
        <f t="shared" si="32"/>
        <v>1.2122710732242262E-2</v>
      </c>
      <c r="BX332" s="1">
        <f>AH332/(((C332*(G332^(3)))/F332)^(1/2))</f>
        <v>1.2539161405358126</v>
      </c>
    </row>
    <row r="333" spans="1:76" x14ac:dyDescent="0.25">
      <c r="A333" s="1"/>
      <c r="B333" s="1">
        <v>333</v>
      </c>
      <c r="C333" s="1">
        <v>960</v>
      </c>
      <c r="D333" s="1">
        <v>2</v>
      </c>
      <c r="E333" s="1">
        <v>1.9199999999999998E-3</v>
      </c>
      <c r="F333" s="1">
        <v>2.0500000000000001E-2</v>
      </c>
      <c r="G333" s="1">
        <v>4.0497668646767088E-4</v>
      </c>
      <c r="H333" s="1">
        <v>1.395984043419191E-6</v>
      </c>
      <c r="I333" s="1">
        <v>2.7821380584074147E-10</v>
      </c>
      <c r="J333" s="1">
        <v>2.8770695691165742E-12</v>
      </c>
      <c r="K333" s="1">
        <v>2.670852536071118E-7</v>
      </c>
      <c r="L333" s="1">
        <v>2.7619867863519113E-9</v>
      </c>
      <c r="M333" s="1"/>
      <c r="N333" s="1"/>
      <c r="O333" s="1"/>
      <c r="Q333" s="1">
        <v>960</v>
      </c>
      <c r="R333" s="1">
        <v>100000</v>
      </c>
      <c r="S333" s="1">
        <v>96</v>
      </c>
      <c r="T333" s="1">
        <v>2.0500000000000001E-2</v>
      </c>
      <c r="U333" s="1">
        <v>0.20200000000000001</v>
      </c>
      <c r="V333" s="1"/>
      <c r="Z333" s="1">
        <v>5.9399999999999999E-6</v>
      </c>
      <c r="AA333" s="1">
        <v>9000</v>
      </c>
      <c r="AB333" s="1">
        <v>1.111111111111035E-4</v>
      </c>
      <c r="AD333" s="1">
        <v>6.0000000000000053E-3</v>
      </c>
      <c r="AE333" s="1">
        <v>2.4000269999999998E-4</v>
      </c>
      <c r="AF333" s="1">
        <v>8.6724000000000002E-4</v>
      </c>
      <c r="AG333" s="1">
        <v>6.4201500000000012E-4</v>
      </c>
      <c r="AH333" s="1">
        <v>2.4444444444444435E-3</v>
      </c>
      <c r="AI333" s="1">
        <v>5.9630367943691691E-2</v>
      </c>
      <c r="AJ333" s="1">
        <v>3.7751315719481249E-3</v>
      </c>
      <c r="AK333" s="1">
        <v>4.2549793327516745E-2</v>
      </c>
      <c r="AL333" s="1">
        <v>3.8235332979293518E-3</v>
      </c>
      <c r="AM333" s="1">
        <v>4.0468481419232455E-4</v>
      </c>
      <c r="AN333" s="1">
        <v>4.3255746603583289E-4</v>
      </c>
      <c r="AO333" s="1">
        <v>195.65217391304347</v>
      </c>
      <c r="AP333" s="1">
        <v>18.045258121017806</v>
      </c>
      <c r="AQ333" s="1">
        <v>200</v>
      </c>
      <c r="AR333" s="1">
        <v>56.568542494923797</v>
      </c>
      <c r="AS333" s="1">
        <v>1.8123245571356031E-4</v>
      </c>
      <c r="AT333" s="1">
        <v>1.9723917173715261E-2</v>
      </c>
      <c r="AU333" s="1">
        <v>1.5732132887249215</v>
      </c>
      <c r="AV333" s="1">
        <v>8.9113255472303393E-2</v>
      </c>
      <c r="AW333" s="1">
        <v>0.99259259259259269</v>
      </c>
      <c r="AX333" s="1">
        <v>255.29067186170315</v>
      </c>
      <c r="AZ333" s="1"/>
      <c r="BA333" s="1"/>
      <c r="BB333" s="1" t="s">
        <v>249</v>
      </c>
      <c r="BC333" s="1"/>
      <c r="BD333" s="1">
        <f>(0.5*K333*(AK333)^(2))+(K333*9.81*(AN333-G333))</f>
        <v>3.1404148631568627E-10</v>
      </c>
      <c r="BE333" s="1">
        <f>0.5*K333*(AI333)^(2)</f>
        <v>4.7484830584570095E-10</v>
      </c>
      <c r="BF333" s="1">
        <f t="shared" si="36"/>
        <v>0.81323500769041923</v>
      </c>
      <c r="BG333" s="1">
        <f>(C333*(AI333)^(2)*G333)/(F333)</f>
        <v>6.7434535892386016E-2</v>
      </c>
      <c r="BH333" s="1">
        <f>(C333*G333*AI333)/(E333)</f>
        <v>12.074454411342142</v>
      </c>
      <c r="BI333" s="1">
        <f>(E333)/((C333*F333*G333)^(1/2))</f>
        <v>2.150669471212514E-2</v>
      </c>
      <c r="BJ333" s="1">
        <f>(C333*9.81*(G333)^(2))/(F333)</f>
        <v>7.5343609928087349E-2</v>
      </c>
      <c r="BK333" s="1">
        <f t="shared" si="33"/>
        <v>9.1915416610726663E-3</v>
      </c>
      <c r="BL333" s="1">
        <f>(F333/(C333*9.81))^(1/2)</f>
        <v>1.4753899143116248E-3</v>
      </c>
      <c r="BM333" s="1">
        <f>((F333*G333)/(C333*(AI333)^(2)))^(1/2)</f>
        <v>1.5595124141229344E-3</v>
      </c>
      <c r="BN333" s="1">
        <f>(AF333/2)/G333</f>
        <v>1.0707283023676371</v>
      </c>
      <c r="BO333" s="1">
        <f>(AF333-G333)/G333</f>
        <v>1.1414566047352739</v>
      </c>
      <c r="BP333" s="1">
        <f>((2*G333)-AG333)/G333</f>
        <v>0.41468652035293913</v>
      </c>
      <c r="BQ333" s="1">
        <f t="shared" si="34"/>
        <v>0.74029680365296813</v>
      </c>
      <c r="BR333" s="1">
        <f>((C333*(G333)^(3))/F333)^(1/2)</f>
        <v>1.7636147401287334E-3</v>
      </c>
      <c r="BS333" s="1">
        <f t="shared" si="35"/>
        <v>3.9906450769976426E-2</v>
      </c>
      <c r="BT333" s="1">
        <f>AI333/((9.81*G333)^(1/2))</f>
        <v>0.94605846093336798</v>
      </c>
      <c r="BU333" s="1">
        <f t="shared" si="37"/>
        <v>0.41666666666666552</v>
      </c>
      <c r="BV333" s="1">
        <f>AE333 /G333</f>
        <v>0.59263337377115732</v>
      </c>
      <c r="BW333" s="1">
        <f t="shared" si="32"/>
        <v>-7.9090740357013328E-3</v>
      </c>
      <c r="BX333" s="1">
        <f>AH333/(((C333*(G333^(3)))/F333)^(1/2))</f>
        <v>1.3860421943774486</v>
      </c>
    </row>
    <row r="334" spans="1:76" x14ac:dyDescent="0.25">
      <c r="A334" s="1"/>
      <c r="B334" s="1">
        <v>334</v>
      </c>
      <c r="C334" s="1">
        <v>960</v>
      </c>
      <c r="D334" s="1">
        <v>2</v>
      </c>
      <c r="E334" s="1">
        <v>1.9199999999999998E-3</v>
      </c>
      <c r="F334" s="1">
        <v>2.0500000000000001E-2</v>
      </c>
      <c r="G334" s="1">
        <v>4.0201039605179515E-4</v>
      </c>
      <c r="H334" s="1">
        <v>5.4851214756043484E-7</v>
      </c>
      <c r="I334" s="1">
        <v>2.7214506400215996E-10</v>
      </c>
      <c r="J334" s="1">
        <v>1.1139627853148663E-12</v>
      </c>
      <c r="K334" s="1">
        <v>2.6125926144207355E-7</v>
      </c>
      <c r="L334" s="1">
        <v>1.0694042739022717E-9</v>
      </c>
      <c r="M334" s="1"/>
      <c r="N334" s="1"/>
      <c r="O334" s="1"/>
      <c r="Q334" s="1">
        <v>960</v>
      </c>
      <c r="R334" s="1">
        <v>100000</v>
      </c>
      <c r="S334" s="1">
        <v>96</v>
      </c>
      <c r="T334" s="1">
        <v>2.0500000000000001E-2</v>
      </c>
      <c r="U334" s="1">
        <v>0.20200000000000001</v>
      </c>
      <c r="V334" s="1"/>
      <c r="Z334" s="1">
        <v>5.9399999999999999E-6</v>
      </c>
      <c r="AA334" s="1">
        <v>9000</v>
      </c>
      <c r="AB334" s="1">
        <v>1.1111111111111044E-4</v>
      </c>
      <c r="AD334" s="1">
        <v>4.4444444444444453E-3</v>
      </c>
      <c r="AE334" s="1">
        <v>3.0237269999999999E-4</v>
      </c>
      <c r="AF334" s="1">
        <v>9.2664000000000006E-4</v>
      </c>
      <c r="AG334" s="1">
        <v>4.910400000000001E-4</v>
      </c>
      <c r="AH334" s="1">
        <v>1.8888888888888896E-3</v>
      </c>
      <c r="AI334" s="1">
        <v>0.13404731023958838</v>
      </c>
      <c r="AJ334" s="1">
        <v>7.0763458969761005E-3</v>
      </c>
      <c r="AK334" s="1">
        <v>0.11072439337705682</v>
      </c>
      <c r="AL334" s="1">
        <v>4.6878347735642405E-3</v>
      </c>
      <c r="AM334" s="1">
        <v>3.9238921812577741E-4</v>
      </c>
      <c r="AN334" s="1">
        <v>4.2969629668704421E-4</v>
      </c>
      <c r="AO334" s="1">
        <v>230.76923076923077</v>
      </c>
      <c r="AP334" s="1">
        <v>33.472510352025942</v>
      </c>
      <c r="AQ334" s="1">
        <v>1000</v>
      </c>
      <c r="AR334" s="1">
        <v>5656.8542494923804</v>
      </c>
      <c r="AS334" s="1">
        <v>9.1583493284752582E-4</v>
      </c>
      <c r="AT334" s="1">
        <v>-2.1526046329124189E-3</v>
      </c>
      <c r="AU334" s="1">
        <v>1.5597213005849122</v>
      </c>
      <c r="AV334" s="1">
        <v>0.38348509180361734</v>
      </c>
      <c r="AW334" s="1">
        <v>0.99248120300751885</v>
      </c>
      <c r="AX334" s="1">
        <v>1098.6038633266992</v>
      </c>
      <c r="AZ334" s="1"/>
      <c r="BA334" s="1"/>
      <c r="BB334" s="1" t="s">
        <v>250</v>
      </c>
      <c r="BC334" s="1"/>
      <c r="BD334" s="1">
        <f>(0.5*K334*(AK334)^(2))+(K334*9.81*(AN334-G334))</f>
        <v>1.6724627436374831E-9</v>
      </c>
      <c r="BE334" s="1">
        <f>0.5*K334*(AI334)^(2)</f>
        <v>2.3472422135358232E-9</v>
      </c>
      <c r="BF334" s="1">
        <f t="shared" si="36"/>
        <v>0.84411044159210713</v>
      </c>
      <c r="BG334" s="1">
        <f>(C334*(AI334)^(2)*G334)/(F334)</f>
        <v>0.33827574879662808</v>
      </c>
      <c r="BH334" s="1">
        <f>(C334*G334*AI334)/(E334)</f>
        <v>26.944206139547394</v>
      </c>
      <c r="BI334" s="1">
        <f>(E334)/((C334*F334*G334)^(1/2))</f>
        <v>2.1585893975259864E-2</v>
      </c>
      <c r="BJ334" s="1">
        <f>(C334*9.81*(G334)^(2))/(F334)</f>
        <v>7.4243929157423075E-2</v>
      </c>
      <c r="BK334" s="1">
        <f t="shared" si="33"/>
        <v>2.4260433123653308E-2</v>
      </c>
      <c r="BL334" s="1">
        <f>(F334/(C334*9.81))^(1/2)</f>
        <v>1.4753899143116248E-3</v>
      </c>
      <c r="BM334" s="1">
        <f>((F334*G334)/(C334*(AI334)^(2)))^(1/2)</f>
        <v>6.9119701212218526E-4</v>
      </c>
      <c r="BN334" s="1">
        <f>(AF334/2)/G334</f>
        <v>1.1525075086374277</v>
      </c>
      <c r="BO334" s="1">
        <f>(AF334-G334)/G334</f>
        <v>1.3050150172748554</v>
      </c>
      <c r="BP334" s="1">
        <f>((2*G334)-AG334)/G334</f>
        <v>0.77853905067486284</v>
      </c>
      <c r="BQ334" s="1">
        <f t="shared" si="34"/>
        <v>0.52991452991453003</v>
      </c>
      <c r="BR334" s="1">
        <f>((C334*(G334)^(3))/F334)^(1/2)</f>
        <v>1.744273618200295E-3</v>
      </c>
      <c r="BS334" s="1">
        <f t="shared" si="35"/>
        <v>0.1361999148725008</v>
      </c>
      <c r="BT334" s="1">
        <f>AI334/((9.81*G334)^(1/2))</f>
        <v>2.1345432466233154</v>
      </c>
      <c r="BU334" s="1">
        <f t="shared" si="37"/>
        <v>0.4375</v>
      </c>
      <c r="BV334" s="1">
        <f>AE334 /G334</f>
        <v>0.75215144426524283</v>
      </c>
      <c r="BW334" s="1">
        <f t="shared" si="32"/>
        <v>0.26403181963920502</v>
      </c>
      <c r="BX334" s="1">
        <f>AH334/(((C334*(G334^(3)))/F334)^(1/2))</f>
        <v>1.0829085925394009</v>
      </c>
    </row>
    <row r="335" spans="1:76" x14ac:dyDescent="0.25">
      <c r="A335" s="1"/>
      <c r="B335" s="1">
        <v>335</v>
      </c>
      <c r="C335" s="1">
        <v>960</v>
      </c>
      <c r="D335" s="1">
        <v>2</v>
      </c>
      <c r="E335" s="1">
        <v>1.9199999999999998E-3</v>
      </c>
      <c r="F335" s="1">
        <v>2.0500000000000001E-2</v>
      </c>
      <c r="G335" s="1">
        <v>3.9942894659418087E-4</v>
      </c>
      <c r="H335" s="1">
        <v>1.2458305771350406E-6</v>
      </c>
      <c r="I335" s="1">
        <v>2.6693604049558448E-10</v>
      </c>
      <c r="J335" s="1">
        <v>2.4977439734228926E-12</v>
      </c>
      <c r="K335" s="1">
        <v>2.5625859887576112E-7</v>
      </c>
      <c r="L335" s="1">
        <v>2.3978342144859768E-9</v>
      </c>
      <c r="M335" s="1"/>
      <c r="N335" s="1"/>
      <c r="O335" s="1"/>
      <c r="Q335" s="1">
        <v>960</v>
      </c>
      <c r="R335" s="1">
        <v>100000</v>
      </c>
      <c r="S335" s="1">
        <v>96</v>
      </c>
      <c r="T335" s="1">
        <v>2.0500000000000001E-2</v>
      </c>
      <c r="U335" s="1">
        <v>0.20200000000000001</v>
      </c>
      <c r="V335" s="1"/>
      <c r="Z335" s="1">
        <v>5.9399999999999999E-6</v>
      </c>
      <c r="AA335" s="1">
        <v>9000</v>
      </c>
      <c r="AB335" s="1">
        <v>1.1111111111111391E-4</v>
      </c>
      <c r="AD335" s="1">
        <v>4.6666666666666662E-3</v>
      </c>
      <c r="AE335" s="1">
        <v>2.9049269999999996E-4</v>
      </c>
      <c r="AF335" s="1">
        <v>8.9693999999999993E-4</v>
      </c>
      <c r="AG335" s="1">
        <v>5.3757000000000024E-4</v>
      </c>
      <c r="AH335" s="1">
        <v>2.2222222222222227E-3</v>
      </c>
      <c r="AI335" s="1">
        <v>0.10788677160826171</v>
      </c>
      <c r="AJ335" s="1">
        <v>6.4383185408638851E-3</v>
      </c>
      <c r="AK335" s="1">
        <v>9.1734440904495382E-2</v>
      </c>
      <c r="AL335" s="1">
        <v>7.9996356965082119E-3</v>
      </c>
      <c r="AM335" s="1">
        <v>3.9684529786834376E-4</v>
      </c>
      <c r="AN335" s="1">
        <v>4.304904005528724E-4</v>
      </c>
      <c r="AO335" s="1">
        <v>428.57142857142861</v>
      </c>
      <c r="AP335" s="1">
        <v>750.39903309592819</v>
      </c>
      <c r="AQ335" s="1">
        <v>1125.0000000000005</v>
      </c>
      <c r="AR335" s="1">
        <v>6761.7085950963665</v>
      </c>
      <c r="AS335" s="1">
        <v>5.9324951519129589E-4</v>
      </c>
      <c r="AT335" s="1">
        <v>-1.2943383879206138E-2</v>
      </c>
      <c r="AU335" s="1">
        <v>4.7455194986831781</v>
      </c>
      <c r="AV335" s="1">
        <v>8.5895540936998582E-2</v>
      </c>
      <c r="AW335" s="1">
        <v>0.97744360902255645</v>
      </c>
      <c r="AX335" s="1">
        <v>246.07259873415802</v>
      </c>
      <c r="AZ335" s="1"/>
      <c r="BA335" s="1"/>
      <c r="BB335" s="1" t="s">
        <v>250</v>
      </c>
      <c r="BC335" s="1"/>
      <c r="BD335" s="1">
        <f>(0.5*K335*(AK335)^(2))+(K335*9.81*(AN335-G335))</f>
        <v>1.1563199519878558E-9</v>
      </c>
      <c r="BE335" s="1">
        <f>0.5*K335*(AI335)^(2)</f>
        <v>1.4913680904525978E-9</v>
      </c>
      <c r="BF335" s="1">
        <f t="shared" si="36"/>
        <v>0.88053492525160793</v>
      </c>
      <c r="BG335" s="1">
        <f>(C335*(AI335)^(2)*G335)/(F335)</f>
        <v>0.21771748155711765</v>
      </c>
      <c r="BH335" s="1">
        <f>(C335*G335*AI335)/(E335)</f>
        <v>21.546549767467479</v>
      </c>
      <c r="BI335" s="1">
        <f>(E335)/((C335*F335*G335)^(1/2))</f>
        <v>2.1655534836733867E-2</v>
      </c>
      <c r="BJ335" s="1">
        <f>(C335*9.81*(G335)^(2))/(F335)</f>
        <v>7.3293498002654084E-2</v>
      </c>
      <c r="BK335" s="1">
        <f t="shared" si="33"/>
        <v>1.8672011772704535E-2</v>
      </c>
      <c r="BL335" s="1">
        <f>(F335/(C335*9.81))^(1/2)</f>
        <v>1.4753899143116248E-3</v>
      </c>
      <c r="BM335" s="1">
        <f>((F335*G335)/(C335*(AI335)^(2)))^(1/2)</f>
        <v>8.5603768522564958E-4</v>
      </c>
      <c r="BN335" s="1">
        <f>(AF335/2)/G335</f>
        <v>1.1227779153813926</v>
      </c>
      <c r="BO335" s="1">
        <f>(AF335-G335)/G335</f>
        <v>1.245555830762785</v>
      </c>
      <c r="BP335" s="1">
        <f>((2*G335)-AG335)/G335</f>
        <v>0.65415362460905857</v>
      </c>
      <c r="BQ335" s="1">
        <f t="shared" si="34"/>
        <v>0.59933774834437115</v>
      </c>
      <c r="BR335" s="1">
        <f>((C335*(G335)^(3))/F335)^(1/2)</f>
        <v>1.7274997311258961E-3</v>
      </c>
      <c r="BS335" s="1">
        <f t="shared" si="35"/>
        <v>0.12083015548746785</v>
      </c>
      <c r="BT335" s="1">
        <f>AI335/((9.81*G335)^(1/2))</f>
        <v>1.7235104712974352</v>
      </c>
      <c r="BU335" s="1">
        <f t="shared" si="37"/>
        <v>0.48809523809523853</v>
      </c>
      <c r="BV335" s="1">
        <f>AE335 /G335</f>
        <v>0.7272700250619043</v>
      </c>
      <c r="BW335" s="1">
        <f t="shared" si="32"/>
        <v>0.14442398355446356</v>
      </c>
      <c r="BX335" s="1">
        <f>AH335/(((C335*(G335^(3)))/F335)^(1/2))</f>
        <v>1.2863806472339603</v>
      </c>
    </row>
    <row r="336" spans="1:76" x14ac:dyDescent="0.25">
      <c r="A336" s="1"/>
      <c r="B336" s="1">
        <v>336</v>
      </c>
      <c r="C336" s="1">
        <v>960</v>
      </c>
      <c r="D336" s="1">
        <v>2</v>
      </c>
      <c r="E336" s="1">
        <v>1.9199999999999998E-3</v>
      </c>
      <c r="F336" s="1">
        <v>2.0500000000000001E-2</v>
      </c>
      <c r="G336" s="1">
        <v>3.9649005692749158E-4</v>
      </c>
      <c r="H336" s="1">
        <v>1.2044916167098919E-6</v>
      </c>
      <c r="I336" s="1">
        <v>2.6108715826776276E-10</v>
      </c>
      <c r="J336" s="1">
        <v>2.3794591153263594E-12</v>
      </c>
      <c r="K336" s="1">
        <v>2.5064367193705222E-7</v>
      </c>
      <c r="L336" s="1">
        <v>2.2842807507133049E-9</v>
      </c>
      <c r="M336" s="1"/>
      <c r="N336" s="1"/>
      <c r="O336" s="1"/>
      <c r="Q336" s="1">
        <v>960</v>
      </c>
      <c r="R336" s="1">
        <v>100000</v>
      </c>
      <c r="S336" s="1">
        <v>96</v>
      </c>
      <c r="T336" s="1">
        <v>2.0500000000000001E-2</v>
      </c>
      <c r="U336" s="1">
        <v>0.20200000000000001</v>
      </c>
      <c r="V336" s="1"/>
      <c r="Z336" s="1">
        <v>5.9399999999999999E-6</v>
      </c>
      <c r="AA336" s="1">
        <v>9000</v>
      </c>
      <c r="AB336" s="1">
        <v>1.1111111111111738E-4</v>
      </c>
      <c r="AD336" s="1">
        <v>4.8888888888888871E-3</v>
      </c>
      <c r="AE336" s="1">
        <v>2.5782270000000002E-4</v>
      </c>
      <c r="AF336" s="1">
        <v>8.7912000000000005E-4</v>
      </c>
      <c r="AG336" s="1">
        <v>5.68755E-4</v>
      </c>
      <c r="AH336" s="1">
        <v>2.3333333333333262E-3</v>
      </c>
      <c r="AI336" s="1">
        <v>9.168434533738555E-2</v>
      </c>
      <c r="AJ336" s="1">
        <v>3.9337266435796499E-3</v>
      </c>
      <c r="AK336" s="1">
        <v>7.6593567776718066E-2</v>
      </c>
      <c r="AL336" s="1">
        <v>6.5349156804674407E-3</v>
      </c>
      <c r="AM336" s="1">
        <v>3.9264492602036959E-4</v>
      </c>
      <c r="AN336" s="1">
        <v>4.1509021941061675E-4</v>
      </c>
      <c r="AO336" s="1">
        <v>187.50000000000003</v>
      </c>
      <c r="AP336" s="1">
        <v>0</v>
      </c>
      <c r="AQ336" s="1">
        <v>209.30232558139534</v>
      </c>
      <c r="AR336" s="1">
        <v>20.651036335356153</v>
      </c>
      <c r="AS336" s="1">
        <v>4.284413445435765E-4</v>
      </c>
      <c r="AT336" s="1">
        <v>-8.094734600261163E-3</v>
      </c>
      <c r="AU336" s="1">
        <v>4.7493143349752138</v>
      </c>
      <c r="AV336" s="1">
        <v>8.5557345135015103E-2</v>
      </c>
      <c r="AW336" s="1">
        <v>0.96992481203007519</v>
      </c>
      <c r="AX336" s="1">
        <v>245.10373912902708</v>
      </c>
      <c r="AZ336" s="1"/>
      <c r="BA336" s="1"/>
      <c r="BB336" s="1" t="s">
        <v>250</v>
      </c>
      <c r="BC336" s="1"/>
      <c r="BD336" s="1">
        <f>(0.5*K336*(AK336)^(2))+(K336*9.81*(AN336-G336))</f>
        <v>7.8094425058164818E-10</v>
      </c>
      <c r="BE336" s="1">
        <f>0.5*K336*(AI336)^(2)</f>
        <v>1.0534577568173481E-9</v>
      </c>
      <c r="BF336" s="1">
        <f t="shared" si="36"/>
        <v>0.86099663341277666</v>
      </c>
      <c r="BG336" s="1">
        <f>(C336*(AI336)^(2)*G336)/(F336)</f>
        <v>0.15607740986645705</v>
      </c>
      <c r="BH336" s="1">
        <f>(C336*G336*AI336)/(E336)</f>
        <v>18.1759656510899</v>
      </c>
      <c r="BI336" s="1">
        <f>(E336)/((C336*F336*G336)^(1/2))</f>
        <v>2.1735644950957873E-2</v>
      </c>
      <c r="BJ336" s="1">
        <f>(C336*9.81*(G336)^(2))/(F336)</f>
        <v>7.2218918541780558E-2</v>
      </c>
      <c r="BK336" s="1">
        <f t="shared" si="33"/>
        <v>1.5337057811471089E-2</v>
      </c>
      <c r="BL336" s="1">
        <f>(F336/(C336*9.81))^(1/2)</f>
        <v>1.4753899143116248E-3</v>
      </c>
      <c r="BM336" s="1">
        <f>((F336*G336)/(C336*(AI336)^(2)))^(1/2)</f>
        <v>1.0036037514835918E-3</v>
      </c>
      <c r="BN336" s="1">
        <f>(AF336/2)/G336</f>
        <v>1.1086280533899615</v>
      </c>
      <c r="BO336" s="1">
        <f>(AF336-G336)/G336</f>
        <v>1.217256106779923</v>
      </c>
      <c r="BP336" s="1">
        <f>((2*G336)-AG336)/G336</f>
        <v>0.56552518767447557</v>
      </c>
      <c r="BQ336" s="1">
        <f t="shared" si="34"/>
        <v>0.64695945945945943</v>
      </c>
      <c r="BR336" s="1">
        <f>((C336*(G336)^(3))/F336)^(1/2)</f>
        <v>1.7084691338243797E-3</v>
      </c>
      <c r="BS336" s="1">
        <f t="shared" si="35"/>
        <v>9.9779079937646717E-2</v>
      </c>
      <c r="BT336" s="1">
        <f>AI336/((9.81*G336)^(1/2))</f>
        <v>1.470092067841126</v>
      </c>
      <c r="BU336" s="1">
        <f t="shared" si="37"/>
        <v>0.48863636363636298</v>
      </c>
      <c r="BV336" s="1">
        <f>AE336 /G336</f>
        <v>0.65026271275990544</v>
      </c>
      <c r="BW336" s="1">
        <f t="shared" si="32"/>
        <v>8.3858491324676487E-2</v>
      </c>
      <c r="BX336" s="1">
        <f>AH336/(((C336*(G336^(3)))/F336)^(1/2))</f>
        <v>1.3657450914024991</v>
      </c>
    </row>
    <row r="337" spans="1:76" x14ac:dyDescent="0.25">
      <c r="A337" s="1"/>
      <c r="B337" s="1">
        <v>337</v>
      </c>
      <c r="C337" s="1">
        <v>960</v>
      </c>
      <c r="D337" s="1">
        <v>2</v>
      </c>
      <c r="E337" s="1">
        <v>1.9199999999999998E-3</v>
      </c>
      <c r="F337" s="1">
        <v>2.0500000000000001E-2</v>
      </c>
      <c r="G337" s="1">
        <v>3.9900349474333548E-4</v>
      </c>
      <c r="H337" s="1">
        <v>1.2723842314126945E-6</v>
      </c>
      <c r="I337" s="1">
        <v>2.6608396773804135E-10</v>
      </c>
      <c r="J337" s="1">
        <v>2.5455494694305274E-12</v>
      </c>
      <c r="K337" s="1">
        <v>2.5544060902851971E-7</v>
      </c>
      <c r="L337" s="1">
        <v>2.4437274906533064E-9</v>
      </c>
      <c r="M337" s="1"/>
      <c r="N337" s="1"/>
      <c r="O337" s="1"/>
      <c r="Q337" s="1">
        <v>960</v>
      </c>
      <c r="R337" s="1">
        <v>100000</v>
      </c>
      <c r="S337" s="1">
        <v>96</v>
      </c>
      <c r="T337" s="1">
        <v>2.0500000000000001E-2</v>
      </c>
      <c r="U337" s="1">
        <v>0.20200000000000001</v>
      </c>
      <c r="V337" s="1"/>
      <c r="Z337" s="1">
        <v>5.9399999999999999E-6</v>
      </c>
      <c r="AA337" s="1">
        <v>9000</v>
      </c>
      <c r="AB337" s="1">
        <v>1.1111111111111044E-4</v>
      </c>
      <c r="AD337" s="1">
        <v>4.5555555555555557E-3</v>
      </c>
      <c r="AE337" s="1">
        <v>3.172227E-4</v>
      </c>
      <c r="AF337" s="1">
        <v>9.1476000000000003E-4</v>
      </c>
      <c r="AG337" s="1">
        <v>4.9203000000000018E-4</v>
      </c>
      <c r="AH337" s="1">
        <v>2E-3</v>
      </c>
      <c r="AI337" s="1">
        <v>0.13246337324978635</v>
      </c>
      <c r="AJ337" s="1">
        <v>6.8771226619247297E-3</v>
      </c>
      <c r="AK337" s="1">
        <v>0.1094400879186289</v>
      </c>
      <c r="AL337" s="1">
        <v>7.8976545489579334E-3</v>
      </c>
      <c r="AM337" s="1">
        <v>4.0351010500240731E-4</v>
      </c>
      <c r="AN337" s="1">
        <v>4.3855357701765854E-4</v>
      </c>
      <c r="AO337" s="1">
        <v>195.65217391304347</v>
      </c>
      <c r="AP337" s="1">
        <v>0</v>
      </c>
      <c r="AQ337" s="1">
        <v>473.68421052631584</v>
      </c>
      <c r="AR337" s="1">
        <v>881.43504580040576</v>
      </c>
      <c r="AS337" s="1">
        <v>8.9431932990378265E-4</v>
      </c>
      <c r="AT337" s="1">
        <v>-2.1545114980471899E-7</v>
      </c>
      <c r="AU337" s="1">
        <v>3.5456532439713038</v>
      </c>
      <c r="AV337" s="1">
        <v>0.14867986687887197</v>
      </c>
      <c r="AW337" s="1">
        <v>1</v>
      </c>
      <c r="AX337" s="1">
        <v>425.93644353630992</v>
      </c>
      <c r="AZ337" s="1"/>
      <c r="BA337" s="1"/>
      <c r="BB337" s="1" t="s">
        <v>251</v>
      </c>
      <c r="BC337" s="1"/>
      <c r="BD337" s="1">
        <f>(0.5*K337*(AK337)^(2))+(K337*9.81*(AN337-G337))</f>
        <v>1.6288305125802773E-9</v>
      </c>
      <c r="BE337" s="1">
        <f>0.5*K337*(AI337)^(2)</f>
        <v>2.2410501028496449E-9</v>
      </c>
      <c r="BF337" s="1">
        <f t="shared" si="36"/>
        <v>0.85253489698407003</v>
      </c>
      <c r="BG337" s="1">
        <f>(C337*(AI337)^(2)*G337)/(F337)</f>
        <v>0.32785792982654077</v>
      </c>
      <c r="BH337" s="1">
        <f>(C337*G337*AI337)/(E337)</f>
        <v>26.426674426077813</v>
      </c>
      <c r="BI337" s="1">
        <f>(E337)/((C337*F337*G337)^(1/2))</f>
        <v>2.1667077257766103E-2</v>
      </c>
      <c r="BJ337" s="1">
        <f>(C337*9.81*(G337)^(2))/(F337)</f>
        <v>7.3137443978863348E-2</v>
      </c>
      <c r="BK337" s="1">
        <f t="shared" si="33"/>
        <v>2.3880954485366077E-2</v>
      </c>
      <c r="BL337" s="1">
        <f>(F337/(C337*9.81))^(1/2)</f>
        <v>1.4753899143116248E-3</v>
      </c>
      <c r="BM337" s="1">
        <f>((F337*G337)/(C337*(AI337)^(2)))^(1/2)</f>
        <v>6.9684125364166758E-4</v>
      </c>
      <c r="BN337" s="1">
        <f>(AF337/2)/G337</f>
        <v>1.1463057492622115</v>
      </c>
      <c r="BO337" s="1">
        <f>(AF337-G337)/G337</f>
        <v>1.2926114985244228</v>
      </c>
      <c r="BP337" s="1">
        <f>((2*G337)-AG337)/G337</f>
        <v>0.76685290609671153</v>
      </c>
      <c r="BQ337" s="1">
        <f t="shared" si="34"/>
        <v>0.53787878787878807</v>
      </c>
      <c r="BR337" s="1">
        <f>((C337*(G337)^(3))/F337)^(1/2)</f>
        <v>1.724740396017788E-3</v>
      </c>
      <c r="BS337" s="1">
        <f t="shared" si="35"/>
        <v>0.13246358870093616</v>
      </c>
      <c r="BT337" s="1">
        <f>AI337/((9.81*G337)^(1/2))</f>
        <v>2.1172539751360722</v>
      </c>
      <c r="BU337" s="1">
        <f t="shared" si="37"/>
        <v>0.45121951219512185</v>
      </c>
      <c r="BV337" s="1">
        <f>AE337 /G337</f>
        <v>0.79503739736429602</v>
      </c>
      <c r="BW337" s="1">
        <f t="shared" si="32"/>
        <v>0.25472048584767742</v>
      </c>
      <c r="BX337" s="1">
        <f>AH337/(((C337*(G337^(3)))/F337)^(1/2))</f>
        <v>1.1595948031470431</v>
      </c>
    </row>
    <row r="338" spans="1:76" x14ac:dyDescent="0.25">
      <c r="A338" s="1"/>
      <c r="B338" s="1">
        <v>338</v>
      </c>
      <c r="C338" s="1">
        <v>960</v>
      </c>
      <c r="D338" s="1">
        <v>2</v>
      </c>
      <c r="E338" s="1">
        <v>1.9199999999999998E-3</v>
      </c>
      <c r="F338" s="1">
        <v>2.0500000000000001E-2</v>
      </c>
      <c r="G338" s="1">
        <v>4.040468747777848E-4</v>
      </c>
      <c r="H338" s="1">
        <v>2.162882291661085E-6</v>
      </c>
      <c r="I338" s="1">
        <v>2.7630189601366495E-10</v>
      </c>
      <c r="J338" s="1">
        <v>4.4371718878088648E-12</v>
      </c>
      <c r="K338" s="1">
        <v>2.6524982017311835E-7</v>
      </c>
      <c r="L338" s="1">
        <v>4.2596850122965099E-9</v>
      </c>
      <c r="M338" s="1"/>
      <c r="N338" s="1"/>
      <c r="O338" s="1"/>
      <c r="Q338" s="1">
        <v>960</v>
      </c>
      <c r="R338" s="1">
        <v>100000</v>
      </c>
      <c r="S338" s="1">
        <v>96</v>
      </c>
      <c r="T338" s="1">
        <v>2.0500000000000001E-2</v>
      </c>
      <c r="U338" s="1">
        <v>0.20200000000000001</v>
      </c>
      <c r="V338" s="1"/>
      <c r="Z338" s="1">
        <v>5.9399999999999999E-6</v>
      </c>
      <c r="AA338" s="1">
        <v>9000</v>
      </c>
      <c r="AB338" s="1">
        <v>1.1111111111111044E-4</v>
      </c>
      <c r="AD338" s="1">
        <v>4.4444444444444453E-3</v>
      </c>
      <c r="AE338" s="1">
        <v>3.172227E-4</v>
      </c>
      <c r="AF338" s="1">
        <v>9.3851999999999998E-4</v>
      </c>
      <c r="AG338" s="1">
        <v>4.7470500000000012E-4</v>
      </c>
      <c r="AH338" s="1">
        <v>1.8888888888888879E-3</v>
      </c>
      <c r="AI338" s="1">
        <v>0.14353023178251059</v>
      </c>
      <c r="AJ338" s="1">
        <v>6.4909594672932008E-3</v>
      </c>
      <c r="AK338" s="1">
        <v>0.12158067303811119</v>
      </c>
      <c r="AL338" s="1">
        <v>8.5147338414957498E-3</v>
      </c>
      <c r="AM338" s="1">
        <v>4.0711629289151774E-4</v>
      </c>
      <c r="AN338" s="1">
        <v>4.4421178811397737E-4</v>
      </c>
      <c r="AO338" s="1">
        <v>233.76623376623377</v>
      </c>
      <c r="AP338" s="1">
        <v>21.467232351758941</v>
      </c>
      <c r="AQ338" s="1">
        <v>1124.9999999999998</v>
      </c>
      <c r="AR338" s="1">
        <v>6761.7085950963574</v>
      </c>
      <c r="AS338" s="1">
        <v>1.0499963015056682E-3</v>
      </c>
      <c r="AT338" s="1">
        <v>-2.7885323822587359E-2</v>
      </c>
      <c r="AU338" s="1">
        <v>4.6911195304215392</v>
      </c>
      <c r="AV338" s="1">
        <v>8.5914678087335522E-2</v>
      </c>
      <c r="AW338" s="1">
        <v>1.0150375939849625</v>
      </c>
      <c r="AX338" s="1">
        <v>246.12742263146873</v>
      </c>
      <c r="AZ338" s="1"/>
      <c r="BA338" s="1"/>
      <c r="BB338" s="1" t="s">
        <v>252</v>
      </c>
      <c r="BC338" s="1"/>
      <c r="BD338" s="1">
        <f>(0.5*K338*(AK338)^(2))+(K338*9.81*(AN338-G338))</f>
        <v>2.0649560114415617E-9</v>
      </c>
      <c r="BE338" s="1">
        <f>0.5*K338*(AI338)^(2)</f>
        <v>2.7321961488383834E-9</v>
      </c>
      <c r="BF338" s="1">
        <f t="shared" si="36"/>
        <v>0.86935962128582756</v>
      </c>
      <c r="BG338" s="1">
        <f>(C338*(AI338)^(2)*G338)/(F338)</f>
        <v>0.38979466994830131</v>
      </c>
      <c r="BH338" s="1">
        <f>(C338*G338*AI338)/(E338)</f>
        <v>28.996470793927244</v>
      </c>
      <c r="BI338" s="1">
        <f>(E338)/((C338*F338*G338)^(1/2))</f>
        <v>2.1531426600934832E-2</v>
      </c>
      <c r="BJ338" s="1">
        <f>(C338*9.81*(G338)^(2))/(F338)</f>
        <v>7.4998034741553352E-2</v>
      </c>
      <c r="BK338" s="1">
        <f t="shared" si="33"/>
        <v>2.6360872606319381E-2</v>
      </c>
      <c r="BL338" s="1">
        <f>(F338/(C338*9.81))^(1/2)</f>
        <v>1.4753899143116248E-3</v>
      </c>
      <c r="BM338" s="1">
        <f>((F338*G338)/(C338*(AI338)^(2)))^(1/2)</f>
        <v>6.4716318512092474E-4</v>
      </c>
      <c r="BN338" s="1">
        <f>(AF338/2)/G338</f>
        <v>1.1613999000934747</v>
      </c>
      <c r="BO338" s="1">
        <f>(AF338-G338)/G338</f>
        <v>1.3227998001869494</v>
      </c>
      <c r="BP338" s="1">
        <f>((2*G338)-AG338)/G338</f>
        <v>0.82512394072822504</v>
      </c>
      <c r="BQ338" s="1">
        <f t="shared" si="34"/>
        <v>0.50580168776371326</v>
      </c>
      <c r="BR338" s="1">
        <f>((C338*(G338)^(3))/F338)^(1/2)</f>
        <v>1.7575444351622701E-3</v>
      </c>
      <c r="BS338" s="1">
        <f t="shared" si="35"/>
        <v>0.17141555560509794</v>
      </c>
      <c r="BT338" s="1">
        <f>AI338/((9.81*G338)^(1/2))</f>
        <v>2.2797803525179554</v>
      </c>
      <c r="BU338" s="1">
        <f t="shared" si="37"/>
        <v>0.43749999999999961</v>
      </c>
      <c r="BV338" s="1">
        <f>AE338 /G338</f>
        <v>0.78511360884665715</v>
      </c>
      <c r="BW338" s="1">
        <f t="shared" si="32"/>
        <v>0.31479663520674794</v>
      </c>
      <c r="BX338" s="1">
        <f>AH338/(((C338*(G338^(3)))/F338)^(1/2))</f>
        <v>1.0747317968745929</v>
      </c>
    </row>
    <row r="339" spans="1:76" x14ac:dyDescent="0.25">
      <c r="A339" s="1"/>
      <c r="B339" s="1">
        <v>339</v>
      </c>
      <c r="C339" s="1">
        <v>960</v>
      </c>
      <c r="D339" s="1">
        <v>2</v>
      </c>
      <c r="E339" s="1">
        <v>1.9199999999999998E-3</v>
      </c>
      <c r="F339" s="1">
        <v>2.0500000000000001E-2</v>
      </c>
      <c r="G339" s="1">
        <v>4.0015960828308295E-4</v>
      </c>
      <c r="H339" s="1">
        <v>1.5013565026013982E-6</v>
      </c>
      <c r="I339" s="1">
        <v>2.6840361266782682E-10</v>
      </c>
      <c r="J339" s="1">
        <v>3.0210658511701514E-12</v>
      </c>
      <c r="K339" s="1">
        <v>2.5766746816111374E-7</v>
      </c>
      <c r="L339" s="1">
        <v>2.9002232171233454E-9</v>
      </c>
      <c r="M339" s="1"/>
      <c r="N339" s="1"/>
      <c r="O339" s="1"/>
      <c r="Q339" s="1">
        <v>960</v>
      </c>
      <c r="R339" s="1">
        <v>100000</v>
      </c>
      <c r="S339" s="1">
        <v>96</v>
      </c>
      <c r="T339" s="1">
        <v>2.0500000000000001E-2</v>
      </c>
      <c r="U339" s="1">
        <v>0.20200000000000001</v>
      </c>
      <c r="V339" s="1"/>
      <c r="Z339" s="1">
        <v>5.9399999999999999E-6</v>
      </c>
      <c r="AA339" s="1">
        <v>9000</v>
      </c>
      <c r="AB339" s="1">
        <v>1.1111111111111044E-4</v>
      </c>
      <c r="AD339" s="1">
        <v>4.6666666666666662E-3</v>
      </c>
      <c r="AE339" s="1">
        <v>3.0237269999999999E-4</v>
      </c>
      <c r="AF339" s="1">
        <v>9.0881999999999996E-4</v>
      </c>
      <c r="AG339" s="1">
        <v>5.1529499999999992E-4</v>
      </c>
      <c r="AH339" s="1">
        <v>2.1111111111111053E-3</v>
      </c>
      <c r="AI339" s="1">
        <v>0.11855819016773608</v>
      </c>
      <c r="AJ339" s="1">
        <v>6.8616710096597831E-3</v>
      </c>
      <c r="AK339" s="1">
        <v>9.9896858922862652E-2</v>
      </c>
      <c r="AL339" s="1">
        <v>8.2316912288571287E-3</v>
      </c>
      <c r="AM339" s="1">
        <v>4.1093045802541712E-4</v>
      </c>
      <c r="AN339" s="1">
        <v>4.3191971766303898E-4</v>
      </c>
      <c r="AO339" s="1">
        <v>209.30232558139534</v>
      </c>
      <c r="AP339" s="1">
        <v>6.8836787784520412</v>
      </c>
      <c r="AQ339" s="1">
        <v>1124.9999999999998</v>
      </c>
      <c r="AR339" s="1">
        <v>7358.3299417225044</v>
      </c>
      <c r="AS339" s="1">
        <v>7.1641409051218506E-4</v>
      </c>
      <c r="AT339" s="1">
        <v>1.4522503935998868E-2</v>
      </c>
      <c r="AU339" s="1">
        <v>1.6050479203120207</v>
      </c>
      <c r="AV339" s="1">
        <v>8.6839058986124096E-2</v>
      </c>
      <c r="AW339" s="1">
        <v>1</v>
      </c>
      <c r="AX339" s="1">
        <v>248.77557883962345</v>
      </c>
      <c r="AZ339" s="1"/>
      <c r="BA339" s="1"/>
      <c r="BB339" s="1" t="s">
        <v>252</v>
      </c>
      <c r="BC339" s="1"/>
      <c r="BD339" s="1">
        <f>(0.5*K339*(AK339)^(2))+(K339*9.81*(AN339-G339))</f>
        <v>1.3659616971281975E-9</v>
      </c>
      <c r="BE339" s="1">
        <f>0.5*K339*(AI339)^(2)</f>
        <v>1.810892693649345E-9</v>
      </c>
      <c r="BF339" s="1">
        <f t="shared" si="36"/>
        <v>0.86850615880822046</v>
      </c>
      <c r="BG339" s="1">
        <f>(C339*(AI339)^(2)*G339)/(F339)</f>
        <v>0.26339877042554527</v>
      </c>
      <c r="BH339" s="1">
        <f>(C339*G339*AI339)/(E339)</f>
        <v>23.72109946813627</v>
      </c>
      <c r="BI339" s="1">
        <f>(E339)/((C339*F339*G339)^(1/2))</f>
        <v>2.1635755105374445E-2</v>
      </c>
      <c r="BJ339" s="1">
        <f>(C339*9.81*(G339)^(2))/(F339)</f>
        <v>7.3561889828532886E-2</v>
      </c>
      <c r="BK339" s="1">
        <f t="shared" si="33"/>
        <v>2.0917312831509816E-2</v>
      </c>
      <c r="BL339" s="1">
        <f>(F339/(C339*9.81))^(1/2)</f>
        <v>1.4753899143116248E-3</v>
      </c>
      <c r="BM339" s="1">
        <f>((F339*G339)/(C339*(AI339)^(2)))^(1/2)</f>
        <v>7.7969792350464329E-4</v>
      </c>
      <c r="BN339" s="1">
        <f>(AF339/2)/G339</f>
        <v>1.1355718833034716</v>
      </c>
      <c r="BO339" s="1">
        <f>(AF339-G339)/G339</f>
        <v>1.2711437666069432</v>
      </c>
      <c r="BP339" s="1">
        <f>((2*G339)-AG339)/G339</f>
        <v>0.71227632841076927</v>
      </c>
      <c r="BQ339" s="1">
        <f t="shared" si="34"/>
        <v>0.56699346405228757</v>
      </c>
      <c r="BR339" s="1">
        <f>((C339*(G339)^(3))/F339)^(1/2)</f>
        <v>1.7322419823034951E-3</v>
      </c>
      <c r="BS339" s="1">
        <f t="shared" si="35"/>
        <v>0.10403568623173721</v>
      </c>
      <c r="BT339" s="1">
        <f>AI339/((9.81*G339)^(1/2))</f>
        <v>1.8922583603659402</v>
      </c>
      <c r="BU339" s="1">
        <f t="shared" si="37"/>
        <v>0.46428571428571302</v>
      </c>
      <c r="BV339" s="1">
        <f>AE339 /G339</f>
        <v>0.75563023788771289</v>
      </c>
      <c r="BW339" s="1">
        <f t="shared" si="32"/>
        <v>0.18983688059701237</v>
      </c>
      <c r="BX339" s="1">
        <f>AH339/(((C339*(G339^(3)))/F339)^(1/2))</f>
        <v>1.2187160527675232</v>
      </c>
    </row>
    <row r="340" spans="1:76" x14ac:dyDescent="0.25">
      <c r="A340" s="1"/>
      <c r="B340" s="1">
        <v>340</v>
      </c>
      <c r="C340" s="1">
        <v>960</v>
      </c>
      <c r="D340" s="1">
        <v>2</v>
      </c>
      <c r="E340" s="1">
        <v>1.9199999999999998E-3</v>
      </c>
      <c r="F340" s="1">
        <v>2.0500000000000001E-2</v>
      </c>
      <c r="G340" s="1">
        <v>3.9643830870583513E-4</v>
      </c>
      <c r="H340" s="1">
        <v>1.5881044738859072E-6</v>
      </c>
      <c r="I340" s="1">
        <v>2.6098494360230632E-10</v>
      </c>
      <c r="J340" s="1">
        <v>3.1364629561511144E-12</v>
      </c>
      <c r="K340" s="1">
        <v>2.5054554585821406E-7</v>
      </c>
      <c r="L340" s="1">
        <v>3.0110044379050699E-9</v>
      </c>
      <c r="M340" s="1"/>
      <c r="N340" s="1"/>
      <c r="O340" s="1"/>
      <c r="Q340" s="1">
        <v>960</v>
      </c>
      <c r="R340" s="1">
        <v>100000</v>
      </c>
      <c r="S340" s="1">
        <v>96</v>
      </c>
      <c r="T340" s="1">
        <v>2.0500000000000001E-2</v>
      </c>
      <c r="U340" s="1">
        <v>0.20200000000000001</v>
      </c>
      <c r="V340" s="1"/>
      <c r="Z340" s="1">
        <v>5.9399999999999999E-6</v>
      </c>
      <c r="AA340" s="1">
        <v>9000</v>
      </c>
      <c r="AB340" s="1">
        <v>1.1111111111111044E-4</v>
      </c>
      <c r="AD340" s="1">
        <v>5.3333333333333288E-3</v>
      </c>
      <c r="AE340" s="1">
        <v>2.7564270000000001E-4</v>
      </c>
      <c r="AF340" s="1">
        <v>8.850599999999999E-4</v>
      </c>
      <c r="AG340" s="1">
        <v>5.5019249999999987E-4</v>
      </c>
      <c r="AH340" s="1">
        <v>2.4444444444444435E-3</v>
      </c>
      <c r="AI340" s="1">
        <v>9.8235271405992974E-2</v>
      </c>
      <c r="AJ340" s="1">
        <v>5.2894820871878245E-3</v>
      </c>
      <c r="AK340" s="1">
        <v>7.8896560565437687E-2</v>
      </c>
      <c r="AL340" s="1">
        <v>6.4450822620672008E-3</v>
      </c>
      <c r="AM340" s="1">
        <v>4.040853680479022E-4</v>
      </c>
      <c r="AN340" s="1">
        <v>4.4323490411510682E-4</v>
      </c>
      <c r="AO340" s="1">
        <v>200</v>
      </c>
      <c r="AP340" s="1">
        <v>0</v>
      </c>
      <c r="AQ340" s="1">
        <v>214.28571428571431</v>
      </c>
      <c r="AR340" s="1">
        <v>43.292251909380525</v>
      </c>
      <c r="AS340" s="1">
        <v>4.9185364669771154E-4</v>
      </c>
      <c r="AT340" s="1">
        <v>2.3019906147303284E-2</v>
      </c>
      <c r="AU340" s="1">
        <v>1.5725390839828062</v>
      </c>
      <c r="AV340" s="1">
        <v>8.6605865875702862E-2</v>
      </c>
      <c r="AW340" s="1">
        <v>0.99242424242424232</v>
      </c>
      <c r="AX340" s="1">
        <v>248.10752978769406</v>
      </c>
      <c r="AZ340" s="1"/>
      <c r="BA340" s="1"/>
      <c r="BB340" s="1" t="s">
        <v>252</v>
      </c>
      <c r="BC340" s="1"/>
      <c r="BD340" s="1">
        <f>(0.5*K340*(AK340)^(2))+(K340*9.81*(AN340-G340))</f>
        <v>8.9480042584407576E-10</v>
      </c>
      <c r="BE340" s="1">
        <f>0.5*K340*(AI340)^(2)</f>
        <v>1.2089033732674091E-9</v>
      </c>
      <c r="BF340" s="1">
        <f t="shared" si="36"/>
        <v>0.86033441598774596</v>
      </c>
      <c r="BG340" s="1">
        <f>(C340*(AI340)^(2)*G340)/(F340)</f>
        <v>0.17915456771020144</v>
      </c>
      <c r="BH340" s="1">
        <f>(C340*G340*AI340)/(E340)</f>
        <v>19.472112425725275</v>
      </c>
      <c r="BI340" s="1">
        <f>(E340)/((C340*F340*G340)^(1/2))</f>
        <v>2.1737063512490967E-2</v>
      </c>
      <c r="BJ340" s="1">
        <f>(C340*9.81*(G340)^(2))/(F340)</f>
        <v>7.2200068350421101E-2</v>
      </c>
      <c r="BK340" s="1">
        <f t="shared" si="33"/>
        <v>1.6660860599572797E-2</v>
      </c>
      <c r="BL340" s="1">
        <f>(F340/(C340*9.81))^(1/2)</f>
        <v>1.4753899143116248E-3</v>
      </c>
      <c r="BM340" s="1">
        <f>((F340*G340)/(C340*(AI340)^(2)))^(1/2)</f>
        <v>9.3661621462447176E-4</v>
      </c>
      <c r="BN340" s="1">
        <f>(AF340/2)/G340</f>
        <v>1.1162644736444121</v>
      </c>
      <c r="BO340" s="1">
        <f>(AF340-G340)/G340</f>
        <v>1.2325289472888239</v>
      </c>
      <c r="BP340" s="1">
        <f>((2*G340)-AG340)/G340</f>
        <v>0.6121611158212934</v>
      </c>
      <c r="BQ340" s="1">
        <f t="shared" si="34"/>
        <v>0.62164429530201337</v>
      </c>
      <c r="BR340" s="1">
        <f>((C340*(G340)^(3))/F340)^(1/2)</f>
        <v>1.7081346713841898E-3</v>
      </c>
      <c r="BS340" s="1">
        <f t="shared" si="35"/>
        <v>7.5215365258689687E-2</v>
      </c>
      <c r="BT340" s="1">
        <f>AI340/((9.81*G340)^(1/2))</f>
        <v>1.5752342221655533</v>
      </c>
      <c r="BU340" s="1">
        <f t="shared" si="37"/>
        <v>0.46875000000000017</v>
      </c>
      <c r="BV340" s="1">
        <f>AE340 /G340</f>
        <v>0.69529784066486922</v>
      </c>
      <c r="BW340" s="1">
        <f t="shared" si="32"/>
        <v>0.10695449935978034</v>
      </c>
      <c r="BX340" s="1">
        <f>AH340/(((C340*(G340^(3)))/F340)^(1/2))</f>
        <v>1.4310607268826081</v>
      </c>
    </row>
    <row r="341" spans="1:76" x14ac:dyDescent="0.25">
      <c r="A341" s="1"/>
      <c r="B341" s="1">
        <v>341</v>
      </c>
      <c r="C341" s="1">
        <v>960</v>
      </c>
      <c r="D341" s="1">
        <v>2</v>
      </c>
      <c r="E341" s="1">
        <v>1.9199999999999998E-3</v>
      </c>
      <c r="F341" s="1">
        <v>2.0500000000000001E-2</v>
      </c>
      <c r="G341" s="1">
        <v>4.0152938831032988E-4</v>
      </c>
      <c r="H341" s="1">
        <v>3.351891548045599E-6</v>
      </c>
      <c r="I341" s="1">
        <v>2.7116936298228188E-10</v>
      </c>
      <c r="J341" s="1">
        <v>6.7910119831632476E-12</v>
      </c>
      <c r="K341" s="1">
        <v>2.603225884629906E-7</v>
      </c>
      <c r="L341" s="1">
        <v>6.5193715038367181E-9</v>
      </c>
      <c r="M341" s="1"/>
      <c r="N341" s="1"/>
      <c r="O341" s="1"/>
      <c r="Q341" s="1">
        <v>960</v>
      </c>
      <c r="R341" s="1">
        <v>100000</v>
      </c>
      <c r="S341" s="1">
        <v>96</v>
      </c>
      <c r="T341" s="1">
        <v>2.0500000000000001E-2</v>
      </c>
      <c r="U341" s="1">
        <v>0.20200000000000001</v>
      </c>
      <c r="V341" s="1"/>
      <c r="Z341" s="1">
        <v>5.9399999999999999E-6</v>
      </c>
      <c r="AA341" s="1">
        <v>9000</v>
      </c>
      <c r="AB341" s="1">
        <v>1.1111111111111044E-4</v>
      </c>
      <c r="AD341" s="1">
        <v>4.1111111111111105E-3</v>
      </c>
      <c r="AE341" s="1">
        <v>4.0038269999999998E-4</v>
      </c>
      <c r="AF341" s="1">
        <v>1.0097999999999999E-3</v>
      </c>
      <c r="AG341" s="1">
        <v>4.0045499999999997E-4</v>
      </c>
      <c r="AH341" s="1">
        <v>1.5555555555555566E-3</v>
      </c>
      <c r="AI341" s="1">
        <v>0.22984979209556214</v>
      </c>
      <c r="AJ341" s="1">
        <v>8.7855834434803336E-3</v>
      </c>
      <c r="AK341" s="1">
        <v>0.17698197787216985</v>
      </c>
      <c r="AL341" s="1">
        <v>8.5550289809260809E-3</v>
      </c>
      <c r="AM341" s="1">
        <v>3.9031974125868939E-4</v>
      </c>
      <c r="AN341" s="1">
        <v>5.2286729840360314E-4</v>
      </c>
      <c r="AO341" s="1">
        <v>3600.0000000000009</v>
      </c>
      <c r="AP341" s="1">
        <v>9164.1038841776572</v>
      </c>
      <c r="AQ341" s="1">
        <v>439.02439024390242</v>
      </c>
      <c r="AR341" s="1">
        <v>530.014601008358</v>
      </c>
      <c r="AS341" s="1">
        <v>2.692707794412494E-3</v>
      </c>
      <c r="AT341" s="1">
        <v>-5.4552223827579065E-2</v>
      </c>
      <c r="AU341" s="1">
        <v>4.7195045590722522</v>
      </c>
      <c r="AV341" s="1">
        <v>8.8376140654075411E-2</v>
      </c>
      <c r="AW341" s="1">
        <v>0.99248120300751885</v>
      </c>
      <c r="AX341" s="1">
        <v>253.17899345665433</v>
      </c>
      <c r="AZ341" s="1"/>
      <c r="BA341" s="1"/>
      <c r="BB341" s="1" t="s">
        <v>253</v>
      </c>
      <c r="BC341" s="1"/>
      <c r="BD341" s="1">
        <f>(0.5*K341*(AK341)^(2))+(K341*9.81*(AN341-G341))</f>
        <v>4.3868612804646941E-9</v>
      </c>
      <c r="BE341" s="1">
        <f>0.5*K341*(AI341)^(2)</f>
        <v>6.8765418241862818E-9</v>
      </c>
      <c r="BF341" s="1">
        <f t="shared" si="36"/>
        <v>0.79871512091788899</v>
      </c>
      <c r="BG341" s="1">
        <f>(C341*(AI341)^(2)*G341)/(F341)</f>
        <v>0.99339721861998864</v>
      </c>
      <c r="BH341" s="1">
        <f>(C341*G341*AI341)/(E341)</f>
        <v>46.145723211693785</v>
      </c>
      <c r="BI341" s="1">
        <f>(E341)/((C341*F341*G341)^(1/2))</f>
        <v>2.1598819398313426E-2</v>
      </c>
      <c r="BJ341" s="1">
        <f>(C341*9.81*(G341)^(2))/(F341)</f>
        <v>7.4066368873993621E-2</v>
      </c>
      <c r="BK341" s="1">
        <f t="shared" si="33"/>
        <v>4.6325250271050999E-2</v>
      </c>
      <c r="BL341" s="1">
        <f>(F341/(C341*9.81))^(1/2)</f>
        <v>1.4753899143116248E-3</v>
      </c>
      <c r="BM341" s="1">
        <f>((F341*G341)/(C341*(AI341)^(2)))^(1/2)</f>
        <v>4.0286159453653249E-4</v>
      </c>
      <c r="BN341" s="1">
        <f>(AF341/2)/G341</f>
        <v>1.2574422064712685</v>
      </c>
      <c r="BO341" s="1">
        <f>(AF341-G341)/G341</f>
        <v>1.514884412942537</v>
      </c>
      <c r="BP341" s="1">
        <f>((2*G341)-AG341)/G341</f>
        <v>1.0026757401615136</v>
      </c>
      <c r="BQ341" s="1">
        <f t="shared" si="34"/>
        <v>0.39656862745098037</v>
      </c>
      <c r="BR341" s="1">
        <f>((C341*(G341)^(3))/F341)^(1/2)</f>
        <v>1.741144004755147E-3</v>
      </c>
      <c r="BS341" s="1">
        <f t="shared" si="35"/>
        <v>0.28440201592314118</v>
      </c>
      <c r="BT341" s="1">
        <f>AI341/((9.81*G341)^(1/2))</f>
        <v>3.6622749210159138</v>
      </c>
      <c r="BU341" s="1">
        <f t="shared" si="37"/>
        <v>0.39189189189189211</v>
      </c>
      <c r="BV341" s="1">
        <f>AE341 /G341</f>
        <v>0.99714419829852241</v>
      </c>
      <c r="BW341" s="1">
        <f t="shared" si="32"/>
        <v>0.91933084974599499</v>
      </c>
      <c r="BX341" s="1">
        <f>AH341/(((C341*(G341^(3)))/F341)^(1/2))</f>
        <v>0.89341005184365019</v>
      </c>
    </row>
    <row r="342" spans="1:76" x14ac:dyDescent="0.25">
      <c r="A342" s="1"/>
      <c r="B342" s="1">
        <v>342</v>
      </c>
      <c r="C342" s="1">
        <v>960</v>
      </c>
      <c r="D342" s="1">
        <v>2</v>
      </c>
      <c r="E342" s="1">
        <v>1.9199999999999998E-3</v>
      </c>
      <c r="F342" s="1">
        <v>2.0500000000000001E-2</v>
      </c>
      <c r="G342" s="1">
        <v>3.966723587403871E-4</v>
      </c>
      <c r="H342" s="1">
        <v>1.2304166437016184E-6</v>
      </c>
      <c r="I342" s="1">
        <v>2.6144745898067078E-10</v>
      </c>
      <c r="J342" s="1">
        <v>2.4329094117232286E-12</v>
      </c>
      <c r="K342" s="1">
        <v>2.5098956062144392E-7</v>
      </c>
      <c r="L342" s="1">
        <v>2.3355930352542995E-9</v>
      </c>
      <c r="M342" s="1"/>
      <c r="N342" s="1"/>
      <c r="O342" s="1"/>
      <c r="Q342" s="1">
        <v>960</v>
      </c>
      <c r="R342" s="1">
        <v>100000</v>
      </c>
      <c r="S342" s="1">
        <v>96</v>
      </c>
      <c r="T342" s="1">
        <v>2.0500000000000001E-2</v>
      </c>
      <c r="U342" s="1">
        <v>0.20200000000000001</v>
      </c>
      <c r="V342" s="1"/>
      <c r="Z342" s="1">
        <v>5.9399999999999999E-6</v>
      </c>
      <c r="AA342" s="1">
        <v>9000</v>
      </c>
      <c r="AB342" s="1">
        <v>1.1111111111111044E-4</v>
      </c>
      <c r="AD342" s="1">
        <v>4.3333333333333349E-3</v>
      </c>
      <c r="AE342" s="1">
        <v>3.3504269999999999E-4</v>
      </c>
      <c r="AF342" s="1">
        <v>9.5040000000000001E-4</v>
      </c>
      <c r="AG342" s="1">
        <v>4.3164000000000001E-4</v>
      </c>
      <c r="AH342" s="1">
        <v>1.6666666666666635E-3</v>
      </c>
      <c r="AI342" s="1">
        <v>0.17525114456073579</v>
      </c>
      <c r="AJ342" s="1">
        <v>8.0585237056579381E-3</v>
      </c>
      <c r="AK342" s="1">
        <v>0.13999720101065469</v>
      </c>
      <c r="AL342" s="1">
        <v>9.5850203556968674E-3</v>
      </c>
      <c r="AM342" s="1">
        <v>4.0216372325788227E-4</v>
      </c>
      <c r="AN342" s="1">
        <v>4.7001513555581978E-4</v>
      </c>
      <c r="AO342" s="1">
        <v>243.24324324324328</v>
      </c>
      <c r="AP342" s="1">
        <v>18.594480732443948</v>
      </c>
      <c r="AQ342" s="1">
        <v>230.76923076923077</v>
      </c>
      <c r="AR342" s="1">
        <v>16.736255176012989</v>
      </c>
      <c r="AS342" s="1">
        <v>1.5653906049871514E-3</v>
      </c>
      <c r="AT342" s="1">
        <v>-1.0871044891973475E-3</v>
      </c>
      <c r="AU342" s="1">
        <v>3.5381606772911569</v>
      </c>
      <c r="AV342" s="1">
        <v>8.7748684062642412E-2</v>
      </c>
      <c r="AW342" s="1">
        <v>1.0152671755725191</v>
      </c>
      <c r="AX342" s="1">
        <v>251.38146273081554</v>
      </c>
      <c r="AZ342" s="1"/>
      <c r="BA342" s="1"/>
      <c r="BB342" s="1" t="s">
        <v>253</v>
      </c>
      <c r="BC342" s="1"/>
      <c r="BD342" s="1">
        <f>(0.5*K342*(AK342)^(2))+(K342*9.81*(AN342-G342))</f>
        <v>2.6401844844028495E-9</v>
      </c>
      <c r="BE342" s="1">
        <f>0.5*K342*(AI342)^(2)</f>
        <v>3.8543166284387484E-9</v>
      </c>
      <c r="BF342" s="1">
        <f t="shared" si="36"/>
        <v>0.82764375594659112</v>
      </c>
      <c r="BG342" s="1">
        <f>(C342*(AI342)^(2)*G342)/(F342)</f>
        <v>0.57052021429821131</v>
      </c>
      <c r="BH342" s="1">
        <f>(C342*G342*AI342)/(E342)</f>
        <v>34.758642442429817</v>
      </c>
      <c r="BI342" s="1">
        <f>(E342)/((C342*F342*G342)^(1/2))</f>
        <v>2.1730649766948239E-2</v>
      </c>
      <c r="BJ342" s="1">
        <f>(C342*9.81*(G342)^(2))/(F342)</f>
        <v>7.2285344754768124E-2</v>
      </c>
      <c r="BK342" s="1">
        <f t="shared" si="33"/>
        <v>3.337496291969564E-2</v>
      </c>
      <c r="BL342" s="1">
        <f>(F342/(C342*9.81))^(1/2)</f>
        <v>1.4753899143116248E-3</v>
      </c>
      <c r="BM342" s="1">
        <f>((F342*G342)/(C342*(AI342)^(2)))^(1/2)</f>
        <v>5.2516578093439632E-4</v>
      </c>
      <c r="BN342" s="1">
        <f>(AF342/2)/G342</f>
        <v>1.1979660027458767</v>
      </c>
      <c r="BO342" s="1">
        <f>(AF342-G342)/G342</f>
        <v>1.3959320054917534</v>
      </c>
      <c r="BP342" s="1">
        <f>((2*G342)-AG342)/G342</f>
        <v>0.91184754750582853</v>
      </c>
      <c r="BQ342" s="1">
        <f t="shared" si="34"/>
        <v>0.45416666666666666</v>
      </c>
      <c r="BR342" s="1">
        <f>((C342*(G342)^(3))/F342)^(1/2)</f>
        <v>1.7096475725266519E-3</v>
      </c>
      <c r="BS342" s="1">
        <f t="shared" si="35"/>
        <v>0.17633824904993314</v>
      </c>
      <c r="BT342" s="1">
        <f>AI342/((9.81*G342)^(1/2))</f>
        <v>2.8093793767113899</v>
      </c>
      <c r="BU342" s="1">
        <f t="shared" si="37"/>
        <v>0.39743589743589647</v>
      </c>
      <c r="BV342" s="1">
        <f>AE342 /G342</f>
        <v>0.8446333418943307</v>
      </c>
      <c r="BW342" s="1">
        <f t="shared" si="32"/>
        <v>0.4982348695434432</v>
      </c>
      <c r="BX342" s="1">
        <f>AH342/(((C342*(G342^(3)))/F342)^(1/2))</f>
        <v>0.97485978598708045</v>
      </c>
    </row>
    <row r="343" spans="1:76" x14ac:dyDescent="0.25">
      <c r="A343" s="1"/>
      <c r="B343" s="1">
        <v>343</v>
      </c>
      <c r="C343" s="1">
        <v>960</v>
      </c>
      <c r="D343" s="1">
        <v>2</v>
      </c>
      <c r="E343" s="1">
        <v>1.9199999999999998E-3</v>
      </c>
      <c r="F343" s="1">
        <v>2.0500000000000001E-2</v>
      </c>
      <c r="G343" s="1">
        <v>3.9164260042139906E-4</v>
      </c>
      <c r="H343" s="1">
        <v>1.1332642778699261E-6</v>
      </c>
      <c r="I343" s="1">
        <v>2.5162766402987873E-10</v>
      </c>
      <c r="J343" s="1">
        <v>2.184343398767832E-12</v>
      </c>
      <c r="K343" s="1">
        <v>2.4156255746868356E-7</v>
      </c>
      <c r="L343" s="1">
        <v>2.0969696628171189E-9</v>
      </c>
      <c r="M343" s="1"/>
      <c r="N343" s="1"/>
      <c r="O343" s="1"/>
      <c r="Q343" s="1">
        <v>960</v>
      </c>
      <c r="R343" s="1">
        <v>100000</v>
      </c>
      <c r="S343" s="1">
        <v>96</v>
      </c>
      <c r="T343" s="1">
        <v>2.0500000000000001E-2</v>
      </c>
      <c r="U343" s="1">
        <v>0.20200000000000001</v>
      </c>
      <c r="V343" s="1"/>
      <c r="Z343" s="1">
        <v>5.9399999999999999E-6</v>
      </c>
      <c r="AA343" s="1">
        <v>9000</v>
      </c>
      <c r="AB343" s="1">
        <v>1.111111111111035E-4</v>
      </c>
      <c r="AD343" s="1">
        <v>4.3333333333333279E-3</v>
      </c>
      <c r="AE343" s="1">
        <v>3.1128269999999999E-4</v>
      </c>
      <c r="AF343" s="1">
        <v>9.0288E-4</v>
      </c>
      <c r="AG343" s="1">
        <v>4.7767500000000016E-4</v>
      </c>
      <c r="AH343" s="1">
        <v>1.6666666666666635E-3</v>
      </c>
      <c r="AI343" s="1">
        <v>0.14070762084362465</v>
      </c>
      <c r="AJ343" s="1">
        <v>7.0576021265814819E-3</v>
      </c>
      <c r="AK343" s="1">
        <v>0.11595056261749098</v>
      </c>
      <c r="AL343" s="1">
        <v>8.931134962155059E-3</v>
      </c>
      <c r="AM343" s="1">
        <v>3.8700780555801973E-4</v>
      </c>
      <c r="AN343" s="1">
        <v>4.3618981116618925E-4</v>
      </c>
      <c r="AO343" s="1">
        <v>391.304347826087</v>
      </c>
      <c r="AP343" s="1">
        <v>481.20688322714017</v>
      </c>
      <c r="AQ343" s="1">
        <v>233.76623376623377</v>
      </c>
      <c r="AR343" s="1">
        <v>38.641018233166093</v>
      </c>
      <c r="AS343" s="1">
        <v>1.0091047178120913E-3</v>
      </c>
      <c r="AT343" s="1">
        <v>-1.3842097249529393E-2</v>
      </c>
      <c r="AU343" s="1">
        <v>4.7016247579057806</v>
      </c>
      <c r="AV343" s="1">
        <v>8.8113769718598814E-2</v>
      </c>
      <c r="AW343" s="1">
        <v>1</v>
      </c>
      <c r="AX343" s="1">
        <v>252.42735609316892</v>
      </c>
      <c r="AZ343" s="1"/>
      <c r="BA343" s="1"/>
      <c r="BB343" s="1" t="s">
        <v>253</v>
      </c>
      <c r="BC343" s="1"/>
      <c r="BD343" s="1">
        <f>(0.5*K343*(AK343)^(2))+(K343*9.81*(AN343-G343))</f>
        <v>1.7294126875676811E-9</v>
      </c>
      <c r="BE343" s="1">
        <f>0.5*K343*(AI343)^(2)</f>
        <v>2.3913043997702336E-9</v>
      </c>
      <c r="BF343" s="1">
        <f t="shared" si="36"/>
        <v>0.85041691326321978</v>
      </c>
      <c r="BG343" s="1">
        <f>(C343*(AI343)^(2)*G343)/(F343)</f>
        <v>0.36311361835231126</v>
      </c>
      <c r="BH343" s="1">
        <f>(C343*G343*AI343)/(E343)</f>
        <v>27.553549263152707</v>
      </c>
      <c r="BI343" s="1">
        <f>(E343)/((C343*F343*G343)^(1/2))</f>
        <v>2.1869744983645512E-2</v>
      </c>
      <c r="BJ343" s="1">
        <f>(C343*9.81*(G343)^(2))/(F343)</f>
        <v>7.0463827603670065E-2</v>
      </c>
      <c r="BK343" s="1">
        <f t="shared" si="33"/>
        <v>2.5579997483248129E-2</v>
      </c>
      <c r="BL343" s="1">
        <f>(F343/(C343*9.81))^(1/2)</f>
        <v>1.4753899143116248E-3</v>
      </c>
      <c r="BM343" s="1">
        <f>((F343*G343)/(C343*(AI343)^(2)))^(1/2)</f>
        <v>6.4993310228224431E-4</v>
      </c>
      <c r="BN343" s="1">
        <f>(AF343/2)/G343</f>
        <v>1.1526835934452999</v>
      </c>
      <c r="BO343" s="1">
        <f>(AF343-G343)/G343</f>
        <v>1.3053671868906001</v>
      </c>
      <c r="BP343" s="1">
        <f>((2*G343)-AG343)/G343</f>
        <v>0.78032931176018117</v>
      </c>
      <c r="BQ343" s="1">
        <f t="shared" si="34"/>
        <v>0.52905701754385981</v>
      </c>
      <c r="BR343" s="1">
        <f>((C343*(G343)^(3))/F343)^(1/2)</f>
        <v>1.6772336781880957E-3</v>
      </c>
      <c r="BS343" s="1">
        <f t="shared" si="35"/>
        <v>0.15454971809315404</v>
      </c>
      <c r="BT343" s="1">
        <f>AI343/((9.81*G343)^(1/2))</f>
        <v>2.2700642714316035</v>
      </c>
      <c r="BU343" s="1">
        <f t="shared" si="37"/>
        <v>0.3974358974358963</v>
      </c>
      <c r="BV343" s="1">
        <f>AE343 /G343</f>
        <v>0.79481317830355136</v>
      </c>
      <c r="BW343" s="1">
        <f t="shared" si="32"/>
        <v>0.29264979074864117</v>
      </c>
      <c r="BX343" s="1">
        <f>AH343/(((C343*(G343^(3)))/F343)^(1/2))</f>
        <v>0.99369973805149936</v>
      </c>
    </row>
    <row r="344" spans="1:76" x14ac:dyDescent="0.25">
      <c r="A344" s="1"/>
      <c r="B344" s="1">
        <v>344</v>
      </c>
      <c r="C344" s="1">
        <v>960</v>
      </c>
      <c r="D344" s="1">
        <v>2</v>
      </c>
      <c r="E344" s="1">
        <v>1.9199999999999998E-3</v>
      </c>
      <c r="F344" s="1">
        <v>2.0500000000000001E-2</v>
      </c>
      <c r="G344" s="1">
        <v>4.0234387535201374E-4</v>
      </c>
      <c r="H344" s="1">
        <v>3.5554028252559029E-6</v>
      </c>
      <c r="I344" s="1">
        <v>2.7282288266735525E-10</v>
      </c>
      <c r="J344" s="1">
        <v>7.2325836722230569E-12</v>
      </c>
      <c r="K344" s="1">
        <v>2.6190996736066105E-7</v>
      </c>
      <c r="L344" s="1">
        <v>6.9432803253341348E-9</v>
      </c>
      <c r="M344" s="1"/>
      <c r="N344" s="1"/>
      <c r="O344" s="1"/>
      <c r="Q344" s="1">
        <v>960</v>
      </c>
      <c r="R344" s="1">
        <v>100000</v>
      </c>
      <c r="S344" s="1">
        <v>96</v>
      </c>
      <c r="T344" s="1">
        <v>2.0500000000000001E-2</v>
      </c>
      <c r="U344" s="1">
        <v>0.20200000000000001</v>
      </c>
      <c r="V344" s="1"/>
      <c r="Z344" s="1">
        <v>5.9399999999999999E-6</v>
      </c>
      <c r="AA344" s="1">
        <v>9000</v>
      </c>
      <c r="AB344" s="1">
        <v>1.1111111111111044E-4</v>
      </c>
      <c r="AD344" s="1">
        <v>4.222222222222221E-3</v>
      </c>
      <c r="AE344" s="1">
        <v>3.8553269999999998E-4</v>
      </c>
      <c r="AF344" s="1">
        <v>1.0097999999999999E-3</v>
      </c>
      <c r="AG344" s="1">
        <v>4.0936500000000008E-4</v>
      </c>
      <c r="AH344" s="1">
        <v>1.5555555555555566E-3</v>
      </c>
      <c r="AI344" s="1">
        <v>0.22619184196183981</v>
      </c>
      <c r="AJ344" s="1">
        <v>6.823746212607772E-3</v>
      </c>
      <c r="AK344" s="1">
        <v>0.17766413190146435</v>
      </c>
      <c r="AL344" s="1">
        <v>1.1826652577086578E-2</v>
      </c>
      <c r="AM344" s="1">
        <v>4.0659061849561824E-4</v>
      </c>
      <c r="AN344" s="1">
        <v>5.2814083840882617E-4</v>
      </c>
      <c r="AO344" s="1">
        <v>449.99999999999989</v>
      </c>
      <c r="AP344" s="1">
        <v>700.03571337468179</v>
      </c>
      <c r="AQ344" s="1">
        <v>418.60465116279073</v>
      </c>
      <c r="AR344" s="1">
        <v>536.92694471926052</v>
      </c>
      <c r="AS344" s="1">
        <v>2.6076834541330233E-3</v>
      </c>
      <c r="AT344" s="1">
        <v>-1.6961501178808989E-2</v>
      </c>
      <c r="AU344" s="1">
        <v>4.5527091699123483</v>
      </c>
      <c r="AV344" s="1">
        <v>8.7278132656081142E-2</v>
      </c>
      <c r="AW344" s="1">
        <v>1.0615384615384615</v>
      </c>
      <c r="AX344" s="1">
        <v>250.03343224882025</v>
      </c>
      <c r="AZ344" s="1"/>
      <c r="BA344" s="1"/>
      <c r="BB344" s="1" t="s">
        <v>254</v>
      </c>
      <c r="BC344" s="1"/>
      <c r="BD344" s="1">
        <f>(0.5*K344*(AK344)^(2))+(K344*9.81*(AN344-G344))</f>
        <v>4.4567490775011333E-9</v>
      </c>
      <c r="BE344" s="1">
        <f>0.5*K344*(AI344)^(2)</f>
        <v>6.700017008800966E-9</v>
      </c>
      <c r="BF344" s="1">
        <f t="shared" si="36"/>
        <v>0.81558858551467694</v>
      </c>
      <c r="BG344" s="1">
        <f>(C344*(AI344)^(2)*G344)/(F344)</f>
        <v>0.96398137078130464</v>
      </c>
      <c r="BH344" s="1">
        <f>(C344*G344*AI344)/(E344)</f>
        <v>45.50345113396844</v>
      </c>
      <c r="BI344" s="1">
        <f>(E344)/((C344*F344*G344)^(1/2))</f>
        <v>2.1576946478516056E-2</v>
      </c>
      <c r="BJ344" s="1">
        <f>(C344*9.81*(G344)^(2))/(F344)</f>
        <v>7.4367155237453048E-2</v>
      </c>
      <c r="BK344" s="1">
        <f t="shared" si="33"/>
        <v>4.5460391564158577E-2</v>
      </c>
      <c r="BL344" s="1">
        <f>(F344/(C344*9.81))^(1/2)</f>
        <v>1.4753899143116248E-3</v>
      </c>
      <c r="BM344" s="1">
        <f>((F344*G344)/(C344*(AI344)^(2)))^(1/2)</f>
        <v>4.0979162099475573E-4</v>
      </c>
      <c r="BN344" s="1">
        <f>(AF344/2)/G344</f>
        <v>1.2548966964099033</v>
      </c>
      <c r="BO344" s="1">
        <f>(AF344-G344)/G344</f>
        <v>1.5097933928198066</v>
      </c>
      <c r="BP344" s="1">
        <f>((2*G344)-AG344)/G344</f>
        <v>0.98254944320491144</v>
      </c>
      <c r="BQ344" s="1">
        <f t="shared" si="34"/>
        <v>0.40539215686274521</v>
      </c>
      <c r="BR344" s="1">
        <f>((C344*(G344)^(3))/F344)^(1/2)</f>
        <v>1.7464444566831997E-3</v>
      </c>
      <c r="BS344" s="1">
        <f t="shared" si="35"/>
        <v>0.24315334314064879</v>
      </c>
      <c r="BT344" s="1">
        <f>AI344/((9.81*G344)^(1/2))</f>
        <v>3.6003418291720175</v>
      </c>
      <c r="BU344" s="1">
        <f t="shared" si="37"/>
        <v>0.38157894736842135</v>
      </c>
      <c r="BV344" s="1">
        <f>AE344 /G344</f>
        <v>0.95821689757969963</v>
      </c>
      <c r="BW344" s="1">
        <f t="shared" si="32"/>
        <v>0.88961421554385156</v>
      </c>
      <c r="BX344" s="1">
        <f>AH344/(((C344*(G344^(3)))/F344)^(1/2))</f>
        <v>0.89069855591618741</v>
      </c>
    </row>
    <row r="345" spans="1:76" x14ac:dyDescent="0.25">
      <c r="A345" s="1"/>
      <c r="B345" s="1">
        <v>345</v>
      </c>
      <c r="C345" s="1">
        <v>960</v>
      </c>
      <c r="D345" s="1">
        <v>2</v>
      </c>
      <c r="E345" s="1">
        <v>1.9199999999999998E-3</v>
      </c>
      <c r="F345" s="1">
        <v>2.0500000000000001E-2</v>
      </c>
      <c r="G345" s="1">
        <v>4.001136475596711E-4</v>
      </c>
      <c r="H345" s="1">
        <v>1.0246684282655515E-6</v>
      </c>
      <c r="I345" s="1">
        <v>2.6831114001088677E-10</v>
      </c>
      <c r="J345" s="1">
        <v>2.0613889763414674E-12</v>
      </c>
      <c r="K345" s="1">
        <v>2.5757869441045129E-7</v>
      </c>
      <c r="L345" s="1">
        <v>1.9789334172878086E-9</v>
      </c>
      <c r="M345" s="1"/>
      <c r="N345" s="1"/>
      <c r="O345" s="1"/>
      <c r="Q345" s="1">
        <v>960</v>
      </c>
      <c r="R345" s="1">
        <v>100000</v>
      </c>
      <c r="S345" s="1">
        <v>96</v>
      </c>
      <c r="T345" s="1">
        <v>2.0500000000000001E-2</v>
      </c>
      <c r="U345" s="1">
        <v>0.20200000000000001</v>
      </c>
      <c r="V345" s="1"/>
      <c r="Z345" s="1">
        <v>5.9399999999999999E-6</v>
      </c>
      <c r="AA345" s="1">
        <v>9000</v>
      </c>
      <c r="AB345" s="1">
        <v>1.1111111111111044E-4</v>
      </c>
      <c r="AD345" s="1">
        <v>4.3333333333333418E-3</v>
      </c>
      <c r="AE345" s="1">
        <v>3.3504269999999999E-4</v>
      </c>
      <c r="AF345" s="1">
        <v>9.5633999999999997E-4</v>
      </c>
      <c r="AG345" s="1">
        <v>4.3906500000000009E-4</v>
      </c>
      <c r="AH345" s="1">
        <v>1.55555555555556E-3</v>
      </c>
      <c r="AI345" s="1">
        <v>0.17797053845798563</v>
      </c>
      <c r="AJ345" s="1">
        <v>7.605712833033372E-3</v>
      </c>
      <c r="AK345" s="1">
        <v>0.14239558135813624</v>
      </c>
      <c r="AL345" s="1">
        <v>8.4037898391173677E-3</v>
      </c>
      <c r="AM345" s="1">
        <v>3.9684498477130349E-4</v>
      </c>
      <c r="AN345" s="1">
        <v>4.8157123227542716E-4</v>
      </c>
      <c r="AO345" s="1">
        <v>240.00000000000006</v>
      </c>
      <c r="AP345" s="1">
        <v>40.729350596345157</v>
      </c>
      <c r="AQ345" s="1">
        <v>233.76623376623377</v>
      </c>
      <c r="AR345" s="1">
        <v>12.880339411055298</v>
      </c>
      <c r="AS345" s="1">
        <v>1.6143482445986411E-3</v>
      </c>
      <c r="AT345" s="1">
        <v>-7.3717393147544764E-3</v>
      </c>
      <c r="AU345" s="1">
        <v>4.6168122803061662</v>
      </c>
      <c r="AV345" s="1">
        <v>8.7976099566170113E-2</v>
      </c>
      <c r="AW345" s="1">
        <v>1.0151515151515151</v>
      </c>
      <c r="AX345" s="1">
        <v>252.03296015821454</v>
      </c>
      <c r="AZ345" s="1"/>
      <c r="BA345" s="1"/>
      <c r="BB345" s="1" t="s">
        <v>254</v>
      </c>
      <c r="BC345" s="1"/>
      <c r="BD345" s="1">
        <f>(0.5*K345*(AK345)^(2))+(K345*9.81*(AN345-G345))</f>
        <v>2.8172282563513964E-9</v>
      </c>
      <c r="BE345" s="1">
        <f>0.5*K345*(AI345)^(2)</f>
        <v>4.0792110061733895E-9</v>
      </c>
      <c r="BF345" s="1">
        <f t="shared" si="36"/>
        <v>0.83104192216457129</v>
      </c>
      <c r="BG345" s="1">
        <f>(C345*(AI345)^(2)*G345)/(F345)</f>
        <v>0.59346753440867972</v>
      </c>
      <c r="BH345" s="1">
        <f>(C345*G345*AI345)/(E345)</f>
        <v>35.60422065029168</v>
      </c>
      <c r="BI345" s="1">
        <f>(E345)/((C345*F345*G345)^(1/2))</f>
        <v>2.1636997710328787E-2</v>
      </c>
      <c r="BJ345" s="1">
        <f>(C345*9.81*(G345)^(2))/(F345)</f>
        <v>7.3544992753263497E-2</v>
      </c>
      <c r="BK345" s="1">
        <f t="shared" si="33"/>
        <v>3.4056167943021111E-2</v>
      </c>
      <c r="BL345" s="1">
        <f>(F345/(C345*9.81))^(1/2)</f>
        <v>1.4753899143116248E-3</v>
      </c>
      <c r="BM345" s="1">
        <f>((F345*G345)/(C345*(AI345)^(2)))^(1/2)</f>
        <v>5.1937959348662989E-4</v>
      </c>
      <c r="BN345" s="1">
        <f>(AF345/2)/G345</f>
        <v>1.1950854536364894</v>
      </c>
      <c r="BO345" s="1">
        <f>(AF345-G345)/G345</f>
        <v>1.3901709072729787</v>
      </c>
      <c r="BP345" s="1">
        <f>((2*G345)-AG345)/G345</f>
        <v>0.90264927807912387</v>
      </c>
      <c r="BQ345" s="1">
        <f t="shared" si="34"/>
        <v>0.45910973084886142</v>
      </c>
      <c r="BR345" s="1">
        <f>((C345*(G345)^(3))/F345)^(1/2)</f>
        <v>1.7319435533508774E-3</v>
      </c>
      <c r="BS345" s="1">
        <f t="shared" si="35"/>
        <v>0.18534227777274012</v>
      </c>
      <c r="BT345" s="1">
        <f>AI345/((9.81*G345)^(1/2))</f>
        <v>2.8406774790808278</v>
      </c>
      <c r="BU345" s="1">
        <f t="shared" si="37"/>
        <v>0.37179487179487203</v>
      </c>
      <c r="BV345" s="1">
        <f>AE345 /G345</f>
        <v>0.83736883768763037</v>
      </c>
      <c r="BW345" s="1">
        <f t="shared" si="32"/>
        <v>0.51992254165541618</v>
      </c>
      <c r="BX345" s="1">
        <f>AH345/(((C345*(G345^(3)))/F345)^(1/2))</f>
        <v>0.89815603548161216</v>
      </c>
    </row>
    <row r="346" spans="1:76" x14ac:dyDescent="0.25">
      <c r="A346" s="1"/>
      <c r="B346" s="1">
        <v>346</v>
      </c>
      <c r="C346" s="1">
        <v>960</v>
      </c>
      <c r="D346" s="1">
        <v>2</v>
      </c>
      <c r="E346" s="1">
        <v>1.9199999999999998E-3</v>
      </c>
      <c r="F346" s="1">
        <v>2.0500000000000001E-2</v>
      </c>
      <c r="G346" s="1">
        <v>3.9980174446732256E-4</v>
      </c>
      <c r="H346" s="1">
        <v>1.10388725349779E-6</v>
      </c>
      <c r="I346" s="1">
        <v>2.6768415424345927E-10</v>
      </c>
      <c r="J346" s="1">
        <v>2.2172974224491632E-12</v>
      </c>
      <c r="K346" s="1">
        <v>2.5697678807372089E-7</v>
      </c>
      <c r="L346" s="1">
        <v>2.1286055255511967E-9</v>
      </c>
      <c r="M346" s="1"/>
      <c r="N346" s="1"/>
      <c r="O346" s="1"/>
      <c r="Q346" s="1">
        <v>960</v>
      </c>
      <c r="R346" s="1">
        <v>100000</v>
      </c>
      <c r="S346" s="1">
        <v>96</v>
      </c>
      <c r="T346" s="1">
        <v>2.0500000000000001E-2</v>
      </c>
      <c r="U346" s="1">
        <v>0.20200000000000001</v>
      </c>
      <c r="V346" s="1"/>
      <c r="Z346" s="1">
        <v>5.9399999999999999E-6</v>
      </c>
      <c r="AA346" s="1">
        <v>9000</v>
      </c>
      <c r="AB346" s="1">
        <v>1.111111111111035E-4</v>
      </c>
      <c r="AD346" s="1">
        <v>4.4444444444444453E-3</v>
      </c>
      <c r="AE346" s="1">
        <v>3.2019269999999998E-4</v>
      </c>
      <c r="AF346" s="1">
        <v>9.2664000000000006E-4</v>
      </c>
      <c r="AG346" s="1">
        <v>4.8163500000000001E-4</v>
      </c>
      <c r="AH346" s="1">
        <v>1.7777777777777809E-3</v>
      </c>
      <c r="AI346" s="1">
        <v>0.14328383255346908</v>
      </c>
      <c r="AJ346" s="1">
        <v>6.5650132160901273E-3</v>
      </c>
      <c r="AK346" s="1">
        <v>0.11753877249069934</v>
      </c>
      <c r="AL346" s="1">
        <v>8.6166403877605598E-3</v>
      </c>
      <c r="AM346" s="1">
        <v>4.004079954707722E-4</v>
      </c>
      <c r="AN346" s="1">
        <v>4.5208342867699108E-4</v>
      </c>
      <c r="AO346" s="1">
        <v>473.68421052631572</v>
      </c>
      <c r="AP346" s="1">
        <v>2115.444109920973</v>
      </c>
      <c r="AQ346" s="1">
        <v>233.76623376623377</v>
      </c>
      <c r="AR346" s="1">
        <v>30.054125292462484</v>
      </c>
      <c r="AS346" s="1">
        <v>1.0463943257497737E-3</v>
      </c>
      <c r="AT346" s="1">
        <v>-1.5150509662171794E-2</v>
      </c>
      <c r="AU346" s="1">
        <v>1.563156751197559</v>
      </c>
      <c r="AV346" s="1">
        <v>8.7288812347357705E-2</v>
      </c>
      <c r="AW346" s="1">
        <v>1</v>
      </c>
      <c r="AX346" s="1">
        <v>250.06402731065273</v>
      </c>
      <c r="AZ346" s="1"/>
      <c r="BA346" s="1"/>
      <c r="BB346" s="1" t="s">
        <v>254</v>
      </c>
      <c r="BC346" s="1"/>
      <c r="BD346" s="1">
        <f>(0.5*K346*(AK346)^(2))+(K346*9.81*(AN346-G346))</f>
        <v>1.9069129186375605E-9</v>
      </c>
      <c r="BE346" s="1">
        <f>0.5*K346*(AI346)^(2)</f>
        <v>2.6378997088483858E-9</v>
      </c>
      <c r="BF346" s="1">
        <f t="shared" si="36"/>
        <v>0.85022973708637739</v>
      </c>
      <c r="BG346" s="1">
        <f>(C346*(AI346)^(2)*G346)/(F346)</f>
        <v>0.38437615289031196</v>
      </c>
      <c r="BH346" s="1">
        <f>(C346*G346*AI346)/(E346)</f>
        <v>28.64256310442034</v>
      </c>
      <c r="BI346" s="1">
        <f>(E346)/((C346*F346*G346)^(1/2))</f>
        <v>2.1645436056173747E-2</v>
      </c>
      <c r="BJ346" s="1">
        <f>(C346*9.81*(G346)^(2))/(F346)</f>
        <v>7.3430375469148615E-2</v>
      </c>
      <c r="BK346" s="1">
        <f t="shared" si="33"/>
        <v>2.6251065334346204E-2</v>
      </c>
      <c r="BL346" s="1">
        <f>(F346/(C346*9.81))^(1/2)</f>
        <v>1.4753899143116248E-3</v>
      </c>
      <c r="BM346" s="1">
        <f>((F346*G346)/(C346*(AI346)^(2)))^(1/2)</f>
        <v>6.4486152635476505E-4</v>
      </c>
      <c r="BN346" s="1">
        <f>(AF346/2)/G346</f>
        <v>1.1588743831453419</v>
      </c>
      <c r="BO346" s="1">
        <f>(AF346-G346)/G346</f>
        <v>1.3177487662906835</v>
      </c>
      <c r="BP346" s="1">
        <f>((2*G346)-AG346)/G346</f>
        <v>0.79531541153801544</v>
      </c>
      <c r="BQ346" s="1">
        <f t="shared" si="34"/>
        <v>0.51976495726495719</v>
      </c>
      <c r="BR346" s="1">
        <f>((C346*(G346)^(3))/F346)^(1/2)</f>
        <v>1.7299187789014644E-3</v>
      </c>
      <c r="BS346" s="1">
        <f t="shared" si="35"/>
        <v>0.15843434221564087</v>
      </c>
      <c r="BT346" s="1">
        <f>AI346/((9.81*G346)^(1/2))</f>
        <v>2.2879174117451559</v>
      </c>
      <c r="BU346" s="1">
        <f t="shared" si="37"/>
        <v>0.41249999999999976</v>
      </c>
      <c r="BV346" s="1">
        <f>AE346 /G346</f>
        <v>0.8008786965815019</v>
      </c>
      <c r="BW346" s="1">
        <f t="shared" si="32"/>
        <v>0.31094577742116336</v>
      </c>
      <c r="BX346" s="1">
        <f>AH346/(((C346*(G346^(3)))/F346)^(1/2))</f>
        <v>1.0276654600551294</v>
      </c>
    </row>
    <row r="347" spans="1:76" x14ac:dyDescent="0.25">
      <c r="A347" s="1"/>
      <c r="B347" s="1">
        <v>347</v>
      </c>
      <c r="C347" s="1">
        <v>960</v>
      </c>
      <c r="D347" s="1">
        <v>2</v>
      </c>
      <c r="E347" s="1">
        <v>1.9199999999999998E-3</v>
      </c>
      <c r="F347" s="1">
        <v>2.0500000000000001E-2</v>
      </c>
      <c r="G347" s="1">
        <v>3.9966008317292518E-4</v>
      </c>
      <c r="H347" s="1">
        <v>1.1236404730168656E-6</v>
      </c>
      <c r="I347" s="1">
        <v>2.6739971039420344E-10</v>
      </c>
      <c r="J347" s="1">
        <v>2.2553751279327431E-12</v>
      </c>
      <c r="K347" s="1">
        <v>2.567037219784353E-7</v>
      </c>
      <c r="L347" s="1">
        <v>2.1651601228154334E-9</v>
      </c>
      <c r="M347" s="1"/>
      <c r="N347" s="1"/>
      <c r="O347" s="1"/>
      <c r="Q347" s="1">
        <v>960</v>
      </c>
      <c r="R347" s="1">
        <v>100000</v>
      </c>
      <c r="S347" s="1">
        <v>96</v>
      </c>
      <c r="T347" s="1">
        <v>2.0500000000000001E-2</v>
      </c>
      <c r="U347" s="1">
        <v>0.20200000000000001</v>
      </c>
      <c r="V347" s="1"/>
      <c r="Z347" s="1">
        <v>5.9399999999999999E-6</v>
      </c>
      <c r="AA347" s="1">
        <v>9000</v>
      </c>
      <c r="AB347" s="1">
        <v>1.111111111111035E-4</v>
      </c>
      <c r="AD347" s="1">
        <v>4.7777777777777697E-3</v>
      </c>
      <c r="AE347" s="1">
        <v>2.934627E-4</v>
      </c>
      <c r="AF347" s="1">
        <v>9.0881999999999996E-4</v>
      </c>
      <c r="AG347" s="1">
        <v>5.2024499999999991E-4</v>
      </c>
      <c r="AH347" s="1">
        <v>2.2222222222222365E-3</v>
      </c>
      <c r="AI347" s="1">
        <v>0.11572896105678128</v>
      </c>
      <c r="AJ347" s="1">
        <v>5.2198390044029177E-3</v>
      </c>
      <c r="AK347" s="1">
        <v>9.8673116576140141E-2</v>
      </c>
      <c r="AL347" s="1">
        <v>9.4665601865849616E-3</v>
      </c>
      <c r="AM347" s="1">
        <v>4.1627664379037088E-4</v>
      </c>
      <c r="AN347" s="1">
        <v>4.339993877703426E-4</v>
      </c>
      <c r="AO347" s="1">
        <v>233.76623376623377</v>
      </c>
      <c r="AP347" s="1">
        <v>64.401697055276699</v>
      </c>
      <c r="AQ347" s="1">
        <v>1125</v>
      </c>
      <c r="AR347" s="1">
        <v>7159.456159513792</v>
      </c>
      <c r="AS347" s="1">
        <v>6.8262958344964312E-4</v>
      </c>
      <c r="AT347" s="1">
        <v>1.7007109883842873E-2</v>
      </c>
      <c r="AU347" s="1">
        <v>4.7209978806441981</v>
      </c>
      <c r="AV347" s="1">
        <v>8.8834204425524421E-2</v>
      </c>
      <c r="AW347" s="1">
        <v>1.0151515151515151</v>
      </c>
      <c r="AX347" s="1">
        <v>254.49124949924402</v>
      </c>
      <c r="AZ347" s="1"/>
      <c r="BA347" s="1"/>
      <c r="BB347" s="1" t="s">
        <v>254</v>
      </c>
      <c r="BC347" s="1"/>
      <c r="BD347" s="1">
        <f>(0.5*K347*(AK347)^(2))+(K347*9.81*(AN347-G347))</f>
        <v>1.3361584151593559E-9</v>
      </c>
      <c r="BE347" s="1">
        <f>0.5*K347*(AI347)^(2)</f>
        <v>1.7190411726283415E-9</v>
      </c>
      <c r="BF347" s="1">
        <f t="shared" si="36"/>
        <v>0.88162893716969937</v>
      </c>
      <c r="BG347" s="1">
        <f>(C347*(AI347)^(2)*G347)/(F347)</f>
        <v>0.25066416699809629</v>
      </c>
      <c r="BH347" s="1">
        <f>(C347*G347*AI347)/(E347)</f>
        <v>23.126123100734716</v>
      </c>
      <c r="BI347" s="1">
        <f>(E347)/((C347*F347*G347)^(1/2))</f>
        <v>2.1649271876848633E-2</v>
      </c>
      <c r="BJ347" s="1">
        <f>(C347*9.81*(G347)^(2))/(F347)</f>
        <v>7.3378347686510262E-2</v>
      </c>
      <c r="BK347" s="1">
        <f t="shared" si="33"/>
        <v>2.0314680137161277E-2</v>
      </c>
      <c r="BL347" s="1">
        <f>(F347/(C347*9.81))^(1/2)</f>
        <v>1.4753899143116248E-3</v>
      </c>
      <c r="BM347" s="1">
        <f>((F347*G347)/(C347*(AI347)^(2)))^(1/2)</f>
        <v>7.9826051308840788E-4</v>
      </c>
      <c r="BN347" s="1">
        <f>(AF347/2)/G347</f>
        <v>1.1369912061079805</v>
      </c>
      <c r="BO347" s="1">
        <f>(AF347-G347)/G347</f>
        <v>1.2739824122159609</v>
      </c>
      <c r="BP347" s="1">
        <f>((2*G347)-AG347)/G347</f>
        <v>0.69828130978269354</v>
      </c>
      <c r="BQ347" s="1">
        <f t="shared" si="34"/>
        <v>0.57244008714596939</v>
      </c>
      <c r="BR347" s="1">
        <f>((C347*(G347)^(3))/F347)^(1/2)</f>
        <v>1.7289994201417215E-3</v>
      </c>
      <c r="BS347" s="1">
        <f t="shared" si="35"/>
        <v>9.8721851172938413E-2</v>
      </c>
      <c r="BT347" s="1">
        <f>AI347/((9.81*G347)^(1/2))</f>
        <v>1.8482561646491269</v>
      </c>
      <c r="BU347" s="1">
        <f t="shared" si="37"/>
        <v>0.47674418604651464</v>
      </c>
      <c r="BV347" s="1">
        <f>AE347 /G347</f>
        <v>0.73428073594486132</v>
      </c>
      <c r="BW347" s="1">
        <f t="shared" si="32"/>
        <v>0.17728581931158605</v>
      </c>
      <c r="BX347" s="1">
        <f>AH347/(((C347*(G347^(3)))/F347)^(1/2))</f>
        <v>1.285264874201107</v>
      </c>
    </row>
    <row r="348" spans="1:76" x14ac:dyDescent="0.25">
      <c r="A348" s="1"/>
      <c r="B348" s="1">
        <v>348</v>
      </c>
      <c r="C348" s="1">
        <v>960</v>
      </c>
      <c r="D348" s="1">
        <v>2</v>
      </c>
      <c r="E348" s="1">
        <v>1.9199999999999998E-3</v>
      </c>
      <c r="F348" s="1">
        <v>2.0500000000000001E-2</v>
      </c>
      <c r="G348" s="1">
        <v>4.0034111194052691E-4</v>
      </c>
      <c r="H348" s="1">
        <v>1.4361353397543005E-6</v>
      </c>
      <c r="I348" s="1">
        <v>2.6876900439895238E-10</v>
      </c>
      <c r="J348" s="1">
        <v>2.8924483691691571E-12</v>
      </c>
      <c r="K348" s="1">
        <v>2.580182442229943E-7</v>
      </c>
      <c r="L348" s="1">
        <v>2.7767504344023909E-9</v>
      </c>
      <c r="M348" s="1"/>
      <c r="N348" s="1"/>
      <c r="O348" s="1"/>
      <c r="Q348" s="1">
        <v>960</v>
      </c>
      <c r="R348" s="1">
        <v>100000</v>
      </c>
      <c r="S348" s="1">
        <v>96</v>
      </c>
      <c r="T348" s="1">
        <v>2.0500000000000001E-2</v>
      </c>
      <c r="U348" s="1">
        <v>0.20200000000000001</v>
      </c>
      <c r="V348" s="1"/>
      <c r="Z348" s="1">
        <v>5.9399999999999999E-6</v>
      </c>
      <c r="AA348" s="1">
        <v>9000</v>
      </c>
      <c r="AB348" s="1">
        <v>1.1111111111108962E-4</v>
      </c>
      <c r="AD348" s="1">
        <v>5.2222222222222114E-3</v>
      </c>
      <c r="AE348" s="1">
        <v>2.6376269999999998E-4</v>
      </c>
      <c r="AF348" s="1">
        <v>8.9099999999999997E-4</v>
      </c>
      <c r="AG348" s="1">
        <v>5.6627999999999995E-4</v>
      </c>
      <c r="AH348" s="1">
        <v>2.4444444444444435E-3</v>
      </c>
      <c r="AI348" s="1">
        <v>9.5855933877060415E-2</v>
      </c>
      <c r="AJ348" s="1">
        <v>4.1723759042523378E-3</v>
      </c>
      <c r="AK348" s="1">
        <v>7.6834988620029299E-2</v>
      </c>
      <c r="AL348" s="1">
        <v>7.2177707769784799E-3</v>
      </c>
      <c r="AM348" s="1">
        <v>4.1063948056224697E-4</v>
      </c>
      <c r="AN348" s="1">
        <v>4.4455341340083427E-4</v>
      </c>
      <c r="AO348" s="1">
        <v>227.84810126582281</v>
      </c>
      <c r="AP348" s="1">
        <v>36.70927689544007</v>
      </c>
      <c r="AQ348" s="1">
        <v>209.30232558139534</v>
      </c>
      <c r="AR348" s="1">
        <v>34.418393892260291</v>
      </c>
      <c r="AS348" s="1">
        <v>4.6831600710720581E-4</v>
      </c>
      <c r="AT348" s="1">
        <v>1.8919435309986361E-2</v>
      </c>
      <c r="AU348" s="1">
        <v>1.5568524447333416</v>
      </c>
      <c r="AV348" s="1">
        <v>8.6915648366089962E-2</v>
      </c>
      <c r="AW348" s="1">
        <v>0.99248120300751885</v>
      </c>
      <c r="AX348" s="1">
        <v>248.9949912510057</v>
      </c>
      <c r="AZ348" s="1"/>
      <c r="BA348" s="1"/>
      <c r="BB348" s="1" t="s">
        <v>254</v>
      </c>
      <c r="BC348" s="1"/>
      <c r="BD348" s="1">
        <f>(0.5*K348*(AK348)^(2))+(K348*9.81*(AN348-G348))</f>
        <v>8.7352861355682617E-10</v>
      </c>
      <c r="BE348" s="1">
        <f>0.5*K348*(AI348)^(2)</f>
        <v>1.185382264913134E-9</v>
      </c>
      <c r="BF348" s="1">
        <f t="shared" si="36"/>
        <v>0.85843883221532613</v>
      </c>
      <c r="BG348" s="1">
        <f>(C348*(AI348)^(2)*G348)/(F348)</f>
        <v>0.17226044642844821</v>
      </c>
      <c r="BH348" s="1">
        <f>(C348*G348*AI348)/(E348)</f>
        <v>19.187535577219997</v>
      </c>
      <c r="BI348" s="1">
        <f>(E348)/((C348*F348*G348)^(1/2))</f>
        <v>2.1630850020982792E-2</v>
      </c>
      <c r="BJ348" s="1">
        <f>(C348*9.81*(G348)^(2))/(F348)</f>
        <v>7.3628637095410759E-2</v>
      </c>
      <c r="BK348" s="1">
        <f t="shared" si="33"/>
        <v>1.6209522064603195E-2</v>
      </c>
      <c r="BL348" s="1">
        <f>(F348/(C348*9.81))^(1/2)</f>
        <v>1.4753899143116248E-3</v>
      </c>
      <c r="BM348" s="1">
        <f>((F348*G348)/(C348*(AI348)^(2)))^(1/2)</f>
        <v>9.6457812112163649E-4</v>
      </c>
      <c r="BN348" s="1">
        <f>(AF348/2)/G348</f>
        <v>1.112801025706752</v>
      </c>
      <c r="BO348" s="1">
        <f>(AF348-G348)/G348</f>
        <v>1.2256020514135042</v>
      </c>
      <c r="BP348" s="1">
        <f>((2*G348)-AG348)/G348</f>
        <v>0.5855062517683064</v>
      </c>
      <c r="BQ348" s="1">
        <f t="shared" si="34"/>
        <v>0.63555555555555554</v>
      </c>
      <c r="BR348" s="1">
        <f>((C348*(G348)^(3))/F348)^(1/2)</f>
        <v>1.733420676623243E-3</v>
      </c>
      <c r="BS348" s="1">
        <f t="shared" si="35"/>
        <v>7.6936498567074046E-2</v>
      </c>
      <c r="BT348" s="1">
        <f>AI348/((9.81*G348)^(1/2))</f>
        <v>1.5295701633746397</v>
      </c>
      <c r="BU348" s="1">
        <f t="shared" si="37"/>
        <v>0.4787234042553179</v>
      </c>
      <c r="BV348" s="1">
        <f>AE348 /G348</f>
        <v>0.65884490034384358</v>
      </c>
      <c r="BW348" s="1">
        <f t="shared" si="32"/>
        <v>9.8631809333037446E-2</v>
      </c>
      <c r="BX348" s="1">
        <f>AH348/(((C348*(G348^(3)))/F348)^(1/2))</f>
        <v>1.4101853505095467</v>
      </c>
    </row>
    <row r="349" spans="1:76" x14ac:dyDescent="0.25">
      <c r="A349" s="1"/>
      <c r="B349" s="1">
        <v>349</v>
      </c>
      <c r="C349" s="1">
        <v>960</v>
      </c>
      <c r="D349" s="1">
        <v>2</v>
      </c>
      <c r="E349" s="1">
        <v>1.9199999999999998E-3</v>
      </c>
      <c r="F349" s="1">
        <v>2.0500000000000001E-2</v>
      </c>
      <c r="G349" s="1">
        <v>4.0114264527955408E-4</v>
      </c>
      <c r="H349" s="1">
        <v>1.6595855426857384E-6</v>
      </c>
      <c r="I349" s="1">
        <v>2.703865668592661E-10</v>
      </c>
      <c r="J349" s="1">
        <v>3.3558858120159602E-12</v>
      </c>
      <c r="K349" s="1">
        <v>2.5957110418489546E-7</v>
      </c>
      <c r="L349" s="1">
        <v>3.2216503795353217E-9</v>
      </c>
      <c r="M349" s="1"/>
      <c r="N349" s="1"/>
      <c r="O349" s="1"/>
      <c r="Q349" s="1">
        <v>960</v>
      </c>
      <c r="R349" s="1">
        <v>100000</v>
      </c>
      <c r="S349" s="1">
        <v>96</v>
      </c>
      <c r="T349" s="1">
        <v>2.0500000000000001E-2</v>
      </c>
      <c r="U349" s="1">
        <v>0.20200000000000001</v>
      </c>
      <c r="V349" s="1"/>
      <c r="Z349" s="1">
        <v>5.9399999999999999E-6</v>
      </c>
      <c r="AA349" s="1">
        <v>9000</v>
      </c>
      <c r="AB349" s="1">
        <v>1.1111111111108962E-4</v>
      </c>
      <c r="AD349" s="1">
        <v>5.3333333333333288E-3</v>
      </c>
      <c r="AE349" s="1">
        <v>2.5782270000000002E-4</v>
      </c>
      <c r="AF349" s="1">
        <v>8.7317999999999998E-4</v>
      </c>
      <c r="AG349" s="1">
        <v>6.0587999999999994E-4</v>
      </c>
      <c r="AH349" s="1">
        <v>2.4444444444444435E-3</v>
      </c>
      <c r="AI349" s="1">
        <v>7.8687209789617671E-2</v>
      </c>
      <c r="AJ349" s="1">
        <v>4.3344004639771505E-3</v>
      </c>
      <c r="AK349" s="1">
        <v>6.1384149120864949E-2</v>
      </c>
      <c r="AL349" s="1">
        <v>5.84358596814024E-3</v>
      </c>
      <c r="AM349" s="1">
        <v>4.2011500851542788E-4</v>
      </c>
      <c r="AN349" s="1">
        <v>4.2088178065587416E-4</v>
      </c>
      <c r="AO349" s="1">
        <v>211.76470588235298</v>
      </c>
      <c r="AP349" s="1">
        <v>24.663101572181365</v>
      </c>
      <c r="AQ349" s="1">
        <v>211.76470588235293</v>
      </c>
      <c r="AR349" s="1">
        <v>52.849503368959908</v>
      </c>
      <c r="AS349" s="1">
        <v>3.1557986669089209E-4</v>
      </c>
      <c r="AT349" s="1">
        <v>2.2897901084070468E-2</v>
      </c>
      <c r="AU349" s="1">
        <v>1.5639074903019108</v>
      </c>
      <c r="AV349" s="1">
        <v>8.7491072306789028E-2</v>
      </c>
      <c r="AW349" s="1">
        <v>0.9850746268656716</v>
      </c>
      <c r="AX349" s="1">
        <v>250.64345941264395</v>
      </c>
      <c r="AZ349" s="1"/>
      <c r="BA349" s="1"/>
      <c r="BB349" s="1" t="s">
        <v>254</v>
      </c>
      <c r="BC349" s="1"/>
      <c r="BD349" s="1">
        <f>(0.5*K349*(AK349)^(2))+(K349*9.81*(AN349-G349))</f>
        <v>5.392973334723307E-10</v>
      </c>
      <c r="BE349" s="1">
        <f>0.5*K349*(AI349)^(2)</f>
        <v>8.0359021580822901E-10</v>
      </c>
      <c r="BF349" s="1">
        <f t="shared" si="36"/>
        <v>0.8192129638953225</v>
      </c>
      <c r="BG349" s="1">
        <f>(C349*(AI349)^(2)*G349)/(F349)</f>
        <v>0.11631199301942424</v>
      </c>
      <c r="BH349" s="1">
        <f>(C349*G349*AI349)/(E349)</f>
        <v>15.782397742337229</v>
      </c>
      <c r="BI349" s="1">
        <f>(E349)/((C349*F349*G349)^(1/2))</f>
        <v>2.1609228638776724E-2</v>
      </c>
      <c r="BJ349" s="1">
        <f>(C349*9.81*(G349)^(2))/(F349)</f>
        <v>7.3923759850069451E-2</v>
      </c>
      <c r="BK349" s="1">
        <f t="shared" si="33"/>
        <v>1.2796349999432756E-2</v>
      </c>
      <c r="BL349" s="1">
        <f>(F349/(C349*9.81))^(1/2)</f>
        <v>1.4753899143116248E-3</v>
      </c>
      <c r="BM349" s="1">
        <f>((F349*G349)/(C349*(AI349)^(2)))^(1/2)</f>
        <v>1.1762146527199396E-3</v>
      </c>
      <c r="BN349" s="1">
        <f>(AF349/2)/G349</f>
        <v>1.0883659594350605</v>
      </c>
      <c r="BO349" s="1">
        <f>(AF349-G349)/G349</f>
        <v>1.1767319188701209</v>
      </c>
      <c r="BP349" s="1">
        <f>((2*G349)-AG349)/G349</f>
        <v>0.48961458690644688</v>
      </c>
      <c r="BQ349" s="1">
        <f t="shared" si="34"/>
        <v>0.69387755102040816</v>
      </c>
      <c r="BR349" s="1">
        <f>((C349*(G349)^(3))/F349)^(1/2)</f>
        <v>1.7386290712592678E-3</v>
      </c>
      <c r="BS349" s="1">
        <f t="shared" si="35"/>
        <v>5.57893087055472E-2</v>
      </c>
      <c r="BT349" s="1">
        <f>AI349/((9.81*G349)^(1/2))</f>
        <v>1.2543543059082427</v>
      </c>
      <c r="BU349" s="1">
        <f t="shared" si="37"/>
        <v>0.46874999999999822</v>
      </c>
      <c r="BV349" s="1">
        <f>AE349 /G349</f>
        <v>0.64272074543539204</v>
      </c>
      <c r="BW349" s="1">
        <f t="shared" si="32"/>
        <v>4.2388233169354791E-2</v>
      </c>
      <c r="BX349" s="1">
        <f>AH349/(((C349*(G349^(3)))/F349)^(1/2))</f>
        <v>1.405960871615912</v>
      </c>
    </row>
    <row r="350" spans="1:76" x14ac:dyDescent="0.25">
      <c r="A350" s="1"/>
      <c r="B350" s="1">
        <v>350</v>
      </c>
      <c r="C350" s="1">
        <v>960</v>
      </c>
      <c r="D350" s="1">
        <v>2</v>
      </c>
      <c r="E350" s="1">
        <v>1.9199999999999998E-3</v>
      </c>
      <c r="F350" s="1">
        <v>2.0500000000000001E-2</v>
      </c>
      <c r="G350" s="1">
        <v>3.9206717934999049E-4</v>
      </c>
      <c r="H350" s="1">
        <v>9.86157802718764E-7</v>
      </c>
      <c r="I350" s="1">
        <v>2.524469186222739E-10</v>
      </c>
      <c r="J350" s="1">
        <v>1.9049222558062893E-12</v>
      </c>
      <c r="K350" s="1">
        <v>2.4234904187738294E-7</v>
      </c>
      <c r="L350" s="1">
        <v>1.8287253655740378E-9</v>
      </c>
      <c r="M350" s="1"/>
      <c r="N350" s="1"/>
      <c r="O350" s="1"/>
      <c r="Q350" s="1">
        <v>960</v>
      </c>
      <c r="R350" s="1">
        <v>100000</v>
      </c>
      <c r="S350" s="1">
        <v>96</v>
      </c>
      <c r="T350" s="1">
        <v>2.0500000000000001E-2</v>
      </c>
      <c r="U350" s="1">
        <v>0.20200000000000001</v>
      </c>
      <c r="V350" s="1"/>
      <c r="Z350" s="1">
        <v>5.9399999999999999E-6</v>
      </c>
      <c r="AA350" s="1">
        <v>9000</v>
      </c>
      <c r="AB350" s="1">
        <v>1.1111111111111044E-4</v>
      </c>
      <c r="AD350" s="1">
        <v>4.222222222222221E-3</v>
      </c>
      <c r="AE350" s="1">
        <v>3.498927E-4</v>
      </c>
      <c r="AF350" s="1">
        <v>9.5040000000000001E-4</v>
      </c>
      <c r="AG350" s="1">
        <v>4.2174000000000004E-4</v>
      </c>
      <c r="AH350" s="1">
        <v>1.5555555555555566E-3</v>
      </c>
      <c r="AI350" s="1">
        <v>0.19131566173482822</v>
      </c>
      <c r="AJ350" s="1">
        <v>7.0762925915438882E-3</v>
      </c>
      <c r="AK350" s="1">
        <v>0.15242974080928778</v>
      </c>
      <c r="AL350" s="1">
        <v>1.0814337203687359E-2</v>
      </c>
      <c r="AM350" s="1">
        <v>3.8844848944334854E-4</v>
      </c>
      <c r="AN350" s="1">
        <v>4.8678309231301641E-4</v>
      </c>
      <c r="AO350" s="1">
        <v>473.68421052631572</v>
      </c>
      <c r="AP350" s="1">
        <v>564.11842931225942</v>
      </c>
      <c r="AQ350" s="1">
        <v>240</v>
      </c>
      <c r="AR350" s="1">
        <v>13.5764501987817</v>
      </c>
      <c r="AS350" s="1">
        <v>1.8655291755879314E-3</v>
      </c>
      <c r="AT350" s="1">
        <v>2.4248637021792631E-4</v>
      </c>
      <c r="AU350" s="1">
        <v>2.2080306319164382</v>
      </c>
      <c r="AV350" s="1">
        <v>8.9551441234617446E-2</v>
      </c>
      <c r="AW350" s="1">
        <v>1.0232558139534884</v>
      </c>
      <c r="AX350" s="1">
        <v>256.54598160287105</v>
      </c>
      <c r="AZ350" s="1"/>
      <c r="BA350" s="1"/>
      <c r="BB350" s="1" t="s">
        <v>255</v>
      </c>
      <c r="BC350" s="1"/>
      <c r="BD350" s="1">
        <f>(0.5*K350*(AK350)^(2))+(K350*9.81*(AN350-G350))</f>
        <v>3.0406506840165061E-9</v>
      </c>
      <c r="BE350" s="1">
        <f>0.5*K350*(AI350)^(2)</f>
        <v>4.4351913334037661E-9</v>
      </c>
      <c r="BF350" s="1">
        <f t="shared" si="36"/>
        <v>0.82799380077909912</v>
      </c>
      <c r="BG350" s="1">
        <f>(C350*(AI350)^(2)*G350)/(F350)</f>
        <v>0.67201490986993995</v>
      </c>
      <c r="BH350" s="1">
        <f>(C350*G350*AI350)/(E350)</f>
        <v>37.504295930925508</v>
      </c>
      <c r="BI350" s="1">
        <f>(E350)/((C350*F350*G350)^(1/2))</f>
        <v>2.1857900140976511E-2</v>
      </c>
      <c r="BJ350" s="1">
        <f>(C350*9.81*(G350)^(2))/(F350)</f>
        <v>7.0616689795486562E-2</v>
      </c>
      <c r="BK350" s="1">
        <f t="shared" si="33"/>
        <v>3.6992535162514217E-2</v>
      </c>
      <c r="BL350" s="1">
        <f>(F350/(C350*9.81))^(1/2)</f>
        <v>1.4753899143116248E-3</v>
      </c>
      <c r="BM350" s="1">
        <f>((F350*G350)/(C350*(AI350)^(2)))^(1/2)</f>
        <v>4.7826768045410869E-4</v>
      </c>
      <c r="BN350" s="1">
        <f>(AF350/2)/G350</f>
        <v>1.2120371840046282</v>
      </c>
      <c r="BO350" s="1">
        <f>(AF350-G350)/G350</f>
        <v>1.4240743680092562</v>
      </c>
      <c r="BP350" s="1">
        <f>((2*G350)-AG350)/G350</f>
        <v>0.92431699919589239</v>
      </c>
      <c r="BQ350" s="1">
        <f t="shared" si="34"/>
        <v>0.44375000000000003</v>
      </c>
      <c r="BR350" s="1">
        <f>((C350*(G350)^(3))/F350)^(1/2)</f>
        <v>1.6799618455678323E-3</v>
      </c>
      <c r="BS350" s="1">
        <f t="shared" si="35"/>
        <v>0.1910731753646103</v>
      </c>
      <c r="BT350" s="1">
        <f>AI350/((9.81*G350)^(1/2))</f>
        <v>3.0848622531021999</v>
      </c>
      <c r="BU350" s="1">
        <f t="shared" si="37"/>
        <v>0.38157894736842135</v>
      </c>
      <c r="BV350" s="1">
        <f>AE350 /G350</f>
        <v>0.8924304772975088</v>
      </c>
      <c r="BW350" s="1">
        <f t="shared" si="32"/>
        <v>0.60139822007445343</v>
      </c>
      <c r="BX350" s="1">
        <f>AH350/(((C350*(G350^(3)))/F350)^(1/2))</f>
        <v>0.92594695508086011</v>
      </c>
    </row>
    <row r="351" spans="1:76" x14ac:dyDescent="0.25">
      <c r="A351" s="1"/>
      <c r="B351" s="1">
        <v>351</v>
      </c>
      <c r="C351" s="1">
        <v>960</v>
      </c>
      <c r="D351" s="1">
        <v>2</v>
      </c>
      <c r="E351" s="1">
        <v>1.9199999999999998E-3</v>
      </c>
      <c r="F351" s="1">
        <v>2.0500000000000001E-2</v>
      </c>
      <c r="G351" s="1">
        <v>3.9019633945367425E-4</v>
      </c>
      <c r="H351" s="1">
        <v>1.0242423023904983E-6</v>
      </c>
      <c r="I351" s="1">
        <v>2.4885030754179325E-10</v>
      </c>
      <c r="J351" s="1">
        <v>1.9596519970232884E-12</v>
      </c>
      <c r="K351" s="1">
        <v>2.3889629524012151E-7</v>
      </c>
      <c r="L351" s="1">
        <v>1.881265917142357E-9</v>
      </c>
      <c r="M351" s="1"/>
      <c r="N351" s="1"/>
      <c r="O351" s="1"/>
      <c r="Q351" s="1">
        <v>960</v>
      </c>
      <c r="R351" s="1">
        <v>100000</v>
      </c>
      <c r="S351" s="1">
        <v>96</v>
      </c>
      <c r="T351" s="1">
        <v>2.0500000000000001E-2</v>
      </c>
      <c r="U351" s="1">
        <v>0.20200000000000001</v>
      </c>
      <c r="V351" s="1"/>
      <c r="Z351" s="1">
        <v>5.9399999999999999E-6</v>
      </c>
      <c r="AA351" s="1">
        <v>9000</v>
      </c>
      <c r="AB351" s="1">
        <v>1.1111111111111044E-4</v>
      </c>
      <c r="AD351" s="1">
        <v>4.2222222222222244E-3</v>
      </c>
      <c r="AE351" s="1">
        <v>3.1425269999999997E-4</v>
      </c>
      <c r="AF351" s="1">
        <v>9.1476000000000003E-4</v>
      </c>
      <c r="AG351" s="1">
        <v>4.6282500000000004E-4</v>
      </c>
      <c r="AH351" s="1">
        <v>1.7777777777777809E-3</v>
      </c>
      <c r="AI351" s="1">
        <v>0.15155400913653883</v>
      </c>
      <c r="AJ351" s="1">
        <v>6.5897634843964641E-3</v>
      </c>
      <c r="AK351" s="1">
        <v>0.12564112870464919</v>
      </c>
      <c r="AL351" s="1">
        <v>7.8655372803703716E-3</v>
      </c>
      <c r="AM351" s="1">
        <v>3.9368730249180226E-4</v>
      </c>
      <c r="AN351" s="1">
        <v>4.3385547150366567E-4</v>
      </c>
      <c r="AO351" s="1">
        <v>236.84210526315786</v>
      </c>
      <c r="AP351" s="1">
        <v>8.8143504580040322</v>
      </c>
      <c r="AQ351" s="1">
        <v>239.99999999999994</v>
      </c>
      <c r="AR351" s="1">
        <v>22.62741699796948</v>
      </c>
      <c r="AS351" s="1">
        <v>1.1706736842690159E-3</v>
      </c>
      <c r="AT351" s="1">
        <v>5.6750000479491936E-3</v>
      </c>
      <c r="AU351" s="1">
        <v>1.6565257019455062</v>
      </c>
      <c r="AV351" s="1">
        <v>9.0150705207055953E-2</v>
      </c>
      <c r="AW351" s="1">
        <v>1.0155038759689923</v>
      </c>
      <c r="AX351" s="1">
        <v>258.26274642461556</v>
      </c>
      <c r="AZ351" s="1"/>
      <c r="BA351" s="1"/>
      <c r="BB351" s="1" t="s">
        <v>255</v>
      </c>
      <c r="BC351" s="1"/>
      <c r="BD351" s="1">
        <f>(0.5*K351*(AK351)^(2))+(K351*9.81*(AN351-G351))</f>
        <v>1.987890162358132E-9</v>
      </c>
      <c r="BE351" s="1">
        <f>0.5*K351*(AI351)^(2)</f>
        <v>2.7435588359093919E-9</v>
      </c>
      <c r="BF351" s="1">
        <f t="shared" si="36"/>
        <v>0.85121457876431839</v>
      </c>
      <c r="BG351" s="1">
        <f>(C351*(AI351)^(2)*G351)/(F351)</f>
        <v>0.41969657177620229</v>
      </c>
      <c r="BH351" s="1">
        <f>(C351*G351*AI351)/(E351)</f>
        <v>29.567909797303081</v>
      </c>
      <c r="BI351" s="1">
        <f>(E351)/((C351*F351*G351)^(1/2))</f>
        <v>2.1910237552412337E-2</v>
      </c>
      <c r="BJ351" s="1">
        <f>(C351*9.81*(G351)^(2))/(F351)</f>
        <v>6.9944369720152555E-2</v>
      </c>
      <c r="BK351" s="1">
        <f t="shared" si="33"/>
        <v>2.7943379055311721E-2</v>
      </c>
      <c r="BL351" s="1">
        <f>(F351/(C351*9.81))^(1/2)</f>
        <v>1.4753899143116248E-3</v>
      </c>
      <c r="BM351" s="1">
        <f>((F351*G351)/(C351*(AI351)^(2)))^(1/2)</f>
        <v>6.0230362908767615E-4</v>
      </c>
      <c r="BN351" s="1">
        <f>(AF351/2)/G351</f>
        <v>1.1721791153663605</v>
      </c>
      <c r="BO351" s="1">
        <f>(AF351-G351)/G351</f>
        <v>1.3443582307327211</v>
      </c>
      <c r="BP351" s="1">
        <f>((2*G351)-AG351)/G351</f>
        <v>0.81386637135546847</v>
      </c>
      <c r="BQ351" s="1">
        <f t="shared" si="34"/>
        <v>0.50595238095238093</v>
      </c>
      <c r="BR351" s="1">
        <f>((C351*(G351)^(3))/F351)^(1/2)</f>
        <v>1.667951707359472E-3</v>
      </c>
      <c r="BS351" s="1">
        <f t="shared" si="35"/>
        <v>0.14587900908858964</v>
      </c>
      <c r="BT351" s="1">
        <f>AI351/((9.81*G351)^(1/2))</f>
        <v>2.4495783240529923</v>
      </c>
      <c r="BU351" s="1">
        <f t="shared" si="37"/>
        <v>0.43421052631578988</v>
      </c>
      <c r="BV351" s="1">
        <f>AE351 /G351</f>
        <v>0.80537070245198794</v>
      </c>
      <c r="BW351" s="1">
        <f t="shared" ref="BW351:BW414" si="38">BG351-BJ351</f>
        <v>0.34975220205604973</v>
      </c>
      <c r="BX351" s="1">
        <f>AH351/(((C351*(G351^(3)))/F351)^(1/2))</f>
        <v>1.0658448742452946</v>
      </c>
    </row>
    <row r="352" spans="1:76" x14ac:dyDescent="0.25">
      <c r="A352" s="1"/>
      <c r="B352" s="1">
        <v>352</v>
      </c>
      <c r="C352" s="1">
        <v>960</v>
      </c>
      <c r="D352" s="1">
        <v>2</v>
      </c>
      <c r="E352" s="1">
        <v>1.9199999999999998E-3</v>
      </c>
      <c r="F352" s="1">
        <v>2.0500000000000001E-2</v>
      </c>
      <c r="G352" s="1">
        <v>3.8996269299623667E-4</v>
      </c>
      <c r="H352" s="1">
        <v>1.0788976334676729E-6</v>
      </c>
      <c r="I352" s="1">
        <v>2.4840354642461348E-10</v>
      </c>
      <c r="J352" s="1">
        <v>2.0617510587230388E-12</v>
      </c>
      <c r="K352" s="1">
        <v>2.3846740456762896E-7</v>
      </c>
      <c r="L352" s="1">
        <v>1.9792810163741173E-9</v>
      </c>
      <c r="M352" s="1"/>
      <c r="N352" s="1"/>
      <c r="O352" s="1"/>
      <c r="Q352" s="1">
        <v>960</v>
      </c>
      <c r="R352" s="1">
        <v>100000</v>
      </c>
      <c r="S352" s="1">
        <v>96</v>
      </c>
      <c r="T352" s="1">
        <v>2.0500000000000001E-2</v>
      </c>
      <c r="U352" s="1">
        <v>0.20200000000000001</v>
      </c>
      <c r="V352" s="1"/>
      <c r="Z352" s="1">
        <v>5.9399999999999999E-6</v>
      </c>
      <c r="AA352" s="1">
        <v>9000</v>
      </c>
      <c r="AB352" s="1">
        <v>1.1111111111111738E-4</v>
      </c>
      <c r="AD352" s="1">
        <v>4.4444444444444453E-3</v>
      </c>
      <c r="AE352" s="1">
        <v>2.9049269999999996E-4</v>
      </c>
      <c r="AF352" s="1">
        <v>8.850599999999999E-4</v>
      </c>
      <c r="AG352" s="1">
        <v>5.0390999999999999E-4</v>
      </c>
      <c r="AH352" s="1">
        <v>1.8888888888888844E-3</v>
      </c>
      <c r="AI352" s="1">
        <v>0.12340443446675971</v>
      </c>
      <c r="AJ352" s="1">
        <v>4.8828348210840748E-3</v>
      </c>
      <c r="AK352" s="1">
        <v>0.10377381124931648</v>
      </c>
      <c r="AL352" s="1">
        <v>6.6040400777766413E-3</v>
      </c>
      <c r="AM352" s="1">
        <v>4.0296146353981224E-4</v>
      </c>
      <c r="AN352" s="1">
        <v>4.2484473202580452E-4</v>
      </c>
      <c r="AO352" s="1">
        <v>239.99999999999994</v>
      </c>
      <c r="AP352" s="1">
        <v>40.729350596345128</v>
      </c>
      <c r="AQ352" s="1">
        <v>1124.9999999999998</v>
      </c>
      <c r="AR352" s="1">
        <v>6761.7085950963574</v>
      </c>
      <c r="AS352" s="1">
        <v>7.7618014505916369E-4</v>
      </c>
      <c r="AT352" s="1">
        <v>-9.8165112904275084E-3</v>
      </c>
      <c r="AU352" s="1">
        <v>4.7560173182289365</v>
      </c>
      <c r="AV352" s="1">
        <v>9.0010466834301819E-2</v>
      </c>
      <c r="AW352" s="1">
        <v>0.98461538461538456</v>
      </c>
      <c r="AX352" s="1">
        <v>257.8609930803899</v>
      </c>
      <c r="AZ352" s="1"/>
      <c r="BA352" s="1"/>
      <c r="BB352" s="1" t="s">
        <v>255</v>
      </c>
      <c r="BC352" s="1"/>
      <c r="BD352" s="1">
        <f>(0.5*K352*(AK352)^(2))+(K352*9.81*(AN352-G352))</f>
        <v>1.3656300346144925E-9</v>
      </c>
      <c r="BE352" s="1">
        <f>0.5*K352*(AI352)^(2)</f>
        <v>1.8157688504047003E-9</v>
      </c>
      <c r="BF352" s="1">
        <f t="shared" si="36"/>
        <v>0.86723390623358554</v>
      </c>
      <c r="BG352" s="1">
        <f>(C352*(AI352)^(2)*G352)/(F352)</f>
        <v>0.27810062510025269</v>
      </c>
      <c r="BH352" s="1">
        <f>(C352*G352*AI352)/(E352)</f>
        <v>24.061562796167614</v>
      </c>
      <c r="BI352" s="1">
        <f>(E352)/((C352*F352*G352)^(1/2))</f>
        <v>2.1916800337656552E-2</v>
      </c>
      <c r="BJ352" s="1">
        <f>(C352*9.81*(G352)^(2))/(F352)</f>
        <v>6.9860630536848461E-2</v>
      </c>
      <c r="BK352" s="1">
        <f t="shared" si="33"/>
        <v>2.1834482342095129E-2</v>
      </c>
      <c r="BL352" s="1">
        <f>(F352/(C352*9.81))^(1/2)</f>
        <v>1.4753899143116248E-3</v>
      </c>
      <c r="BM352" s="1">
        <f>((F352*G352)/(C352*(AI352)^(2)))^(1/2)</f>
        <v>7.3947258606647272E-4</v>
      </c>
      <c r="BN352" s="1">
        <f>(AF352/2)/G352</f>
        <v>1.1348008615897793</v>
      </c>
      <c r="BO352" s="1">
        <f>(AF352-G352)/G352</f>
        <v>1.2696017231795584</v>
      </c>
      <c r="BP352" s="1">
        <f>((2*G352)-AG352)/G352</f>
        <v>0.70779946633289104</v>
      </c>
      <c r="BQ352" s="1">
        <f t="shared" si="34"/>
        <v>0.56935123042505598</v>
      </c>
      <c r="BR352" s="1">
        <f>((C352*(G352)^(3))/F352)^(1/2)</f>
        <v>1.6664537973712756E-3</v>
      </c>
      <c r="BS352" s="1">
        <f t="shared" si="35"/>
        <v>0.13322094575718721</v>
      </c>
      <c r="BT352" s="1">
        <f>AI352/((9.81*G352)^(1/2))</f>
        <v>1.9951921708954321</v>
      </c>
      <c r="BU352" s="1">
        <f t="shared" si="37"/>
        <v>0.43749999999999961</v>
      </c>
      <c r="BV352" s="1">
        <f>AE352 /G352</f>
        <v>0.74492433562818627</v>
      </c>
      <c r="BW352" s="1">
        <f t="shared" si="38"/>
        <v>0.20823999456340422</v>
      </c>
      <c r="BX352" s="1">
        <f>AH352/(((C352*(G352^(3)))/F352)^(1/2))</f>
        <v>1.1334781029443997</v>
      </c>
    </row>
    <row r="353" spans="1:76" x14ac:dyDescent="0.25">
      <c r="A353" s="1"/>
      <c r="B353" s="1">
        <v>353</v>
      </c>
      <c r="C353" s="1">
        <v>960</v>
      </c>
      <c r="D353" s="1">
        <v>2</v>
      </c>
      <c r="E353" s="1">
        <v>1.9199999999999998E-3</v>
      </c>
      <c r="F353" s="1">
        <v>2.0500000000000001E-2</v>
      </c>
      <c r="G353" s="1">
        <v>3.9038663790929261E-4</v>
      </c>
      <c r="H353" s="1">
        <v>9.8961185441714915E-7</v>
      </c>
      <c r="I353" s="1">
        <v>2.4921457745084338E-10</v>
      </c>
      <c r="J353" s="1">
        <v>1.8952418668301307E-12</v>
      </c>
      <c r="K353" s="1">
        <v>2.3924599435280966E-7</v>
      </c>
      <c r="L353" s="1">
        <v>1.8194321921569256E-9</v>
      </c>
      <c r="M353" s="1"/>
      <c r="N353" s="1"/>
      <c r="O353" s="1"/>
      <c r="Q353" s="1">
        <v>960</v>
      </c>
      <c r="R353" s="1">
        <v>100000</v>
      </c>
      <c r="S353" s="1">
        <v>96</v>
      </c>
      <c r="T353" s="1">
        <v>2.0500000000000001E-2</v>
      </c>
      <c r="U353" s="1">
        <v>0.20200000000000001</v>
      </c>
      <c r="V353" s="1"/>
      <c r="Z353" s="1">
        <v>5.9399999999999999E-6</v>
      </c>
      <c r="AA353" s="1">
        <v>9000</v>
      </c>
      <c r="AB353" s="1">
        <v>1.1111111111111738E-4</v>
      </c>
      <c r="AD353" s="1">
        <v>4.7777777777777836E-3</v>
      </c>
      <c r="AE353" s="1">
        <v>2.7861269999999999E-4</v>
      </c>
      <c r="AF353" s="1">
        <v>8.6724000000000002E-4</v>
      </c>
      <c r="AG353" s="1">
        <v>5.4845999999999996E-4</v>
      </c>
      <c r="AH353" s="1">
        <v>2.0000000000000018E-3</v>
      </c>
      <c r="AI353" s="1">
        <v>0.10220258041540144</v>
      </c>
      <c r="AJ353" s="1">
        <v>4.7853276301363049E-3</v>
      </c>
      <c r="AK353" s="1">
        <v>8.6144656674386158E-2</v>
      </c>
      <c r="AL353" s="1">
        <v>6.486402306787601E-3</v>
      </c>
      <c r="AM353" s="1">
        <v>4.0736456439642913E-4</v>
      </c>
      <c r="AN353" s="1">
        <v>4.234399957085762E-4</v>
      </c>
      <c r="AO353" s="1">
        <v>230.76923076923077</v>
      </c>
      <c r="AP353" s="1">
        <v>66.945020704051828</v>
      </c>
      <c r="AQ353" s="1">
        <v>230.76923076923077</v>
      </c>
      <c r="AR353" s="1">
        <v>66.945020704051799</v>
      </c>
      <c r="AS353" s="1">
        <v>5.3238366175161042E-4</v>
      </c>
      <c r="AT353" s="1">
        <v>-1.3170189124948457E-2</v>
      </c>
      <c r="AU353" s="1">
        <v>4.6926099499613043</v>
      </c>
      <c r="AV353" s="1">
        <v>8.9677754539426696E-2</v>
      </c>
      <c r="AW353" s="1">
        <v>1</v>
      </c>
      <c r="AX353" s="1">
        <v>256.90784256596703</v>
      </c>
      <c r="AZ353" s="1"/>
      <c r="BA353" s="1"/>
      <c r="BB353" s="1" t="s">
        <v>255</v>
      </c>
      <c r="BC353" s="1"/>
      <c r="BD353" s="1">
        <f>(0.5*K353*(AK353)^(2))+(K353*9.81*(AN353-G353))</f>
        <v>9.6528686054353744E-10</v>
      </c>
      <c r="BE353" s="1">
        <f>0.5*K353*(AI353)^(2)</f>
        <v>1.2495061602082779E-9</v>
      </c>
      <c r="BF353" s="1">
        <f t="shared" si="36"/>
        <v>0.87893952871240466</v>
      </c>
      <c r="BG353" s="1">
        <f>(C353*(AI353)^(2)*G353)/(F353)</f>
        <v>0.19095720014147807</v>
      </c>
      <c r="BH353" s="1">
        <f>(C353*G353*AI353)/(E353)</f>
        <v>19.949260877011341</v>
      </c>
      <c r="BI353" s="1">
        <f>(E353)/((C353*F353*G353)^(1/2))</f>
        <v>2.1904896702850424E-2</v>
      </c>
      <c r="BJ353" s="1">
        <f>(C353*9.81*(G353)^(2))/(F353)</f>
        <v>7.001260998744202E-2</v>
      </c>
      <c r="BK353" s="1">
        <f t="shared" si="33"/>
        <v>1.7417851782756493E-2</v>
      </c>
      <c r="BL353" s="1">
        <f>(F353/(C353*9.81))^(1/2)</f>
        <v>1.4753899143116248E-3</v>
      </c>
      <c r="BM353" s="1">
        <f>((F353*G353)/(C353*(AI353)^(2)))^(1/2)</f>
        <v>8.9336086806606754E-4</v>
      </c>
      <c r="BN353" s="1">
        <f>(AF353/2)/G353</f>
        <v>1.1107449843115604</v>
      </c>
      <c r="BO353" s="1">
        <f>(AF353-G353)/G353</f>
        <v>1.2214899686231206</v>
      </c>
      <c r="BP353" s="1">
        <f>((2*G353)-AG353)/G353</f>
        <v>0.5950851111675699</v>
      </c>
      <c r="BQ353" s="1">
        <f t="shared" si="34"/>
        <v>0.63242009132420085</v>
      </c>
      <c r="BR353" s="1">
        <f>((C353*(G353)^(3))/F353)^(1/2)</f>
        <v>1.6691720442720739E-3</v>
      </c>
      <c r="BS353" s="1">
        <f t="shared" si="35"/>
        <v>0.11537276954034989</v>
      </c>
      <c r="BT353" s="1">
        <f>AI353/((9.81*G353)^(1/2))</f>
        <v>1.6515049707801999</v>
      </c>
      <c r="BU353" s="1">
        <f t="shared" si="37"/>
        <v>0.43023255813953537</v>
      </c>
      <c r="BV353" s="1">
        <f>AE353 /G353</f>
        <v>0.71368400694271816</v>
      </c>
      <c r="BW353" s="1">
        <f t="shared" si="38"/>
        <v>0.12094459015403605</v>
      </c>
      <c r="BX353" s="1">
        <f>AH353/(((C353*(G353^(3)))/F353)^(1/2))</f>
        <v>1.1981988356821551</v>
      </c>
    </row>
    <row r="354" spans="1:76" x14ac:dyDescent="0.25">
      <c r="A354" s="1"/>
      <c r="B354" s="1">
        <v>354</v>
      </c>
      <c r="C354" s="1">
        <v>960</v>
      </c>
      <c r="D354" s="1">
        <v>2</v>
      </c>
      <c r="E354" s="1">
        <v>1.9199999999999998E-3</v>
      </c>
      <c r="F354" s="1">
        <v>2.0500000000000001E-2</v>
      </c>
      <c r="G354" s="1">
        <v>3.9134212250520117E-4</v>
      </c>
      <c r="H354" s="1">
        <v>1.2670135694923797E-6</v>
      </c>
      <c r="I354" s="1">
        <v>2.5104894331252103E-10</v>
      </c>
      <c r="J354" s="1">
        <v>2.4383964783611545E-12</v>
      </c>
      <c r="K354" s="1">
        <v>2.4100698558002019E-7</v>
      </c>
      <c r="L354" s="1">
        <v>2.3408606192267081E-9</v>
      </c>
      <c r="M354" s="1"/>
      <c r="N354" s="1"/>
      <c r="O354" s="1"/>
      <c r="Q354" s="1">
        <v>960</v>
      </c>
      <c r="R354" s="1">
        <v>100000</v>
      </c>
      <c r="S354" s="1">
        <v>96</v>
      </c>
      <c r="T354" s="1">
        <v>2.0500000000000001E-2</v>
      </c>
      <c r="U354" s="1">
        <v>0.20200000000000001</v>
      </c>
      <c r="V354" s="1"/>
      <c r="Z354" s="1">
        <v>5.9399999999999999E-6</v>
      </c>
      <c r="AA354" s="1">
        <v>9000</v>
      </c>
      <c r="AB354" s="1">
        <v>1.1111111111111738E-4</v>
      </c>
      <c r="AD354" s="1">
        <v>5.3333333333333288E-3</v>
      </c>
      <c r="AE354" s="1">
        <v>2.5485269999999999E-4</v>
      </c>
      <c r="AF354" s="1">
        <v>8.5536E-4</v>
      </c>
      <c r="AG354" s="1">
        <v>5.7172500000000003E-4</v>
      </c>
      <c r="AH354" s="1">
        <v>2.0000000000000018E-3</v>
      </c>
      <c r="AI354" s="1">
        <v>8.4979236259568006E-2</v>
      </c>
      <c r="AJ354" s="1">
        <v>3.9247563294209096E-3</v>
      </c>
      <c r="AK354" s="1">
        <v>6.6347462928044457E-2</v>
      </c>
      <c r="AL354" s="1">
        <v>4.9044964964583843E-3</v>
      </c>
      <c r="AM354" s="1">
        <v>4.003738902092861E-4</v>
      </c>
      <c r="AN354" s="1">
        <v>4.3788274476454795E-4</v>
      </c>
      <c r="AO354" s="1">
        <v>225</v>
      </c>
      <c r="AP354" s="1">
        <v>47.729707730091981</v>
      </c>
      <c r="AQ354" s="1">
        <v>219.51219512195121</v>
      </c>
      <c r="AR354" s="1">
        <v>37.858185786311296</v>
      </c>
      <c r="AS354" s="1">
        <v>3.6806679894288874E-4</v>
      </c>
      <c r="AT354" s="1">
        <v>-1.5539449310709037E-2</v>
      </c>
      <c r="AU354" s="1">
        <v>4.731905986818834</v>
      </c>
      <c r="AV354" s="1">
        <v>9.2360905609071786E-2</v>
      </c>
      <c r="AW354" s="1">
        <v>1</v>
      </c>
      <c r="AX354" s="1">
        <v>264.59450417030087</v>
      </c>
      <c r="AZ354" s="1"/>
      <c r="BA354" s="1"/>
      <c r="BB354" s="1" t="s">
        <v>255</v>
      </c>
      <c r="BC354" s="1"/>
      <c r="BD354" s="1">
        <f>(0.5*K354*(AK354)^(2))+(K354*9.81*(AN354-G354))</f>
        <v>6.4048966248190245E-10</v>
      </c>
      <c r="BE354" s="1">
        <f>0.5*K354*(AI354)^(2)</f>
        <v>8.7021242980912043E-10</v>
      </c>
      <c r="BF354" s="1">
        <f t="shared" si="36"/>
        <v>0.85791334053978785</v>
      </c>
      <c r="BG354" s="1">
        <f>(C354*(AI354)^(2)*G354)/(F354)</f>
        <v>0.13234258561675283</v>
      </c>
      <c r="BH354" s="1">
        <f>(C354*G354*AI354)/(E354)</f>
        <v>16.627977343345151</v>
      </c>
      <c r="BI354" s="1">
        <f>(E354)/((C354*F354*G354)^(1/2))</f>
        <v>2.1878139319583736E-2</v>
      </c>
      <c r="BJ354" s="1">
        <f>(C354*9.81*(G354)^(2))/(F354)</f>
        <v>7.0355745888836016E-2</v>
      </c>
      <c r="BK354" s="1">
        <f t="shared" si="33"/>
        <v>1.3964586357436538E-2</v>
      </c>
      <c r="BL354" s="1">
        <f>(F354/(C354*9.81))^(1/2)</f>
        <v>1.4753899143116248E-3</v>
      </c>
      <c r="BM354" s="1">
        <f>((F354*G354)/(C354*(AI354)^(2)))^(1/2)</f>
        <v>1.0757386893616838E-3</v>
      </c>
      <c r="BN354" s="1">
        <f>(AF354/2)/G354</f>
        <v>1.0928545009726518</v>
      </c>
      <c r="BO354" s="1">
        <f>(AF354-G354)/G354</f>
        <v>1.1857090019453036</v>
      </c>
      <c r="BP354" s="1">
        <f>((2*G354)-AG354)/G354</f>
        <v>0.53906603168586464</v>
      </c>
      <c r="BQ354" s="1">
        <f t="shared" si="34"/>
        <v>0.66840277777777779</v>
      </c>
      <c r="BR354" s="1">
        <f>((C354*(G354)^(3))/F354)^(1/2)</f>
        <v>1.6753038255515359E-3</v>
      </c>
      <c r="BS354" s="1">
        <f t="shared" si="35"/>
        <v>0.10051868557027704</v>
      </c>
      <c r="BT354" s="1">
        <f>AI354/((9.81*G354)^(1/2))</f>
        <v>1.3715132949128046</v>
      </c>
      <c r="BU354" s="1">
        <f t="shared" si="37"/>
        <v>0.38541666666666791</v>
      </c>
      <c r="BV354" s="1">
        <f>AE354 /G354</f>
        <v>0.65122736690991612</v>
      </c>
      <c r="BW354" s="1">
        <f t="shared" si="38"/>
        <v>6.1986839727916812E-2</v>
      </c>
      <c r="BX354" s="1">
        <f>AH354/(((C354*(G354^(3)))/F354)^(1/2))</f>
        <v>1.1938133068737971</v>
      </c>
    </row>
    <row r="355" spans="1:76" x14ac:dyDescent="0.25">
      <c r="A355" s="1"/>
      <c r="B355" s="1">
        <v>355</v>
      </c>
      <c r="C355" s="1">
        <v>960</v>
      </c>
      <c r="D355" s="1">
        <v>2</v>
      </c>
      <c r="E355" s="1">
        <v>1.9199999999999998E-3</v>
      </c>
      <c r="F355" s="1">
        <v>2.0500000000000001E-2</v>
      </c>
      <c r="G355" s="1">
        <v>3.9174688306522739E-4</v>
      </c>
      <c r="H355" s="1">
        <v>1.2583769068128592E-6</v>
      </c>
      <c r="I355" s="1">
        <v>2.5182872018939239E-10</v>
      </c>
      <c r="J355" s="1">
        <v>2.4267872418972457E-12</v>
      </c>
      <c r="K355" s="1">
        <v>2.4175557138181671E-7</v>
      </c>
      <c r="L355" s="1">
        <v>2.3297157522213559E-9</v>
      </c>
      <c r="M355" s="1"/>
      <c r="N355" s="1"/>
      <c r="O355" s="1"/>
      <c r="Q355" s="1">
        <v>960</v>
      </c>
      <c r="R355" s="1">
        <v>100000</v>
      </c>
      <c r="S355" s="1">
        <v>96</v>
      </c>
      <c r="T355" s="1">
        <v>2.0500000000000001E-2</v>
      </c>
      <c r="U355" s="1">
        <v>0.20200000000000001</v>
      </c>
      <c r="V355" s="1"/>
      <c r="Z355" s="1">
        <v>5.9399999999999999E-6</v>
      </c>
      <c r="AA355" s="1">
        <v>9000</v>
      </c>
      <c r="AB355" s="1">
        <v>1.1111111111111738E-4</v>
      </c>
      <c r="AD355" s="1">
        <v>5.1111111111110941E-3</v>
      </c>
      <c r="AE355" s="1">
        <v>2.4594269999999999E-4</v>
      </c>
      <c r="AF355" s="1">
        <v>8.4941999999999993E-4</v>
      </c>
      <c r="AG355" s="1">
        <v>5.9845500000000034E-4</v>
      </c>
      <c r="AH355" s="1">
        <v>2.3333333333333262E-3</v>
      </c>
      <c r="AI355" s="1">
        <v>7.1716882493725723E-2</v>
      </c>
      <c r="AJ355" s="1">
        <v>4.2134972133405302E-3</v>
      </c>
      <c r="AK355" s="1">
        <v>5.8998709246037118E-2</v>
      </c>
      <c r="AL355" s="1">
        <v>4.5416080351100797E-3</v>
      </c>
      <c r="AM355" s="1">
        <v>3.9136313408484863E-4</v>
      </c>
      <c r="AN355" s="1">
        <v>4.054141585301971E-4</v>
      </c>
      <c r="AO355" s="1">
        <v>222.2222222222222</v>
      </c>
      <c r="AP355" s="1">
        <v>50.438343788340795</v>
      </c>
      <c r="AQ355" s="1">
        <v>346.15384615384613</v>
      </c>
      <c r="AR355" s="1">
        <v>433.05060267933516</v>
      </c>
      <c r="AS355" s="1">
        <v>2.6214634223337732E-4</v>
      </c>
      <c r="AT355" s="1">
        <v>3.3156467293641435E-3</v>
      </c>
      <c r="AU355" s="1">
        <v>1.3783538963514856</v>
      </c>
      <c r="AV355" s="1">
        <v>8.9386087551403773E-2</v>
      </c>
      <c r="AW355" s="1">
        <v>0.96212121212121215</v>
      </c>
      <c r="AX355" s="1">
        <v>256.07227819411673</v>
      </c>
      <c r="AZ355" s="1"/>
      <c r="BA355" s="1"/>
      <c r="BB355" s="1" t="s">
        <v>255</v>
      </c>
      <c r="BC355" s="1"/>
      <c r="BD355" s="1">
        <f>(0.5*K355*(AK355)^(2))+(K355*9.81*(AN355-G355))</f>
        <v>4.5317077471539686E-10</v>
      </c>
      <c r="BE355" s="1">
        <f>0.5*K355*(AI355)^(2)</f>
        <v>6.2171207315990018E-10</v>
      </c>
      <c r="BF355" s="1">
        <f t="shared" si="36"/>
        <v>0.85376096908657062</v>
      </c>
      <c r="BG355" s="1">
        <f>(C355*(AI355)^(2)*G355)/(F355)</f>
        <v>9.4355175561192856E-2</v>
      </c>
      <c r="BH355" s="1">
        <f>(C355*G355*AI355)/(E355)</f>
        <v>14.047432590036113</v>
      </c>
      <c r="BI355" s="1">
        <f>(E355)/((C355*F355*G355)^(1/2))</f>
        <v>2.1866833937353575E-2</v>
      </c>
      <c r="BJ355" s="1">
        <f>(C355*9.81*(G355)^(2))/(F355)</f>
        <v>7.0501357394990444E-2</v>
      </c>
      <c r="BK355" s="1">
        <f t="shared" si="33"/>
        <v>1.1394313429838166E-2</v>
      </c>
      <c r="BL355" s="1">
        <f>(F355/(C355*9.81))^(1/2)</f>
        <v>1.4753899143116248E-3</v>
      </c>
      <c r="BM355" s="1">
        <f>((F355*G355)/(C355*(AI355)^(2)))^(1/2)</f>
        <v>1.2753303239489361E-3</v>
      </c>
      <c r="BN355" s="1">
        <f>(AF355/2)/G355</f>
        <v>1.0841439162881203</v>
      </c>
      <c r="BO355" s="1">
        <f>(AF355-G355)/G355</f>
        <v>1.1682878325762407</v>
      </c>
      <c r="BP355" s="1">
        <f>((2*G355)-AG355)/G355</f>
        <v>0.472342663412193</v>
      </c>
      <c r="BQ355" s="1">
        <f t="shared" si="34"/>
        <v>0.70454545454545503</v>
      </c>
      <c r="BR355" s="1">
        <f>((C355*(G355)^(3))/F355)^(1/2)</f>
        <v>1.6779036180949787E-3</v>
      </c>
      <c r="BS355" s="1">
        <f t="shared" si="35"/>
        <v>6.8401235764361579E-2</v>
      </c>
      <c r="BT355" s="1">
        <f>AI355/((9.81*G355)^(1/2))</f>
        <v>1.1568688414333501</v>
      </c>
      <c r="BU355" s="1">
        <f t="shared" si="37"/>
        <v>0.46739130434782683</v>
      </c>
      <c r="BV355" s="1">
        <f>AE355 /G355</f>
        <v>0.62781022806261755</v>
      </c>
      <c r="BW355" s="1">
        <f t="shared" si="38"/>
        <v>2.3853818166202412E-2</v>
      </c>
      <c r="BX355" s="1">
        <f>AH355/(((C355*(G355^(3)))/F355)^(1/2))</f>
        <v>1.3906241742195506</v>
      </c>
    </row>
    <row r="356" spans="1:76" x14ac:dyDescent="0.25">
      <c r="A356" s="1"/>
      <c r="B356" s="1">
        <v>356</v>
      </c>
      <c r="C356" s="1">
        <v>960</v>
      </c>
      <c r="D356" s="1">
        <v>2</v>
      </c>
      <c r="E356" s="1">
        <v>1.9199999999999998E-3</v>
      </c>
      <c r="F356" s="1">
        <v>2.0500000000000001E-2</v>
      </c>
      <c r="G356" s="1">
        <v>3.9226055868015717E-4</v>
      </c>
      <c r="H356" s="1">
        <v>1.5884607895066615E-6</v>
      </c>
      <c r="I356" s="1">
        <v>2.5282064614453165E-10</v>
      </c>
      <c r="J356" s="1">
        <v>3.0713948238608021E-12</v>
      </c>
      <c r="K356" s="1">
        <v>2.4270782029875039E-7</v>
      </c>
      <c r="L356" s="1">
        <v>2.9485390309063702E-9</v>
      </c>
      <c r="M356" s="1"/>
      <c r="N356" s="1"/>
      <c r="O356" s="1"/>
      <c r="Q356" s="1">
        <v>960</v>
      </c>
      <c r="R356" s="1">
        <v>100000</v>
      </c>
      <c r="S356" s="1">
        <v>96</v>
      </c>
      <c r="T356" s="1">
        <v>2.0500000000000001E-2</v>
      </c>
      <c r="U356" s="1">
        <v>0.20200000000000001</v>
      </c>
      <c r="V356" s="1"/>
      <c r="Z356" s="1">
        <v>5.9399999999999999E-6</v>
      </c>
      <c r="AA356" s="1">
        <v>9000</v>
      </c>
      <c r="AB356" s="1">
        <v>1.1111111111111738E-4</v>
      </c>
      <c r="AD356" s="1">
        <v>6.3333333333333297E-3</v>
      </c>
      <c r="AE356" s="1">
        <v>2.370327E-4</v>
      </c>
      <c r="AF356" s="1">
        <v>8.375399999999999E-4</v>
      </c>
      <c r="AG356" s="1">
        <v>6.3161999999999995E-4</v>
      </c>
      <c r="AH356" s="1">
        <v>2.5555555555555609E-3</v>
      </c>
      <c r="AI356" s="1">
        <v>5.5336327330635988E-2</v>
      </c>
      <c r="AJ356" s="1">
        <v>3.1745328807347029E-3</v>
      </c>
      <c r="AK356" s="1">
        <v>3.7658776805646228E-2</v>
      </c>
      <c r="AL356" s="1">
        <v>3.7474730370529365E-3</v>
      </c>
      <c r="AM356" s="1">
        <v>4.105779048806959E-4</v>
      </c>
      <c r="AN356" s="1">
        <v>4.267011681819093E-4</v>
      </c>
      <c r="AO356" s="1">
        <v>209.30232558139537</v>
      </c>
      <c r="AP356" s="1">
        <v>55.069430227616508</v>
      </c>
      <c r="AQ356" s="1">
        <v>209.30232558139537</v>
      </c>
      <c r="AR356" s="1">
        <v>55.069430227616508</v>
      </c>
      <c r="AS356" s="1">
        <v>1.5607080134777225E-4</v>
      </c>
      <c r="AT356" s="1">
        <v>1.4523054169111975E-2</v>
      </c>
      <c r="AU356" s="1">
        <v>1.5191437103523215</v>
      </c>
      <c r="AV356" s="1">
        <v>8.2730006928178973E-2</v>
      </c>
      <c r="AW356" s="1">
        <v>0.99236641221374056</v>
      </c>
      <c r="AX356" s="1">
        <v>237.00401180363534</v>
      </c>
      <c r="AZ356" s="1"/>
      <c r="BA356" s="1"/>
      <c r="BB356" s="1" t="s">
        <v>255</v>
      </c>
      <c r="BC356" s="1"/>
      <c r="BD356" s="1">
        <f>(0.5*K356*(AK356)^(2))+(K356*9.81*(AN356-G356))</f>
        <v>2.5410395107362015E-10</v>
      </c>
      <c r="BE356" s="1">
        <f>0.5*K356*(AI356)^(2)</f>
        <v>3.7159891531256531E-10</v>
      </c>
      <c r="BF356" s="1">
        <f t="shared" si="36"/>
        <v>0.82692950929197717</v>
      </c>
      <c r="BG356" s="1">
        <f>(C356*(AI356)^(2)*G356)/(F356)</f>
        <v>5.6248724375845993E-2</v>
      </c>
      <c r="BH356" s="1">
        <f>(C356*G356*AI356)/(E356)</f>
        <v>10.853129337011662</v>
      </c>
      <c r="BI356" s="1">
        <f>(E356)/((C356*F356*G356)^(1/2))</f>
        <v>2.1852511647192908E-2</v>
      </c>
      <c r="BJ356" s="1">
        <f>(C356*9.81*(G356)^(2))/(F356)</f>
        <v>7.0686367527357061E-2</v>
      </c>
      <c r="BK356" s="1">
        <f t="shared" si="33"/>
        <v>8.34965814926481E-3</v>
      </c>
      <c r="BL356" s="1">
        <f>(F356/(C356*9.81))^(1/2)</f>
        <v>1.4753899143116248E-3</v>
      </c>
      <c r="BM356" s="1">
        <f>((F356*G356)/(C356*(AI356)^(2)))^(1/2)</f>
        <v>1.653934489445864E-3</v>
      </c>
      <c r="BN356" s="1">
        <f>(AF356/2)/G356</f>
        <v>1.0675812052301137</v>
      </c>
      <c r="BO356" s="1">
        <f>(AF356-G356)/G356</f>
        <v>1.1351624104602276</v>
      </c>
      <c r="BP356" s="1">
        <f>((2*G356)-AG356)/G356</f>
        <v>0.38979477792715694</v>
      </c>
      <c r="BQ356" s="1">
        <f t="shared" si="34"/>
        <v>0.75413711583924348</v>
      </c>
      <c r="BR356" s="1">
        <f>((C356*(G356)^(3))/F356)^(1/2)</f>
        <v>1.6812049104140778E-3</v>
      </c>
      <c r="BS356" s="1">
        <f t="shared" si="35"/>
        <v>4.0813273161524014E-2</v>
      </c>
      <c r="BT356" s="1">
        <f>AI356/((9.81*G356)^(1/2))</f>
        <v>0.89204858096038664</v>
      </c>
      <c r="BU356" s="1">
        <f t="shared" si="37"/>
        <v>0.41228070175438752</v>
      </c>
      <c r="BV356" s="1">
        <f>AE356 /G356</f>
        <v>0.60427360017419585</v>
      </c>
      <c r="BW356" s="1">
        <f t="shared" si="38"/>
        <v>-1.4437643151511068E-2</v>
      </c>
      <c r="BX356" s="1">
        <f>AH356/(((C356*(G356^(3)))/F356)^(1/2))</f>
        <v>1.520073811184701</v>
      </c>
    </row>
    <row r="357" spans="1:76" x14ac:dyDescent="0.25">
      <c r="A357" s="1"/>
      <c r="B357" s="1">
        <v>357</v>
      </c>
      <c r="C357" s="1">
        <v>960</v>
      </c>
      <c r="D357" s="1">
        <v>2</v>
      </c>
      <c r="E357" s="1">
        <v>1.9199999999999998E-3</v>
      </c>
      <c r="F357" s="1">
        <v>2.0500000000000001E-2</v>
      </c>
      <c r="G357" s="1">
        <v>3.9371009795230092E-4</v>
      </c>
      <c r="H357" s="1">
        <v>2.0289857591511878E-6</v>
      </c>
      <c r="I357" s="1">
        <v>2.5563379696236304E-10</v>
      </c>
      <c r="J357" s="1">
        <v>3.9522278165485616E-12</v>
      </c>
      <c r="K357" s="1">
        <v>2.4540844508386854E-7</v>
      </c>
      <c r="L357" s="1">
        <v>3.7941387038866192E-9</v>
      </c>
      <c r="M357" s="1"/>
      <c r="N357" s="1"/>
      <c r="O357" s="1"/>
      <c r="Q357" s="1">
        <v>960</v>
      </c>
      <c r="R357" s="1">
        <v>100000</v>
      </c>
      <c r="S357" s="1">
        <v>96</v>
      </c>
      <c r="T357" s="1">
        <v>2.0500000000000001E-2</v>
      </c>
      <c r="U357" s="1">
        <v>0.20200000000000001</v>
      </c>
      <c r="V357" s="1"/>
      <c r="Z357" s="1">
        <v>5.9399999999999999E-6</v>
      </c>
      <c r="AA357" s="1">
        <v>9000</v>
      </c>
      <c r="AB357" s="1">
        <v>1.1111111111111738E-4</v>
      </c>
      <c r="AD357" s="1">
        <v>6.4444444444444193E-3</v>
      </c>
      <c r="AE357" s="1">
        <v>2.3109270000000001E-4</v>
      </c>
      <c r="AF357" s="1">
        <v>8.2565999999999998E-4</v>
      </c>
      <c r="AG357" s="1">
        <v>6.5488500000000002E-4</v>
      </c>
      <c r="AH357" s="1">
        <v>2.7777777777777679E-3</v>
      </c>
      <c r="AI357" s="1">
        <v>4.1410978887564627E-2</v>
      </c>
      <c r="AJ357" s="1">
        <v>2.2652937732371998E-3</v>
      </c>
      <c r="AK357" s="1">
        <v>3.6111225612976909E-2</v>
      </c>
      <c r="AL357" s="1">
        <v>3.0185885141500324E-3</v>
      </c>
      <c r="AM357" s="1">
        <v>4.151368127130733E-4</v>
      </c>
      <c r="AN357" s="1">
        <v>4.0395492192556805E-4</v>
      </c>
      <c r="AO357" s="1">
        <v>214.28571428571431</v>
      </c>
      <c r="AP357" s="1">
        <v>64.938377864070645</v>
      </c>
      <c r="AQ357" s="1">
        <v>346.15384615384619</v>
      </c>
      <c r="AR357" s="1">
        <v>433.05060267933544</v>
      </c>
      <c r="AS357" s="1">
        <v>8.7404137228660718E-5</v>
      </c>
      <c r="AT357" s="1">
        <v>2.060558279591037E-3</v>
      </c>
      <c r="AU357" s="1">
        <v>1.6092954623141928</v>
      </c>
      <c r="AV357" s="1">
        <v>8.6322220911497827E-2</v>
      </c>
      <c r="AW357" s="1">
        <v>1.0310077519379846</v>
      </c>
      <c r="AX357" s="1">
        <v>247.29494682123774</v>
      </c>
      <c r="AZ357" s="1"/>
      <c r="BA357" s="1"/>
      <c r="BB357" s="1" t="s">
        <v>255</v>
      </c>
      <c r="BC357" s="1"/>
      <c r="BD357" s="1">
        <f>(0.5*K357*(AK357)^(2))+(K357*9.81*(AN357-G357))</f>
        <v>1.8467280738882319E-10</v>
      </c>
      <c r="BE357" s="1">
        <f>0.5*K357*(AI357)^(2)</f>
        <v>2.1042168856370224E-10</v>
      </c>
      <c r="BF357" s="1">
        <f t="shared" si="36"/>
        <v>0.93682015352661263</v>
      </c>
      <c r="BG357" s="1">
        <f>(C357*(AI357)^(2)*G357)/(F357)</f>
        <v>3.1617310119868049E-2</v>
      </c>
      <c r="BH357" s="1">
        <f>(C357*G357*AI357)/(E357)</f>
        <v>8.1519602770618675</v>
      </c>
      <c r="BI357" s="1">
        <f>(E357)/((C357*F357*G357)^(1/2))</f>
        <v>2.1812246889473183E-2</v>
      </c>
      <c r="BJ357" s="1">
        <f>(C357*9.81*(G357)^(2))/(F357)</f>
        <v>7.1209754246047752E-2</v>
      </c>
      <c r="BK357" s="1">
        <f t="shared" si="33"/>
        <v>5.9008595144438682E-3</v>
      </c>
      <c r="BL357" s="1">
        <f>(F357/(C357*9.81))^(1/2)</f>
        <v>1.4753899143116248E-3</v>
      </c>
      <c r="BM357" s="1">
        <f>((F357*G357)/(C357*(AI357)^(2)))^(1/2)</f>
        <v>2.2141859685022294E-3</v>
      </c>
      <c r="BN357" s="1">
        <f>(AF357/2)/G357</f>
        <v>1.0485634027350133</v>
      </c>
      <c r="BO357" s="1">
        <f>(AF357-G357)/G357</f>
        <v>1.0971268054700263</v>
      </c>
      <c r="BP357" s="1">
        <f>((2*G357)-AG357)/G357</f>
        <v>0.33663143666855816</v>
      </c>
      <c r="BQ357" s="1">
        <f t="shared" si="34"/>
        <v>0.79316546762589935</v>
      </c>
      <c r="BR357" s="1">
        <f>((C357*(G357)^(3))/F357)^(1/2)</f>
        <v>1.6905324701275721E-3</v>
      </c>
      <c r="BS357" s="1">
        <f t="shared" si="35"/>
        <v>3.9350420607973592E-2</v>
      </c>
      <c r="BT357" s="1">
        <f>AI357/((9.81*G357)^(1/2))</f>
        <v>0.66633513864675153</v>
      </c>
      <c r="BU357" s="1">
        <f t="shared" si="37"/>
        <v>0.43965517241379376</v>
      </c>
      <c r="BV357" s="1">
        <f>AE357 /G357</f>
        <v>0.58696157706373475</v>
      </c>
      <c r="BW357" s="1">
        <f t="shared" si="38"/>
        <v>-3.9592444126179703E-2</v>
      </c>
      <c r="BX357" s="1">
        <f>AH357/(((C357*(G357^(3)))/F357)^(1/2))</f>
        <v>1.6431377846106376</v>
      </c>
    </row>
    <row r="358" spans="1:76" x14ac:dyDescent="0.25">
      <c r="A358" s="1"/>
      <c r="B358" s="1">
        <v>358</v>
      </c>
      <c r="C358" s="1">
        <v>960</v>
      </c>
      <c r="D358" s="1">
        <v>2</v>
      </c>
      <c r="E358" s="1">
        <v>1.9199999999999998E-3</v>
      </c>
      <c r="F358" s="1">
        <v>2.0500000000000001E-2</v>
      </c>
      <c r="G358" s="1">
        <v>4.0751149286266268E-4</v>
      </c>
      <c r="H358" s="1">
        <v>4.4598727451951242E-6</v>
      </c>
      <c r="I358" s="1">
        <v>2.8347071144136001E-10</v>
      </c>
      <c r="J358" s="1">
        <v>9.3070501482356622E-12</v>
      </c>
      <c r="K358" s="1">
        <v>2.7213188298370562E-7</v>
      </c>
      <c r="L358" s="1">
        <v>8.9347681423062359E-9</v>
      </c>
      <c r="M358" s="1"/>
      <c r="N358" s="1"/>
      <c r="O358" s="1"/>
      <c r="Q358" s="1">
        <v>960</v>
      </c>
      <c r="R358" s="1">
        <v>100000</v>
      </c>
      <c r="S358" s="1">
        <v>96</v>
      </c>
      <c r="T358" s="1">
        <v>2.0500000000000001E-2</v>
      </c>
      <c r="U358" s="1">
        <v>0.20200000000000001</v>
      </c>
      <c r="V358" s="1"/>
      <c r="Z358" s="1">
        <v>5.9399999999999999E-6</v>
      </c>
      <c r="AA358" s="1">
        <v>9000</v>
      </c>
      <c r="AB358" s="1">
        <v>1.1111111111111044E-4</v>
      </c>
      <c r="AD358" s="1">
        <v>4.4444444444444488E-3</v>
      </c>
      <c r="AE358" s="1">
        <v>3.736527E-4</v>
      </c>
      <c r="AF358" s="1">
        <v>1.0097999999999999E-3</v>
      </c>
      <c r="AG358" s="1">
        <v>4.1827500000000002E-4</v>
      </c>
      <c r="AH358" s="1">
        <v>1.7777777777777774E-3</v>
      </c>
      <c r="AI358" s="1">
        <v>0.22679846423623029</v>
      </c>
      <c r="AJ358" s="1">
        <v>7.8933555254597047E-3</v>
      </c>
      <c r="AK358" s="1">
        <v>0.17270123545841856</v>
      </c>
      <c r="AL358" s="1">
        <v>1.1025772454543779E-2</v>
      </c>
      <c r="AM358" s="1">
        <v>4.3602802578252404E-4</v>
      </c>
      <c r="AN358" s="1">
        <v>5.3351209387665155E-4</v>
      </c>
      <c r="AO358" s="1">
        <v>473.68421052631572</v>
      </c>
      <c r="AP358" s="1">
        <v>775.66284030435668</v>
      </c>
      <c r="AQ358" s="1">
        <v>339.62264150943395</v>
      </c>
      <c r="AR358" s="1">
        <v>335.30303757226113</v>
      </c>
      <c r="AS358" s="1">
        <v>2.6216892650312248E-3</v>
      </c>
      <c r="AT358" s="1">
        <v>6.4028614253081345E-2</v>
      </c>
      <c r="AU358" s="1">
        <v>1.5849910552917885</v>
      </c>
      <c r="AV358" s="1">
        <v>8.4659919591923344E-2</v>
      </c>
      <c r="AW358" s="1">
        <v>1.0222222222222224</v>
      </c>
      <c r="AX358" s="1">
        <v>242.53280432670738</v>
      </c>
      <c r="AZ358" s="1"/>
      <c r="BA358" s="1"/>
      <c r="BB358" s="1" t="s">
        <v>256</v>
      </c>
      <c r="BC358" s="1"/>
      <c r="BD358" s="1">
        <f>(0.5*K358*(AK358)^(2))+(K358*9.81*(AN358-G358))</f>
        <v>4.3946371671382624E-9</v>
      </c>
      <c r="BE358" s="1">
        <f>0.5*K358*(AI358)^(2)</f>
        <v>6.9988977680158333E-9</v>
      </c>
      <c r="BF358" s="1">
        <f t="shared" si="36"/>
        <v>0.79240405126325686</v>
      </c>
      <c r="BG358" s="1">
        <f>(C358*(AI358)^(2)*G358)/(F358)</f>
        <v>0.98160656040286454</v>
      </c>
      <c r="BH358" s="1">
        <f>(C358*G358*AI358)/(E358)</f>
        <v>46.211490369932719</v>
      </c>
      <c r="BI358" s="1">
        <f>(E358)/((C358*F358*G358)^(1/2))</f>
        <v>2.1439702311817205E-2</v>
      </c>
      <c r="BJ358" s="1">
        <f>(C358*9.81*(G358)^(2))/(F358)</f>
        <v>7.6289734288703073E-2</v>
      </c>
      <c r="BK358" s="1">
        <f t="shared" si="33"/>
        <v>4.5723289976327061E-2</v>
      </c>
      <c r="BL358" s="1">
        <f>(F358/(C358*9.81))^(1/2)</f>
        <v>1.4753899143116248E-3</v>
      </c>
      <c r="BM358" s="1">
        <f>((F358*G358)/(C358*(AI358)^(2)))^(1/2)</f>
        <v>4.1131176808083963E-4</v>
      </c>
      <c r="BN358" s="1">
        <f>(AF358/2)/G358</f>
        <v>1.2389834614312549</v>
      </c>
      <c r="BO358" s="1">
        <f>(AF358-G358)/G358</f>
        <v>1.4779669228625099</v>
      </c>
      <c r="BP358" s="1">
        <f>((2*G358)-AG358)/G358</f>
        <v>0.97358723048097007</v>
      </c>
      <c r="BQ358" s="1">
        <f t="shared" si="34"/>
        <v>0.41421568627450983</v>
      </c>
      <c r="BR358" s="1">
        <f>((C358*(G358)^(3))/F358)^(1/2)</f>
        <v>1.7801986943726254E-3</v>
      </c>
      <c r="BS358" s="1">
        <f t="shared" si="35"/>
        <v>0.16276984998314895</v>
      </c>
      <c r="BT358" s="1">
        <f>AI358/((9.81*G358)^(1/2))</f>
        <v>3.5870355015508575</v>
      </c>
      <c r="BU358" s="1">
        <f t="shared" si="37"/>
        <v>0.41249999999999942</v>
      </c>
      <c r="BV358" s="1">
        <f>AE358 /G358</f>
        <v>0.91691328108364889</v>
      </c>
      <c r="BW358" s="1">
        <f t="shared" si="38"/>
        <v>0.90531682611416142</v>
      </c>
      <c r="BX358" s="1">
        <f>AH358/(((C358*(G358^(3)))/F358)^(1/2))</f>
        <v>0.99864008629907397</v>
      </c>
    </row>
    <row r="359" spans="1:76" x14ac:dyDescent="0.25">
      <c r="A359" s="1"/>
      <c r="B359" s="1">
        <v>359</v>
      </c>
      <c r="C359" s="1">
        <v>960</v>
      </c>
      <c r="D359" s="1">
        <v>2</v>
      </c>
      <c r="E359" s="1">
        <v>1.9199999999999998E-3</v>
      </c>
      <c r="F359" s="1">
        <v>2.0500000000000001E-2</v>
      </c>
      <c r="G359" s="1">
        <v>4.0719309412106145E-4</v>
      </c>
      <c r="H359" s="1">
        <v>6.0762763314333194E-7</v>
      </c>
      <c r="I359" s="1">
        <v>2.8280678256113151E-10</v>
      </c>
      <c r="J359" s="1">
        <v>1.266042217357043E-12</v>
      </c>
      <c r="K359" s="1">
        <v>2.7149451125868625E-7</v>
      </c>
      <c r="L359" s="1">
        <v>1.2154005286627613E-9</v>
      </c>
      <c r="M359" s="1"/>
      <c r="N359" s="1"/>
      <c r="O359" s="1"/>
      <c r="Q359" s="1">
        <v>960</v>
      </c>
      <c r="R359" s="1">
        <v>100000</v>
      </c>
      <c r="S359" s="1">
        <v>96</v>
      </c>
      <c r="T359" s="1">
        <v>2.0500000000000001E-2</v>
      </c>
      <c r="U359" s="1">
        <v>0.20200000000000001</v>
      </c>
      <c r="V359" s="1"/>
      <c r="Z359" s="1">
        <v>5.9399999999999999E-6</v>
      </c>
      <c r="AA359" s="1">
        <v>9000</v>
      </c>
      <c r="AB359" s="1">
        <v>1.1111111111111738E-4</v>
      </c>
      <c r="AD359" s="1">
        <v>4.5555555555555627E-3</v>
      </c>
      <c r="AE359" s="1">
        <v>3.3504269999999999E-4</v>
      </c>
      <c r="AF359" s="1">
        <v>9.6822E-4</v>
      </c>
      <c r="AG359" s="1">
        <v>4.5292500000000007E-4</v>
      </c>
      <c r="AH359" s="1">
        <v>1.7777777777777809E-3</v>
      </c>
      <c r="AI359" s="1">
        <v>0.17309475819958936</v>
      </c>
      <c r="AJ359" s="1">
        <v>8.35089857167199E-3</v>
      </c>
      <c r="AK359" s="1">
        <v>0.13837199717810533</v>
      </c>
      <c r="AL359" s="1">
        <v>9.907454173509871E-3</v>
      </c>
      <c r="AM359" s="1">
        <v>4.1068537696472695E-4</v>
      </c>
      <c r="AN359" s="1">
        <v>4.8301136365407619E-4</v>
      </c>
      <c r="AO359" s="1">
        <v>240</v>
      </c>
      <c r="AP359" s="1">
        <v>31.678383797157352</v>
      </c>
      <c r="AQ359" s="1">
        <v>227.84810126582281</v>
      </c>
      <c r="AR359" s="1">
        <v>12.236425631813377</v>
      </c>
      <c r="AS359" s="1">
        <v>1.5271047561760604E-3</v>
      </c>
      <c r="AT359" s="1">
        <v>-4.1763613475302233E-3</v>
      </c>
      <c r="AU359" s="1">
        <v>4.8198641020070188</v>
      </c>
      <c r="AV359" s="1">
        <v>8.4557206045799457E-2</v>
      </c>
      <c r="AW359" s="1">
        <v>0.97810218978102192</v>
      </c>
      <c r="AX359" s="1">
        <v>242.23855169212132</v>
      </c>
      <c r="AZ359" s="1"/>
      <c r="BA359" s="1"/>
      <c r="BB359" s="1" t="s">
        <v>256</v>
      </c>
      <c r="BC359" s="1"/>
      <c r="BD359" s="1">
        <f>(0.5*K359*(AK359)^(2))+(K359*9.81*(AN359-G359))</f>
        <v>2.8010582916201166E-9</v>
      </c>
      <c r="BE359" s="1">
        <f>0.5*K359*(AI359)^(2)</f>
        <v>4.0672314878987698E-9</v>
      </c>
      <c r="BF359" s="1">
        <f t="shared" si="36"/>
        <v>0.82987298633427575</v>
      </c>
      <c r="BG359" s="1">
        <f>(C359*(AI359)^(2)*G359)/(F359)</f>
        <v>0.57132813144421191</v>
      </c>
      <c r="BH359" s="1">
        <f>(C359*G359*AI359)/(E359)</f>
        <v>35.241495083713886</v>
      </c>
      <c r="BI359" s="1">
        <f>(E359)/((C359*F359*G359)^(1/2))</f>
        <v>2.1448082906196486E-2</v>
      </c>
      <c r="BJ359" s="1">
        <f>(C359*9.81*(G359)^(2))/(F359)</f>
        <v>7.6170566773597265E-2</v>
      </c>
      <c r="BK359" s="1">
        <f t="shared" si="33"/>
        <v>3.3055379609049751E-2</v>
      </c>
      <c r="BL359" s="1">
        <f>(F359/(C359*9.81))^(1/2)</f>
        <v>1.4753899143116248E-3</v>
      </c>
      <c r="BM359" s="1">
        <f>((F359*G359)/(C359*(AI359)^(2)))^(1/2)</f>
        <v>5.3871317819454735E-4</v>
      </c>
      <c r="BN359" s="1">
        <f>(AF359/2)/G359</f>
        <v>1.1888954085652312</v>
      </c>
      <c r="BO359" s="1">
        <f>(AF359-G359)/G359</f>
        <v>1.3777908171304625</v>
      </c>
      <c r="BP359" s="1">
        <f>((2*G359)-AG359)/G359</f>
        <v>0.88768987848958414</v>
      </c>
      <c r="BQ359" s="1">
        <f t="shared" si="34"/>
        <v>0.46779141104294486</v>
      </c>
      <c r="BR359" s="1">
        <f>((C359*(G359)^(3))/F359)^(1/2)</f>
        <v>1.7781127324917091E-3</v>
      </c>
      <c r="BS359" s="1">
        <f t="shared" si="35"/>
        <v>0.17727111954711958</v>
      </c>
      <c r="BT359" s="1">
        <f>AI359/((9.81*G359)^(1/2))</f>
        <v>2.7387299476435158</v>
      </c>
      <c r="BU359" s="1">
        <f t="shared" si="37"/>
        <v>0.40243902439024465</v>
      </c>
      <c r="BV359" s="1">
        <f>AE359 /G359</f>
        <v>0.82281036893123083</v>
      </c>
      <c r="BW359" s="1">
        <f t="shared" si="38"/>
        <v>0.49515756467061467</v>
      </c>
      <c r="BX359" s="1">
        <f>AH359/(((C359*(G359^(3)))/F359)^(1/2))</f>
        <v>0.99981162346581998</v>
      </c>
    </row>
    <row r="360" spans="1:76" x14ac:dyDescent="0.25">
      <c r="A360" s="1"/>
      <c r="B360" s="1">
        <v>360</v>
      </c>
      <c r="C360" s="1">
        <v>960</v>
      </c>
      <c r="D360" s="1">
        <v>2</v>
      </c>
      <c r="E360" s="1">
        <v>1.9199999999999998E-3</v>
      </c>
      <c r="F360" s="1">
        <v>2.0500000000000001E-2</v>
      </c>
      <c r="G360" s="1">
        <v>4.076373553965198E-4</v>
      </c>
      <c r="H360" s="1">
        <v>1.1754151319431421E-6</v>
      </c>
      <c r="I360" s="1">
        <v>2.8373344780531708E-10</v>
      </c>
      <c r="J360" s="1">
        <v>2.4544211925648514E-12</v>
      </c>
      <c r="K360" s="1">
        <v>2.7238410989310438E-7</v>
      </c>
      <c r="L360" s="1">
        <v>2.3562443448622574E-9</v>
      </c>
      <c r="M360" s="1"/>
      <c r="N360" s="1"/>
      <c r="O360" s="1"/>
      <c r="Q360" s="1">
        <v>960</v>
      </c>
      <c r="R360" s="1">
        <v>100000</v>
      </c>
      <c r="S360" s="1">
        <v>96</v>
      </c>
      <c r="T360" s="1">
        <v>2.0500000000000001E-2</v>
      </c>
      <c r="U360" s="1">
        <v>0.20200000000000001</v>
      </c>
      <c r="V360" s="1"/>
      <c r="Z360" s="1">
        <v>5.9399999999999999E-6</v>
      </c>
      <c r="AA360" s="1">
        <v>9000</v>
      </c>
      <c r="AB360" s="1">
        <v>1.111111111111035E-4</v>
      </c>
      <c r="AD360" s="1">
        <v>4.5555555555555627E-3</v>
      </c>
      <c r="AE360" s="1">
        <v>3.0831270000000001E-4</v>
      </c>
      <c r="AF360" s="1">
        <v>9.4445999999999994E-4</v>
      </c>
      <c r="AG360" s="1">
        <v>5.0044500000000008E-4</v>
      </c>
      <c r="AH360" s="1">
        <v>1.7777777777777809E-3</v>
      </c>
      <c r="AI360" s="1">
        <v>0.13963046780371813</v>
      </c>
      <c r="AJ360" s="1">
        <v>7.6346419243997245E-3</v>
      </c>
      <c r="AK360" s="1">
        <v>0.11322044849288725</v>
      </c>
      <c r="AL360" s="1">
        <v>8.0983851820050964E-3</v>
      </c>
      <c r="AM360" s="1">
        <v>4.0771574692428887E-4</v>
      </c>
      <c r="AN360" s="1">
        <v>4.6085066363525445E-4</v>
      </c>
      <c r="AO360" s="1">
        <v>400</v>
      </c>
      <c r="AP360" s="1">
        <v>465.11912718048461</v>
      </c>
      <c r="AQ360" s="1">
        <v>1058.8235294117649</v>
      </c>
      <c r="AR360" s="1">
        <v>6253.8578986602624</v>
      </c>
      <c r="AS360" s="1">
        <v>9.9371394184939667E-4</v>
      </c>
      <c r="AT360" s="1">
        <v>1.6550832400205235E-2</v>
      </c>
      <c r="AU360" s="1">
        <v>1.58266651251793</v>
      </c>
      <c r="AV360" s="1">
        <v>8.524420429974941E-2</v>
      </c>
      <c r="AW360" s="1">
        <v>0.99259259259259269</v>
      </c>
      <c r="AX360" s="1">
        <v>244.2066567163308</v>
      </c>
      <c r="AZ360" s="1"/>
      <c r="BA360" s="1"/>
      <c r="BB360" s="1" t="s">
        <v>256</v>
      </c>
      <c r="BC360" s="1"/>
      <c r="BD360" s="1">
        <f>(0.5*K360*(AK360)^(2))+(K360*9.81*(AN360-G360))</f>
        <v>1.8880188901939173E-9</v>
      </c>
      <c r="BE360" s="1">
        <f>0.5*K360*(AI360)^(2)</f>
        <v>2.6552912167577472E-9</v>
      </c>
      <c r="BF360" s="1">
        <f t="shared" si="36"/>
        <v>0.84323201717438978</v>
      </c>
      <c r="BG360" s="1">
        <f>(C360*(AI360)^(2)*G360)/(F360)</f>
        <v>0.3721788875556456</v>
      </c>
      <c r="BH360" s="1">
        <f>(C360*G360*AI360)/(E360)</f>
        <v>28.459297314143285</v>
      </c>
      <c r="BI360" s="1">
        <f>(E360)/((C360*F360*G360)^(1/2))</f>
        <v>2.1436392183894672E-2</v>
      </c>
      <c r="BJ360" s="1">
        <f>(C360*9.81*(G360)^(2))/(F360)</f>
        <v>7.6336866711987458E-2</v>
      </c>
      <c r="BK360" s="1">
        <f t="shared" si="33"/>
        <v>2.5548911105596917E-2</v>
      </c>
      <c r="BL360" s="1">
        <f>(F360/(C360*9.81))^(1/2)</f>
        <v>1.4753899143116248E-3</v>
      </c>
      <c r="BM360" s="1">
        <f>((F360*G360)/(C360*(AI360)^(2)))^(1/2)</f>
        <v>6.6818713346894075E-4</v>
      </c>
      <c r="BN360" s="1">
        <f>(AF360/2)/G360</f>
        <v>1.1584561467401562</v>
      </c>
      <c r="BO360" s="1">
        <f>(AF360-G360)/G360</f>
        <v>1.3169122934803126</v>
      </c>
      <c r="BP360" s="1">
        <f>((2*G360)-AG360)/G360</f>
        <v>0.77232791996404793</v>
      </c>
      <c r="BQ360" s="1">
        <f t="shared" si="34"/>
        <v>0.52987421383647815</v>
      </c>
      <c r="BR360" s="1">
        <f>((C360*(G360)^(3))/F360)^(1/2)</f>
        <v>1.7810234966987913E-3</v>
      </c>
      <c r="BS360" s="1">
        <f t="shared" si="35"/>
        <v>0.1230796354035129</v>
      </c>
      <c r="BT360" s="1">
        <f>AI360/((9.81*G360)^(1/2))</f>
        <v>2.2080489737239235</v>
      </c>
      <c r="BU360" s="1">
        <f t="shared" si="37"/>
        <v>0.40243902439024315</v>
      </c>
      <c r="BV360" s="1">
        <f>AE360 /G360</f>
        <v>0.75634064424762049</v>
      </c>
      <c r="BW360" s="1">
        <f t="shared" si="38"/>
        <v>0.29584202084365813</v>
      </c>
      <c r="BX360" s="1">
        <f>AH360/(((C360*(G360^(3)))/F360)^(1/2))</f>
        <v>0.99817761027463903</v>
      </c>
    </row>
    <row r="361" spans="1:76" x14ac:dyDescent="0.25">
      <c r="A361" s="1"/>
      <c r="B361" s="1">
        <v>361</v>
      </c>
      <c r="C361" s="1">
        <v>960</v>
      </c>
      <c r="D361" s="1">
        <v>2</v>
      </c>
      <c r="E361" s="1">
        <v>1.9199999999999998E-3</v>
      </c>
      <c r="F361" s="1">
        <v>2.0500000000000001E-2</v>
      </c>
      <c r="G361" s="1">
        <v>4.0901494964045815E-4</v>
      </c>
      <c r="H361" s="1">
        <v>1.2255466840459027E-6</v>
      </c>
      <c r="I361" s="1">
        <v>2.8661977783974374E-10</v>
      </c>
      <c r="J361" s="1">
        <v>2.5764284554066977E-12</v>
      </c>
      <c r="K361" s="1">
        <v>2.7515498672615399E-7</v>
      </c>
      <c r="L361" s="1">
        <v>2.47337131719043E-9</v>
      </c>
      <c r="M361" s="1"/>
      <c r="N361" s="1"/>
      <c r="O361" s="1"/>
      <c r="Q361" s="1">
        <v>960</v>
      </c>
      <c r="R361" s="1">
        <v>100000</v>
      </c>
      <c r="S361" s="1">
        <v>96</v>
      </c>
      <c r="T361" s="1">
        <v>2.0500000000000001E-2</v>
      </c>
      <c r="U361" s="1">
        <v>0.20200000000000001</v>
      </c>
      <c r="V361" s="1"/>
      <c r="Z361" s="1">
        <v>5.9399999999999999E-6</v>
      </c>
      <c r="AA361" s="1">
        <v>9000</v>
      </c>
      <c r="AB361" s="1">
        <v>1.1111111111111738E-4</v>
      </c>
      <c r="AD361" s="1">
        <v>4.8888888888888871E-3</v>
      </c>
      <c r="AE361" s="1">
        <v>3.0534270000000003E-4</v>
      </c>
      <c r="AF361" s="1">
        <v>9.2664000000000006E-4</v>
      </c>
      <c r="AG361" s="1">
        <v>5.3558999999999996E-4</v>
      </c>
      <c r="AH361" s="1">
        <v>2.2222222222222365E-3</v>
      </c>
      <c r="AI361" s="1">
        <v>0.11214909377217792</v>
      </c>
      <c r="AJ361" s="1">
        <v>6.3420505033609728E-3</v>
      </c>
      <c r="AK361" s="1">
        <v>9.3305304563053373E-2</v>
      </c>
      <c r="AL361" s="1">
        <v>7.6649036262349413E-3</v>
      </c>
      <c r="AM361" s="1">
        <v>4.0905967966842752E-4</v>
      </c>
      <c r="AN361" s="1">
        <v>4.4642108162882394E-4</v>
      </c>
      <c r="AO361" s="1">
        <v>-1058.8235294117644</v>
      </c>
      <c r="AP361" s="1">
        <v>9777.1581232575845</v>
      </c>
      <c r="AQ361" s="1">
        <v>999.99999999999977</v>
      </c>
      <c r="AR361" s="1">
        <v>5813.9890897560554</v>
      </c>
      <c r="AS361" s="1">
        <v>6.410509293537592E-4</v>
      </c>
      <c r="AT361" s="1">
        <v>-6.9627722611864664E-3</v>
      </c>
      <c r="AU361" s="1">
        <v>4.7893309643226516</v>
      </c>
      <c r="AV361" s="1">
        <v>8.5239843711322302E-2</v>
      </c>
      <c r="AW361" s="1">
        <v>0.97810218978102192</v>
      </c>
      <c r="AX361" s="1">
        <v>244.19416455067744</v>
      </c>
      <c r="AZ361" s="1"/>
      <c r="BA361" s="1"/>
      <c r="BB361" s="1" t="s">
        <v>256</v>
      </c>
      <c r="BC361" s="1"/>
      <c r="BD361" s="1">
        <f>(0.5*K361*(AK361)^(2))+(K361*9.81*(AN361-G361))</f>
        <v>1.2987023941991511E-9</v>
      </c>
      <c r="BE361" s="1">
        <f>0.5*K361*(AI361)^(2)</f>
        <v>1.73036981117937E-9</v>
      </c>
      <c r="BF361" s="1">
        <f t="shared" si="36"/>
        <v>0.86633399362336516</v>
      </c>
      <c r="BG361" s="1">
        <f>(C361*(AI361)^(2)*G361)/(F361)</f>
        <v>0.24090626316030569</v>
      </c>
      <c r="BH361" s="1">
        <f>(C361*G361*AI361)/(E361)</f>
        <v>22.935327970725186</v>
      </c>
      <c r="BI361" s="1">
        <f>(E361)/((C361*F361*G361)^(1/2))</f>
        <v>2.1400262015724373E-2</v>
      </c>
      <c r="BJ361" s="1">
        <f>(C361*9.81*(G361)^(2))/(F361)</f>
        <v>7.6853693351568317E-2</v>
      </c>
      <c r="BK361" s="1">
        <f t="shared" si="33"/>
        <v>1.9653691159121897E-2</v>
      </c>
      <c r="BL361" s="1">
        <f>(F361/(C361*9.81))^(1/2)</f>
        <v>1.4753899143116248E-3</v>
      </c>
      <c r="BM361" s="1">
        <f>((F361*G361)/(C361*(AI361)^(2)))^(1/2)</f>
        <v>8.3332639188051178E-4</v>
      </c>
      <c r="BN361" s="1">
        <f>(AF361/2)/G361</f>
        <v>1.1327703312734128</v>
      </c>
      <c r="BO361" s="1">
        <f>(AF361-G361)/G361</f>
        <v>1.2655406625468255</v>
      </c>
      <c r="BP361" s="1">
        <f>((2*G361)-AG361)/G361</f>
        <v>0.69053686064334141</v>
      </c>
      <c r="BQ361" s="1">
        <f t="shared" si="34"/>
        <v>0.57799145299145294</v>
      </c>
      <c r="BR361" s="1">
        <f>((C361*(G361)^(3))/F361)^(1/2)</f>
        <v>1.7900594673427293E-3</v>
      </c>
      <c r="BS361" s="1">
        <f t="shared" si="35"/>
        <v>0.11911186603336439</v>
      </c>
      <c r="BT361" s="1">
        <f>AI361/((9.81*G361)^(1/2))</f>
        <v>1.7704826448400504</v>
      </c>
      <c r="BU361" s="1">
        <f t="shared" si="37"/>
        <v>0.46590909090909466</v>
      </c>
      <c r="BV361" s="1">
        <f>AE361 /G361</f>
        <v>0.74653188170361373</v>
      </c>
      <c r="BW361" s="1">
        <f t="shared" si="38"/>
        <v>0.16405256980873739</v>
      </c>
      <c r="BX361" s="1">
        <f>AH361/(((C361*(G361^(3)))/F361)^(1/2))</f>
        <v>1.2414236860639247</v>
      </c>
    </row>
    <row r="362" spans="1:76" x14ac:dyDescent="0.25">
      <c r="A362" s="1"/>
      <c r="B362" s="1">
        <v>362</v>
      </c>
      <c r="C362" s="1">
        <v>960</v>
      </c>
      <c r="D362" s="1">
        <v>2</v>
      </c>
      <c r="E362" s="1">
        <v>1.9199999999999998E-3</v>
      </c>
      <c r="F362" s="1">
        <v>2.0500000000000001E-2</v>
      </c>
      <c r="G362" s="1">
        <v>4.0925333362779991E-4</v>
      </c>
      <c r="H362" s="1">
        <v>1.0867793465784227E-6</v>
      </c>
      <c r="I362" s="1">
        <v>2.8712121717670295E-10</v>
      </c>
      <c r="J362" s="1">
        <v>2.2873661604126444E-12</v>
      </c>
      <c r="K362" s="1">
        <v>2.7563636848963481E-7</v>
      </c>
      <c r="L362" s="1">
        <v>2.1958715139961386E-9</v>
      </c>
      <c r="M362" s="1"/>
      <c r="N362" s="1"/>
      <c r="O362" s="1"/>
      <c r="Q362" s="1">
        <v>960</v>
      </c>
      <c r="R362" s="1">
        <v>100000</v>
      </c>
      <c r="S362" s="1">
        <v>96</v>
      </c>
      <c r="T362" s="1">
        <v>2.0500000000000001E-2</v>
      </c>
      <c r="U362" s="1">
        <v>0.20200000000000001</v>
      </c>
      <c r="V362" s="1"/>
      <c r="Z362" s="1">
        <v>5.9399999999999999E-6</v>
      </c>
      <c r="AA362" s="1">
        <v>9000</v>
      </c>
      <c r="AB362" s="1">
        <v>1.1111111111111738E-4</v>
      </c>
      <c r="AD362" s="1">
        <v>5.0000000000000044E-3</v>
      </c>
      <c r="AE362" s="1">
        <v>2.7861269999999999E-4</v>
      </c>
      <c r="AF362" s="1">
        <v>9.0881999999999996E-4</v>
      </c>
      <c r="AG362" s="1">
        <v>5.7420000000000008E-4</v>
      </c>
      <c r="AH362" s="1">
        <v>2.4444444444444435E-3</v>
      </c>
      <c r="AI362" s="1">
        <v>9.571704010143503E-2</v>
      </c>
      <c r="AJ362" s="1">
        <v>4.5944288141902502E-3</v>
      </c>
      <c r="AK362" s="1">
        <v>7.9710395305711779E-2</v>
      </c>
      <c r="AL362" s="1">
        <v>6.6118395741375999E-3</v>
      </c>
      <c r="AM362" s="1">
        <v>4.0833868977836068E-4</v>
      </c>
      <c r="AN362" s="1">
        <v>4.2831288311182762E-4</v>
      </c>
      <c r="AO362" s="1">
        <v>-857.14285714285722</v>
      </c>
      <c r="AP362" s="1">
        <v>6869.0373029550356</v>
      </c>
      <c r="AQ362" s="1">
        <v>211.7647058823529</v>
      </c>
      <c r="AR362" s="1">
        <v>38.756302470570631</v>
      </c>
      <c r="AS362" s="1">
        <v>4.6695982496328857E-4</v>
      </c>
      <c r="AT362" s="1">
        <v>-3.1432891852558272E-3</v>
      </c>
      <c r="AU362" s="1">
        <v>1.6731764841426386</v>
      </c>
      <c r="AV362" s="1">
        <v>8.6589888471885409E-2</v>
      </c>
      <c r="AW362" s="1">
        <v>0.97810218978102192</v>
      </c>
      <c r="AX362" s="1">
        <v>248.06175789737827</v>
      </c>
      <c r="AZ362" s="1"/>
      <c r="BA362" s="1"/>
      <c r="BB362" s="1" t="s">
        <v>256</v>
      </c>
      <c r="BC362" s="1"/>
      <c r="BD362" s="1">
        <f>(0.5*K362*(AK362)^(2))+(K362*9.81*(AN362-G362))</f>
        <v>9.2719877529792935E-10</v>
      </c>
      <c r="BE362" s="1">
        <f>0.5*K362*(AI362)^(2)</f>
        <v>1.262655992861511E-9</v>
      </c>
      <c r="BF362" s="1">
        <f t="shared" si="36"/>
        <v>0.85692714940388337</v>
      </c>
      <c r="BG362" s="1">
        <f>(C362*(AI362)^(2)*G362)/(F362)</f>
        <v>0.17558528555780997</v>
      </c>
      <c r="BH362" s="1">
        <f>(C362*G362*AI362)/(E362)</f>
        <v>19.586258873249051</v>
      </c>
      <c r="BI362" s="1">
        <f>(E362)/((C362*F362*G362)^(1/2))</f>
        <v>2.1394028440490268E-2</v>
      </c>
      <c r="BJ362" s="1">
        <f>(C362*9.81*(G362)^(2))/(F362)</f>
        <v>7.6943303908609609E-2</v>
      </c>
      <c r="BK362" s="1">
        <f t="shared" si="33"/>
        <v>1.6252752653379866E-2</v>
      </c>
      <c r="BL362" s="1">
        <f>(F362/(C362*9.81))^(1/2)</f>
        <v>1.4753899143116248E-3</v>
      </c>
      <c r="BM362" s="1">
        <f>((F362*G362)/(C362*(AI362)^(2)))^(1/2)</f>
        <v>9.766707167513163E-4</v>
      </c>
      <c r="BN362" s="1">
        <f>(AF362/2)/G362</f>
        <v>1.1103391534331846</v>
      </c>
      <c r="BO362" s="1">
        <f>(AF362-G362)/G362</f>
        <v>1.2206783068663691</v>
      </c>
      <c r="BP362" s="1">
        <f>((2*G362)-AG362)/G362</f>
        <v>0.59695706102124801</v>
      </c>
      <c r="BQ362" s="1">
        <f t="shared" si="34"/>
        <v>0.63180827886710256</v>
      </c>
      <c r="BR362" s="1">
        <f>((C362*(G362)^(3))/F362)^(1/2)</f>
        <v>1.7916246314658006E-3</v>
      </c>
      <c r="BS362" s="1">
        <f t="shared" si="35"/>
        <v>9.8860329286690862E-2</v>
      </c>
      <c r="BT362" s="1">
        <f>AI362/((9.81*G362)^(1/2))</f>
        <v>1.5106318731651851</v>
      </c>
      <c r="BU362" s="1">
        <f t="shared" si="37"/>
        <v>0.5</v>
      </c>
      <c r="BV362" s="1">
        <f>AE362 /G362</f>
        <v>0.68078297012331113</v>
      </c>
      <c r="BW362" s="1">
        <f t="shared" si="38"/>
        <v>9.8641981649200364E-2</v>
      </c>
      <c r="BX362" s="1">
        <f>AH362/(((C362*(G362^(3)))/F362)^(1/2))</f>
        <v>1.3643730955208764</v>
      </c>
    </row>
    <row r="363" spans="1:76" x14ac:dyDescent="0.25">
      <c r="A363" s="1"/>
      <c r="B363" s="1">
        <v>363</v>
      </c>
      <c r="C363" s="1">
        <v>960</v>
      </c>
      <c r="D363" s="1">
        <v>2</v>
      </c>
      <c r="E363" s="1">
        <v>1.9199999999999998E-3</v>
      </c>
      <c r="F363" s="1">
        <v>2.0500000000000001E-2</v>
      </c>
      <c r="G363" s="1">
        <v>3.9812618239208348E-4</v>
      </c>
      <c r="H363" s="1">
        <v>8.1294562727243079E-7</v>
      </c>
      <c r="I363" s="1">
        <v>2.6433266088104989E-10</v>
      </c>
      <c r="J363" s="1">
        <v>1.6192460353957027E-12</v>
      </c>
      <c r="K363" s="1">
        <v>2.537593544458079E-7</v>
      </c>
      <c r="L363" s="1">
        <v>1.5544761939798746E-9</v>
      </c>
      <c r="M363" s="1"/>
      <c r="N363" s="1"/>
      <c r="O363" s="1"/>
      <c r="Q363" s="1">
        <v>960</v>
      </c>
      <c r="R363" s="1">
        <v>100000</v>
      </c>
      <c r="S363" s="1">
        <v>96</v>
      </c>
      <c r="T363" s="1">
        <v>2.0500000000000001E-2</v>
      </c>
      <c r="U363" s="1">
        <v>0.20200000000000001</v>
      </c>
      <c r="V363" s="1"/>
      <c r="Z363" s="1">
        <v>5.9399999999999999E-6</v>
      </c>
      <c r="AA363" s="1">
        <v>9000</v>
      </c>
      <c r="AB363" s="1">
        <v>1.1111111111111131E-4</v>
      </c>
      <c r="AD363" s="1">
        <v>4.0000000000000001E-3</v>
      </c>
      <c r="AE363" s="1">
        <v>5.370027000000001E-4</v>
      </c>
      <c r="AF363" s="1">
        <v>1.2474000000000001E-3</v>
      </c>
      <c r="AG363" s="1">
        <v>2.6928E-4</v>
      </c>
      <c r="AH363" s="1">
        <v>1.1111111111111105E-3</v>
      </c>
      <c r="AI363" s="1">
        <v>0.55066157965835305</v>
      </c>
      <c r="AJ363" s="1">
        <v>5.922506183674155E-3</v>
      </c>
      <c r="AK363" s="1">
        <v>0.26924812357123312</v>
      </c>
      <c r="AL363" s="1">
        <v>1.9414069400741679E-2</v>
      </c>
      <c r="AM363" s="1">
        <v>3.7806275971417376E-4</v>
      </c>
      <c r="AN363" s="1">
        <v>6.9674112816476446E-4</v>
      </c>
      <c r="AO363" s="1">
        <v>-2571.428571428572</v>
      </c>
      <c r="AP363" s="1">
        <v>6753.5912978633532</v>
      </c>
      <c r="AQ363" s="1">
        <v>1499.9999999999998</v>
      </c>
      <c r="AR363" s="1">
        <v>1414.2135623730953</v>
      </c>
      <c r="AS363" s="1">
        <v>1.5455054806923175E-2</v>
      </c>
      <c r="AT363" s="1">
        <v>-9.9929763710082161E-3</v>
      </c>
      <c r="AU363" s="1">
        <v>4.678760235413101</v>
      </c>
      <c r="AV363" s="1">
        <v>0.10018999439213679</v>
      </c>
      <c r="AW363" s="1">
        <v>0.99248120300751885</v>
      </c>
      <c r="AX363" s="1">
        <v>287.0231914054429</v>
      </c>
      <c r="AZ363" s="1"/>
      <c r="BA363" s="1"/>
      <c r="BB363" s="1" t="s">
        <v>257</v>
      </c>
      <c r="BC363" s="1"/>
      <c r="BD363" s="1">
        <f>(0.5*K363*(AK363)^(2))+(K363*9.81*(AN363-G363))</f>
        <v>9.941451218952125E-9</v>
      </c>
      <c r="BE363" s="1">
        <f>0.5*K363*(AI363)^(2)</f>
        <v>3.8473493008455465E-8</v>
      </c>
      <c r="BF363" s="1">
        <f t="shared" si="36"/>
        <v>0.50832806047627399</v>
      </c>
      <c r="BG363" s="1">
        <f>(C363*(AI363)^(2)*G363)/(F363)</f>
        <v>5.6533733071898871</v>
      </c>
      <c r="BH363" s="1">
        <f>(C363*G363*AI363)/(E363)</f>
        <v>109.61639624968714</v>
      </c>
      <c r="BI363" s="1">
        <f>(E363)/((C363*F363*G363)^(1/2))</f>
        <v>2.1690936947097565E-2</v>
      </c>
      <c r="BJ363" s="1">
        <f>(C363*9.81*(G363)^(2))/(F363)</f>
        <v>7.2816174402066142E-2</v>
      </c>
      <c r="BK363" s="1">
        <f t="shared" si="33"/>
        <v>0.13194934780392933</v>
      </c>
      <c r="BL363" s="1">
        <f>(F363/(C363*9.81))^(1/2)</f>
        <v>1.4753899143116248E-3</v>
      </c>
      <c r="BM363" s="1">
        <f>((F363*G363)/(C363*(AI363)^(2)))^(1/2)</f>
        <v>1.6744296569456626E-4</v>
      </c>
      <c r="BN363" s="1">
        <f>(AF363/2)/G363</f>
        <v>1.5665887539789243</v>
      </c>
      <c r="BO363" s="1">
        <f>(AF363-G363)/G363</f>
        <v>2.1331775079578486</v>
      </c>
      <c r="BP363" s="1">
        <f>((2*G363)-AG363)/G363</f>
        <v>1.323631522091639</v>
      </c>
      <c r="BQ363" s="1">
        <f t="shared" si="34"/>
        <v>0.21587301587301586</v>
      </c>
      <c r="BR363" s="1">
        <f>((C363*(G363)^(3))/F363)^(1/2)</f>
        <v>1.7190550924611136E-3</v>
      </c>
      <c r="BS363" s="1">
        <f t="shared" si="35"/>
        <v>0.56065455602936132</v>
      </c>
      <c r="BT363" s="1">
        <f>AI363/((9.81*G363)^(1/2))</f>
        <v>8.8112982721704309</v>
      </c>
      <c r="BU363" s="1">
        <f t="shared" si="37"/>
        <v>0.29166666666666652</v>
      </c>
      <c r="BV363" s="1">
        <f>AE363 /G363</f>
        <v>1.348825381876412</v>
      </c>
      <c r="BW363" s="1">
        <f t="shared" si="38"/>
        <v>5.5805571327878205</v>
      </c>
      <c r="BX363" s="1">
        <f>AH363/(((C363*(G363^(3)))/F363)^(1/2))</f>
        <v>0.64634991396370545</v>
      </c>
    </row>
    <row r="364" spans="1:76" x14ac:dyDescent="0.25">
      <c r="A364" s="1"/>
      <c r="B364" s="1">
        <v>364</v>
      </c>
      <c r="C364" s="1">
        <v>960</v>
      </c>
      <c r="D364" s="1">
        <v>2</v>
      </c>
      <c r="E364" s="1">
        <v>1.9199999999999998E-3</v>
      </c>
      <c r="F364" s="1">
        <v>2.0500000000000001E-2</v>
      </c>
      <c r="G364" s="1">
        <v>3.9806028304035623E-4</v>
      </c>
      <c r="H364" s="1">
        <v>1.076687842455451E-6</v>
      </c>
      <c r="I364" s="1">
        <v>2.642014225806952E-10</v>
      </c>
      <c r="J364" s="1">
        <v>2.1438646740591568E-12</v>
      </c>
      <c r="K364" s="1">
        <v>2.5363336567746739E-7</v>
      </c>
      <c r="L364" s="1">
        <v>2.0581100870967907E-9</v>
      </c>
      <c r="M364" s="1"/>
      <c r="N364" s="1"/>
      <c r="O364" s="1"/>
      <c r="Q364" s="1">
        <v>960</v>
      </c>
      <c r="R364" s="1">
        <v>100000</v>
      </c>
      <c r="S364" s="1">
        <v>96</v>
      </c>
      <c r="T364" s="1">
        <v>2.0500000000000001E-2</v>
      </c>
      <c r="U364" s="1">
        <v>0.20200000000000001</v>
      </c>
      <c r="V364" s="1"/>
      <c r="Z364" s="1">
        <v>5.9399999999999999E-6</v>
      </c>
      <c r="AA364" s="1">
        <v>9000</v>
      </c>
      <c r="AB364" s="1">
        <v>1.1111111111111131E-4</v>
      </c>
      <c r="AD364" s="1">
        <v>3.9999999999999992E-3</v>
      </c>
      <c r="AE364" s="1">
        <v>5.280927000000001E-4</v>
      </c>
      <c r="AF364" s="1">
        <v>1.2355199999999999E-3</v>
      </c>
      <c r="AG364" s="1">
        <v>2.6284500000000005E-4</v>
      </c>
      <c r="AH364" s="1">
        <v>1.1111111111111105E-3</v>
      </c>
      <c r="AI364" s="1">
        <v>0.54805910135920366</v>
      </c>
      <c r="AJ364" s="1">
        <v>9.797446774761253E-3</v>
      </c>
      <c r="AK364" s="1">
        <v>0.26579318832599802</v>
      </c>
      <c r="AL364" s="1">
        <v>1.5538251981820461E-2</v>
      </c>
      <c r="AM364" s="1">
        <v>4.032787346317708E-4</v>
      </c>
      <c r="AN364" s="1">
        <v>6.7122414632372104E-4</v>
      </c>
      <c r="AO364" s="1">
        <v>346.15384615384613</v>
      </c>
      <c r="AP364" s="1">
        <v>640.16176048249554</v>
      </c>
      <c r="AQ364" s="1">
        <v>1200</v>
      </c>
      <c r="AR364" s="1">
        <v>791.95959492893337</v>
      </c>
      <c r="AS364" s="1">
        <v>1.530931593183781E-2</v>
      </c>
      <c r="AT364" s="1">
        <v>1.4669823276204222E-3</v>
      </c>
      <c r="AU364" s="1">
        <v>1.6148178104560857</v>
      </c>
      <c r="AV364" s="1">
        <v>7.9845216426454077E-2</v>
      </c>
      <c r="AW364" s="1">
        <v>1.0075757575757576</v>
      </c>
      <c r="AX364" s="1">
        <v>228.73969577722221</v>
      </c>
      <c r="AZ364" s="1"/>
      <c r="BA364" s="1"/>
      <c r="BB364" s="1" t="s">
        <v>258</v>
      </c>
      <c r="BC364" s="1"/>
      <c r="BD364" s="1">
        <f>(0.5*K364*(AK364)^(2))+(K364*9.81*(AN364-G364))</f>
        <v>9.638764621288076E-9</v>
      </c>
      <c r="BE364" s="1">
        <f>0.5*K364*(AI364)^(2)</f>
        <v>3.8091772128174747E-8</v>
      </c>
      <c r="BF364" s="1">
        <f t="shared" si="36"/>
        <v>0.50303140394593793</v>
      </c>
      <c r="BG364" s="1">
        <f>(C364*(AI364)^(2)*G364)/(F364)</f>
        <v>5.5991358916260943</v>
      </c>
      <c r="BH364" s="1">
        <f>(C364*G364*AI364)/(E364)</f>
        <v>109.08028050494394</v>
      </c>
      <c r="BI364" s="1">
        <f>(E364)/((C364*F364*G364)^(1/2))</f>
        <v>2.1692732352955015E-2</v>
      </c>
      <c r="BJ364" s="1">
        <f>(C364*9.81*(G364)^(2))/(F364)</f>
        <v>7.2792070779825621E-2</v>
      </c>
      <c r="BK364" s="1">
        <f t="shared" si="33"/>
        <v>0.13119703223957707</v>
      </c>
      <c r="BL364" s="1">
        <f>(F364/(C364*9.81))^(1/2)</f>
        <v>1.4753899143116248E-3</v>
      </c>
      <c r="BM364" s="1">
        <f>((F364*G364)/(C364*(AI364)^(2)))^(1/2)</f>
        <v>1.6822415034508978E-4</v>
      </c>
      <c r="BN364" s="1">
        <f>(AF364/2)/G364</f>
        <v>1.5519257417032237</v>
      </c>
      <c r="BO364" s="1">
        <f>(AF364-G364)/G364</f>
        <v>2.1038514834064475</v>
      </c>
      <c r="BP364" s="1">
        <f>((2*G364)-AG364)/G364</f>
        <v>1.3396854416310802</v>
      </c>
      <c r="BQ364" s="1">
        <f t="shared" si="34"/>
        <v>0.21274038461538466</v>
      </c>
      <c r="BR364" s="1">
        <f>((C364*(G364)^(3))/F364)^(1/2)</f>
        <v>1.7186282933711538E-3</v>
      </c>
      <c r="BS364" s="1">
        <f t="shared" si="35"/>
        <v>0.54659211903158322</v>
      </c>
      <c r="BT364" s="1">
        <f>AI364/((9.81*G364)^(1/2))</f>
        <v>8.7703811330600026</v>
      </c>
      <c r="BU364" s="1">
        <f t="shared" si="37"/>
        <v>0.29166666666666657</v>
      </c>
      <c r="BV364" s="1">
        <f>AE364 /G364</f>
        <v>1.326665137165822</v>
      </c>
      <c r="BW364" s="1">
        <f t="shared" si="38"/>
        <v>5.526343820846269</v>
      </c>
      <c r="BX364" s="1">
        <f>AH364/(((C364*(G364^(3)))/F364)^(1/2))</f>
        <v>0.6465104265981938</v>
      </c>
    </row>
    <row r="365" spans="1:76" x14ac:dyDescent="0.25">
      <c r="A365" s="1"/>
      <c r="B365" s="1">
        <v>365</v>
      </c>
      <c r="C365" s="1">
        <v>960</v>
      </c>
      <c r="D365" s="1">
        <v>2</v>
      </c>
      <c r="E365" s="1">
        <v>1.9199999999999998E-3</v>
      </c>
      <c r="F365" s="1">
        <v>2.0500000000000001E-2</v>
      </c>
      <c r="G365" s="1">
        <v>3.8772772639031165E-4</v>
      </c>
      <c r="H365" s="1">
        <v>1.9663912102674541E-6</v>
      </c>
      <c r="I365" s="1">
        <v>2.4415700265950539E-10</v>
      </c>
      <c r="J365" s="1">
        <v>3.7147834777613329E-12</v>
      </c>
      <c r="K365" s="1">
        <v>2.3439072255312516E-7</v>
      </c>
      <c r="L365" s="1">
        <v>3.5661921386508797E-9</v>
      </c>
      <c r="M365" s="1"/>
      <c r="N365" s="1"/>
      <c r="O365" s="1"/>
      <c r="Q365" s="1">
        <v>960</v>
      </c>
      <c r="R365" s="1">
        <v>100000</v>
      </c>
      <c r="S365" s="1">
        <v>96</v>
      </c>
      <c r="T365" s="1">
        <v>2.0500000000000001E-2</v>
      </c>
      <c r="U365" s="1">
        <v>0.20200000000000001</v>
      </c>
      <c r="V365" s="1"/>
      <c r="Z365" s="1">
        <v>5.9399999999999999E-6</v>
      </c>
      <c r="AA365" s="1">
        <v>9000</v>
      </c>
      <c r="AB365" s="1">
        <v>1.1111111111111738E-4</v>
      </c>
      <c r="AD365" s="1">
        <v>4.1111111111111071E-3</v>
      </c>
      <c r="AE365" s="1">
        <v>4.0632269999999994E-4</v>
      </c>
      <c r="AF365" s="1">
        <v>1.0097999999999999E-3</v>
      </c>
      <c r="AG365" s="1">
        <v>3.5887499999999998E-4</v>
      </c>
      <c r="AH365" s="1">
        <v>1.3333333333333391E-3</v>
      </c>
      <c r="AI365" s="1">
        <v>0.2688409068902709</v>
      </c>
      <c r="AJ365" s="1">
        <v>6.4079962403926355E-3</v>
      </c>
      <c r="AK365" s="1">
        <v>0.19588711335128053</v>
      </c>
      <c r="AL365" s="1">
        <v>1.1069519206162063E-2</v>
      </c>
      <c r="AM365" s="1">
        <v>3.8639649175693124E-4</v>
      </c>
      <c r="AN365" s="1">
        <v>5.5439977554438188E-4</v>
      </c>
      <c r="AO365" s="1">
        <v>461.53846153846149</v>
      </c>
      <c r="AP365" s="1">
        <v>384.93386904829799</v>
      </c>
      <c r="AQ365" s="1">
        <v>473.68421052631572</v>
      </c>
      <c r="AR365" s="1">
        <v>775.66284030435668</v>
      </c>
      <c r="AS365" s="1">
        <v>3.6837631609369678E-3</v>
      </c>
      <c r="AT365" s="1">
        <v>-2.6655516642666043E-2</v>
      </c>
      <c r="AU365" s="1">
        <v>4.6921795222829816</v>
      </c>
      <c r="AV365" s="1">
        <v>8.7380718565243945E-2</v>
      </c>
      <c r="AW365" s="1">
        <v>1.0236220472440944</v>
      </c>
      <c r="AX365" s="1">
        <v>250.32731923044733</v>
      </c>
      <c r="AZ365" s="1"/>
      <c r="BA365" s="1"/>
      <c r="BB365" s="1" t="s">
        <v>258</v>
      </c>
      <c r="BC365" s="1"/>
      <c r="BD365" s="1">
        <f>(0.5*K365*(AK365)^(2))+(K365*9.81*(AN365-G365))</f>
        <v>4.8802336216884165E-9</v>
      </c>
      <c r="BE365" s="1">
        <f>0.5*K365*(AI365)^(2)</f>
        <v>8.4703455073547474E-9</v>
      </c>
      <c r="BF365" s="1">
        <f t="shared" si="36"/>
        <v>0.75904887945148791</v>
      </c>
      <c r="BG365" s="1">
        <f>(C365*(AI365)^(2)*G365)/(F365)</f>
        <v>1.3123054546105</v>
      </c>
      <c r="BH365" s="1">
        <f>(C365*G365*AI365)/(E365)</f>
        <v>52.118536794637109</v>
      </c>
      <c r="BI365" s="1">
        <f>(E365)/((C365*F365*G365)^(1/2))</f>
        <v>2.1979876728645584E-2</v>
      </c>
      <c r="BJ365" s="1">
        <f>(C365*9.81*(G365)^(2))/(F365)</f>
        <v>6.906215030885908E-2</v>
      </c>
      <c r="BK365" s="1">
        <f t="shared" si="33"/>
        <v>5.5518939564542118E-2</v>
      </c>
      <c r="BL365" s="1">
        <f>(F365/(C365*9.81))^(1/2)</f>
        <v>1.4753899143116248E-3</v>
      </c>
      <c r="BM365" s="1">
        <f>((F365*G365)/(C365*(AI365)^(2)))^(1/2)</f>
        <v>3.384615909297509E-4</v>
      </c>
      <c r="BN365" s="1">
        <f>(AF365/2)/G365</f>
        <v>1.3022024622807995</v>
      </c>
      <c r="BO365" s="1">
        <f>(AF365-G365)/G365</f>
        <v>1.604404924561599</v>
      </c>
      <c r="BP365" s="1">
        <f>((2*G365)-AG365)/G365</f>
        <v>1.0744149165160983</v>
      </c>
      <c r="BQ365" s="1">
        <f t="shared" si="34"/>
        <v>0.35539215686274511</v>
      </c>
      <c r="BR365" s="1">
        <f>((C365*(G365)^(3))/F365)^(1/2)</f>
        <v>1.6521480941683797E-3</v>
      </c>
      <c r="BS365" s="1">
        <f t="shared" si="35"/>
        <v>0.29549642353293692</v>
      </c>
      <c r="BT365" s="1">
        <f>AI365/((9.81*G365)^(1/2))</f>
        <v>4.3591058892642494</v>
      </c>
      <c r="BU365" s="1">
        <f t="shared" si="37"/>
        <v>0.33783783783784033</v>
      </c>
      <c r="BV365" s="1">
        <f>AE365 /G365</f>
        <v>1.0479588441683156</v>
      </c>
      <c r="BW365" s="1">
        <f t="shared" si="38"/>
        <v>1.2432433043016409</v>
      </c>
      <c r="BX365" s="1">
        <f>AH365/(((C365*(G365^(3)))/F365)^(1/2))</f>
        <v>0.80703015549249646</v>
      </c>
    </row>
    <row r="366" spans="1:76" x14ac:dyDescent="0.25">
      <c r="A366" s="1"/>
      <c r="B366" s="1">
        <v>366</v>
      </c>
      <c r="C366" s="1">
        <v>960</v>
      </c>
      <c r="D366" s="1">
        <v>2</v>
      </c>
      <c r="E366" s="1">
        <v>1.9199999999999998E-3</v>
      </c>
      <c r="F366" s="1">
        <v>2.0500000000000001E-2</v>
      </c>
      <c r="G366" s="1">
        <v>4.0142689165249471E-4</v>
      </c>
      <c r="H366" s="1">
        <v>9.4235312169340326E-7</v>
      </c>
      <c r="I366" s="1">
        <v>2.7096175532029594E-10</v>
      </c>
      <c r="J366" s="1">
        <v>1.9082552362235459E-12</v>
      </c>
      <c r="K366" s="1">
        <v>2.6012328510748412E-7</v>
      </c>
      <c r="L366" s="1">
        <v>1.8319250267746041E-9</v>
      </c>
      <c r="M366" s="1"/>
      <c r="N366" s="1"/>
      <c r="O366" s="1"/>
      <c r="Q366" s="1">
        <v>960</v>
      </c>
      <c r="R366" s="1">
        <v>100000</v>
      </c>
      <c r="S366" s="1">
        <v>96</v>
      </c>
      <c r="T366" s="1">
        <v>2.0500000000000001E-2</v>
      </c>
      <c r="U366" s="1">
        <v>0.20200000000000001</v>
      </c>
      <c r="V366" s="1"/>
      <c r="Z366" s="1">
        <v>5.9399999999999999E-6</v>
      </c>
      <c r="AA366" s="1">
        <v>9000</v>
      </c>
      <c r="AB366" s="1">
        <v>1.1111111111111131E-4</v>
      </c>
      <c r="AD366" s="1">
        <v>4.1111111111111114E-3</v>
      </c>
      <c r="AE366" s="1">
        <v>5.3403270000000006E-4</v>
      </c>
      <c r="AF366" s="1">
        <v>1.2176999999999999E-3</v>
      </c>
      <c r="AG366" s="1">
        <v>2.8858500000000006E-4</v>
      </c>
      <c r="AH366" s="1">
        <v>1.1111111111111105E-3</v>
      </c>
      <c r="AI366" s="1">
        <v>0.49747561602736268</v>
      </c>
      <c r="AJ366" s="1">
        <v>6.23025110546794E-3</v>
      </c>
      <c r="AK366" s="1">
        <v>0.24762977678844708</v>
      </c>
      <c r="AL366" s="1">
        <v>1.9437110697410193E-2</v>
      </c>
      <c r="AM366" s="1">
        <v>3.8761004015939917E-4</v>
      </c>
      <c r="AN366" s="1">
        <v>6.8798106130689397E-4</v>
      </c>
      <c r="AO366" s="1">
        <v>-3000</v>
      </c>
      <c r="AP366" s="1">
        <v>1414.2135623730956</v>
      </c>
      <c r="AQ366" s="1">
        <v>2000</v>
      </c>
      <c r="AR366" s="1">
        <v>314.26968052735469</v>
      </c>
      <c r="AS366" s="1">
        <v>1.2613760883883994E-2</v>
      </c>
      <c r="AT366" s="1">
        <v>4.9352501501610307E-7</v>
      </c>
      <c r="AU366" s="1">
        <v>4.6779412655325041</v>
      </c>
      <c r="AV366" s="1">
        <v>0.17378639244147479</v>
      </c>
      <c r="AW366" s="1">
        <v>0.9850746268656716</v>
      </c>
      <c r="AX366" s="1">
        <v>497.86134118503594</v>
      </c>
      <c r="AZ366" s="1"/>
      <c r="BA366" s="1"/>
      <c r="BB366" s="1" t="s">
        <v>259</v>
      </c>
      <c r="BC366" s="1"/>
      <c r="BD366" s="1">
        <f>(0.5*K366*(AK366)^(2))+(K366*9.81*(AN366-G366))</f>
        <v>8.7066774098496725E-9</v>
      </c>
      <c r="BE366" s="1">
        <f>0.5*K366*(AI366)^(2)</f>
        <v>3.2187913932213398E-8</v>
      </c>
      <c r="BF366" s="1">
        <f t="shared" si="36"/>
        <v>0.52009156604291351</v>
      </c>
      <c r="BG366" s="1">
        <f>(C366*(AI366)^(2)*G366)/(F366)</f>
        <v>4.6522969943561998</v>
      </c>
      <c r="BH366" s="1">
        <f>(C366*G366*AI366)/(E366)</f>
        <v>99.850045107387103</v>
      </c>
      <c r="BI366" s="1">
        <f>(E366)/((C366*F366*G366)^(1/2))</f>
        <v>2.1601576644467466E-2</v>
      </c>
      <c r="BJ366" s="1">
        <f>(C366*9.81*(G366)^(2))/(F366)</f>
        <v>7.4028560501521096E-2</v>
      </c>
      <c r="BK366" s="1">
        <f t="shared" si="33"/>
        <v>0.11700079675017397</v>
      </c>
      <c r="BL366" s="1">
        <f>(F366/(C366*9.81))^(1/2)</f>
        <v>1.4753899143116248E-3</v>
      </c>
      <c r="BM366" s="1">
        <f>((F366*G366)/(C366*(AI366)^(2)))^(1/2)</f>
        <v>1.861113017612783E-4</v>
      </c>
      <c r="BN366" s="1">
        <f>(AF366/2)/G366</f>
        <v>1.5167145317386119</v>
      </c>
      <c r="BO366" s="1">
        <f>(AF366-G366)/G366</f>
        <v>2.0334290634772234</v>
      </c>
      <c r="BP366" s="1">
        <f>((2*G366)-AG366)/G366</f>
        <v>1.2811019739808041</v>
      </c>
      <c r="BQ366" s="1">
        <f t="shared" si="34"/>
        <v>0.23699186991869925</v>
      </c>
      <c r="BR366" s="1">
        <f>((C366*(G366)^(3))/F366)^(1/2)</f>
        <v>1.7404773659340331E-3</v>
      </c>
      <c r="BS366" s="1">
        <f t="shared" si="35"/>
        <v>0.49747512250234766</v>
      </c>
      <c r="BT366" s="1">
        <f>AI366/((9.81*G366)^(1/2))</f>
        <v>7.9274600754987006</v>
      </c>
      <c r="BU366" s="1">
        <f t="shared" si="37"/>
        <v>0.28378378378378361</v>
      </c>
      <c r="BV366" s="1">
        <f>AE366 /G366</f>
        <v>1.3303361361806794</v>
      </c>
      <c r="BW366" s="1">
        <f t="shared" si="38"/>
        <v>4.5782684338546789</v>
      </c>
      <c r="BX366" s="1">
        <f>AH366/(((C366*(G366^(3)))/F366)^(1/2))</f>
        <v>0.6383944616911631</v>
      </c>
    </row>
    <row r="367" spans="1:76" x14ac:dyDescent="0.25">
      <c r="A367" s="1"/>
      <c r="B367" s="1">
        <v>367</v>
      </c>
      <c r="C367" s="1">
        <v>960</v>
      </c>
      <c r="D367" s="1">
        <v>2</v>
      </c>
      <c r="E367" s="1">
        <v>1.9199999999999998E-3</v>
      </c>
      <c r="F367" s="1">
        <v>2.0500000000000001E-2</v>
      </c>
      <c r="G367" s="1">
        <v>4.0699876003358484E-4</v>
      </c>
      <c r="H367" s="1">
        <v>6.5817544048573704E-7</v>
      </c>
      <c r="I367" s="1">
        <v>2.8240206469892691E-10</v>
      </c>
      <c r="J367" s="1">
        <v>1.3700540756828852E-12</v>
      </c>
      <c r="K367" s="1">
        <v>2.7110598211096982E-7</v>
      </c>
      <c r="L367" s="1">
        <v>1.3152519126555697E-9</v>
      </c>
      <c r="M367" s="1"/>
      <c r="N367" s="1"/>
      <c r="O367" s="1"/>
      <c r="Q367" s="1">
        <v>960</v>
      </c>
      <c r="R367" s="1">
        <v>100000</v>
      </c>
      <c r="S367" s="1">
        <v>96</v>
      </c>
      <c r="T367" s="1">
        <v>2.0500000000000001E-2</v>
      </c>
      <c r="U367" s="1">
        <v>0.20200000000000001</v>
      </c>
      <c r="V367" s="1"/>
      <c r="Z367" s="1">
        <v>5.9399999999999999E-6</v>
      </c>
      <c r="AA367" s="1">
        <v>9000</v>
      </c>
      <c r="AB367" s="1">
        <v>1.1111111111111131E-4</v>
      </c>
      <c r="AD367" s="1">
        <v>4.1111111111111114E-3</v>
      </c>
      <c r="AE367" s="1">
        <v>5.2512270000000007E-4</v>
      </c>
      <c r="AF367" s="1">
        <v>1.22364E-3</v>
      </c>
      <c r="AG367" s="1">
        <v>2.9477250000000012E-4</v>
      </c>
      <c r="AH367" s="1">
        <v>1.1111111111111105E-3</v>
      </c>
      <c r="AI367" s="1">
        <v>0.50453915305625996</v>
      </c>
      <c r="AJ367" s="1">
        <v>7.6587027514014965E-3</v>
      </c>
      <c r="AK367" s="1">
        <v>0.24881522016876978</v>
      </c>
      <c r="AL367" s="1">
        <v>1.8285658818747899E-2</v>
      </c>
      <c r="AM367" s="1">
        <v>3.8674316102200014E-4</v>
      </c>
      <c r="AN367" s="1">
        <v>7.00511372730702E-4</v>
      </c>
      <c r="AO367" s="1">
        <v>3000</v>
      </c>
      <c r="AP367" s="1">
        <v>14142.13562373095</v>
      </c>
      <c r="AQ367" s="1">
        <v>2000</v>
      </c>
      <c r="AR367" s="1">
        <v>314.26968052735407</v>
      </c>
      <c r="AS367" s="1">
        <v>1.2974503413186957E-2</v>
      </c>
      <c r="AT367" s="1">
        <v>1.3425263666978385E-3</v>
      </c>
      <c r="AU367" s="1">
        <v>1.4791223567740912</v>
      </c>
      <c r="AV367" s="1">
        <v>7.5686439595313612E-2</v>
      </c>
      <c r="AW367" s="1">
        <v>0.9779411764705882</v>
      </c>
      <c r="AX367" s="1">
        <v>216.82567775916525</v>
      </c>
      <c r="AZ367" s="1"/>
      <c r="BA367" s="1"/>
      <c r="BB367" s="1" t="s">
        <v>260</v>
      </c>
      <c r="BC367" s="1"/>
      <c r="BD367" s="1">
        <f>(0.5*K367*(AK367)^(2))+(K367*9.81*(AN367-G367))</f>
        <v>9.1725633687068759E-9</v>
      </c>
      <c r="BE367" s="1">
        <f>0.5*K367*(AI367)^(2)</f>
        <v>3.4506336459197306E-8</v>
      </c>
      <c r="BF367" s="1">
        <f t="shared" si="36"/>
        <v>0.51557984789824374</v>
      </c>
      <c r="BG367" s="1">
        <f>(C367*(AI367)^(2)*G367)/(F367)</f>
        <v>4.851770010844521</v>
      </c>
      <c r="BH367" s="1">
        <f>(C367*G367*AI367)/(E367)</f>
        <v>102.67340484114644</v>
      </c>
      <c r="BI367" s="1">
        <f>(E367)/((C367*F367*G367)^(1/2))</f>
        <v>2.1453202818836947E-2</v>
      </c>
      <c r="BJ367" s="1">
        <f>(C367*9.81*(G367)^(2))/(F367)</f>
        <v>7.6097878874302569E-2</v>
      </c>
      <c r="BK367" s="1">
        <f t="shared" si="33"/>
        <v>0.11932565702598837</v>
      </c>
      <c r="BL367" s="1">
        <f>(F367/(C367*9.81))^(1/2)</f>
        <v>1.4753899143116248E-3</v>
      </c>
      <c r="BM367" s="1">
        <f>((F367*G367)/(C367*(AI367)^(2)))^(1/2)</f>
        <v>1.8477490311069234E-4</v>
      </c>
      <c r="BN367" s="1">
        <f>(AF367/2)/G367</f>
        <v>1.5032478230388557</v>
      </c>
      <c r="BO367" s="1">
        <f>(AF367-G367)/G367</f>
        <v>2.006495646077711</v>
      </c>
      <c r="BP367" s="1">
        <f>((2*G367)-AG367)/G367</f>
        <v>1.2757410367155027</v>
      </c>
      <c r="BQ367" s="1">
        <f t="shared" si="34"/>
        <v>0.24089805825242727</v>
      </c>
      <c r="BR367" s="1">
        <f>((C367*(G367)^(3))/F367)^(1/2)</f>
        <v>1.7768399701760989E-3</v>
      </c>
      <c r="BS367" s="1">
        <f t="shared" si="35"/>
        <v>0.50319662668956211</v>
      </c>
      <c r="BT367" s="1">
        <f>AI367/((9.81*G367)^(1/2))</f>
        <v>7.9847960381706651</v>
      </c>
      <c r="BU367" s="1">
        <f t="shared" si="37"/>
        <v>0.28378378378378361</v>
      </c>
      <c r="BV367" s="1">
        <f>AE367 /G367</f>
        <v>1.2902316949483281</v>
      </c>
      <c r="BW367" s="1">
        <f t="shared" si="38"/>
        <v>4.775672131970218</v>
      </c>
      <c r="BX367" s="1">
        <f>AH367/(((C367*(G367^(3)))/F367)^(1/2))</f>
        <v>0.62532987199797774</v>
      </c>
    </row>
    <row r="368" spans="1:76" x14ac:dyDescent="0.25">
      <c r="A368" s="1"/>
      <c r="B368" s="1">
        <v>368</v>
      </c>
      <c r="C368" s="1">
        <v>960</v>
      </c>
      <c r="D368" s="1">
        <v>2</v>
      </c>
      <c r="E368" s="1">
        <v>1.9199999999999998E-3</v>
      </c>
      <c r="F368" s="1">
        <v>2.0500000000000001E-2</v>
      </c>
      <c r="G368" s="1">
        <v>4.0752773970813153E-4</v>
      </c>
      <c r="H368" s="1">
        <v>2.6699015142773049E-6</v>
      </c>
      <c r="I368" s="1">
        <v>2.8350461739401004E-10</v>
      </c>
      <c r="J368" s="1">
        <v>5.5721071244891171E-12</v>
      </c>
      <c r="K368" s="1">
        <v>2.7216443269824966E-7</v>
      </c>
      <c r="L368" s="1">
        <v>5.3492228395095527E-9</v>
      </c>
      <c r="M368" s="1"/>
      <c r="N368" s="1"/>
      <c r="O368" s="1"/>
      <c r="Q368" s="1">
        <v>960</v>
      </c>
      <c r="R368" s="1">
        <v>100000</v>
      </c>
      <c r="S368" s="1">
        <v>96</v>
      </c>
      <c r="T368" s="1">
        <v>2.0500000000000001E-2</v>
      </c>
      <c r="U368" s="1">
        <v>0.20200000000000001</v>
      </c>
      <c r="V368" s="1"/>
      <c r="Z368" s="1">
        <v>5.9399999999999999E-6</v>
      </c>
      <c r="AA368" s="1">
        <v>9000</v>
      </c>
      <c r="AB368" s="1">
        <v>1.1111111111111044E-4</v>
      </c>
      <c r="AD368" s="1">
        <v>4.2222222222222244E-3</v>
      </c>
      <c r="AE368" s="1">
        <v>4.1820269999999997E-4</v>
      </c>
      <c r="AF368" s="1">
        <v>1.05138E-3</v>
      </c>
      <c r="AG368" s="1">
        <v>3.8412E-4</v>
      </c>
      <c r="AH368" s="1">
        <v>1.4444444444444426E-3</v>
      </c>
      <c r="AI368" s="1">
        <v>0.25723412858850353</v>
      </c>
      <c r="AJ368" s="1">
        <v>7.3226874141398652E-3</v>
      </c>
      <c r="AK368" s="1">
        <v>0.19236921457288148</v>
      </c>
      <c r="AL368" s="1">
        <v>1.1924718340193116E-2</v>
      </c>
      <c r="AM368" s="1">
        <v>4.0369305347241589E-4</v>
      </c>
      <c r="AN368" s="1">
        <v>5.6627774759652582E-4</v>
      </c>
      <c r="AO368" s="1">
        <v>230.76923076923077</v>
      </c>
      <c r="AP368" s="1">
        <v>0</v>
      </c>
      <c r="AQ368" s="1">
        <v>-3000.0000000000027</v>
      </c>
      <c r="AR368" s="1">
        <v>62225.396744416284</v>
      </c>
      <c r="AS368" s="1">
        <v>3.3725482625222613E-3</v>
      </c>
      <c r="AT368" s="1">
        <v>-3.6204542746928796E-2</v>
      </c>
      <c r="AU368" s="1">
        <v>4.7168362630568508</v>
      </c>
      <c r="AV368" s="1">
        <v>8.4812436896879992E-2</v>
      </c>
      <c r="AW368" s="1">
        <v>0.99264705882352933</v>
      </c>
      <c r="AX368" s="1">
        <v>242.96973422054364</v>
      </c>
      <c r="AZ368" s="1"/>
      <c r="BA368" s="1"/>
      <c r="BB368" s="1" t="s">
        <v>260</v>
      </c>
      <c r="BC368" s="1"/>
      <c r="BD368" s="1">
        <f>(0.5*K368*(AK368)^(2))+(K368*9.81*(AN368-G368))</f>
        <v>5.4596987907652941E-9</v>
      </c>
      <c r="BE368" s="1">
        <f>0.5*K368*(AI368)^(2)</f>
        <v>9.0044781860911889E-9</v>
      </c>
      <c r="BF368" s="1">
        <f t="shared" si="36"/>
        <v>0.77867291132360972</v>
      </c>
      <c r="BG368" s="1">
        <f>(C368*(AI368)^(2)*G368)/(F368)</f>
        <v>1.2627917156306292</v>
      </c>
      <c r="BH368" s="1">
        <f>(C368*G368*AI368)/(E368)</f>
        <v>52.415021499731857</v>
      </c>
      <c r="BI368" s="1">
        <f>(E368)/((C368*F368*G368)^(1/2))</f>
        <v>2.1439274940906999E-2</v>
      </c>
      <c r="BJ368" s="1">
        <f>(C368*9.81*(G368)^(2))/(F368)</f>
        <v>7.6295817514591774E-2</v>
      </c>
      <c r="BK368" s="1">
        <f t="shared" si="33"/>
        <v>5.3182299258275084E-2</v>
      </c>
      <c r="BL368" s="1">
        <f>(F368/(C368*9.81))^(1/2)</f>
        <v>1.4753899143116248E-3</v>
      </c>
      <c r="BM368" s="1">
        <f>((F368*G368)/(C368*(AI368)^(2)))^(1/2)</f>
        <v>3.6265303277371018E-4</v>
      </c>
      <c r="BN368" s="1">
        <f>(AF368/2)/G368</f>
        <v>1.2899489992423472</v>
      </c>
      <c r="BO368" s="1">
        <f>(AF368-G368)/G368</f>
        <v>1.5798979984846941</v>
      </c>
      <c r="BP368" s="1">
        <f>((2*G368)-AG368)/G368</f>
        <v>1.0574383960338405</v>
      </c>
      <c r="BQ368" s="1">
        <f t="shared" si="34"/>
        <v>0.36534839924670431</v>
      </c>
      <c r="BR368" s="1">
        <f>((C368*(G368)^(3))/F368)^(1/2)</f>
        <v>1.7803051560376486E-3</v>
      </c>
      <c r="BS368" s="1">
        <f t="shared" si="35"/>
        <v>0.29343867133543233</v>
      </c>
      <c r="BT368" s="1">
        <f>AI368/((9.81*G368)^(1/2))</f>
        <v>4.0683236619511334</v>
      </c>
      <c r="BU368" s="1">
        <f t="shared" si="37"/>
        <v>0.35526315789473617</v>
      </c>
      <c r="BV368" s="1">
        <f>AE368 /G368</f>
        <v>1.0261944384436597</v>
      </c>
      <c r="BW368" s="1">
        <f t="shared" si="38"/>
        <v>1.1864958981160374</v>
      </c>
      <c r="BX368" s="1">
        <f>AH368/(((C368*(G368^(3)))/F368)^(1/2))</f>
        <v>0.8113465489586531</v>
      </c>
    </row>
    <row r="369" spans="1:76" x14ac:dyDescent="0.25">
      <c r="A369" s="1"/>
      <c r="B369" s="1">
        <v>369</v>
      </c>
      <c r="C369" s="1">
        <v>960</v>
      </c>
      <c r="D369" s="1">
        <v>2</v>
      </c>
      <c r="E369" s="1">
        <v>1.9199999999999998E-3</v>
      </c>
      <c r="F369" s="1">
        <v>2.0500000000000001E-2</v>
      </c>
      <c r="G369" s="1">
        <v>4.0760208379978218E-4</v>
      </c>
      <c r="H369" s="1">
        <v>1.5978613563133363E-6</v>
      </c>
      <c r="I369" s="1">
        <v>2.8365980245088773E-10</v>
      </c>
      <c r="J369" s="1">
        <v>3.3359670229143524E-12</v>
      </c>
      <c r="K369" s="1">
        <v>2.7231341035285224E-7</v>
      </c>
      <c r="L369" s="1">
        <v>3.2025283419977782E-9</v>
      </c>
      <c r="M369" s="1"/>
      <c r="N369" s="1"/>
      <c r="O369" s="1"/>
      <c r="Q369" s="1">
        <v>960</v>
      </c>
      <c r="R369" s="1">
        <v>100000</v>
      </c>
      <c r="S369" s="1">
        <v>96</v>
      </c>
      <c r="T369" s="1">
        <v>2.0500000000000001E-2</v>
      </c>
      <c r="U369" s="1">
        <v>0.20200000000000001</v>
      </c>
      <c r="V369" s="1"/>
      <c r="Z369" s="1">
        <v>5.9399999999999999E-6</v>
      </c>
      <c r="AA369" s="1">
        <v>9000</v>
      </c>
      <c r="AB369" s="1">
        <v>1.1111111111111738E-4</v>
      </c>
      <c r="AD369" s="1">
        <v>4.3333333333333279E-3</v>
      </c>
      <c r="AE369" s="1">
        <v>3.5583270000000001E-4</v>
      </c>
      <c r="AF369" s="1">
        <v>9.9197999999999995E-4</v>
      </c>
      <c r="AG369" s="1">
        <v>4.46985E-4</v>
      </c>
      <c r="AH369" s="1">
        <v>1.5555555555555461E-3</v>
      </c>
      <c r="AI369" s="1">
        <v>0.19255594601426218</v>
      </c>
      <c r="AJ369" s="1">
        <v>7.7979005348336426E-3</v>
      </c>
      <c r="AK369" s="1">
        <v>0.15059276105184749</v>
      </c>
      <c r="AL369" s="1">
        <v>1.0063920039742047E-2</v>
      </c>
      <c r="AM369" s="1">
        <v>3.9535828264723662E-4</v>
      </c>
      <c r="AN369" s="1">
        <v>5.0552131519924907E-4</v>
      </c>
      <c r="AO369" s="1">
        <v>233.76623376623377</v>
      </c>
      <c r="AP369" s="1">
        <v>4.2934464703517881</v>
      </c>
      <c r="AQ369" s="1">
        <v>900.00000000000023</v>
      </c>
      <c r="AR369" s="1">
        <v>4072.9350596345153</v>
      </c>
      <c r="AS369" s="1">
        <v>1.889795736261338E-3</v>
      </c>
      <c r="AT369" s="1">
        <v>5.6596752193646266E-3</v>
      </c>
      <c r="AU369" s="1">
        <v>1.3953516467388727</v>
      </c>
      <c r="AV369" s="1">
        <v>8.5085838458950347E-2</v>
      </c>
      <c r="AW369" s="1">
        <v>0.96350364963503654</v>
      </c>
      <c r="AX369" s="1">
        <v>243.75297200148944</v>
      </c>
      <c r="AZ369" s="1"/>
      <c r="BA369" s="1"/>
      <c r="BB369" s="1" t="s">
        <v>260</v>
      </c>
      <c r="BC369" s="1"/>
      <c r="BD369" s="1">
        <f>(0.5*K369*(AK369)^(2))+(K369*9.81*(AN369-G369))</f>
        <v>3.3493671264390311E-9</v>
      </c>
      <c r="BE369" s="1">
        <f>0.5*K369*(AI369)^(2)</f>
        <v>5.0483900409718383E-9</v>
      </c>
      <c r="BF369" s="1">
        <f t="shared" si="36"/>
        <v>0.81452595188961574</v>
      </c>
      <c r="BG369" s="1">
        <f>(C369*(AI369)^(2)*G369)/(F369)</f>
        <v>0.70773004906302406</v>
      </c>
      <c r="BH369" s="1">
        <f>(C369*G369*AI369)/(E369)</f>
        <v>39.243102421725816</v>
      </c>
      <c r="BI369" s="1">
        <f>(E369)/((C369*F369*G369)^(1/2))</f>
        <v>2.143731965636636E-2</v>
      </c>
      <c r="BJ369" s="1">
        <f>(C369*9.81*(G369)^(2))/(F369)</f>
        <v>7.6323656898630604E-2</v>
      </c>
      <c r="BK369" s="1">
        <f t="shared" si="33"/>
        <v>3.7571364541627308E-2</v>
      </c>
      <c r="BL369" s="1">
        <f>(F369/(C369*9.81))^(1/2)</f>
        <v>1.4753899143116248E-3</v>
      </c>
      <c r="BM369" s="1">
        <f>((F369*G369)/(C369*(AI369)^(2)))^(1/2)</f>
        <v>4.8450981349407667E-4</v>
      </c>
      <c r="BN369" s="1">
        <f>(AF369/2)/G369</f>
        <v>1.2168485385948977</v>
      </c>
      <c r="BO369" s="1">
        <f>(AF369-G369)/G369</f>
        <v>1.4336970771897954</v>
      </c>
      <c r="BP369" s="1">
        <f>((2*G369)-AG369)/G369</f>
        <v>0.90337901162555623</v>
      </c>
      <c r="BQ369" s="1">
        <f t="shared" si="34"/>
        <v>0.45059880239520961</v>
      </c>
      <c r="BR369" s="1">
        <f>((C369*(G369)^(3))/F369)^(1/2)</f>
        <v>1.7807923420359172E-3</v>
      </c>
      <c r="BS369" s="1">
        <f t="shared" si="35"/>
        <v>0.18689627079489757</v>
      </c>
      <c r="BT369" s="1">
        <f>AI369/((9.81*G369)^(1/2))</f>
        <v>3.0451187431514466</v>
      </c>
      <c r="BU369" s="1">
        <f t="shared" si="37"/>
        <v>0.37179487179487081</v>
      </c>
      <c r="BV369" s="1">
        <f>AE369 /G369</f>
        <v>0.87299038484501035</v>
      </c>
      <c r="BW369" s="1">
        <f t="shared" si="38"/>
        <v>0.63140639216439343</v>
      </c>
      <c r="BX369" s="1">
        <f>AH369/(((C369*(G369^(3)))/F369)^(1/2))</f>
        <v>0.87351878084624635</v>
      </c>
    </row>
    <row r="370" spans="1:76" x14ac:dyDescent="0.25">
      <c r="A370" s="1"/>
      <c r="B370" s="1">
        <v>370</v>
      </c>
      <c r="C370" s="1">
        <v>960</v>
      </c>
      <c r="D370" s="1">
        <v>2</v>
      </c>
      <c r="E370" s="1">
        <v>1.9199999999999998E-3</v>
      </c>
      <c r="F370" s="1">
        <v>2.0500000000000001E-2</v>
      </c>
      <c r="G370" s="1">
        <v>4.0294582492082722E-4</v>
      </c>
      <c r="H370" s="1">
        <v>8.4827011371573596E-7</v>
      </c>
      <c r="I370" s="1">
        <v>2.7404923242673692E-10</v>
      </c>
      <c r="J370" s="1">
        <v>1.7307619970998437E-12</v>
      </c>
      <c r="K370" s="1">
        <v>2.6308726312966744E-7</v>
      </c>
      <c r="L370" s="1">
        <v>1.66153151721585E-9</v>
      </c>
      <c r="M370" s="1"/>
      <c r="N370" s="1"/>
      <c r="O370" s="1"/>
      <c r="Q370" s="1">
        <v>960</v>
      </c>
      <c r="R370" s="1">
        <v>100000</v>
      </c>
      <c r="S370" s="1">
        <v>96</v>
      </c>
      <c r="T370" s="1">
        <v>2.0500000000000001E-2</v>
      </c>
      <c r="U370" s="1">
        <v>0.20200000000000001</v>
      </c>
      <c r="V370" s="1"/>
      <c r="Z370" s="1">
        <v>5.9399999999999999E-6</v>
      </c>
      <c r="AA370" s="1">
        <v>9000</v>
      </c>
      <c r="AB370" s="1">
        <v>1.1111111111111131E-4</v>
      </c>
      <c r="AD370" s="1">
        <v>4.0000000000000001E-3</v>
      </c>
      <c r="AE370" s="1">
        <v>5.3403270000000006E-4</v>
      </c>
      <c r="AF370" s="1">
        <v>1.22364E-3</v>
      </c>
      <c r="AG370" s="1">
        <v>2.7868499999999992E-4</v>
      </c>
      <c r="AH370" s="1">
        <v>1.1111111111111105E-3</v>
      </c>
      <c r="AI370" s="1">
        <v>0.49768859194996107</v>
      </c>
      <c r="AJ370" s="1">
        <v>7.4231585240612918E-3</v>
      </c>
      <c r="AK370" s="1">
        <v>0.25110871240614746</v>
      </c>
      <c r="AL370" s="1">
        <v>2.5397515389103786E-2</v>
      </c>
      <c r="AM370" s="1">
        <v>3.6594994882753977E-4</v>
      </c>
      <c r="AN370" s="1">
        <v>6.6653934630406112E-4</v>
      </c>
      <c r="AO370" s="1">
        <v>352.94117647058829</v>
      </c>
      <c r="AP370" s="1">
        <v>616.57753930453282</v>
      </c>
      <c r="AQ370" s="1">
        <v>300</v>
      </c>
      <c r="AR370" s="1">
        <v>381.83766184073568</v>
      </c>
      <c r="AS370" s="1">
        <v>1.2624563433085363E-2</v>
      </c>
      <c r="AT370" s="1">
        <v>-2.1433935649656914E-8</v>
      </c>
      <c r="AU370" s="1">
        <v>4.6893547134125431</v>
      </c>
      <c r="AV370" s="1">
        <v>0.28128674280531524</v>
      </c>
      <c r="AW370" s="1">
        <v>0.97777777777777786</v>
      </c>
      <c r="AX370" s="1">
        <v>805.82715978632041</v>
      </c>
      <c r="AZ370" s="1"/>
      <c r="BA370" s="1"/>
      <c r="BB370" s="1" t="s">
        <v>261</v>
      </c>
      <c r="BC370" s="1"/>
      <c r="BD370" s="1">
        <f>(0.5*K370*(AK370)^(2))+(K370*9.81*(AN370-G370))</f>
        <v>8.9748655426010368E-9</v>
      </c>
      <c r="BE370" s="1">
        <f>0.5*K370*(AI370)^(2)</f>
        <v>3.2582559668227783E-8</v>
      </c>
      <c r="BF370" s="1">
        <f t="shared" si="36"/>
        <v>0.52483329172371163</v>
      </c>
      <c r="BG370" s="1">
        <f>(C370*(AI370)^(2)*G370)/(F370)</f>
        <v>4.6738998690970579</v>
      </c>
      <c r="BH370" s="1">
        <f>(C370*G370*AI370)/(E370)</f>
        <v>100.27077011848102</v>
      </c>
      <c r="BI370" s="1">
        <f>(E370)/((C370*F370*G370)^(1/2))</f>
        <v>2.1560823854651599E-2</v>
      </c>
      <c r="BJ370" s="1">
        <f>(C370*9.81*(G370)^(2))/(F370)</f>
        <v>7.4589844168987104E-2</v>
      </c>
      <c r="BK370" s="1">
        <f t="shared" si="33"/>
        <v>0.11714936090104276</v>
      </c>
      <c r="BL370" s="1">
        <f>(F370/(C370*9.81))^(1/2)</f>
        <v>1.4753899143116248E-3</v>
      </c>
      <c r="BM370" s="1">
        <f>((F370*G370)/(C370*(AI370)^(2)))^(1/2)</f>
        <v>1.8638328341287496E-4</v>
      </c>
      <c r="BN370" s="1">
        <f>(AF370/2)/G370</f>
        <v>1.5183678851126288</v>
      </c>
      <c r="BO370" s="1">
        <f>(AF370-G370)/G370</f>
        <v>2.0367357702252575</v>
      </c>
      <c r="BP370" s="1">
        <f>((2*G370)-AG370)/G370</f>
        <v>1.308380971425235</v>
      </c>
      <c r="BQ370" s="1">
        <f t="shared" si="34"/>
        <v>0.22775080906148862</v>
      </c>
      <c r="BR370" s="1">
        <f>((C370*(G370)^(3))/F370)^(1/2)</f>
        <v>1.7503652244311488E-3</v>
      </c>
      <c r="BS370" s="1">
        <f t="shared" si="35"/>
        <v>0.49768861338389669</v>
      </c>
      <c r="BT370" s="1">
        <f>AI370/((9.81*G370)^(1/2))</f>
        <v>7.9158918508981913</v>
      </c>
      <c r="BU370" s="1">
        <f t="shared" si="37"/>
        <v>0.29166666666666652</v>
      </c>
      <c r="BV370" s="1">
        <f>AE370 /G370</f>
        <v>1.3253213384328513</v>
      </c>
      <c r="BW370" s="1">
        <f t="shared" si="38"/>
        <v>4.5993100249280712</v>
      </c>
      <c r="BX370" s="1">
        <f>AH370/(((C370*(G370^(3)))/F370)^(1/2))</f>
        <v>0.63478815483906248</v>
      </c>
    </row>
    <row r="371" spans="1:76" x14ac:dyDescent="0.25">
      <c r="A371" s="1"/>
      <c r="B371" s="1">
        <v>371</v>
      </c>
      <c r="C371" s="1">
        <v>960</v>
      </c>
      <c r="D371" s="1">
        <v>2</v>
      </c>
      <c r="E371" s="1">
        <v>1.9199999999999998E-3</v>
      </c>
      <c r="F371" s="1">
        <v>2.0500000000000001E-2</v>
      </c>
      <c r="G371" s="1">
        <v>3.9590174357910176E-4</v>
      </c>
      <c r="H371" s="1">
        <v>2.1726565344684563E-6</v>
      </c>
      <c r="I371" s="1">
        <v>2.5992667575462734E-10</v>
      </c>
      <c r="J371" s="1">
        <v>4.2793299073823386E-12</v>
      </c>
      <c r="K371" s="1">
        <v>2.4952960872444223E-7</v>
      </c>
      <c r="L371" s="1">
        <v>4.1081567110870448E-9</v>
      </c>
      <c r="M371" s="1"/>
      <c r="N371" s="1"/>
      <c r="O371" s="1"/>
      <c r="Q371" s="1">
        <v>960</v>
      </c>
      <c r="R371" s="1">
        <v>100000</v>
      </c>
      <c r="S371" s="1">
        <v>96</v>
      </c>
      <c r="T371" s="1">
        <v>2.0500000000000001E-2</v>
      </c>
      <c r="U371" s="1">
        <v>0.20200000000000001</v>
      </c>
      <c r="V371" s="1"/>
      <c r="Z371" s="1">
        <v>5.9399999999999999E-6</v>
      </c>
      <c r="AA371" s="1">
        <v>9000</v>
      </c>
      <c r="AB371" s="1">
        <v>1.1111111111111044E-4</v>
      </c>
      <c r="AD371" s="1">
        <v>4.111111111111114E-3</v>
      </c>
      <c r="AE371" s="1">
        <v>4.0038269999999998E-4</v>
      </c>
      <c r="AF371" s="1">
        <v>1.0276199999999999E-3</v>
      </c>
      <c r="AG371" s="1">
        <v>3.7372499999999999E-4</v>
      </c>
      <c r="AH371" s="1">
        <v>1.4444444444444357E-3</v>
      </c>
      <c r="AI371" s="1">
        <v>0.25231256826398774</v>
      </c>
      <c r="AJ371" s="1">
        <v>5.9405455191537254E-3</v>
      </c>
      <c r="AK371" s="1">
        <v>0.18984849325766434</v>
      </c>
      <c r="AL371" s="1">
        <v>1.1192552621494876E-2</v>
      </c>
      <c r="AM371" s="1">
        <v>3.8355032148955072E-4</v>
      </c>
      <c r="AN371" s="1">
        <v>5.4277528208319936E-4</v>
      </c>
      <c r="AO371" s="1">
        <v>473.68421052631572</v>
      </c>
      <c r="AP371" s="1">
        <v>423.08882198419457</v>
      </c>
      <c r="AQ371" s="1">
        <v>240</v>
      </c>
      <c r="AR371" s="1">
        <v>22.627416997969526</v>
      </c>
      <c r="AS371" s="1">
        <v>3.2447315037701053E-3</v>
      </c>
      <c r="AT371" s="1">
        <v>-3.2904580750296057E-2</v>
      </c>
      <c r="AU371" s="1">
        <v>4.7262694547401738</v>
      </c>
      <c r="AV371" s="1">
        <v>8.5179506805239141E-2</v>
      </c>
      <c r="AW371" s="1">
        <v>0.96992481203007519</v>
      </c>
      <c r="AX371" s="1">
        <v>244.02131204730534</v>
      </c>
      <c r="AZ371" s="1"/>
      <c r="BA371" s="1"/>
      <c r="BB371" s="1" t="s">
        <v>261</v>
      </c>
      <c r="BC371" s="1"/>
      <c r="BD371" s="1">
        <f>(0.5*K371*(AK371)^(2))+(K371*9.81*(AN371-G371))</f>
        <v>4.8563588715145558E-9</v>
      </c>
      <c r="BE371" s="1">
        <f>0.5*K371*(AI371)^(2)</f>
        <v>7.9427310748314457E-9</v>
      </c>
      <c r="BF371" s="1">
        <f t="shared" si="36"/>
        <v>0.78193464723710404</v>
      </c>
      <c r="BG371" s="1">
        <f>(C371*(AI371)^(2)*G371)/(F371)</f>
        <v>1.1802732245410108</v>
      </c>
      <c r="BH371" s="1">
        <f>(C371*G371*AI371)/(E371)</f>
        <v>49.945492851316949</v>
      </c>
      <c r="BI371" s="1">
        <f>(E371)/((C371*F371*G371)^(1/2))</f>
        <v>2.1751788632135248E-2</v>
      </c>
      <c r="BJ371" s="1">
        <f>(C371*9.81*(G371)^(2))/(F371)</f>
        <v>7.2004760170846768E-2</v>
      </c>
      <c r="BK371" s="1">
        <f t="shared" si="33"/>
        <v>5.1663700794449569E-2</v>
      </c>
      <c r="BL371" s="1">
        <f>(F371/(C371*9.81))^(1/2)</f>
        <v>1.4753899143116248E-3</v>
      </c>
      <c r="BM371" s="1">
        <f>((F371*G371)/(C371*(AI371)^(2)))^(1/2)</f>
        <v>3.644149093149311E-4</v>
      </c>
      <c r="BN371" s="1">
        <f>(AF371/2)/G371</f>
        <v>1.2978220185517824</v>
      </c>
      <c r="BO371" s="1">
        <f>(AF371-G371)/G371</f>
        <v>1.5956440371035645</v>
      </c>
      <c r="BP371" s="1">
        <f>((2*G371)-AG371)/G371</f>
        <v>1.056015776486902</v>
      </c>
      <c r="BQ371" s="1">
        <f t="shared" si="34"/>
        <v>0.36368015414258192</v>
      </c>
      <c r="BR371" s="1">
        <f>((C371*(G371)^(3))/F371)^(1/2)</f>
        <v>1.7046679959198158E-3</v>
      </c>
      <c r="BS371" s="1">
        <f t="shared" si="35"/>
        <v>0.2852171490142838</v>
      </c>
      <c r="BT371" s="1">
        <f>AI371/((9.81*G371)^(1/2))</f>
        <v>4.048654093448679</v>
      </c>
      <c r="BU371" s="1">
        <f t="shared" si="37"/>
        <v>0.36486486486486241</v>
      </c>
      <c r="BV371" s="1">
        <f>AE371 /G371</f>
        <v>1.0113183548533751</v>
      </c>
      <c r="BW371" s="1">
        <f t="shared" si="38"/>
        <v>1.1082684643701641</v>
      </c>
      <c r="BX371" s="1">
        <f>AH371/(((C371*(G371^(3)))/F371)^(1/2))</f>
        <v>0.84734649087198533</v>
      </c>
    </row>
    <row r="372" spans="1:76" x14ac:dyDescent="0.25">
      <c r="A372" s="1"/>
      <c r="B372" s="1">
        <v>372</v>
      </c>
      <c r="C372" s="1">
        <v>960</v>
      </c>
      <c r="D372" s="1">
        <v>2</v>
      </c>
      <c r="E372" s="1">
        <v>1.9199999999999998E-3</v>
      </c>
      <c r="F372" s="1">
        <v>2.0500000000000001E-2</v>
      </c>
      <c r="G372" s="1">
        <v>4.0821143381252525E-4</v>
      </c>
      <c r="H372" s="1">
        <v>1.3535236461064975E-6</v>
      </c>
      <c r="I372" s="1">
        <v>2.8493388794796903E-10</v>
      </c>
      <c r="J372" s="1">
        <v>2.8343014646553627E-12</v>
      </c>
      <c r="K372" s="1">
        <v>2.7353653243005029E-7</v>
      </c>
      <c r="L372" s="1">
        <v>2.7209294060691481E-9</v>
      </c>
      <c r="M372" s="1"/>
      <c r="N372" s="1"/>
      <c r="O372" s="1"/>
      <c r="Q372" s="1">
        <v>960</v>
      </c>
      <c r="R372" s="1">
        <v>100000</v>
      </c>
      <c r="S372" s="1">
        <v>96</v>
      </c>
      <c r="T372" s="1">
        <v>2.0500000000000001E-2</v>
      </c>
      <c r="U372" s="1">
        <v>0.20200000000000001</v>
      </c>
      <c r="V372" s="1"/>
      <c r="Z372" s="1">
        <v>5.9399999999999999E-6</v>
      </c>
      <c r="AA372" s="1">
        <v>9000</v>
      </c>
      <c r="AB372" s="1">
        <v>1.1111111111111131E-4</v>
      </c>
      <c r="AD372" s="1">
        <v>4.2222222222222218E-3</v>
      </c>
      <c r="AE372" s="1">
        <v>4.8057270000000004E-4</v>
      </c>
      <c r="AF372" s="1">
        <v>1.1582999999999999E-3</v>
      </c>
      <c r="AG372" s="1">
        <v>3.2076000000000023E-4</v>
      </c>
      <c r="AH372" s="1">
        <v>1.3333333333333331E-3</v>
      </c>
      <c r="AI372" s="1">
        <v>0.40046172093353644</v>
      </c>
      <c r="AJ372" s="1">
        <v>7.6370095027857273E-3</v>
      </c>
      <c r="AK372" s="1">
        <v>0.22872490356439909</v>
      </c>
      <c r="AL372" s="1">
        <v>1.4809608001666381E-2</v>
      </c>
      <c r="AM372" s="1">
        <v>4.0773513674036707E-4</v>
      </c>
      <c r="AN372" s="1">
        <v>6.7110991806708679E-4</v>
      </c>
      <c r="AO372" s="1">
        <v>4499.9999999999991</v>
      </c>
      <c r="AP372" s="1">
        <v>12727.922061357849</v>
      </c>
      <c r="AQ372" s="1">
        <v>-4499.9999999999991</v>
      </c>
      <c r="AR372" s="1">
        <v>15909.90257669731</v>
      </c>
      <c r="AS372" s="1">
        <v>8.1737813421533956E-3</v>
      </c>
      <c r="AT372" s="1">
        <v>-4.3763339699776655E-3</v>
      </c>
      <c r="AU372" s="1">
        <v>4.706786317448584</v>
      </c>
      <c r="AV372" s="1">
        <v>0.17023659514496042</v>
      </c>
      <c r="AW372" s="1">
        <v>1</v>
      </c>
      <c r="AX372" s="1">
        <v>487.6919210241748</v>
      </c>
      <c r="AZ372" s="1"/>
      <c r="BA372" s="1"/>
      <c r="BB372" s="1" t="s">
        <v>262</v>
      </c>
      <c r="BC372" s="1"/>
      <c r="BD372" s="1">
        <f>(0.5*K372*(AK372)^(2))+(K372*9.81*(AN372-G372))</f>
        <v>7.8605030481806837E-9</v>
      </c>
      <c r="BE372" s="1">
        <f>0.5*K372*(AI372)^(2)</f>
        <v>2.1933470768757745E-8</v>
      </c>
      <c r="BF372" s="1">
        <f t="shared" si="36"/>
        <v>0.59864793686893292</v>
      </c>
      <c r="BG372" s="1">
        <f>(C372*(AI372)^(2)*G372)/(F372)</f>
        <v>3.0656640115432694</v>
      </c>
      <c r="BH372" s="1">
        <f>(C372*G372*AI372)/(E372)</f>
        <v>81.736526644655143</v>
      </c>
      <c r="BI372" s="1">
        <f>(E372)/((C372*F372*G372)^(1/2))</f>
        <v>2.1421313601183215E-2</v>
      </c>
      <c r="BJ372" s="1">
        <f>(C372*9.81*(G372)^(2))/(F372)</f>
        <v>7.6552029553670589E-2</v>
      </c>
      <c r="BK372" s="1">
        <f t="shared" si="33"/>
        <v>9.0488129878877638E-2</v>
      </c>
      <c r="BL372" s="1">
        <f>(F372/(C372*9.81))^(1/2)</f>
        <v>1.4753899143116248E-3</v>
      </c>
      <c r="BM372" s="1">
        <f>((F372*G372)/(C372*(AI372)^(2)))^(1/2)</f>
        <v>2.3314327196270304E-4</v>
      </c>
      <c r="BN372" s="1">
        <f>(AF372/2)/G372</f>
        <v>1.4187500692741002</v>
      </c>
      <c r="BO372" s="1">
        <f>(AF372-G372)/G372</f>
        <v>1.8375001385482002</v>
      </c>
      <c r="BP372" s="1">
        <f>((2*G372)-AG372)/G372</f>
        <v>1.2142307308635747</v>
      </c>
      <c r="BQ372" s="1">
        <f t="shared" si="34"/>
        <v>0.27692307692307716</v>
      </c>
      <c r="BR372" s="1">
        <f>((C372*(G372)^(3))/F372)^(1/2)</f>
        <v>1.7847871619872673E-3</v>
      </c>
      <c r="BS372" s="1">
        <f t="shared" si="35"/>
        <v>0.4048380549035141</v>
      </c>
      <c r="BT372" s="1">
        <f>AI372/((9.81*G372)^(1/2))</f>
        <v>6.3282543042788273</v>
      </c>
      <c r="BU372" s="1">
        <f t="shared" si="37"/>
        <v>0.3289473684210526</v>
      </c>
      <c r="BV372" s="1">
        <f>AE372 /G372</f>
        <v>1.1772641827095596</v>
      </c>
      <c r="BW372" s="1">
        <f t="shared" si="38"/>
        <v>2.9891119819895988</v>
      </c>
      <c r="BX372" s="1">
        <f>AH372/(((C372*(G372^(3)))/F372)^(1/2))</f>
        <v>0.74705452937522032</v>
      </c>
    </row>
    <row r="373" spans="1:76" x14ac:dyDescent="0.25">
      <c r="A373" s="1"/>
      <c r="B373" s="1">
        <v>373</v>
      </c>
      <c r="C373" s="1">
        <v>960</v>
      </c>
      <c r="D373" s="1">
        <v>2</v>
      </c>
      <c r="E373" s="1">
        <v>1.9199999999999998E-3</v>
      </c>
      <c r="F373" s="1">
        <v>2.0500000000000001E-2</v>
      </c>
      <c r="G373" s="1">
        <v>4.0875383656091476E-4</v>
      </c>
      <c r="H373" s="1">
        <v>2.1975695562044022E-6</v>
      </c>
      <c r="I373" s="1">
        <v>2.8607119834043286E-10</v>
      </c>
      <c r="J373" s="1">
        <v>4.6139849964649327E-12</v>
      </c>
      <c r="K373" s="1">
        <v>2.7462835040681554E-7</v>
      </c>
      <c r="L373" s="1">
        <v>4.4294255966063355E-9</v>
      </c>
      <c r="M373" s="1"/>
      <c r="N373" s="1"/>
      <c r="O373" s="1"/>
      <c r="Q373" s="1">
        <v>960</v>
      </c>
      <c r="R373" s="1">
        <v>100000</v>
      </c>
      <c r="S373" s="1">
        <v>96</v>
      </c>
      <c r="T373" s="1">
        <v>2.0500000000000001E-2</v>
      </c>
      <c r="U373" s="1">
        <v>0.20200000000000001</v>
      </c>
      <c r="V373" s="1"/>
      <c r="Z373" s="1">
        <v>5.9399999999999999E-6</v>
      </c>
      <c r="AA373" s="1">
        <v>9000</v>
      </c>
      <c r="AB373" s="1">
        <v>1.1111111111111044E-4</v>
      </c>
      <c r="AD373" s="1">
        <v>4.2222222222222244E-3</v>
      </c>
      <c r="AE373" s="1">
        <v>3.8850269999999996E-4</v>
      </c>
      <c r="AF373" s="1">
        <v>1.0276199999999999E-3</v>
      </c>
      <c r="AG373" s="1">
        <v>4.0886999999999998E-4</v>
      </c>
      <c r="AH373" s="1">
        <v>1.6666666666666635E-3</v>
      </c>
      <c r="AI373" s="1">
        <v>0.23723377919963878</v>
      </c>
      <c r="AJ373" s="1">
        <v>6.605045389301724E-3</v>
      </c>
      <c r="AK373" s="1">
        <v>0.1787930407610247</v>
      </c>
      <c r="AL373" s="1">
        <v>1.1493200522596871E-2</v>
      </c>
      <c r="AM373" s="1">
        <v>4.0666066289258917E-4</v>
      </c>
      <c r="AN373" s="1">
        <v>5.2591654071759675E-4</v>
      </c>
      <c r="AO373" s="1">
        <v>2999.9999999999995</v>
      </c>
      <c r="AP373" s="1">
        <v>8485.2813742385697</v>
      </c>
      <c r="AQ373" s="1">
        <v>428.57142857142861</v>
      </c>
      <c r="AR373" s="1">
        <v>461.78402036672497</v>
      </c>
      <c r="AS373" s="1">
        <v>2.8684946989471442E-3</v>
      </c>
      <c r="AT373" s="1">
        <v>2.6778567117329691E-2</v>
      </c>
      <c r="AU373" s="1">
        <v>1.5462370808068295</v>
      </c>
      <c r="AV373" s="1">
        <v>8.5390100040185032E-2</v>
      </c>
      <c r="AW373" s="1">
        <v>0.97080291970802923</v>
      </c>
      <c r="AX373" s="1">
        <v>244.62461722512569</v>
      </c>
      <c r="AZ373" s="1"/>
      <c r="BA373" s="1"/>
      <c r="BB373" s="1" t="s">
        <v>262</v>
      </c>
      <c r="BC373" s="1"/>
      <c r="BD373" s="1">
        <f>(0.5*K373*(AK373)^(2))+(K373*9.81*(AN373-G373))</f>
        <v>4.7051640923175832E-9</v>
      </c>
      <c r="BE373" s="1">
        <f>0.5*K373*(AI373)^(2)</f>
        <v>7.7280233794342078E-9</v>
      </c>
      <c r="BF373" s="1">
        <f t="shared" si="36"/>
        <v>0.78028484754435745</v>
      </c>
      <c r="BG373" s="1">
        <f>(C373*(AI373)^(2)*G373)/(F373)</f>
        <v>1.0772891073208082</v>
      </c>
      <c r="BH373" s="1">
        <f>(C373*G373*AI373)/(E373)</f>
        <v>48.485108704848649</v>
      </c>
      <c r="BI373" s="1">
        <f>(E373)/((C373*F373*G373)^(1/2))</f>
        <v>2.1407096197710605E-2</v>
      </c>
      <c r="BJ373" s="1">
        <f>(C373*9.81*(G373)^(2))/(F373)</f>
        <v>7.6755598653239387E-2</v>
      </c>
      <c r="BK373" s="1">
        <f t="shared" si="33"/>
        <v>4.8288706224127453E-2</v>
      </c>
      <c r="BL373" s="1">
        <f>(F373/(C373*9.81))^(1/2)</f>
        <v>1.4753899143116248E-3</v>
      </c>
      <c r="BM373" s="1">
        <f>((F373*G373)/(C373*(AI373)^(2)))^(1/2)</f>
        <v>3.938181318186757E-4</v>
      </c>
      <c r="BN373" s="1">
        <f>(AF373/2)/G373</f>
        <v>1.2570157244834304</v>
      </c>
      <c r="BO373" s="1">
        <f>(AF373-G373)/G373</f>
        <v>1.5140314489668609</v>
      </c>
      <c r="BP373" s="1">
        <f>((2*G373)-AG373)/G373</f>
        <v>0.9997158107675207</v>
      </c>
      <c r="BQ373" s="1">
        <f t="shared" si="34"/>
        <v>0.39788053949903662</v>
      </c>
      <c r="BR373" s="1">
        <f>((C373*(G373)^(3))/F373)^(1/2)</f>
        <v>1.7883455935533803E-3</v>
      </c>
      <c r="BS373" s="1">
        <f t="shared" si="35"/>
        <v>0.21045521208230911</v>
      </c>
      <c r="BT373" s="1">
        <f>AI373/((9.81*G373)^(1/2))</f>
        <v>3.7463737575976652</v>
      </c>
      <c r="BU373" s="1">
        <f t="shared" si="37"/>
        <v>0.4078947368421042</v>
      </c>
      <c r="BV373" s="1">
        <f>AE373 /G373</f>
        <v>0.95045640003944798</v>
      </c>
      <c r="BW373" s="1">
        <f t="shared" si="38"/>
        <v>1.0005335086675688</v>
      </c>
      <c r="BX373" s="1">
        <f>AH373/(((C373*(G373^(3)))/F373)^(1/2))</f>
        <v>0.93196005999883669</v>
      </c>
    </row>
    <row r="374" spans="1:76" x14ac:dyDescent="0.25">
      <c r="A374" s="1"/>
      <c r="B374" s="1">
        <v>374</v>
      </c>
      <c r="C374" s="1">
        <v>960</v>
      </c>
      <c r="D374" s="1">
        <v>2</v>
      </c>
      <c r="E374" s="1">
        <v>1.9199999999999998E-3</v>
      </c>
      <c r="F374" s="1">
        <v>2.0500000000000001E-2</v>
      </c>
      <c r="G374" s="1">
        <v>4.0787414387407858E-4</v>
      </c>
      <c r="H374" s="1">
        <v>1.5573562138094063E-6</v>
      </c>
      <c r="I374" s="1">
        <v>2.8422818051908527E-10</v>
      </c>
      <c r="J374" s="1">
        <v>3.255743442328586E-12</v>
      </c>
      <c r="K374" s="1">
        <v>2.7285905329832186E-7</v>
      </c>
      <c r="L374" s="1">
        <v>3.1255137046354426E-9</v>
      </c>
      <c r="M374" s="1"/>
      <c r="N374" s="1"/>
      <c r="O374" s="1"/>
      <c r="Q374" s="1">
        <v>960</v>
      </c>
      <c r="R374" s="1">
        <v>100000</v>
      </c>
      <c r="S374" s="1">
        <v>96</v>
      </c>
      <c r="T374" s="1">
        <v>2.0500000000000001E-2</v>
      </c>
      <c r="U374" s="1">
        <v>0.20200000000000001</v>
      </c>
      <c r="V374" s="1"/>
      <c r="Z374" s="1">
        <v>5.9399999999999999E-6</v>
      </c>
      <c r="AA374" s="1">
        <v>9000</v>
      </c>
      <c r="AB374" s="1">
        <v>1.1111111111111738E-4</v>
      </c>
      <c r="AD374" s="1">
        <v>4.3333333333333279E-3</v>
      </c>
      <c r="AE374" s="1">
        <v>3.3504269999999999E-4</v>
      </c>
      <c r="AF374" s="1">
        <v>9.7416000000000006E-4</v>
      </c>
      <c r="AG374" s="1">
        <v>4.5044999999999997E-4</v>
      </c>
      <c r="AH374" s="1">
        <v>1.55555555555556E-3</v>
      </c>
      <c r="AI374" s="1">
        <v>0.17773629344086436</v>
      </c>
      <c r="AJ374" s="1">
        <v>6.1428069306433799E-3</v>
      </c>
      <c r="AK374" s="1">
        <v>0.14159093551184901</v>
      </c>
      <c r="AL374" s="1">
        <v>9.3797061932260756E-3</v>
      </c>
      <c r="AM374" s="1">
        <v>3.9868743368550027E-4</v>
      </c>
      <c r="AN374" s="1">
        <v>4.7694842929516646E-4</v>
      </c>
      <c r="AO374" s="1">
        <v>236.84210526315786</v>
      </c>
      <c r="AP374" s="1">
        <v>17.628700916008103</v>
      </c>
      <c r="AQ374" s="1">
        <v>230.76923076923077</v>
      </c>
      <c r="AR374" s="1">
        <v>8.3681275880064945</v>
      </c>
      <c r="AS374" s="1">
        <v>1.610101427425945E-3</v>
      </c>
      <c r="AT374" s="1">
        <v>2.0695352024807719E-2</v>
      </c>
      <c r="AU374" s="1">
        <v>1.5809344710363047</v>
      </c>
      <c r="AV374" s="1">
        <v>8.4870687644764672E-2</v>
      </c>
      <c r="AW374" s="1">
        <v>1.0074074074074075</v>
      </c>
      <c r="AX374" s="1">
        <v>243.13661032090732</v>
      </c>
      <c r="AZ374" s="1"/>
      <c r="BA374" s="1"/>
      <c r="BB374" s="1" t="s">
        <v>262</v>
      </c>
      <c r="BC374" s="1"/>
      <c r="BD374" s="1">
        <f>(0.5*K374*(AK374)^(2))+(K374*9.81*(AN374-G374))</f>
        <v>2.9200326057526866E-9</v>
      </c>
      <c r="BE374" s="1">
        <f>0.5*K374*(AI374)^(2)</f>
        <v>4.3098346692888738E-9</v>
      </c>
      <c r="BF374" s="1">
        <f t="shared" si="36"/>
        <v>0.82312074114356393</v>
      </c>
      <c r="BG374" s="1">
        <f>(C374*(AI374)^(2)*G374)/(F374)</f>
        <v>0.60338677245922201</v>
      </c>
      <c r="BH374" s="1">
        <f>(C374*G374*AI374)/(E374)</f>
        <v>36.247019261272285</v>
      </c>
      <c r="BI374" s="1">
        <f>(E374)/((C374*F374*G374)^(1/2))</f>
        <v>2.143016890687045E-2</v>
      </c>
      <c r="BJ374" s="1">
        <f>(C374*9.81*(G374)^(2))/(F374)</f>
        <v>7.6425577621900484E-2</v>
      </c>
      <c r="BK374" s="1">
        <f t="shared" si="33"/>
        <v>3.4133273953442796E-2</v>
      </c>
      <c r="BL374" s="1">
        <f>(F374/(C374*9.81))^(1/2)</f>
        <v>1.4753899143116248E-3</v>
      </c>
      <c r="BM374" s="1">
        <f>((F374*G374)/(C374*(AI374)^(2)))^(1/2)</f>
        <v>5.2508339259122914E-4</v>
      </c>
      <c r="BN374" s="1">
        <f>(AF374/2)/G374</f>
        <v>1.1941919028590702</v>
      </c>
      <c r="BO374" s="1">
        <f>(AF374-G374)/G374</f>
        <v>1.3883838057181401</v>
      </c>
      <c r="BP374" s="1">
        <f>((2*G374)-AG374)/G374</f>
        <v>0.89561521178683567</v>
      </c>
      <c r="BQ374" s="1">
        <f t="shared" si="34"/>
        <v>0.46239837398373979</v>
      </c>
      <c r="BR374" s="1">
        <f>((C374*(G374)^(3))/F374)^(1/2)</f>
        <v>1.7825755640221792E-3</v>
      </c>
      <c r="BS374" s="1">
        <f t="shared" si="35"/>
        <v>0.15704094141605665</v>
      </c>
      <c r="BT374" s="1">
        <f>AI374/((9.81*G374)^(1/2))</f>
        <v>2.8098201830965115</v>
      </c>
      <c r="BU374" s="1">
        <f t="shared" si="37"/>
        <v>0.37179487179487403</v>
      </c>
      <c r="BV374" s="1">
        <f>AE374 /G374</f>
        <v>0.82143647748222171</v>
      </c>
      <c r="BW374" s="1">
        <f t="shared" si="38"/>
        <v>0.52696119483732151</v>
      </c>
      <c r="BX374" s="1">
        <f>AH374/(((C374*(G374^(3)))/F374)^(1/2))</f>
        <v>0.87264494529792924</v>
      </c>
    </row>
    <row r="375" spans="1:76" x14ac:dyDescent="0.25">
      <c r="A375" s="1"/>
      <c r="B375" s="1">
        <v>375</v>
      </c>
      <c r="C375" s="1">
        <v>960</v>
      </c>
      <c r="D375" s="1">
        <v>2</v>
      </c>
      <c r="E375" s="1">
        <v>1.9199999999999998E-3</v>
      </c>
      <c r="F375" s="1">
        <v>2.0500000000000001E-2</v>
      </c>
      <c r="G375" s="1">
        <v>4.0683328736437074E-4</v>
      </c>
      <c r="H375" s="1">
        <v>1.1465519935570484E-6</v>
      </c>
      <c r="I375" s="1">
        <v>2.8205775779864787E-10</v>
      </c>
      <c r="J375" s="1">
        <v>2.3847155177297276E-12</v>
      </c>
      <c r="K375" s="1">
        <v>2.7077544748670195E-7</v>
      </c>
      <c r="L375" s="1">
        <v>2.2893268970205387E-9</v>
      </c>
      <c r="M375" s="1"/>
      <c r="N375" s="1"/>
      <c r="O375" s="1"/>
      <c r="Q375" s="1">
        <v>960</v>
      </c>
      <c r="R375" s="1">
        <v>100000</v>
      </c>
      <c r="S375" s="1">
        <v>96</v>
      </c>
      <c r="T375" s="1">
        <v>2.0500000000000001E-2</v>
      </c>
      <c r="U375" s="1">
        <v>0.20200000000000001</v>
      </c>
      <c r="V375" s="1"/>
      <c r="Z375" s="1">
        <v>5.9399999999999999E-6</v>
      </c>
      <c r="AA375" s="1">
        <v>9000</v>
      </c>
      <c r="AB375" s="1">
        <v>1.111111111111035E-4</v>
      </c>
      <c r="AD375" s="1">
        <v>4.4444444444444453E-3</v>
      </c>
      <c r="AE375" s="1">
        <v>3.2019269999999998E-4</v>
      </c>
      <c r="AF375" s="1">
        <v>9.4445999999999994E-4</v>
      </c>
      <c r="AG375" s="1">
        <v>4.8856500000000005E-4</v>
      </c>
      <c r="AH375" s="1">
        <v>1.8888888888888844E-3</v>
      </c>
      <c r="AI375" s="1">
        <v>0.14060171992756956</v>
      </c>
      <c r="AJ375" s="1">
        <v>8.2988827072245155E-3</v>
      </c>
      <c r="AK375" s="1">
        <v>0.11876141878472629</v>
      </c>
      <c r="AL375" s="1">
        <v>8.8667779793567495E-3</v>
      </c>
      <c r="AM375" s="1">
        <v>4.2069363586633038E-4</v>
      </c>
      <c r="AN375" s="1">
        <v>4.3970347258233611E-4</v>
      </c>
      <c r="AO375" s="1">
        <v>233.76623376623377</v>
      </c>
      <c r="AP375" s="1">
        <v>47.2279111738696</v>
      </c>
      <c r="AQ375" s="1">
        <v>1058.8235294117646</v>
      </c>
      <c r="AR375" s="1">
        <v>6077.692887430394</v>
      </c>
      <c r="AS375" s="1">
        <v>1.0075863224562034E-3</v>
      </c>
      <c r="AT375" s="1">
        <v>6.2475656841003476E-3</v>
      </c>
      <c r="AU375" s="1">
        <v>1.6441166131312894</v>
      </c>
      <c r="AV375" s="1">
        <v>8.4732744969941723E-2</v>
      </c>
      <c r="AW375" s="1">
        <v>1.0074074074074075</v>
      </c>
      <c r="AX375" s="1">
        <v>242.74143366679851</v>
      </c>
      <c r="AZ375" s="1"/>
      <c r="BA375" s="1"/>
      <c r="BB375" s="1" t="s">
        <v>262</v>
      </c>
      <c r="BC375" s="1"/>
      <c r="BD375" s="1">
        <f>(0.5*K375*(AK375)^(2))+(K375*9.81*(AN375-G375))</f>
        <v>1.9968589397122155E-9</v>
      </c>
      <c r="BE375" s="1">
        <f>0.5*K375*(AI375)^(2)</f>
        <v>2.6764587423501225E-9</v>
      </c>
      <c r="BF375" s="1">
        <f t="shared" si="36"/>
        <v>0.86376065342238773</v>
      </c>
      <c r="BG375" s="1">
        <f>(C375*(AI375)^(2)*G375)/(F375)</f>
        <v>0.37663018059557873</v>
      </c>
      <c r="BH375" s="1">
        <f>(C375*G375*AI375)/(E375)</f>
        <v>28.600729963608845</v>
      </c>
      <c r="BI375" s="1">
        <f>(E375)/((C375*F375*G375)^(1/2))</f>
        <v>2.1457565241910063E-2</v>
      </c>
      <c r="BJ375" s="1">
        <f>(C375*9.81*(G375)^(2))/(F375)</f>
        <v>7.6036013529250823E-2</v>
      </c>
      <c r="BK375" s="1">
        <f t="shared" si="33"/>
        <v>2.5752145914128843E-2</v>
      </c>
      <c r="BL375" s="1">
        <f>(F375/(C375*9.81))^(1/2)</f>
        <v>1.4753899143116248E-3</v>
      </c>
      <c r="BM375" s="1">
        <f>((F375*G375)/(C375*(AI375)^(2)))^(1/2)</f>
        <v>6.6291664037833309E-4</v>
      </c>
      <c r="BN375" s="1">
        <f>(AF375/2)/G375</f>
        <v>1.160745727222311</v>
      </c>
      <c r="BO375" s="1">
        <f>(AF375-G375)/G375</f>
        <v>1.3214914544446219</v>
      </c>
      <c r="BP375" s="1">
        <f>((2*G375)-AG375)/G375</f>
        <v>0.79910269101842646</v>
      </c>
      <c r="BQ375" s="1">
        <f t="shared" si="34"/>
        <v>0.51729559748427678</v>
      </c>
      <c r="BR375" s="1">
        <f>((C375*(G375)^(3))/F375)^(1/2)</f>
        <v>1.7757564709316837E-3</v>
      </c>
      <c r="BS375" s="1">
        <f t="shared" si="35"/>
        <v>0.13435415424346922</v>
      </c>
      <c r="BT375" s="1">
        <f>AI375/((9.81*G375)^(1/2))</f>
        <v>2.2256039816252087</v>
      </c>
      <c r="BU375" s="1">
        <f t="shared" si="37"/>
        <v>0.43749999999999806</v>
      </c>
      <c r="BV375" s="1">
        <f>AE375 /G375</f>
        <v>0.78703663132959634</v>
      </c>
      <c r="BW375" s="1">
        <f t="shared" si="38"/>
        <v>0.30059416706632791</v>
      </c>
      <c r="BX375" s="1">
        <f>AH375/(((C375*(G375^(3)))/F375)^(1/2))</f>
        <v>1.0637094217642602</v>
      </c>
    </row>
    <row r="376" spans="1:76" x14ac:dyDescent="0.25">
      <c r="A376" s="1"/>
      <c r="B376" s="1">
        <v>376</v>
      </c>
      <c r="C376" s="1">
        <v>960</v>
      </c>
      <c r="D376" s="1">
        <v>2</v>
      </c>
      <c r="E376" s="1">
        <v>1.9199999999999998E-3</v>
      </c>
      <c r="F376" s="1">
        <v>2.0500000000000001E-2</v>
      </c>
      <c r="G376" s="1">
        <v>4.0613455464913949E-4</v>
      </c>
      <c r="H376" s="1">
        <v>1.3117092255885513E-6</v>
      </c>
      <c r="I376" s="1">
        <v>2.8060695698290507E-10</v>
      </c>
      <c r="J376" s="1">
        <v>2.7188629730616263E-12</v>
      </c>
      <c r="K376" s="1">
        <v>2.6938267870358884E-7</v>
      </c>
      <c r="L376" s="1">
        <v>2.6101084541391614E-9</v>
      </c>
      <c r="M376" s="1"/>
      <c r="N376" s="1"/>
      <c r="O376" s="1"/>
      <c r="Q376" s="1">
        <v>960</v>
      </c>
      <c r="R376" s="1">
        <v>100000</v>
      </c>
      <c r="S376" s="1">
        <v>96</v>
      </c>
      <c r="T376" s="1">
        <v>2.0500000000000001E-2</v>
      </c>
      <c r="U376" s="1">
        <v>0.20200000000000001</v>
      </c>
      <c r="V376" s="1"/>
      <c r="Z376" s="1">
        <v>5.9399999999999999E-6</v>
      </c>
      <c r="AA376" s="1">
        <v>9000</v>
      </c>
      <c r="AB376" s="1">
        <v>1.1111111111111738E-4</v>
      </c>
      <c r="AD376" s="1">
        <v>4.8888888888888871E-3</v>
      </c>
      <c r="AE376" s="1">
        <v>2.845527E-4</v>
      </c>
      <c r="AF376" s="1">
        <v>9.2069999999999999E-4</v>
      </c>
      <c r="AG376" s="1">
        <v>5.2519500000000011E-4</v>
      </c>
      <c r="AH376" s="1">
        <v>2.3333333333333262E-3</v>
      </c>
      <c r="AI376" s="1">
        <v>0.11854589249223267</v>
      </c>
      <c r="AJ376" s="1">
        <v>5.6289493859033998E-3</v>
      </c>
      <c r="AK376" s="1">
        <v>9.5667394875526862E-2</v>
      </c>
      <c r="AL376" s="1">
        <v>7.4941039190084061E-3</v>
      </c>
      <c r="AM376" s="1">
        <v>4.1791729553132339E-4</v>
      </c>
      <c r="AN376" s="1">
        <v>4.4776649237363768E-4</v>
      </c>
      <c r="AO376" s="1">
        <v>230.76923076923077</v>
      </c>
      <c r="AP376" s="1">
        <v>16.736255176012989</v>
      </c>
      <c r="AQ376" s="1">
        <v>-750</v>
      </c>
      <c r="AR376" s="1">
        <v>1414.2135623730951</v>
      </c>
      <c r="AS376" s="1">
        <v>7.1626547537104927E-4</v>
      </c>
      <c r="AT376" s="1">
        <v>1.4943215558671577E-2</v>
      </c>
      <c r="AU376" s="1">
        <v>1.5379398790988756</v>
      </c>
      <c r="AV376" s="1">
        <v>8.4654075935553241E-2</v>
      </c>
      <c r="AW376" s="1">
        <v>0.9779411764705882</v>
      </c>
      <c r="AX376" s="1">
        <v>242.51606348435701</v>
      </c>
      <c r="AZ376" s="1"/>
      <c r="BA376" s="1"/>
      <c r="BB376" s="1" t="s">
        <v>262</v>
      </c>
      <c r="BC376" s="1"/>
      <c r="BD376" s="1">
        <f>(0.5*K376*(AK376)^(2))+(K376*9.81*(AN376-G376))</f>
        <v>1.3427472638391292E-9</v>
      </c>
      <c r="BE376" s="1">
        <f>0.5*K376*(AI376)^(2)</f>
        <v>1.8928347168240399E-9</v>
      </c>
      <c r="BF376" s="1">
        <f t="shared" si="36"/>
        <v>0.8422495577649548</v>
      </c>
      <c r="BG376" s="1">
        <f>(C376*(AI376)^(2)*G376)/(F376)</f>
        <v>0.26727622882018481</v>
      </c>
      <c r="BH376" s="1">
        <f>(C376*G376*AI376)/(E376)</f>
        <v>24.072791626408844</v>
      </c>
      <c r="BI376" s="1">
        <f>(E376)/((C376*F376*G376)^(1/2))</f>
        <v>2.1476015604586989E-2</v>
      </c>
      <c r="BJ376" s="1">
        <f>(C376*9.81*(G376)^(2))/(F376)</f>
        <v>7.5775055403832434E-2</v>
      </c>
      <c r="BK376" s="1">
        <f t="shared" si="33"/>
        <v>2.0976796721459121E-2</v>
      </c>
      <c r="BL376" s="1">
        <f>(F376/(C376*9.81))^(1/2)</f>
        <v>1.4753899143116248E-3</v>
      </c>
      <c r="BM376" s="1">
        <f>((F376*G376)/(C376*(AI376)^(2)))^(1/2)</f>
        <v>7.8557883488586313E-4</v>
      </c>
      <c r="BN376" s="1">
        <f>(AF376/2)/G376</f>
        <v>1.1334913385976166</v>
      </c>
      <c r="BO376" s="1">
        <f>(AF376-G376)/G376</f>
        <v>1.2669826771952333</v>
      </c>
      <c r="BP376" s="1">
        <f>((2*G376)-AG376)/G376</f>
        <v>0.7068448276859447</v>
      </c>
      <c r="BQ376" s="1">
        <f t="shared" si="34"/>
        <v>0.57043010752688184</v>
      </c>
      <c r="BR376" s="1">
        <f>((C376*(G376)^(3))/F376)^(1/2)</f>
        <v>1.7711836657942871E-3</v>
      </c>
      <c r="BS376" s="1">
        <f t="shared" si="35"/>
        <v>0.10360267693356109</v>
      </c>
      <c r="BT376" s="1">
        <f>AI376/((9.81*G376)^(1/2))</f>
        <v>1.8780927499478579</v>
      </c>
      <c r="BU376" s="1">
        <f t="shared" si="37"/>
        <v>0.48863636363636298</v>
      </c>
      <c r="BV376" s="1">
        <f>AE376 /G376</f>
        <v>0.70063651748575217</v>
      </c>
      <c r="BW376" s="1">
        <f t="shared" si="38"/>
        <v>0.19150117341635237</v>
      </c>
      <c r="BX376" s="1">
        <f>AH376/(((C376*(G376^(3)))/F376)^(1/2))</f>
        <v>1.3173864339398946</v>
      </c>
    </row>
    <row r="377" spans="1:76" x14ac:dyDescent="0.25">
      <c r="A377" s="1"/>
      <c r="B377" s="1">
        <v>377</v>
      </c>
      <c r="C377" s="1">
        <v>960</v>
      </c>
      <c r="D377" s="1">
        <v>2</v>
      </c>
      <c r="E377" s="1">
        <v>1.9199999999999998E-3</v>
      </c>
      <c r="F377" s="1">
        <v>2.0500000000000001E-2</v>
      </c>
      <c r="G377" s="1">
        <v>4.0552078958036255E-4</v>
      </c>
      <c r="H377" s="1">
        <v>1.2411078056879088E-6</v>
      </c>
      <c r="I377" s="1">
        <v>2.7933668877618202E-10</v>
      </c>
      <c r="J377" s="1">
        <v>2.5647534264313976E-12</v>
      </c>
      <c r="K377" s="1">
        <v>2.6816322122513476E-7</v>
      </c>
      <c r="L377" s="1">
        <v>2.4621632893741416E-9</v>
      </c>
      <c r="M377" s="1"/>
      <c r="N377" s="1"/>
      <c r="O377" s="1"/>
      <c r="Q377" s="1">
        <v>960</v>
      </c>
      <c r="R377" s="1">
        <v>100000</v>
      </c>
      <c r="S377" s="1">
        <v>96</v>
      </c>
      <c r="T377" s="1">
        <v>2.0500000000000001E-2</v>
      </c>
      <c r="U377" s="1">
        <v>0.20200000000000001</v>
      </c>
      <c r="V377" s="1"/>
      <c r="Z377" s="1">
        <v>5.9399999999999999E-6</v>
      </c>
      <c r="AA377" s="1">
        <v>9000</v>
      </c>
      <c r="AB377" s="1">
        <v>1.1111111111111738E-4</v>
      </c>
      <c r="AD377" s="1">
        <v>4.9999999999999767E-3</v>
      </c>
      <c r="AE377" s="1">
        <v>2.697027E-4</v>
      </c>
      <c r="AF377" s="1">
        <v>9.0288E-4</v>
      </c>
      <c r="AG377" s="1">
        <v>5.6133000000000008E-4</v>
      </c>
      <c r="AH377" s="1">
        <v>2.3333333333333262E-3</v>
      </c>
      <c r="AI377" s="1">
        <v>9.5959336205350881E-2</v>
      </c>
      <c r="AJ377" s="1">
        <v>5.3768530207004995E-3</v>
      </c>
      <c r="AK377" s="1">
        <v>7.7591416985109643E-2</v>
      </c>
      <c r="AL377" s="1">
        <v>7.4491169425427526E-3</v>
      </c>
      <c r="AM377" s="1">
        <v>4.0842647663380836E-4</v>
      </c>
      <c r="AN377" s="1">
        <v>4.3282808047421801E-4</v>
      </c>
      <c r="AO377" s="1">
        <v>214.28571428571431</v>
      </c>
      <c r="AP377" s="1">
        <v>43.292251909380411</v>
      </c>
      <c r="AQ377" s="1">
        <v>211.76470588235298</v>
      </c>
      <c r="AR377" s="1">
        <v>45.80290291976533</v>
      </c>
      <c r="AS377" s="1">
        <v>4.6932692176205731E-4</v>
      </c>
      <c r="AT377" s="1">
        <v>7.539841581793172E-3</v>
      </c>
      <c r="AU377" s="1">
        <v>1.5330969506528285</v>
      </c>
      <c r="AV377" s="1">
        <v>8.5219756750702383E-2</v>
      </c>
      <c r="AW377" s="1">
        <v>0.97058823529411764</v>
      </c>
      <c r="AX377" s="1">
        <v>244.13661964733527</v>
      </c>
      <c r="AZ377" s="1"/>
      <c r="BA377" s="1"/>
      <c r="BB377" s="1" t="s">
        <v>262</v>
      </c>
      <c r="BC377" s="1"/>
      <c r="BD377" s="1">
        <f>(0.5*K377*(AK377)^(2))+(K377*9.81*(AN377-G377))</f>
        <v>8.7906545822698684E-10</v>
      </c>
      <c r="BE377" s="1">
        <f>0.5*K377*(AI377)^(2)</f>
        <v>1.2346495098358968E-9</v>
      </c>
      <c r="BF377" s="1">
        <f t="shared" si="36"/>
        <v>0.84379852815622602</v>
      </c>
      <c r="BG377" s="1">
        <f>(C377*(AI377)^(2)*G377)/(F377)</f>
        <v>0.17486583498658595</v>
      </c>
      <c r="BH377" s="1">
        <f>(C377*G377*AI377)/(E377)</f>
        <v>19.456752892800683</v>
      </c>
      <c r="BI377" s="1">
        <f>(E377)/((C377*F377*G377)^(1/2))</f>
        <v>2.1492261682199695E-2</v>
      </c>
      <c r="BJ377" s="1">
        <f>(C377*9.81*(G377)^(2))/(F377)</f>
        <v>7.5546200512167788E-2</v>
      </c>
      <c r="BK377" s="1">
        <f t="shared" si="33"/>
        <v>1.6272289995246731E-2</v>
      </c>
      <c r="BL377" s="1">
        <f>(F377/(C377*9.81))^(1/2)</f>
        <v>1.4753899143116248E-3</v>
      </c>
      <c r="BM377" s="1">
        <f>((F377*G377)/(C377*(AI377)^(2)))^(1/2)</f>
        <v>9.6975190369709093E-4</v>
      </c>
      <c r="BN377" s="1">
        <f>(AF377/2)/G377</f>
        <v>1.1132351573569266</v>
      </c>
      <c r="BO377" s="1">
        <f>(AF377-G377)/G377</f>
        <v>1.2264703147138529</v>
      </c>
      <c r="BP377" s="1">
        <f>((2*G377)-AG377)/G377</f>
        <v>0.61577996881276875</v>
      </c>
      <c r="BQ377" s="1">
        <f t="shared" si="34"/>
        <v>0.6217105263157896</v>
      </c>
      <c r="BR377" s="1">
        <f>((C377*(G377)^(3))/F377)^(1/2)</f>
        <v>1.7671701689029311E-3</v>
      </c>
      <c r="BS377" s="1">
        <f t="shared" si="35"/>
        <v>8.8419494623557707E-2</v>
      </c>
      <c r="BT377" s="1">
        <f>AI377/((9.81*G377)^(1/2))</f>
        <v>1.5214096602304517</v>
      </c>
      <c r="BU377" s="1">
        <f t="shared" si="37"/>
        <v>0.47777777777777919</v>
      </c>
      <c r="BV377" s="1">
        <f>AE377 /G377</f>
        <v>0.66507736947122087</v>
      </c>
      <c r="BW377" s="1">
        <f t="shared" si="38"/>
        <v>9.9319634474418161E-2</v>
      </c>
      <c r="BX377" s="1">
        <f>AH377/(((C377*(G377^(3)))/F377)^(1/2))</f>
        <v>1.3203784074636526</v>
      </c>
    </row>
    <row r="378" spans="1:76" x14ac:dyDescent="0.25">
      <c r="A378" s="1"/>
      <c r="B378" s="1">
        <v>378</v>
      </c>
      <c r="C378" s="1">
        <v>960</v>
      </c>
      <c r="D378" s="1">
        <v>2</v>
      </c>
      <c r="E378" s="1">
        <v>1.9199999999999998E-3</v>
      </c>
      <c r="F378" s="1">
        <v>2.0500000000000001E-2</v>
      </c>
      <c r="G378" s="1">
        <v>4.0519457194259793E-4</v>
      </c>
      <c r="H378" s="1">
        <v>1.3890212001960178E-6</v>
      </c>
      <c r="I378" s="1">
        <v>2.7866310109040887E-10</v>
      </c>
      <c r="J378" s="1">
        <v>2.8658006444008707E-12</v>
      </c>
      <c r="K378" s="1">
        <v>2.6751657704679251E-7</v>
      </c>
      <c r="L378" s="1">
        <v>2.751168618624836E-9</v>
      </c>
      <c r="M378" s="1"/>
      <c r="N378" s="1"/>
      <c r="O378" s="1"/>
      <c r="Q378" s="1">
        <v>960</v>
      </c>
      <c r="R378" s="1">
        <v>100000</v>
      </c>
      <c r="S378" s="1">
        <v>96</v>
      </c>
      <c r="T378" s="1">
        <v>2.0500000000000001E-2</v>
      </c>
      <c r="U378" s="1">
        <v>0.20200000000000001</v>
      </c>
      <c r="V378" s="1"/>
      <c r="Z378" s="1">
        <v>5.9399999999999999E-6</v>
      </c>
      <c r="AA378" s="1">
        <v>9000</v>
      </c>
      <c r="AB378" s="1">
        <v>1.1111111111111738E-4</v>
      </c>
      <c r="AD378" s="1">
        <v>5.2222222222222114E-3</v>
      </c>
      <c r="AE378" s="1">
        <v>2.5485269999999999E-4</v>
      </c>
      <c r="AF378" s="1">
        <v>8.850599999999999E-4</v>
      </c>
      <c r="AG378" s="1">
        <v>5.9647500000000007E-4</v>
      </c>
      <c r="AH378" s="1">
        <v>2.4444444444444435E-3</v>
      </c>
      <c r="AI378" s="1">
        <v>7.866088982340981E-2</v>
      </c>
      <c r="AJ378" s="1">
        <v>4.2082426023605547E-3</v>
      </c>
      <c r="AK378" s="1">
        <v>6.6036373941326887E-2</v>
      </c>
      <c r="AL378" s="1">
        <v>6.2434683954640958E-3</v>
      </c>
      <c r="AM378" s="1">
        <v>4.1577546715553285E-4</v>
      </c>
      <c r="AN378" s="1">
        <v>4.1434932520491828E-4</v>
      </c>
      <c r="AO378" s="1">
        <v>204.54545454545456</v>
      </c>
      <c r="AP378" s="1">
        <v>52.594719261809345</v>
      </c>
      <c r="AQ378" s="1">
        <v>333.33333333333331</v>
      </c>
      <c r="AR378" s="1">
        <v>419.02624070313931</v>
      </c>
      <c r="AS378" s="1">
        <v>3.1536878633081633E-4</v>
      </c>
      <c r="AT378" s="1">
        <v>1.6488893025861113E-2</v>
      </c>
      <c r="AU378" s="1">
        <v>1.5501043380608495</v>
      </c>
      <c r="AV378" s="1">
        <v>8.648908995179555E-2</v>
      </c>
      <c r="AW378" s="1">
        <v>0.9779411764705882</v>
      </c>
      <c r="AX378" s="1">
        <v>247.77299140826256</v>
      </c>
      <c r="AZ378" s="1"/>
      <c r="BA378" s="1"/>
      <c r="BB378" s="1" t="s">
        <v>262</v>
      </c>
      <c r="BC378" s="1"/>
      <c r="BD378" s="1">
        <f>(0.5*K378*(AK378)^(2))+(K378*9.81*(AN378-G378))</f>
        <v>6.0731866690466543E-10</v>
      </c>
      <c r="BE378" s="1">
        <f>0.5*K378*(AI378)^(2)</f>
        <v>8.2763417040315473E-10</v>
      </c>
      <c r="BF378" s="1">
        <f t="shared" si="36"/>
        <v>0.85662177247858262</v>
      </c>
      <c r="BG378" s="1">
        <f>(C378*(AI378)^(2)*G378)/(F378)</f>
        <v>0.11740827319644945</v>
      </c>
      <c r="BH378" s="1">
        <f>(C378*G378*AI378)/(E378)</f>
        <v>15.936482790310201</v>
      </c>
      <c r="BI378" s="1">
        <f>(E378)/((C378*F378*G378)^(1/2))</f>
        <v>2.1500911531850537E-2</v>
      </c>
      <c r="BJ378" s="1">
        <f>(C378*9.81*(G378)^(2))/(F378)</f>
        <v>7.5424704444991386E-2</v>
      </c>
      <c r="BK378" s="1">
        <f t="shared" si="33"/>
        <v>1.2816950828347053E-2</v>
      </c>
      <c r="BL378" s="1">
        <f>(F378/(C378*9.81))^(1/2)</f>
        <v>1.4753899143116248E-3</v>
      </c>
      <c r="BM378" s="1">
        <f>((F378*G378)/(C378*(AI378)^(2)))^(1/2)</f>
        <v>1.1825357213577465E-3</v>
      </c>
      <c r="BN378" s="1">
        <f>(AF378/2)/G378</f>
        <v>1.092141974850273</v>
      </c>
      <c r="BO378" s="1">
        <f>(AF378-G378)/G378</f>
        <v>1.1842839497005462</v>
      </c>
      <c r="BP378" s="1">
        <f>((2*G378)-AG378)/G378</f>
        <v>0.52792944105751749</v>
      </c>
      <c r="BQ378" s="1">
        <f t="shared" si="34"/>
        <v>0.6739373601789711</v>
      </c>
      <c r="BR378" s="1">
        <f>((C378*(G378)^(3))/F378)^(1/2)</f>
        <v>1.7650382210196089E-3</v>
      </c>
      <c r="BS378" s="1">
        <f t="shared" si="35"/>
        <v>6.2171996797548701E-2</v>
      </c>
      <c r="BT378" s="1">
        <f>AI378/((9.81*G378)^(1/2))</f>
        <v>1.247649341719363</v>
      </c>
      <c r="BU378" s="1">
        <f t="shared" si="37"/>
        <v>0.47872340425532056</v>
      </c>
      <c r="BV378" s="1">
        <f>AE378 /G378</f>
        <v>0.62896375629657697</v>
      </c>
      <c r="BW378" s="1">
        <f t="shared" si="38"/>
        <v>4.1983568751458061E-2</v>
      </c>
      <c r="BX378" s="1">
        <f>AH378/(((C378*(G378^(3)))/F378)^(1/2))</f>
        <v>1.3849243689648614</v>
      </c>
    </row>
    <row r="379" spans="1:76" x14ac:dyDescent="0.25">
      <c r="A379" s="1"/>
      <c r="B379" s="1">
        <v>379</v>
      </c>
      <c r="C379" s="1">
        <v>960</v>
      </c>
      <c r="D379" s="1">
        <v>2</v>
      </c>
      <c r="E379" s="1">
        <v>1.9199999999999998E-3</v>
      </c>
      <c r="F379" s="1">
        <v>2.0500000000000001E-2</v>
      </c>
      <c r="G379" s="1">
        <v>4.0482777375057421E-4</v>
      </c>
      <c r="H379" s="1">
        <v>1.8845674339376903E-6</v>
      </c>
      <c r="I379" s="1">
        <v>2.7790701527916365E-10</v>
      </c>
      <c r="J379" s="1">
        <v>3.8811653593260376E-12</v>
      </c>
      <c r="K379" s="1">
        <v>2.6679073466799711E-7</v>
      </c>
      <c r="L379" s="1">
        <v>3.7259187449529959E-9</v>
      </c>
      <c r="M379" s="1"/>
      <c r="N379" s="1"/>
      <c r="O379" s="1"/>
      <c r="Q379" s="1">
        <v>960</v>
      </c>
      <c r="R379" s="1">
        <v>100000</v>
      </c>
      <c r="S379" s="1">
        <v>96</v>
      </c>
      <c r="T379" s="1">
        <v>2.0500000000000001E-2</v>
      </c>
      <c r="U379" s="1">
        <v>0.20200000000000001</v>
      </c>
      <c r="V379" s="1"/>
      <c r="Z379" s="1">
        <v>5.9399999999999999E-6</v>
      </c>
      <c r="AA379" s="1">
        <v>9000</v>
      </c>
      <c r="AB379" s="1">
        <v>1.1111111111108962E-4</v>
      </c>
      <c r="AD379" s="1">
        <v>5.6666666666666532E-3</v>
      </c>
      <c r="AE379" s="1">
        <v>2.281227E-4</v>
      </c>
      <c r="AF379" s="1">
        <v>8.6724000000000002E-4</v>
      </c>
      <c r="AG379" s="1">
        <v>6.3756000000000012E-4</v>
      </c>
      <c r="AH379" s="1">
        <v>2.2222222222222088E-3</v>
      </c>
      <c r="AI379" s="1">
        <v>6.41455975744252E-2</v>
      </c>
      <c r="AJ379" s="1">
        <v>3.7682435038536004E-3</v>
      </c>
      <c r="AK379" s="1">
        <v>5.3701564472467392E-2</v>
      </c>
      <c r="AL379" s="1">
        <v>5.2864570902439205E-3</v>
      </c>
      <c r="AM379" s="1">
        <v>4.0739265505108073E-4</v>
      </c>
      <c r="AN379" s="1">
        <v>4.1647873964441128E-4</v>
      </c>
      <c r="AO379" s="1">
        <v>166.66666666666666</v>
      </c>
      <c r="AP379" s="1">
        <v>0</v>
      </c>
      <c r="AQ379" s="1">
        <v>169.811320754717</v>
      </c>
      <c r="AR379" s="1">
        <v>0</v>
      </c>
      <c r="AS379" s="1">
        <v>2.0971751723649867E-4</v>
      </c>
      <c r="AT379" s="1">
        <v>2.1596869464240113E-2</v>
      </c>
      <c r="AU379" s="1">
        <v>1.5524477168532362</v>
      </c>
      <c r="AV379" s="1">
        <v>8.3290646099964644E-2</v>
      </c>
      <c r="AW379" s="1">
        <v>1.0149253731343284</v>
      </c>
      <c r="AX379" s="1">
        <v>238.61012472228867</v>
      </c>
      <c r="AZ379" s="1"/>
      <c r="BA379" s="1"/>
      <c r="BB379" s="1" t="s">
        <v>262</v>
      </c>
      <c r="BC379" s="1"/>
      <c r="BD379" s="1">
        <f>(0.5*K379*(AK379)^(2))+(K379*9.81*(AN379-G379))</f>
        <v>4.1518640807433664E-10</v>
      </c>
      <c r="BE379" s="1">
        <f>0.5*K379*(AI379)^(2)</f>
        <v>5.4887627376844627E-10</v>
      </c>
      <c r="BF379" s="1">
        <f t="shared" si="36"/>
        <v>0.86972976802190849</v>
      </c>
      <c r="BG379" s="1">
        <f>(C379*(AI379)^(2)*G379)/(F379)</f>
        <v>7.8004809911491238E-2</v>
      </c>
      <c r="BH379" s="1">
        <f>(C379*G379*AI379)/(E379)</f>
        <v>12.983959730977395</v>
      </c>
      <c r="BI379" s="1">
        <f>(E379)/((C379*F379*G379)^(1/2))</f>
        <v>2.151064988280816E-2</v>
      </c>
      <c r="BJ379" s="1">
        <f>(C379*9.81*(G379)^(2))/(F379)</f>
        <v>7.5288211386497106E-2</v>
      </c>
      <c r="BK379" s="1">
        <f t="shared" si="33"/>
        <v>1.0032187835019201E-2</v>
      </c>
      <c r="BL379" s="1">
        <f>(F379/(C379*9.81))^(1/2)</f>
        <v>1.4753899143116248E-3</v>
      </c>
      <c r="BM379" s="1">
        <f>((F379*G379)/(C379*(AI379)^(2)))^(1/2)</f>
        <v>1.449471260516083E-3</v>
      </c>
      <c r="BN379" s="1">
        <f>(AF379/2)/G379</f>
        <v>1.0711221613642683</v>
      </c>
      <c r="BO379" s="1">
        <f>(AF379-G379)/G379</f>
        <v>1.1422443227285364</v>
      </c>
      <c r="BP379" s="1">
        <f>((2*G379)-AG379)/G379</f>
        <v>0.42510805498039078</v>
      </c>
      <c r="BQ379" s="1">
        <f t="shared" si="34"/>
        <v>0.7351598173515983</v>
      </c>
      <c r="BR379" s="1">
        <f>((C379*(G379)^(3))/F379)^(1/2)</f>
        <v>1.7626420896234018E-3</v>
      </c>
      <c r="BS379" s="1">
        <f t="shared" si="35"/>
        <v>4.2548728110185091E-2</v>
      </c>
      <c r="BT379" s="1">
        <f>AI379/((9.81*G379)^(1/2))</f>
        <v>1.0178814540871362</v>
      </c>
      <c r="BU379" s="1">
        <f t="shared" si="37"/>
        <v>0.40196078431372217</v>
      </c>
      <c r="BV379" s="1">
        <f>AE379 /G379</f>
        <v>0.56350555666309798</v>
      </c>
      <c r="BW379" s="1">
        <f t="shared" si="38"/>
        <v>2.7165985249941321E-3</v>
      </c>
      <c r="BX379" s="1">
        <f>AH379/(((C379*(G379^(3)))/F379)^(1/2))</f>
        <v>1.2607336652768792</v>
      </c>
    </row>
    <row r="380" spans="1:76" x14ac:dyDescent="0.25">
      <c r="A380" s="1"/>
      <c r="B380" s="1">
        <v>380</v>
      </c>
      <c r="C380" s="1">
        <v>960</v>
      </c>
      <c r="D380" s="1">
        <v>2</v>
      </c>
      <c r="E380" s="1">
        <v>1.9199999999999998E-3</v>
      </c>
      <c r="F380" s="1">
        <v>2.0500000000000001E-2</v>
      </c>
      <c r="G380" s="1">
        <v>4.0510700403327213E-4</v>
      </c>
      <c r="H380" s="1">
        <v>2.1478111696319994E-6</v>
      </c>
      <c r="I380" s="1">
        <v>2.7848247178053149E-10</v>
      </c>
      <c r="J380" s="1">
        <v>4.429405743287236E-12</v>
      </c>
      <c r="K380" s="1">
        <v>2.6734317290931023E-7</v>
      </c>
      <c r="L380" s="1">
        <v>4.2522295135557467E-9</v>
      </c>
      <c r="M380" s="1"/>
      <c r="N380" s="1"/>
      <c r="O380" s="1"/>
      <c r="Q380" s="1">
        <v>960</v>
      </c>
      <c r="R380" s="1">
        <v>100000</v>
      </c>
      <c r="S380" s="1">
        <v>96</v>
      </c>
      <c r="T380" s="1">
        <v>2.0500000000000001E-2</v>
      </c>
      <c r="U380" s="1">
        <v>0.20200000000000001</v>
      </c>
      <c r="V380" s="1"/>
      <c r="Z380" s="1">
        <v>5.9399999999999999E-6</v>
      </c>
      <c r="AA380" s="1">
        <v>9000</v>
      </c>
      <c r="AB380" s="1">
        <v>1.1111111111111738E-4</v>
      </c>
      <c r="AD380" s="1">
        <v>5.888888888888888E-3</v>
      </c>
      <c r="AE380" s="1">
        <v>2.251527E-4</v>
      </c>
      <c r="AF380" s="1">
        <v>8.6129999999999996E-4</v>
      </c>
      <c r="AG380" s="1">
        <v>6.5092500000000001E-4</v>
      </c>
      <c r="AH380" s="1">
        <v>2.4444444444444435E-3</v>
      </c>
      <c r="AI380" s="1">
        <v>5.0526457478718013E-2</v>
      </c>
      <c r="AJ380" s="1">
        <v>2.3788991678818198E-3</v>
      </c>
      <c r="AK380" s="1">
        <v>4.3552372023313649E-2</v>
      </c>
      <c r="AL380" s="1">
        <v>5.512822628866992E-3</v>
      </c>
      <c r="AM380" s="1">
        <v>4.1305270579441869E-4</v>
      </c>
      <c r="AN380" s="1">
        <v>4.1804111184705437E-4</v>
      </c>
      <c r="AO380" s="1">
        <v>166.66666666666669</v>
      </c>
      <c r="AP380" s="1">
        <v>0</v>
      </c>
      <c r="AQ380" s="1">
        <v>315.78947368421052</v>
      </c>
      <c r="AR380" s="1">
        <v>383.91393105973231</v>
      </c>
      <c r="AS380" s="1">
        <v>1.3011839476802749E-4</v>
      </c>
      <c r="AT380" s="1">
        <v>-2.6786423080249328E-2</v>
      </c>
      <c r="AU380" s="1">
        <v>4.7009862266367453</v>
      </c>
      <c r="AV380" s="1">
        <v>8.229506345745502E-2</v>
      </c>
      <c r="AW380" s="1">
        <v>0.96323529411764697</v>
      </c>
      <c r="AX380" s="1">
        <v>235.75799054367266</v>
      </c>
      <c r="AZ380" s="1"/>
      <c r="BA380" s="1"/>
      <c r="BB380" s="1" t="s">
        <v>262</v>
      </c>
      <c r="BC380" s="1"/>
      <c r="BD380" s="1">
        <f>(0.5*K380*(AK380)^(2))+(K380*9.81*(AN380-G380))</f>
        <v>2.8747094636932674E-10</v>
      </c>
      <c r="BE380" s="1">
        <f>0.5*K380*(AI380)^(2)</f>
        <v>3.4125325485438799E-10</v>
      </c>
      <c r="BF380" s="1">
        <f t="shared" si="36"/>
        <v>0.9178222425001844</v>
      </c>
      <c r="BG380" s="1">
        <f>(C380*(AI380)^(2)*G380)/(F380)</f>
        <v>4.8431154718301429E-2</v>
      </c>
      <c r="BH380" s="1">
        <f>(C380*G380*AI380)/(E380)</f>
        <v>10.234310906808986</v>
      </c>
      <c r="BI380" s="1">
        <f>(E380)/((C380*F380*G380)^(1/2))</f>
        <v>2.150323522425495E-2</v>
      </c>
      <c r="BJ380" s="1">
        <f>(C380*9.81*(G380)^(2))/(F380)</f>
        <v>7.5392107414100656E-2</v>
      </c>
      <c r="BK380" s="1">
        <f t="shared" si="33"/>
        <v>7.5349077368837818E-3</v>
      </c>
      <c r="BL380" s="1">
        <f>(F380/(C380*9.81))^(1/2)</f>
        <v>1.4753899143116248E-3</v>
      </c>
      <c r="BM380" s="1">
        <f>((F380*G380)/(C380*(AI380)^(2)))^(1/2)</f>
        <v>1.8408031125841261E-3</v>
      </c>
      <c r="BN380" s="1">
        <f>(AF380/2)/G380</f>
        <v>1.0630524669097796</v>
      </c>
      <c r="BO380" s="1">
        <f>(AF380-G380)/G380</f>
        <v>1.1261049338195592</v>
      </c>
      <c r="BP380" s="1">
        <f>((2*G380)-AG380)/G380</f>
        <v>0.39320230576280424</v>
      </c>
      <c r="BQ380" s="1">
        <f t="shared" si="34"/>
        <v>0.75574712643678166</v>
      </c>
      <c r="BR380" s="1">
        <f>((C380*(G380)^(3))/F380)^(1/2)</f>
        <v>1.7644660797572044E-3</v>
      </c>
      <c r="BS380" s="1">
        <f t="shared" si="35"/>
        <v>7.7312880558967345E-2</v>
      </c>
      <c r="BT380" s="1">
        <f>AI380/((9.81*G380)^(1/2))</f>
        <v>0.80149251390631726</v>
      </c>
      <c r="BU380" s="1">
        <f t="shared" si="37"/>
        <v>0.42452830188679291</v>
      </c>
      <c r="BV380" s="1">
        <f>AE380 /G380</f>
        <v>0.55578574983489504</v>
      </c>
      <c r="BW380" s="1">
        <f t="shared" si="38"/>
        <v>-2.6960952695799227E-2</v>
      </c>
      <c r="BX380" s="1">
        <f>AH380/(((C380*(G380^(3)))/F380)^(1/2))</f>
        <v>1.3853734410019409</v>
      </c>
    </row>
    <row r="381" spans="1:76" x14ac:dyDescent="0.25">
      <c r="A381" s="1"/>
      <c r="B381" s="1">
        <v>381</v>
      </c>
      <c r="C381" s="1">
        <v>960</v>
      </c>
      <c r="D381" s="1">
        <v>2</v>
      </c>
      <c r="E381" s="1">
        <v>1.9199999999999998E-3</v>
      </c>
      <c r="F381" s="1">
        <v>2.0500000000000001E-2</v>
      </c>
      <c r="G381" s="1">
        <v>4.1200420889790141E-4</v>
      </c>
      <c r="H381" s="1">
        <v>5.5725684700921699E-7</v>
      </c>
      <c r="I381" s="1">
        <v>2.9295004381154365E-10</v>
      </c>
      <c r="J381" s="1">
        <v>1.188689927578536E-12</v>
      </c>
      <c r="K381" s="1">
        <v>2.812320420590819E-7</v>
      </c>
      <c r="L381" s="1">
        <v>1.1411423304753946E-9</v>
      </c>
      <c r="M381" s="1"/>
      <c r="N381" s="1"/>
      <c r="O381" s="1"/>
      <c r="Q381" s="1">
        <v>960</v>
      </c>
      <c r="R381" s="1">
        <v>100000</v>
      </c>
      <c r="S381" s="1">
        <v>96</v>
      </c>
      <c r="T381" s="1">
        <v>2.0500000000000001E-2</v>
      </c>
      <c r="U381" s="1">
        <v>0.20200000000000001</v>
      </c>
      <c r="V381" s="1"/>
      <c r="Z381" s="1">
        <v>5.9399999999999999E-6</v>
      </c>
      <c r="AA381" s="1">
        <v>9000</v>
      </c>
      <c r="AB381" s="1">
        <v>1.1111111111111131E-4</v>
      </c>
      <c r="AD381" s="1">
        <v>4.2222222222222218E-3</v>
      </c>
      <c r="AE381" s="1">
        <v>4.9245270000000002E-4</v>
      </c>
      <c r="AF381" s="1">
        <v>1.18206E-3</v>
      </c>
      <c r="AG381" s="1">
        <v>3.2422499999999998E-4</v>
      </c>
      <c r="AH381" s="1">
        <v>1.2222222222222226E-3</v>
      </c>
      <c r="AI381" s="1">
        <v>0.40353740843961111</v>
      </c>
      <c r="AJ381" s="1">
        <v>8.5292988270124614E-3</v>
      </c>
      <c r="AK381" s="1">
        <v>0.22705498677518163</v>
      </c>
      <c r="AL381" s="1">
        <v>1.6681251347689836E-2</v>
      </c>
      <c r="AM381" s="1">
        <v>3.77658566982474E-4</v>
      </c>
      <c r="AN381" s="1">
        <v>6.8508857554482809E-4</v>
      </c>
      <c r="AO381" s="1">
        <v>1799.9999999999995</v>
      </c>
      <c r="AP381" s="1">
        <v>1527.3506473629407</v>
      </c>
      <c r="AQ381" s="1">
        <v>9000.0000000000018</v>
      </c>
      <c r="AR381" s="1">
        <v>140007.14267493645</v>
      </c>
      <c r="AS381" s="1">
        <v>8.2998185530151636E-3</v>
      </c>
      <c r="AT381" s="1">
        <v>-1.1635718142481774E-2</v>
      </c>
      <c r="AU381" s="1">
        <v>1.5783929427902781</v>
      </c>
      <c r="AV381" s="1">
        <v>8.3965265070996151E-2</v>
      </c>
      <c r="AW381" s="1">
        <v>0.98550724637681164</v>
      </c>
      <c r="AX381" s="1">
        <v>240.542765713265</v>
      </c>
      <c r="AZ381" s="1"/>
      <c r="BA381" s="1"/>
      <c r="BB381" s="1" t="s">
        <v>263</v>
      </c>
      <c r="BC381" s="1"/>
      <c r="BD381" s="1">
        <f>(0.5*K381*(AK381)^(2))+(K381*9.81*(AN381-G381))</f>
        <v>8.0027224373559874E-9</v>
      </c>
      <c r="BE381" s="1">
        <f>0.5*K381*(AI381)^(2)</f>
        <v>2.2898255968970069E-8</v>
      </c>
      <c r="BF381" s="1">
        <f t="shared" si="36"/>
        <v>0.59117719728094031</v>
      </c>
      <c r="BG381" s="1">
        <f>(C381*(AI381)^(2)*G381)/(F381)</f>
        <v>3.141858529001627</v>
      </c>
      <c r="BH381" s="1">
        <f>(C381*G381*AI381)/(E381)</f>
        <v>83.129555362435667</v>
      </c>
      <c r="BI381" s="1">
        <f>(E381)/((C381*F381*G381)^(1/2))</f>
        <v>2.1322486853918826E-2</v>
      </c>
      <c r="BJ381" s="1">
        <f>(C381*9.81*(G381)^(2))/(F381)</f>
        <v>7.7981158831489622E-2</v>
      </c>
      <c r="BK381" s="1">
        <f t="shared" si="33"/>
        <v>9.1491818497970862E-2</v>
      </c>
      <c r="BL381" s="1">
        <f>(F381/(C381*9.81))^(1/2)</f>
        <v>1.4753899143116248E-3</v>
      </c>
      <c r="BM381" s="1">
        <f>((F381*G381)/(C381*(AI381)^(2)))^(1/2)</f>
        <v>2.3243864751502214E-4</v>
      </c>
      <c r="BN381" s="1">
        <f>(AF381/2)/G381</f>
        <v>1.4345241801800692</v>
      </c>
      <c r="BO381" s="1">
        <f>(AF381-G381)/G381</f>
        <v>1.8690483603601382</v>
      </c>
      <c r="BP381" s="1">
        <f>((2*G381)-AG381)/G381</f>
        <v>1.213054155763865</v>
      </c>
      <c r="BQ381" s="1">
        <f t="shared" si="34"/>
        <v>0.27428810720268004</v>
      </c>
      <c r="BR381" s="1">
        <f>((C381*(G381)^(3))/F381)^(1/2)</f>
        <v>1.8097190790527719E-3</v>
      </c>
      <c r="BS381" s="1">
        <f t="shared" si="35"/>
        <v>0.41517312658209288</v>
      </c>
      <c r="BT381" s="1">
        <f>AI381/((9.81*G381)^(1/2))</f>
        <v>6.3474380447695236</v>
      </c>
      <c r="BU381" s="1">
        <f t="shared" si="37"/>
        <v>0.30263157894736858</v>
      </c>
      <c r="BV381" s="1">
        <f>AE381 /G381</f>
        <v>1.1952613331725319</v>
      </c>
      <c r="BW381" s="1">
        <f t="shared" si="38"/>
        <v>3.0638773701701374</v>
      </c>
      <c r="BX381" s="1">
        <f>AH381/(((C381*(G381^(3)))/F381)^(1/2))</f>
        <v>0.67536571635303089</v>
      </c>
    </row>
    <row r="382" spans="1:76" x14ac:dyDescent="0.25">
      <c r="A382" s="1"/>
      <c r="B382" s="1">
        <v>382</v>
      </c>
      <c r="C382" s="1">
        <v>960</v>
      </c>
      <c r="D382" s="1">
        <v>2</v>
      </c>
      <c r="E382" s="1">
        <v>1.9199999999999998E-3</v>
      </c>
      <c r="F382" s="1">
        <v>2.0500000000000001E-2</v>
      </c>
      <c r="G382" s="1">
        <v>4.0423383995682977E-4</v>
      </c>
      <c r="H382" s="1">
        <v>8.6101212139203271E-7</v>
      </c>
      <c r="I382" s="1">
        <v>2.766856342222988E-10</v>
      </c>
      <c r="J382" s="1">
        <v>1.7680089690602104E-12</v>
      </c>
      <c r="K382" s="1">
        <v>2.6561820885340685E-7</v>
      </c>
      <c r="L382" s="1">
        <v>1.697288610297802E-9</v>
      </c>
      <c r="M382" s="1"/>
      <c r="N382" s="1"/>
      <c r="O382" s="1"/>
      <c r="Q382" s="1">
        <v>960</v>
      </c>
      <c r="R382" s="1">
        <v>100000</v>
      </c>
      <c r="S382" s="1">
        <v>96</v>
      </c>
      <c r="T382" s="1">
        <v>2.0500000000000001E-2</v>
      </c>
      <c r="U382" s="1">
        <v>0.20200000000000001</v>
      </c>
      <c r="V382" s="1"/>
      <c r="Z382" s="1">
        <v>5.9399999999999999E-6</v>
      </c>
      <c r="AA382" s="1">
        <v>9000</v>
      </c>
      <c r="AB382" s="1">
        <v>1.1111111111111131E-4</v>
      </c>
      <c r="AD382" s="1">
        <v>4.2222222222222227E-3</v>
      </c>
      <c r="AE382" s="1">
        <v>4.9245270000000002E-4</v>
      </c>
      <c r="AF382" s="1">
        <v>1.1523600000000001E-3</v>
      </c>
      <c r="AG382" s="1">
        <v>3.1729500000000015E-4</v>
      </c>
      <c r="AH382" s="1">
        <v>1.2222222222222218E-3</v>
      </c>
      <c r="AI382" s="1">
        <v>0.40028987246792874</v>
      </c>
      <c r="AJ382" s="1">
        <v>8.0052390797428173E-3</v>
      </c>
      <c r="AK382" s="1">
        <v>0.22908093572603108</v>
      </c>
      <c r="AL382" s="1">
        <v>1.8893103038369125E-2</v>
      </c>
      <c r="AM382" s="1">
        <v>4.003135394134254E-4</v>
      </c>
      <c r="AN382" s="1">
        <v>6.8000271549350946E-4</v>
      </c>
      <c r="AO382" s="1">
        <v>2250.0000000000009</v>
      </c>
      <c r="AP382" s="1">
        <v>6363.9610306789309</v>
      </c>
      <c r="AQ382" s="1">
        <v>-227.84810126582278</v>
      </c>
      <c r="AR382" s="1">
        <v>779.05243189211683</v>
      </c>
      <c r="AS382" s="1">
        <v>8.1667676860545692E-3</v>
      </c>
      <c r="AT382" s="1">
        <v>-1.1924225717841928E-2</v>
      </c>
      <c r="AU382" s="1">
        <v>4.7252507374253607</v>
      </c>
      <c r="AV382" s="1">
        <v>7.9250120308992852E-2</v>
      </c>
      <c r="AW382" s="1">
        <v>0.97058823529411764</v>
      </c>
      <c r="AX382" s="1">
        <v>227.03487098046472</v>
      </c>
      <c r="AZ382" s="1"/>
      <c r="BA382" s="1"/>
      <c r="BB382" s="1" t="s">
        <v>264</v>
      </c>
      <c r="BC382" s="1"/>
      <c r="BD382" s="1">
        <f>(0.5*K382*(AK382)^(2))+(K382*9.81*(AN382-G382))</f>
        <v>7.6881411509779114E-9</v>
      </c>
      <c r="BE382" s="1">
        <f>0.5*K382*(AI382)^(2)</f>
        <v>2.1280266029987545E-8</v>
      </c>
      <c r="BF382" s="1">
        <f t="shared" si="36"/>
        <v>0.60106597974796883</v>
      </c>
      <c r="BG382" s="1">
        <f>(C382*(AI382)^(2)*G382)/(F382)</f>
        <v>3.0331874045461014</v>
      </c>
      <c r="BH382" s="1">
        <f>(C382*G382*AI382)/(E382)</f>
        <v>80.905356121770254</v>
      </c>
      <c r="BI382" s="1">
        <f>(E382)/((C382*F382*G382)^(1/2))</f>
        <v>2.1526446695469385E-2</v>
      </c>
      <c r="BJ382" s="1">
        <f>(C382*9.81*(G382)^(2))/(F382)</f>
        <v>7.5067458692504307E-2</v>
      </c>
      <c r="BK382" s="1">
        <f t="shared" si="33"/>
        <v>9.0264592277872577E-2</v>
      </c>
      <c r="BL382" s="1">
        <f>(F382/(C382*9.81))^(1/2)</f>
        <v>1.4753899143116248E-3</v>
      </c>
      <c r="BM382" s="1">
        <f>((F382*G382)/(C382*(AI382)^(2)))^(1/2)</f>
        <v>2.3210422457297394E-4</v>
      </c>
      <c r="BN382" s="1">
        <f>(AF382/2)/G382</f>
        <v>1.4253631018658242</v>
      </c>
      <c r="BO382" s="1">
        <f>(AF382-G382)/G382</f>
        <v>1.8507262037316485</v>
      </c>
      <c r="BP382" s="1">
        <f>((2*G382)-AG382)/G382</f>
        <v>1.2150706629759507</v>
      </c>
      <c r="BQ382" s="1">
        <f t="shared" si="34"/>
        <v>0.27534364261168398</v>
      </c>
      <c r="BR382" s="1">
        <f>((C382*(G382)^(3))/F382)^(1/2)</f>
        <v>1.7587644827888826E-3</v>
      </c>
      <c r="BS382" s="1">
        <f t="shared" si="35"/>
        <v>0.41221409818577065</v>
      </c>
      <c r="BT382" s="1">
        <f>AI382/((9.81*G382)^(1/2))</f>
        <v>6.3565836297294958</v>
      </c>
      <c r="BU382" s="1">
        <f t="shared" si="37"/>
        <v>0.30263157894736831</v>
      </c>
      <c r="BV382" s="1">
        <f>AE382 /G382</f>
        <v>1.2182371966992955</v>
      </c>
      <c r="BW382" s="1">
        <f t="shared" si="38"/>
        <v>2.9581199458535972</v>
      </c>
      <c r="BX382" s="1">
        <f>AH382/(((C382*(G382^(3)))/F382)^(1/2))</f>
        <v>0.6949322858078969</v>
      </c>
    </row>
    <row r="383" spans="1:76" x14ac:dyDescent="0.25">
      <c r="A383" s="1"/>
      <c r="B383" s="1">
        <v>383</v>
      </c>
      <c r="C383" s="1">
        <v>960</v>
      </c>
      <c r="D383" s="1">
        <v>2</v>
      </c>
      <c r="E383" s="1">
        <v>1.9199999999999998E-3</v>
      </c>
      <c r="F383" s="1">
        <v>2.0500000000000001E-2</v>
      </c>
      <c r="G383" s="1">
        <v>3.9713050434388169E-4</v>
      </c>
      <c r="H383" s="1">
        <v>1.0876056268057467E-6</v>
      </c>
      <c r="I383" s="1">
        <v>2.623543994183562E-10</v>
      </c>
      <c r="J383" s="1">
        <v>2.1554988944709798E-12</v>
      </c>
      <c r="K383" s="1">
        <v>2.5186022344162196E-7</v>
      </c>
      <c r="L383" s="1">
        <v>2.0692789386921405E-9</v>
      </c>
      <c r="M383" s="1"/>
      <c r="N383" s="1"/>
      <c r="O383" s="1"/>
      <c r="Q383" s="1">
        <v>960</v>
      </c>
      <c r="R383" s="1">
        <v>100000</v>
      </c>
      <c r="S383" s="1">
        <v>96</v>
      </c>
      <c r="T383" s="1">
        <v>2.0500000000000001E-2</v>
      </c>
      <c r="U383" s="1">
        <v>0.20200000000000001</v>
      </c>
      <c r="V383" s="1"/>
      <c r="Z383" s="1">
        <v>5.9399999999999999E-6</v>
      </c>
      <c r="AA383" s="1">
        <v>9000</v>
      </c>
      <c r="AB383" s="1">
        <v>1.1111111111111131E-4</v>
      </c>
      <c r="AD383" s="1">
        <v>3.9999999999999992E-3</v>
      </c>
      <c r="AE383" s="1">
        <v>4.4790269999999999E-4</v>
      </c>
      <c r="AF383" s="1">
        <v>1.0810800000000001E-3</v>
      </c>
      <c r="AG383" s="1">
        <v>3.2967000000000001E-4</v>
      </c>
      <c r="AH383" s="1">
        <v>1.2222222222222226E-3</v>
      </c>
      <c r="AI383" s="1">
        <v>0.33852956252873989</v>
      </c>
      <c r="AJ383" s="1">
        <v>6.0324603314388277E-3</v>
      </c>
      <c r="AK383" s="1">
        <v>0.23345373203036476</v>
      </c>
      <c r="AL383" s="1">
        <v>1.52038134825912E-2</v>
      </c>
      <c r="AM383" s="1">
        <v>3.8170317186651012E-4</v>
      </c>
      <c r="AN383" s="1">
        <v>6.0401097275971196E-4</v>
      </c>
      <c r="AO383" s="1">
        <v>2000</v>
      </c>
      <c r="AP383" s="1">
        <v>4085.5058468556081</v>
      </c>
      <c r="AQ383" s="1">
        <v>352.94117647058829</v>
      </c>
      <c r="AR383" s="1">
        <v>362.11696752805904</v>
      </c>
      <c r="AS383" s="1">
        <v>5.8410940217074421E-3</v>
      </c>
      <c r="AT383" s="1">
        <v>-1.643140758952788E-2</v>
      </c>
      <c r="AU383" s="1">
        <v>4.7477080909898568</v>
      </c>
      <c r="AV383" s="1">
        <v>8.7003927160124075E-2</v>
      </c>
      <c r="AW383" s="1">
        <v>0.97744360902255645</v>
      </c>
      <c r="AX383" s="1">
        <v>249.24789136693676</v>
      </c>
      <c r="AZ383" s="1"/>
      <c r="BA383" s="1"/>
      <c r="BB383" s="1" t="s">
        <v>265</v>
      </c>
      <c r="BC383" s="1"/>
      <c r="BD383" s="1">
        <f>(0.5*K383*(AK383)^(2))+(K383*9.81*(AN383-G383))</f>
        <v>7.37442198098742E-9</v>
      </c>
      <c r="BE383" s="1">
        <f>0.5*K383*(AI383)^(2)</f>
        <v>1.4431875997871942E-8</v>
      </c>
      <c r="BF383" s="1">
        <f t="shared" si="36"/>
        <v>0.71482971627277025</v>
      </c>
      <c r="BG383" s="1">
        <f>(C383*(AI383)^(2)*G383)/(F383)</f>
        <v>2.1312962426507758</v>
      </c>
      <c r="BH383" s="1">
        <f>(C383*G383*AI383)/(E383)</f>
        <v>67.220207951176064</v>
      </c>
      <c r="BI383" s="1">
        <f>(E383)/((C383*F383*G383)^(1/2))</f>
        <v>2.1718111477201062E-2</v>
      </c>
      <c r="BJ383" s="1">
        <f>(C383*9.81*(G383)^(2))/(F383)</f>
        <v>7.2452416328568706E-2</v>
      </c>
      <c r="BK383" s="1">
        <f t="shared" si="33"/>
        <v>7.3560375582529938E-2</v>
      </c>
      <c r="BL383" s="1">
        <f>(F383/(C383*9.81))^(1/2)</f>
        <v>1.4753899143116248E-3</v>
      </c>
      <c r="BM383" s="1">
        <f>((F383*G383)/(C383*(AI383)^(2)))^(1/2)</f>
        <v>2.7202657761780317E-4</v>
      </c>
      <c r="BN383" s="1">
        <f>(AF383/2)/G383</f>
        <v>1.3611142787760715</v>
      </c>
      <c r="BO383" s="1">
        <f>(AF383-G383)/G383</f>
        <v>1.722228557552143</v>
      </c>
      <c r="BP383" s="1">
        <f>((2*G383)-AG383)/G383</f>
        <v>1.1698698629442641</v>
      </c>
      <c r="BQ383" s="1">
        <f t="shared" si="34"/>
        <v>0.30494505494505492</v>
      </c>
      <c r="BR383" s="1">
        <f>((C383*(G383)^(3))/F383)^(1/2)</f>
        <v>1.7126103210816435E-3</v>
      </c>
      <c r="BS383" s="1">
        <f t="shared" si="35"/>
        <v>0.35496097011826777</v>
      </c>
      <c r="BT383" s="1">
        <f>AI383/((9.81*G383)^(1/2))</f>
        <v>5.423697666720436</v>
      </c>
      <c r="BU383" s="1">
        <f t="shared" si="37"/>
        <v>0.31944444444444464</v>
      </c>
      <c r="BV383" s="1">
        <f>AE383 /G383</f>
        <v>1.1278476347214916</v>
      </c>
      <c r="BW383" s="1">
        <f t="shared" si="38"/>
        <v>2.0588438263222071</v>
      </c>
      <c r="BX383" s="1">
        <f>AH383/(((C383*(G383^(3)))/F383)^(1/2))</f>
        <v>0.71366043236869925</v>
      </c>
    </row>
    <row r="384" spans="1:76" x14ac:dyDescent="0.25">
      <c r="A384" s="1"/>
      <c r="B384" s="1">
        <v>384</v>
      </c>
      <c r="C384" s="1">
        <v>960</v>
      </c>
      <c r="D384" s="1">
        <v>2</v>
      </c>
      <c r="E384" s="1">
        <v>1.9199999999999998E-3</v>
      </c>
      <c r="F384" s="1">
        <v>2.0500000000000001E-2</v>
      </c>
      <c r="G384" s="1">
        <v>4.014303820261274E-4</v>
      </c>
      <c r="H384" s="1">
        <v>9.8806931534786996E-7</v>
      </c>
      <c r="I384" s="1">
        <v>2.7096882335192921E-10</v>
      </c>
      <c r="J384" s="1">
        <v>2.0008648454954228E-12</v>
      </c>
      <c r="K384" s="1">
        <v>2.6013007041785202E-7</v>
      </c>
      <c r="L384" s="1">
        <v>1.9208302516756057E-9</v>
      </c>
      <c r="M384" s="1"/>
      <c r="N384" s="1"/>
      <c r="O384" s="1"/>
      <c r="Q384" s="1">
        <v>960</v>
      </c>
      <c r="R384" s="1">
        <v>100000</v>
      </c>
      <c r="S384" s="1">
        <v>96</v>
      </c>
      <c r="T384" s="1">
        <v>2.0500000000000001E-2</v>
      </c>
      <c r="U384" s="1">
        <v>0.20200000000000001</v>
      </c>
      <c r="V384" s="1"/>
      <c r="Z384" s="1">
        <v>5.9399999999999999E-6</v>
      </c>
      <c r="AA384" s="1">
        <v>9000</v>
      </c>
      <c r="AB384" s="1">
        <v>1.1111111111111131E-4</v>
      </c>
      <c r="AD384" s="1">
        <v>4.1111111111111114E-3</v>
      </c>
      <c r="AE384" s="1">
        <v>4.627527E-4</v>
      </c>
      <c r="AF384" s="1">
        <v>1.11078E-3</v>
      </c>
      <c r="AG384" s="1">
        <v>3.3313500000000003E-4</v>
      </c>
      <c r="AH384" s="1">
        <v>1.3333333333333331E-3</v>
      </c>
      <c r="AI384" s="1">
        <v>0.33833678964264613</v>
      </c>
      <c r="AJ384" s="1">
        <v>6.3993489286504248E-3</v>
      </c>
      <c r="AK384" s="1">
        <v>0.22087900924888174</v>
      </c>
      <c r="AL384" s="1">
        <v>1.9395244247518491E-2</v>
      </c>
      <c r="AM384" s="1">
        <v>4.1116118185423095E-4</v>
      </c>
      <c r="AN384" s="1">
        <v>6.1306226893955318E-4</v>
      </c>
      <c r="AO384" s="1">
        <v>1999.9999999999995</v>
      </c>
      <c r="AP384" s="1">
        <v>4714.0452079103161</v>
      </c>
      <c r="AQ384" s="1">
        <v>-2250.0000000000005</v>
      </c>
      <c r="AR384" s="1">
        <v>40570.251570578177</v>
      </c>
      <c r="AS384" s="1">
        <v>5.8344435894848203E-3</v>
      </c>
      <c r="AT384" s="1">
        <v>-2.244922229242579E-2</v>
      </c>
      <c r="AU384" s="1">
        <v>1.5580496764222964</v>
      </c>
      <c r="AV384" s="1">
        <v>8.4528802141317028E-2</v>
      </c>
      <c r="AW384" s="1">
        <v>1.0151515151515151</v>
      </c>
      <c r="AX384" s="1">
        <v>242.15718049969266</v>
      </c>
      <c r="AZ384" s="1"/>
      <c r="BA384" s="1"/>
      <c r="BB384" s="1" t="s">
        <v>266</v>
      </c>
      <c r="BC384" s="1"/>
      <c r="BD384" s="1">
        <f>(0.5*K384*(AK384)^(2))+(K384*9.81*(AN384-G384))</f>
        <v>6.8856110132256838E-9</v>
      </c>
      <c r="BE384" s="1">
        <f>0.5*K384*(AI384)^(2)</f>
        <v>1.4888776515678199E-8</v>
      </c>
      <c r="BF384" s="1">
        <f t="shared" si="36"/>
        <v>0.68005139644483592</v>
      </c>
      <c r="BG384" s="1">
        <f>(C384*(AI384)^(2)*G384)/(F384)</f>
        <v>2.1519196880312967</v>
      </c>
      <c r="BH384" s="1">
        <f>(C384*G384*AI384)/(E384)</f>
        <v>67.909333359870487</v>
      </c>
      <c r="BI384" s="1">
        <f>(E384)/((C384*F384*G384)^(1/2))</f>
        <v>2.1601482733118432E-2</v>
      </c>
      <c r="BJ384" s="1">
        <f>(C384*9.81*(G384)^(2))/(F384)</f>
        <v>7.4029847851543429E-2</v>
      </c>
      <c r="BK384" s="1">
        <f t="shared" si="33"/>
        <v>7.3668611640012982E-2</v>
      </c>
      <c r="BL384" s="1">
        <f>(F384/(C384*9.81))^(1/2)</f>
        <v>1.4753899143116248E-3</v>
      </c>
      <c r="BM384" s="1">
        <f>((F384*G384)/(C384*(AI384)^(2)))^(1/2)</f>
        <v>2.73651106943911E-4</v>
      </c>
      <c r="BN384" s="1">
        <f>(AF384/2)/G384</f>
        <v>1.3835275675866807</v>
      </c>
      <c r="BO384" s="1">
        <f>(AF384-G384)/G384</f>
        <v>1.7670551351733612</v>
      </c>
      <c r="BP384" s="1">
        <f>((2*G384)-AG384)/G384</f>
        <v>1.1701300775527308</v>
      </c>
      <c r="BQ384" s="1">
        <f t="shared" si="34"/>
        <v>0.29991087344028522</v>
      </c>
      <c r="BR384" s="1">
        <f>((C384*(G384)^(3))/F384)^(1/2)</f>
        <v>1.7405000659435662E-3</v>
      </c>
      <c r="BS384" s="1">
        <f t="shared" si="35"/>
        <v>0.36078601193507193</v>
      </c>
      <c r="BT384" s="1">
        <f>AI384/((9.81*G384)^(1/2))</f>
        <v>5.3914998948424806</v>
      </c>
      <c r="BU384" s="1">
        <f t="shared" si="37"/>
        <v>0.33783783783783777</v>
      </c>
      <c r="BV384" s="1">
        <f>AE384 /G384</f>
        <v>1.1527595337063485</v>
      </c>
      <c r="BW384" s="1">
        <f t="shared" si="38"/>
        <v>2.0778898401797532</v>
      </c>
      <c r="BX384" s="1">
        <f>AH384/(((C384*(G384^(3)))/F384)^(1/2))</f>
        <v>0.76606336272127717</v>
      </c>
    </row>
    <row r="385" spans="1:76" x14ac:dyDescent="0.25">
      <c r="A385" s="1"/>
      <c r="B385" s="1">
        <v>385</v>
      </c>
      <c r="C385" s="1">
        <v>960</v>
      </c>
      <c r="D385" s="1">
        <v>2</v>
      </c>
      <c r="E385" s="1">
        <v>1.9199999999999998E-3</v>
      </c>
      <c r="F385" s="1">
        <v>2.0500000000000001E-2</v>
      </c>
      <c r="G385" s="1">
        <v>3.9512122129881978E-4</v>
      </c>
      <c r="H385" s="1">
        <v>1.4487337274086947E-6</v>
      </c>
      <c r="I385" s="1">
        <v>2.5839236438801101E-10</v>
      </c>
      <c r="J385" s="1">
        <v>2.8422295210817143E-12</v>
      </c>
      <c r="K385" s="1">
        <v>2.4805666981249057E-7</v>
      </c>
      <c r="L385" s="1">
        <v>2.7285403402384456E-9</v>
      </c>
      <c r="M385" s="1"/>
      <c r="N385" s="1"/>
      <c r="O385" s="1"/>
      <c r="Q385" s="1">
        <v>960</v>
      </c>
      <c r="R385" s="1">
        <v>100000</v>
      </c>
      <c r="S385" s="1">
        <v>96</v>
      </c>
      <c r="T385" s="1">
        <v>2.0500000000000001E-2</v>
      </c>
      <c r="U385" s="1">
        <v>0.20200000000000001</v>
      </c>
      <c r="V385" s="1"/>
      <c r="Z385" s="1">
        <v>5.9399999999999999E-6</v>
      </c>
      <c r="AA385" s="1">
        <v>9000</v>
      </c>
      <c r="AB385" s="1">
        <v>1.1111111111111044E-4</v>
      </c>
      <c r="AD385" s="1">
        <v>4.2222222222222244E-3</v>
      </c>
      <c r="AE385" s="1">
        <v>3.8850269999999996E-4</v>
      </c>
      <c r="AF385" s="1">
        <v>9.8010000000000002E-4</v>
      </c>
      <c r="AG385" s="1">
        <v>4.0392E-4</v>
      </c>
      <c r="AH385" s="1">
        <v>1.3333333333333391E-3</v>
      </c>
      <c r="AI385" s="1">
        <v>0.22547161783184108</v>
      </c>
      <c r="AJ385" s="1">
        <v>7.9191591844788682E-3</v>
      </c>
      <c r="AK385" s="1">
        <v>0.17021380945502734</v>
      </c>
      <c r="AL385" s="1">
        <v>1.2035665045670626E-2</v>
      </c>
      <c r="AM385" s="1">
        <v>3.8884636554144166E-4</v>
      </c>
      <c r="AN385" s="1">
        <v>5.2340494604301226E-4</v>
      </c>
      <c r="AO385" s="1">
        <v>473.68421052631572</v>
      </c>
      <c r="AP385" s="1">
        <v>387.83142015217834</v>
      </c>
      <c r="AQ385" s="1">
        <v>240.00000000000006</v>
      </c>
      <c r="AR385" s="1">
        <v>31.678383797157402</v>
      </c>
      <c r="AS385" s="1">
        <v>2.5911034886701217E-3</v>
      </c>
      <c r="AT385" s="1">
        <v>-2.0160198175535632E-2</v>
      </c>
      <c r="AU385" s="1">
        <v>4.7432613785362348</v>
      </c>
      <c r="AV385" s="1">
        <v>8.6923485827854544E-2</v>
      </c>
      <c r="AW385" s="1">
        <v>0.97727272727272718</v>
      </c>
      <c r="AX385" s="1">
        <v>249.01744392506211</v>
      </c>
      <c r="AZ385" s="1"/>
      <c r="BA385" s="1"/>
      <c r="BB385" s="1" t="s">
        <v>266</v>
      </c>
      <c r="BC385" s="1"/>
      <c r="BD385" s="1">
        <f>(0.5*K385*(AK385)^(2))+(K385*9.81*(AN385-G385))</f>
        <v>3.9056110402548897E-9</v>
      </c>
      <c r="BE385" s="1">
        <f>0.5*K385*(AI385)^(2)</f>
        <v>6.3052843299079514E-9</v>
      </c>
      <c r="BF385" s="1">
        <f t="shared" si="36"/>
        <v>0.78703157673268065</v>
      </c>
      <c r="BG385" s="1">
        <f>(C385*(AI385)^(2)*G385)/(F385)</f>
        <v>0.94065742869618885</v>
      </c>
      <c r="BH385" s="1">
        <f>(C385*G385*AI385)/(E385)</f>
        <v>44.544310502968905</v>
      </c>
      <c r="BI385" s="1">
        <f>(E385)/((C385*F385*G385)^(1/2))</f>
        <v>2.1773262269283878E-2</v>
      </c>
      <c r="BJ385" s="1">
        <f>(C385*9.81*(G385)^(2))/(F385)</f>
        <v>7.1721124547018067E-2</v>
      </c>
      <c r="BK385" s="1">
        <f t="shared" si="33"/>
        <v>4.5122972040895992E-2</v>
      </c>
      <c r="BL385" s="1">
        <f>(F385/(C385*9.81))^(1/2)</f>
        <v>1.4753899143116248E-3</v>
      </c>
      <c r="BM385" s="1">
        <f>((F385*G385)/(C385*(AI385)^(2)))^(1/2)</f>
        <v>4.0739398330295515E-4</v>
      </c>
      <c r="BN385" s="1">
        <f>(AF385/2)/G385</f>
        <v>1.2402522911554479</v>
      </c>
      <c r="BO385" s="1">
        <f>(AF385-G385)/G385</f>
        <v>1.480504582310896</v>
      </c>
      <c r="BP385" s="1">
        <f>((2*G385)-AG385)/G385</f>
        <v>0.97773144486581265</v>
      </c>
      <c r="BQ385" s="1">
        <f t="shared" si="34"/>
        <v>0.41212121212121211</v>
      </c>
      <c r="BR385" s="1">
        <f>((C385*(G385)^(3))/F385)^(1/2)</f>
        <v>1.6996293390943058E-3</v>
      </c>
      <c r="BS385" s="1">
        <f t="shared" si="35"/>
        <v>0.24563181600737671</v>
      </c>
      <c r="BT385" s="1">
        <f>AI385/((9.81*G385)^(1/2))</f>
        <v>3.6215309375702369</v>
      </c>
      <c r="BU385" s="1">
        <f t="shared" si="37"/>
        <v>0.32894736842105377</v>
      </c>
      <c r="BV385" s="1">
        <f>AE385 /G385</f>
        <v>0.98324939046031545</v>
      </c>
      <c r="BW385" s="1">
        <f t="shared" si="38"/>
        <v>0.86893630414917078</v>
      </c>
      <c r="BX385" s="1">
        <f>AH385/(((C385*(G385^(3)))/F385)^(1/2))</f>
        <v>0.7844847712759786</v>
      </c>
    </row>
    <row r="386" spans="1:76" x14ac:dyDescent="0.25">
      <c r="A386" s="1"/>
      <c r="B386" s="1">
        <v>386</v>
      </c>
      <c r="C386" s="1">
        <v>960</v>
      </c>
      <c r="D386" s="1">
        <v>2</v>
      </c>
      <c r="E386" s="1">
        <v>1.9199999999999998E-3</v>
      </c>
      <c r="F386" s="1">
        <v>2.0500000000000001E-2</v>
      </c>
      <c r="G386" s="1">
        <v>4.0406938594437993E-4</v>
      </c>
      <c r="H386" s="1">
        <v>3.8338057975732298E-6</v>
      </c>
      <c r="I386" s="1">
        <v>2.7634808044133106E-10</v>
      </c>
      <c r="J386" s="1">
        <v>7.8659624544536276E-12</v>
      </c>
      <c r="K386" s="1">
        <v>2.652941572236778E-7</v>
      </c>
      <c r="L386" s="1">
        <v>7.5513239562754826E-9</v>
      </c>
      <c r="M386" s="1"/>
      <c r="N386" s="1"/>
      <c r="O386" s="1"/>
      <c r="Q386" s="1">
        <v>960</v>
      </c>
      <c r="R386" s="1">
        <v>100000</v>
      </c>
      <c r="S386" s="1">
        <v>96</v>
      </c>
      <c r="T386" s="1">
        <v>2.0500000000000001E-2</v>
      </c>
      <c r="U386" s="1">
        <v>0.20200000000000001</v>
      </c>
      <c r="V386" s="1"/>
      <c r="Z386" s="1">
        <v>5.9399999999999999E-6</v>
      </c>
      <c r="AA386" s="1">
        <v>9000</v>
      </c>
      <c r="AB386" s="1">
        <v>1.1111111111111131E-4</v>
      </c>
      <c r="AD386" s="1">
        <v>4.0000000000000001E-3</v>
      </c>
      <c r="AE386" s="1">
        <v>4.5978269999999996E-4</v>
      </c>
      <c r="AF386" s="1">
        <v>1.11078E-3</v>
      </c>
      <c r="AG386" s="1">
        <v>3.3263999999999999E-4</v>
      </c>
      <c r="AH386" s="1">
        <v>1.3333333333333339E-3</v>
      </c>
      <c r="AI386" s="1">
        <v>0.34755579724683811</v>
      </c>
      <c r="AJ386" s="1">
        <v>9.3024805284504727E-3</v>
      </c>
      <c r="AK386" s="1">
        <v>0.23336098229201788</v>
      </c>
      <c r="AL386" s="1">
        <v>1.86070439170712E-2</v>
      </c>
      <c r="AM386" s="1">
        <v>3.8047958961424331E-4</v>
      </c>
      <c r="AN386" s="1">
        <v>6.1112694337510788E-4</v>
      </c>
      <c r="AO386" s="1">
        <v>-4500.0000000000009</v>
      </c>
      <c r="AP386" s="1">
        <v>0</v>
      </c>
      <c r="AQ386" s="1">
        <v>2250</v>
      </c>
      <c r="AR386" s="1">
        <v>9545.9415460183918</v>
      </c>
      <c r="AS386" s="1">
        <v>6.1567294699227948E-3</v>
      </c>
      <c r="AT386" s="1">
        <v>-3.5959258509978456E-2</v>
      </c>
      <c r="AU386" s="1">
        <v>4.7516634765629941</v>
      </c>
      <c r="AV386" s="1">
        <v>8.7448699296472115E-2</v>
      </c>
      <c r="AW386" s="1">
        <v>0.94160583941605835</v>
      </c>
      <c r="AX386" s="1">
        <v>250.52206967982474</v>
      </c>
      <c r="AZ386" s="1"/>
      <c r="BA386" s="1"/>
      <c r="BB386" s="1" t="s">
        <v>267</v>
      </c>
      <c r="BC386" s="1"/>
      <c r="BD386" s="1">
        <f>(0.5*K386*(AK386)^(2))+(K386*9.81*(AN386-G386))</f>
        <v>7.762482810132359E-9</v>
      </c>
      <c r="BE386" s="1">
        <f>0.5*K386*(AI386)^(2)</f>
        <v>1.602310813213779E-8</v>
      </c>
      <c r="BF386" s="1">
        <f t="shared" si="36"/>
        <v>0.69602837354601887</v>
      </c>
      <c r="BG386" s="1">
        <f>(C386*(AI386)^(2)*G386)/(F386)</f>
        <v>2.2857166588631057</v>
      </c>
      <c r="BH386" s="1">
        <f>(C386*G386*AI386)/(E386)</f>
        <v>70.218328787469659</v>
      </c>
      <c r="BI386" s="1">
        <f>(E386)/((C386*F386*G386)^(1/2))</f>
        <v>2.1530826822407857E-2</v>
      </c>
      <c r="BJ386" s="1">
        <f>(C386*9.81*(G386)^(2))/(F386)</f>
        <v>7.5006391892125518E-2</v>
      </c>
      <c r="BK386" s="1">
        <f t="shared" si="33"/>
        <v>7.6183689695116019E-2</v>
      </c>
      <c r="BL386" s="1">
        <f>(F386/(C386*9.81))^(1/2)</f>
        <v>1.4753899143116248E-3</v>
      </c>
      <c r="BM386" s="1">
        <f>((F386*G386)/(C386*(AI386)^(2)))^(1/2)</f>
        <v>2.6726663816074565E-4</v>
      </c>
      <c r="BN386" s="1">
        <f>(AF386/2)/G386</f>
        <v>1.3744916574215531</v>
      </c>
      <c r="BO386" s="1">
        <f>(AF386-G386)/G386</f>
        <v>1.7489833148431064</v>
      </c>
      <c r="BP386" s="1">
        <f>((2*G386)-AG386)/G386</f>
        <v>1.1767750501004601</v>
      </c>
      <c r="BQ386" s="1">
        <f t="shared" si="34"/>
        <v>0.29946524064171121</v>
      </c>
      <c r="BR386" s="1">
        <f>((C386*(G386)^(3))/F386)^(1/2)</f>
        <v>1.7576913176001177E-3</v>
      </c>
      <c r="BS386" s="1">
        <f t="shared" si="35"/>
        <v>0.38351505575681655</v>
      </c>
      <c r="BT386" s="1">
        <f>AI386/((9.81*G386)^(1/2))</f>
        <v>5.52029211152146</v>
      </c>
      <c r="BU386" s="1">
        <f t="shared" si="37"/>
        <v>0.34722222222222238</v>
      </c>
      <c r="BV386" s="1">
        <f>AE386 /G386</f>
        <v>1.1378805620856636</v>
      </c>
      <c r="BW386" s="1">
        <f t="shared" si="38"/>
        <v>2.2107102669709802</v>
      </c>
      <c r="BX386" s="1">
        <f>AH386/(((C386*(G386^(3)))/F386)^(1/2))</f>
        <v>0.75857081387522274</v>
      </c>
    </row>
    <row r="387" spans="1:76" x14ac:dyDescent="0.25">
      <c r="A387" s="1"/>
      <c r="B387" s="1">
        <v>387</v>
      </c>
      <c r="C387" s="1">
        <v>960</v>
      </c>
      <c r="D387" s="1">
        <v>2</v>
      </c>
      <c r="E387" s="1">
        <v>1.9199999999999998E-3</v>
      </c>
      <c r="F387" s="1">
        <v>2.0500000000000001E-2</v>
      </c>
      <c r="G387" s="1">
        <v>4.0200331856974898E-4</v>
      </c>
      <c r="H387" s="1">
        <v>2.0281148546903014E-6</v>
      </c>
      <c r="I387" s="1">
        <v>2.721306907328557E-10</v>
      </c>
      <c r="J387" s="1">
        <v>4.1187144791941196E-12</v>
      </c>
      <c r="K387" s="1">
        <v>2.6124546310354146E-7</v>
      </c>
      <c r="L387" s="1">
        <v>3.9539659000263549E-9</v>
      </c>
      <c r="M387" s="1"/>
      <c r="N387" s="1"/>
      <c r="O387" s="1"/>
      <c r="Q387" s="1">
        <v>960</v>
      </c>
      <c r="R387" s="1">
        <v>100000</v>
      </c>
      <c r="S387" s="1">
        <v>96</v>
      </c>
      <c r="T387" s="1">
        <v>2.0500000000000001E-2</v>
      </c>
      <c r="U387" s="1">
        <v>0.20200000000000001</v>
      </c>
      <c r="V387" s="1"/>
      <c r="Z387" s="1">
        <v>5.9399999999999999E-6</v>
      </c>
      <c r="AA387" s="1">
        <v>9000</v>
      </c>
      <c r="AB387" s="1">
        <v>1.1111111111111044E-4</v>
      </c>
      <c r="AD387" s="1">
        <v>4.3333333333333279E-3</v>
      </c>
      <c r="AE387" s="1">
        <v>3.8553269999999998E-4</v>
      </c>
      <c r="AF387" s="1">
        <v>1.0097999999999999E-3</v>
      </c>
      <c r="AG387" s="1">
        <v>4.0886999999999998E-4</v>
      </c>
      <c r="AH387" s="1">
        <v>1.6666666666666635E-3</v>
      </c>
      <c r="AI387" s="1">
        <v>0.22230720031872814</v>
      </c>
      <c r="AJ387" s="1">
        <v>7.0937235724126309E-3</v>
      </c>
      <c r="AK387" s="1">
        <v>0.17307893673960054</v>
      </c>
      <c r="AL387" s="1">
        <v>8.5809498765680777E-3</v>
      </c>
      <c r="AM387" s="1">
        <v>4.1843448649683948E-4</v>
      </c>
      <c r="AN387" s="1">
        <v>5.2767786053336174E-4</v>
      </c>
      <c r="AO387" s="1">
        <v>473.68421052631584</v>
      </c>
      <c r="AP387" s="1">
        <v>740.40543847234085</v>
      </c>
      <c r="AQ387" s="1">
        <v>428.57142857142861</v>
      </c>
      <c r="AR387" s="1">
        <v>461.78402036672497</v>
      </c>
      <c r="AS387" s="1">
        <v>2.5188833493145321E-3</v>
      </c>
      <c r="AT387" s="1">
        <v>-2.2275592767610913E-2</v>
      </c>
      <c r="AU387" s="1">
        <v>4.6785726322016838</v>
      </c>
      <c r="AV387" s="1">
        <v>8.5795678331062275E-2</v>
      </c>
      <c r="AW387" s="1">
        <v>1.0303030303030303</v>
      </c>
      <c r="AX387" s="1">
        <v>245.78651344159545</v>
      </c>
      <c r="AZ387" s="1"/>
      <c r="BA387" s="1"/>
      <c r="BB387" s="1" t="s">
        <v>267</v>
      </c>
      <c r="BC387" s="1"/>
      <c r="BD387" s="1">
        <f>(0.5*K387*(AK387)^(2))+(K387*9.81*(AN387-G387))</f>
        <v>4.2350571065975317E-9</v>
      </c>
      <c r="BE387" s="1">
        <f>0.5*K387*(AI387)^(2)</f>
        <v>6.4554395700066048E-9</v>
      </c>
      <c r="BF387" s="1">
        <f t="shared" si="36"/>
        <v>0.80996588169735861</v>
      </c>
      <c r="BG387" s="1">
        <f>(C387*(AI387)^(2)*G387)/(F387)</f>
        <v>0.9303665098955709</v>
      </c>
      <c r="BH387" s="1">
        <f>(C387*G387*AI387)/(E387)</f>
        <v>44.684116135039332</v>
      </c>
      <c r="BI387" s="1">
        <f>(E387)/((C387*F387*G387)^(1/2))</f>
        <v>2.1586083989990582E-2</v>
      </c>
      <c r="BJ387" s="1">
        <f>(C387*9.81*(G387)^(2))/(F387)</f>
        <v>7.4241315018806806E-2</v>
      </c>
      <c r="BK387" s="1">
        <f t="shared" si="33"/>
        <v>4.4517578310460722E-2</v>
      </c>
      <c r="BL387" s="1">
        <f>(F387/(C387*9.81))^(1/2)</f>
        <v>1.4753899143116248E-3</v>
      </c>
      <c r="BM387" s="1">
        <f>((F387*G387)/(C387*(AI387)^(2)))^(1/2)</f>
        <v>4.1677590557128515E-4</v>
      </c>
      <c r="BN387" s="1">
        <f>(AF387/2)/G387</f>
        <v>1.2559597811190657</v>
      </c>
      <c r="BO387" s="1">
        <f>(AF387-G387)/G387</f>
        <v>1.5119195622381314</v>
      </c>
      <c r="BP387" s="1">
        <f>((2*G387)-AG387)/G387</f>
        <v>0.98291884391730566</v>
      </c>
      <c r="BQ387" s="1">
        <f t="shared" si="34"/>
        <v>0.40490196078431373</v>
      </c>
      <c r="BR387" s="1">
        <f>((C387*(G387)^(3))/F387)^(1/2)</f>
        <v>1.7442275559180636E-3</v>
      </c>
      <c r="BS387" s="1">
        <f t="shared" si="35"/>
        <v>0.24458279308633904</v>
      </c>
      <c r="BT387" s="1">
        <f>AI387/((9.81*G387)^(1/2))</f>
        <v>3.5400076985958937</v>
      </c>
      <c r="BU387" s="1">
        <f t="shared" si="37"/>
        <v>0.39743589743589713</v>
      </c>
      <c r="BV387" s="1">
        <f>AE387 /G387</f>
        <v>0.95902865024013151</v>
      </c>
      <c r="BW387" s="1">
        <f t="shared" si="38"/>
        <v>0.85612519487676408</v>
      </c>
      <c r="BX387" s="1">
        <f>AH387/(((C387*(G387^(3)))/F387)^(1/2))</f>
        <v>0.95553281509156274</v>
      </c>
    </row>
    <row r="388" spans="1:76" x14ac:dyDescent="0.25">
      <c r="A388" s="1"/>
      <c r="B388" s="1">
        <v>388</v>
      </c>
      <c r="C388" s="1">
        <v>960</v>
      </c>
      <c r="D388" s="1">
        <v>2</v>
      </c>
      <c r="E388" s="1">
        <v>1.9199999999999998E-3</v>
      </c>
      <c r="F388" s="1">
        <v>2.0500000000000001E-2</v>
      </c>
      <c r="G388" s="1">
        <v>3.9986852282529245E-4</v>
      </c>
      <c r="H388" s="1">
        <v>1.5321788396067796E-6</v>
      </c>
      <c r="I388" s="1">
        <v>2.6781830944221322E-10</v>
      </c>
      <c r="J388" s="1">
        <v>3.078603514630019E-12</v>
      </c>
      <c r="K388" s="1">
        <v>2.5710557706452469E-7</v>
      </c>
      <c r="L388" s="1">
        <v>2.9554593740448184E-9</v>
      </c>
      <c r="M388" s="1"/>
      <c r="N388" s="1"/>
      <c r="O388" s="1"/>
      <c r="Q388" s="1">
        <v>960</v>
      </c>
      <c r="R388" s="1">
        <v>100000</v>
      </c>
      <c r="S388" s="1">
        <v>96</v>
      </c>
      <c r="T388" s="1">
        <v>2.0500000000000001E-2</v>
      </c>
      <c r="U388" s="1">
        <v>0.20200000000000001</v>
      </c>
      <c r="V388" s="1"/>
      <c r="Z388" s="1">
        <v>5.9399999999999999E-6</v>
      </c>
      <c r="AA388" s="1">
        <v>9000</v>
      </c>
      <c r="AB388" s="1">
        <v>1.1111111111111738E-4</v>
      </c>
      <c r="AD388" s="1">
        <v>4.4444444444444453E-3</v>
      </c>
      <c r="AE388" s="1">
        <v>3.3801269999999997E-4</v>
      </c>
      <c r="AF388" s="1">
        <v>9.5633999999999997E-4</v>
      </c>
      <c r="AG388" s="1">
        <v>4.3906500000000004E-4</v>
      </c>
      <c r="AH388" s="1">
        <v>1.777777777777767E-3</v>
      </c>
      <c r="AI388" s="1">
        <v>0.17326937652980867</v>
      </c>
      <c r="AJ388" s="1">
        <v>6.1963285495595308E-3</v>
      </c>
      <c r="AK388" s="1">
        <v>0.13726362400345399</v>
      </c>
      <c r="AL388" s="1">
        <v>6.1124948572731106E-3</v>
      </c>
      <c r="AM388" s="1">
        <v>4.0744618057279814E-4</v>
      </c>
      <c r="AN388" s="1">
        <v>4.7833025098330186E-4</v>
      </c>
      <c r="AO388" s="1">
        <v>233.76623376623377</v>
      </c>
      <c r="AP388" s="1">
        <v>12.880339411055298</v>
      </c>
      <c r="AQ388" s="1">
        <v>1000</v>
      </c>
      <c r="AR388" s="1">
        <v>4871.1800481739938</v>
      </c>
      <c r="AS388" s="1">
        <v>1.5301874028047203E-3</v>
      </c>
      <c r="AT388" s="1">
        <v>2.2270659538066458E-2</v>
      </c>
      <c r="AU388" s="1">
        <v>1.5770567727681322</v>
      </c>
      <c r="AV388" s="1">
        <v>8.6152435277376926E-2</v>
      </c>
      <c r="AW388" s="1">
        <v>1</v>
      </c>
      <c r="AX388" s="1">
        <v>246.80854680838567</v>
      </c>
      <c r="AZ388" s="1"/>
      <c r="BA388" s="1"/>
      <c r="BB388" s="1" t="s">
        <v>267</v>
      </c>
      <c r="BC388" s="1"/>
      <c r="BD388" s="1">
        <f>(0.5*K388*(AK388)^(2))+(K388*9.81*(AN388-G388))</f>
        <v>2.6199985915400024E-9</v>
      </c>
      <c r="BE388" s="1">
        <f>0.5*K388*(AI388)^(2)</f>
        <v>3.8594474062588939E-9</v>
      </c>
      <c r="BF388" s="1">
        <f t="shared" si="36"/>
        <v>0.82392554017768493</v>
      </c>
      <c r="BG388" s="1">
        <f>(C388*(AI388)^(2)*G388)/(F388)</f>
        <v>0.56218365626101863</v>
      </c>
      <c r="BH388" s="1">
        <f>(C388*G388*AI388)/(E388)</f>
        <v>34.642484821916995</v>
      </c>
      <c r="BI388" s="1">
        <f>(E388)/((C388*F388*G388)^(1/2))</f>
        <v>2.1643628578280911E-2</v>
      </c>
      <c r="BJ388" s="1">
        <f>(C388*9.81*(G388)^(2))/(F388)</f>
        <v>7.3454907475246037E-2</v>
      </c>
      <c r="BK388" s="1">
        <f t="shared" ref="BK388:BK451" si="39">BG388/(BH388)^(4/5)</f>
        <v>3.2975469479010228E-2</v>
      </c>
      <c r="BL388" s="1">
        <f>(F388/(C388*9.81))^(1/2)</f>
        <v>1.4753899143116248E-3</v>
      </c>
      <c r="BM388" s="1">
        <f>((F388*G388)/(C388*(AI388)^(2)))^(1/2)</f>
        <v>5.3330801476977679E-4</v>
      </c>
      <c r="BN388" s="1">
        <f>(AF388/2)/G388</f>
        <v>1.1958180569489798</v>
      </c>
      <c r="BO388" s="1">
        <f>(AF388-G388)/G388</f>
        <v>1.3916361138979596</v>
      </c>
      <c r="BP388" s="1">
        <f>((2*G388)-AG388)/G388</f>
        <v>0.90197658745989107</v>
      </c>
      <c r="BQ388" s="1">
        <f t="shared" ref="BQ388:BQ451" si="40">AG388/AF388</f>
        <v>0.45910973084886136</v>
      </c>
      <c r="BR388" s="1">
        <f>((C388*(G388)^(3))/F388)^(1/2)</f>
        <v>1.730352216076676E-3</v>
      </c>
      <c r="BS388" s="1">
        <f t="shared" ref="BS388:BS451" si="41">AI388-AT388</f>
        <v>0.15099871699174222</v>
      </c>
      <c r="BT388" s="1">
        <f>AI388/((9.81*G388)^(1/2))</f>
        <v>2.7664874208735348</v>
      </c>
      <c r="BU388" s="1">
        <f t="shared" si="37"/>
        <v>0.4124999999999982</v>
      </c>
      <c r="BV388" s="1">
        <f>AE388 /G388</f>
        <v>0.84530959729401345</v>
      </c>
      <c r="BW388" s="1">
        <f t="shared" si="38"/>
        <v>0.4887287487857726</v>
      </c>
      <c r="BX388" s="1">
        <f>AH388/(((C388*(G388^(3)))/F388)^(1/2))</f>
        <v>1.027408039392478</v>
      </c>
    </row>
    <row r="389" spans="1:76" x14ac:dyDescent="0.25">
      <c r="A389" s="1"/>
      <c r="B389" s="1">
        <v>389</v>
      </c>
      <c r="C389" s="1">
        <v>960</v>
      </c>
      <c r="D389" s="1">
        <v>2</v>
      </c>
      <c r="E389" s="1">
        <v>1.9199999999999998E-3</v>
      </c>
      <c r="F389" s="1">
        <v>2.0500000000000001E-2</v>
      </c>
      <c r="G389" s="1">
        <v>3.9404350512601644E-4</v>
      </c>
      <c r="H389" s="1">
        <v>1.6039690377323314E-6</v>
      </c>
      <c r="I389" s="1">
        <v>2.5628378540589399E-10</v>
      </c>
      <c r="J389" s="1">
        <v>3.1296386159119346E-12</v>
      </c>
      <c r="K389" s="1">
        <v>2.4603243398965823E-7</v>
      </c>
      <c r="L389" s="1">
        <v>3.0044530712754572E-9</v>
      </c>
      <c r="M389" s="1"/>
      <c r="N389" s="1"/>
      <c r="O389" s="1"/>
      <c r="Q389" s="1">
        <v>960</v>
      </c>
      <c r="R389" s="1">
        <v>100000</v>
      </c>
      <c r="S389" s="1">
        <v>96</v>
      </c>
      <c r="T389" s="1">
        <v>2.0500000000000001E-2</v>
      </c>
      <c r="U389" s="1">
        <v>0.20200000000000001</v>
      </c>
      <c r="V389" s="1"/>
      <c r="Z389" s="1">
        <v>5.9399999999999999E-6</v>
      </c>
      <c r="AA389" s="1">
        <v>9000</v>
      </c>
      <c r="AB389" s="1">
        <v>1.1111111111108962E-4</v>
      </c>
      <c r="AD389" s="1">
        <v>6.8888888888888888E-3</v>
      </c>
      <c r="AE389" s="1">
        <v>2.132727E-4</v>
      </c>
      <c r="AF389" s="1">
        <v>8.2565999999999998E-4</v>
      </c>
      <c r="AG389" s="1">
        <v>6.674690813093982E-4</v>
      </c>
      <c r="AH389" s="1">
        <v>2.6666666666666505E-3</v>
      </c>
      <c r="AI389" s="1">
        <v>4.1152827196276671E-2</v>
      </c>
      <c r="AJ389" s="1">
        <v>2.6326984040384999E-3</v>
      </c>
      <c r="AK389" s="1">
        <v>2.8737925567933559E-2</v>
      </c>
      <c r="AL389" s="1">
        <v>2.8466810222352E-3</v>
      </c>
      <c r="AM389" s="1">
        <v>4.0739426964668128E-4</v>
      </c>
      <c r="AN389" s="1">
        <v>4.156111609478601E-4</v>
      </c>
      <c r="AO389" s="1">
        <v>176.47058823529412</v>
      </c>
      <c r="AP389" s="1">
        <v>0</v>
      </c>
      <c r="AQ389" s="1">
        <v>352.94117647058823</v>
      </c>
      <c r="AR389" s="1">
        <v>636.1514294411844</v>
      </c>
      <c r="AS389" s="1">
        <v>8.6317797464149275E-5</v>
      </c>
      <c r="AT389" s="1">
        <v>1.7651803701990484E-2</v>
      </c>
      <c r="AU389" s="1">
        <v>1.5844022380567164</v>
      </c>
      <c r="AV389" s="1">
        <v>8.6584811654199179E-2</v>
      </c>
      <c r="AW389" s="1">
        <v>0.99236641221374056</v>
      </c>
      <c r="AX389" s="1">
        <v>248.04721388603741</v>
      </c>
      <c r="AZ389" s="1"/>
      <c r="BA389" s="1"/>
      <c r="BB389" s="1" t="s">
        <v>267</v>
      </c>
      <c r="BC389" s="1"/>
      <c r="BD389" s="1">
        <f>(0.5*K389*(AK389)^(2))+(K389*9.81*(AN389-G389))</f>
        <v>1.5365042554474242E-10</v>
      </c>
      <c r="BE389" s="1">
        <f>0.5*K389*(AI389)^(2)</f>
        <v>2.0833475228403107E-10</v>
      </c>
      <c r="BF389" s="1">
        <f t="shared" ref="BF389:BF452" si="42">(BD389/BE389)^(1/2)</f>
        <v>0.85878811089428519</v>
      </c>
      <c r="BG389" s="1">
        <f>(C389*(AI389)^(2)*G389)/(F389)</f>
        <v>3.1250782675338491E-2</v>
      </c>
      <c r="BH389" s="1">
        <f>(C389*G389*AI389)/(E389)</f>
        <v>8.1080021371330577</v>
      </c>
      <c r="BI389" s="1">
        <f>(E389)/((C389*F389*G389)^(1/2))</f>
        <v>2.1803017072889078E-2</v>
      </c>
      <c r="BJ389" s="1">
        <f>(C389*9.81*(G389)^(2))/(F389)</f>
        <v>7.1330411022340209E-2</v>
      </c>
      <c r="BK389" s="1">
        <f t="shared" si="39"/>
        <v>5.8577362748850137E-3</v>
      </c>
      <c r="BL389" s="1">
        <f>(F389/(C389*9.81))^(1/2)</f>
        <v>1.4753899143116248E-3</v>
      </c>
      <c r="BM389" s="1">
        <f>((F389*G389)/(C389*(AI389)^(2)))^(1/2)</f>
        <v>2.2290187630635166E-3</v>
      </c>
      <c r="BN389" s="1">
        <f>(AF389/2)/G389</f>
        <v>1.0476761947084385</v>
      </c>
      <c r="BO389" s="1">
        <f>(AF389-G389)/G389</f>
        <v>1.0953523894168771</v>
      </c>
      <c r="BP389" s="1">
        <f>((2*G389)-AG389)/G389</f>
        <v>0.30610307586229762</v>
      </c>
      <c r="BQ389" s="1">
        <f t="shared" si="40"/>
        <v>0.80840670652495972</v>
      </c>
      <c r="BR389" s="1">
        <f>((C389*(G389)^(3))/F389)^(1/2)</f>
        <v>1.6926803257408321E-3</v>
      </c>
      <c r="BS389" s="1">
        <f t="shared" si="41"/>
        <v>2.3501023494286188E-2</v>
      </c>
      <c r="BT389" s="1">
        <f>AI389/((9.81*G389)^(1/2))</f>
        <v>0.66190107448170599</v>
      </c>
      <c r="BU389" s="1">
        <f t="shared" ref="BU389:BU452" si="43">(AH389+(AB389/2))/AD389</f>
        <v>0.39516129032257674</v>
      </c>
      <c r="BV389" s="1">
        <f>AE389 /G389</f>
        <v>0.54124150563475137</v>
      </c>
      <c r="BW389" s="1">
        <f t="shared" si="38"/>
        <v>-4.0079628347001718E-2</v>
      </c>
      <c r="BX389" s="1">
        <f>AH389/(((C389*(G389^(3)))/F389)^(1/2))</f>
        <v>1.5754106821673701</v>
      </c>
    </row>
    <row r="390" spans="1:76" x14ac:dyDescent="0.25">
      <c r="A390" s="1"/>
      <c r="B390" s="1">
        <v>390</v>
      </c>
      <c r="C390" s="1">
        <v>960</v>
      </c>
      <c r="D390" s="1">
        <v>2</v>
      </c>
      <c r="E390" s="1">
        <v>1.9199999999999998E-3</v>
      </c>
      <c r="F390" s="1">
        <v>2.0500000000000001E-2</v>
      </c>
      <c r="G390" s="1">
        <v>4.0345877861614892E-4</v>
      </c>
      <c r="H390" s="1">
        <v>3.548030299497103E-6</v>
      </c>
      <c r="I390" s="1">
        <v>2.7509716681198995E-10</v>
      </c>
      <c r="J390" s="1">
        <v>7.2576416840098095E-12</v>
      </c>
      <c r="K390" s="1">
        <v>2.6409328013951037E-7</v>
      </c>
      <c r="L390" s="1">
        <v>6.9673360166494169E-9</v>
      </c>
      <c r="M390" s="1"/>
      <c r="N390" s="1"/>
      <c r="O390" s="1"/>
      <c r="Q390" s="1">
        <v>960</v>
      </c>
      <c r="R390" s="1">
        <v>100000</v>
      </c>
      <c r="S390" s="1">
        <v>96</v>
      </c>
      <c r="T390" s="1">
        <v>2.0500000000000001E-2</v>
      </c>
      <c r="U390" s="1">
        <v>0.20200000000000001</v>
      </c>
      <c r="V390" s="1"/>
      <c r="Z390" s="1">
        <v>5.9399999999999999E-6</v>
      </c>
      <c r="AA390" s="1">
        <v>9000</v>
      </c>
      <c r="AB390" s="1">
        <v>1.1111111111111044E-4</v>
      </c>
      <c r="AD390" s="1">
        <v>4.2222222222222227E-3</v>
      </c>
      <c r="AE390" s="1">
        <v>3.8850269999999996E-4</v>
      </c>
      <c r="AF390" s="1">
        <v>1.0216799999999999E-3</v>
      </c>
      <c r="AG390" s="1">
        <v>3.9253499999999995E-4</v>
      </c>
      <c r="AH390" s="1">
        <v>1.666666666666667E-3</v>
      </c>
      <c r="AI390" s="1">
        <v>0.25578649819172533</v>
      </c>
      <c r="AJ390" s="1">
        <v>8.1820896783296911E-3</v>
      </c>
      <c r="AK390" s="1">
        <v>0.18939763583539845</v>
      </c>
      <c r="AL390" s="1">
        <v>1.0723687407816436E-2</v>
      </c>
      <c r="AM390" s="1">
        <v>4.0943805648113285E-4</v>
      </c>
      <c r="AN390" s="1">
        <v>5.3806419147483403E-4</v>
      </c>
      <c r="AO390" s="1">
        <v>9000.0000000000018</v>
      </c>
      <c r="AP390" s="1">
        <v>50911.688245431462</v>
      </c>
      <c r="AQ390" s="1">
        <v>4500.0000000000009</v>
      </c>
      <c r="AR390" s="1">
        <v>15909.902576697328</v>
      </c>
      <c r="AS390" s="1">
        <v>3.3346958540869266E-3</v>
      </c>
      <c r="AT390" s="1">
        <v>5.0528706222081943E-2</v>
      </c>
      <c r="AU390" s="1">
        <v>1.5695587152737698</v>
      </c>
      <c r="AV390" s="1">
        <v>8.579850172188902E-2</v>
      </c>
      <c r="AW390" s="1">
        <v>0.9925373134328358</v>
      </c>
      <c r="AX390" s="1">
        <v>245.79460186050602</v>
      </c>
      <c r="AZ390" s="1"/>
      <c r="BA390" s="1"/>
      <c r="BB390" s="1" t="s">
        <v>268</v>
      </c>
      <c r="BC390" s="1"/>
      <c r="BD390" s="1">
        <f>(0.5*K390*(AK390)^(2))+(K390*9.81*(AN390-G390))</f>
        <v>5.0854360132422986E-9</v>
      </c>
      <c r="BE390" s="1">
        <f>0.5*K390*(AI390)^(2)</f>
        <v>8.6393802181234719E-9</v>
      </c>
      <c r="BF390" s="1">
        <f t="shared" si="42"/>
        <v>0.76722510143187728</v>
      </c>
      <c r="BG390" s="1">
        <f>(C390*(AI390)^(2)*G390)/(F390)</f>
        <v>1.2361517102851138</v>
      </c>
      <c r="BH390" s="1">
        <f>(C390*G390*AI390)/(E390)</f>
        <v>51.599654073467647</v>
      </c>
      <c r="BI390" s="1">
        <f>(E390)/((C390*F390*G390)^(1/2))</f>
        <v>2.1547113381123428E-2</v>
      </c>
      <c r="BJ390" s="1">
        <f>(C390*9.81*(G390)^(2))/(F390)</f>
        <v>7.4779872144060122E-2</v>
      </c>
      <c r="BK390" s="1">
        <f t="shared" si="39"/>
        <v>5.2717443588532739E-2</v>
      </c>
      <c r="BL390" s="1">
        <f>(F390/(C390*9.81))^(1/2)</f>
        <v>1.4753899143116248E-3</v>
      </c>
      <c r="BM390" s="1">
        <f>((F390*G390)/(C390*(AI390)^(2)))^(1/2)</f>
        <v>3.6288020851178585E-4</v>
      </c>
      <c r="BN390" s="1">
        <f>(AF390/2)/G390</f>
        <v>1.2661516543329787</v>
      </c>
      <c r="BO390" s="1">
        <f>(AF390-G390)/G390</f>
        <v>1.532303308665957</v>
      </c>
      <c r="BP390" s="1">
        <f>((2*G390)-AG390)/G390</f>
        <v>1.0270753276297946</v>
      </c>
      <c r="BQ390" s="1">
        <f t="shared" si="40"/>
        <v>0.38420542635658916</v>
      </c>
      <c r="BR390" s="1">
        <f>((C390*(G390)^(3))/F390)^(1/2)</f>
        <v>1.753708634160324E-3</v>
      </c>
      <c r="BS390" s="1">
        <f t="shared" si="41"/>
        <v>0.20525779196964339</v>
      </c>
      <c r="BT390" s="1">
        <f>AI390/((9.81*G390)^(1/2))</f>
        <v>4.0657767486476351</v>
      </c>
      <c r="BU390" s="1">
        <f t="shared" si="43"/>
        <v>0.4078947368421052</v>
      </c>
      <c r="BV390" s="1">
        <f>AE390 /G390</f>
        <v>0.96293034280367418</v>
      </c>
      <c r="BW390" s="1">
        <f t="shared" si="38"/>
        <v>1.1613718381410538</v>
      </c>
      <c r="BX390" s="1">
        <f>AH390/(((C390*(G390^(3)))/F390)^(1/2))</f>
        <v>0.95036691626067482</v>
      </c>
    </row>
    <row r="391" spans="1:76" x14ac:dyDescent="0.25">
      <c r="A391" s="1"/>
      <c r="B391" s="1">
        <v>391</v>
      </c>
      <c r="C391" s="1">
        <v>960</v>
      </c>
      <c r="D391" s="1">
        <v>2</v>
      </c>
      <c r="E391" s="1">
        <v>1.9199999999999998E-3</v>
      </c>
      <c r="F391" s="1">
        <v>2.0500000000000001E-2</v>
      </c>
      <c r="G391" s="1">
        <v>4.0765346759001012E-4</v>
      </c>
      <c r="H391" s="1">
        <v>1.4291047709681055E-6</v>
      </c>
      <c r="I391" s="1">
        <v>2.8376709351158623E-10</v>
      </c>
      <c r="J391" s="1">
        <v>2.9843943895187287E-12</v>
      </c>
      <c r="K391" s="1">
        <v>2.7241640977112275E-7</v>
      </c>
      <c r="L391" s="1">
        <v>2.8650186139379797E-9</v>
      </c>
      <c r="M391" s="1"/>
      <c r="N391" s="1"/>
      <c r="O391" s="1"/>
      <c r="Q391" s="1">
        <v>960</v>
      </c>
      <c r="R391" s="1">
        <v>100000</v>
      </c>
      <c r="S391" s="1">
        <v>96</v>
      </c>
      <c r="T391" s="1">
        <v>2.0500000000000001E-2</v>
      </c>
      <c r="U391" s="1">
        <v>0.20200000000000001</v>
      </c>
      <c r="V391" s="1"/>
      <c r="Z391" s="1">
        <v>5.9399999999999999E-6</v>
      </c>
      <c r="AA391" s="1">
        <v>9000</v>
      </c>
      <c r="AB391" s="1">
        <v>1.1111111111111044E-4</v>
      </c>
      <c r="AD391" s="1">
        <v>4.4444444444444436E-3</v>
      </c>
      <c r="AE391" s="1">
        <v>3.6771269999999999E-4</v>
      </c>
      <c r="AF391" s="1">
        <v>1.0038600000000001E-3</v>
      </c>
      <c r="AG391" s="1">
        <v>4.3758000000000013E-4</v>
      </c>
      <c r="AH391" s="1">
        <v>1.7777777777777774E-3</v>
      </c>
      <c r="AI391" s="1">
        <v>0.19929406329514368</v>
      </c>
      <c r="AJ391" s="1">
        <v>6.1375141265870336E-3</v>
      </c>
      <c r="AK391" s="1">
        <v>0.15819058709031872</v>
      </c>
      <c r="AL391" s="1">
        <v>9.8757767076121175E-3</v>
      </c>
      <c r="AM391" s="1">
        <v>4.2337922205948288E-4</v>
      </c>
      <c r="AN391" s="1">
        <v>5.0674500030752274E-4</v>
      </c>
      <c r="AO391" s="1">
        <v>4500.0000000000009</v>
      </c>
      <c r="AP391" s="1">
        <v>0</v>
      </c>
      <c r="AQ391" s="1">
        <v>439.02439024390253</v>
      </c>
      <c r="AR391" s="1">
        <v>560.30114963740721</v>
      </c>
      <c r="AS391" s="1">
        <v>2.0243691979963678E-3</v>
      </c>
      <c r="AT391" s="1">
        <v>6.0674583854794231E-3</v>
      </c>
      <c r="AU391" s="1">
        <v>4.8258694245502021</v>
      </c>
      <c r="AV391" s="1">
        <v>8.6496542312897828E-2</v>
      </c>
      <c r="AW391" s="1">
        <v>1.0148148148148148</v>
      </c>
      <c r="AX391" s="1">
        <v>247.79434085019099</v>
      </c>
      <c r="AZ391" s="1"/>
      <c r="BA391" s="1"/>
      <c r="BB391" s="1" t="s">
        <v>269</v>
      </c>
      <c r="BC391" s="1"/>
      <c r="BD391" s="1">
        <f>(0.5*K391*(AK391)^(2))+(K391*9.81*(AN391-G391))</f>
        <v>3.6733224898504412E-9</v>
      </c>
      <c r="BE391" s="1">
        <f>0.5*K391*(AI391)^(2)</f>
        <v>5.4099343257899867E-9</v>
      </c>
      <c r="BF391" s="1">
        <f t="shared" si="42"/>
        <v>0.82401199253256774</v>
      </c>
      <c r="BG391" s="1">
        <f>(C391*(AI391)^(2)*G391)/(F391)</f>
        <v>0.75822349290517244</v>
      </c>
      <c r="BH391" s="1">
        <f>(C391*G391*AI391)/(E391)</f>
        <v>40.621457986184147</v>
      </c>
      <c r="BI391" s="1">
        <f>(E391)/((C391*F391*G391)^(1/2))</f>
        <v>2.1435968551153973E-2</v>
      </c>
      <c r="BJ391" s="1">
        <f>(C391*9.81*(G391)^(2))/(F391)</f>
        <v>7.6342901383040493E-2</v>
      </c>
      <c r="BK391" s="1">
        <f t="shared" si="39"/>
        <v>3.915550512034955E-2</v>
      </c>
      <c r="BL391" s="1">
        <f>(F391/(C391*9.81))^(1/2)</f>
        <v>1.4753899143116248E-3</v>
      </c>
      <c r="BM391" s="1">
        <f>((F391*G391)/(C391*(AI391)^(2)))^(1/2)</f>
        <v>4.6815807922378876E-4</v>
      </c>
      <c r="BN391" s="1">
        <f>(AF391/2)/G391</f>
        <v>1.2312663571031039</v>
      </c>
      <c r="BO391" s="1">
        <f>(AF391-G391)/G391</f>
        <v>1.4625327142062081</v>
      </c>
      <c r="BP391" s="1">
        <f>((2*G391)-AG391)/G391</f>
        <v>0.92658830406396042</v>
      </c>
      <c r="BQ391" s="1">
        <f t="shared" si="40"/>
        <v>0.43589743589743601</v>
      </c>
      <c r="BR391" s="1">
        <f>((C391*(G391)^(3))/F391)^(1/2)</f>
        <v>1.7811290923159541E-3</v>
      </c>
      <c r="BS391" s="1">
        <f t="shared" si="41"/>
        <v>0.19322660490966426</v>
      </c>
      <c r="BT391" s="1">
        <f>AI391/((9.81*G391)^(1/2))</f>
        <v>3.1514780579197463</v>
      </c>
      <c r="BU391" s="1">
        <f t="shared" si="43"/>
        <v>0.41249999999999992</v>
      </c>
      <c r="BV391" s="1">
        <f>AE391 /G391</f>
        <v>0.90202274538191884</v>
      </c>
      <c r="BW391" s="1">
        <f t="shared" si="38"/>
        <v>0.68188059152213198</v>
      </c>
      <c r="BX391" s="1">
        <f>AH391/(((C391*(G391^(3)))/F391)^(1/2))</f>
        <v>0.99811843254223698</v>
      </c>
    </row>
    <row r="392" spans="1:76" x14ac:dyDescent="0.25">
      <c r="A392" s="1"/>
      <c r="B392" s="1">
        <v>392</v>
      </c>
      <c r="C392" s="1">
        <v>960</v>
      </c>
      <c r="D392" s="1">
        <v>2</v>
      </c>
      <c r="E392" s="1">
        <v>1.9199999999999998E-3</v>
      </c>
      <c r="F392" s="1">
        <v>2.0500000000000001E-2</v>
      </c>
      <c r="G392" s="1">
        <v>4.0792962071200617E-4</v>
      </c>
      <c r="H392" s="1">
        <v>1.3234338260313752E-6</v>
      </c>
      <c r="I392" s="1">
        <v>2.8434417384002789E-10</v>
      </c>
      <c r="J392" s="1">
        <v>2.7674678090648616E-12</v>
      </c>
      <c r="K392" s="1">
        <v>2.7297040688642679E-7</v>
      </c>
      <c r="L392" s="1">
        <v>2.6567690967022669E-9</v>
      </c>
      <c r="M392" s="1"/>
      <c r="N392" s="1"/>
      <c r="O392" s="1"/>
      <c r="Q392" s="1">
        <v>960</v>
      </c>
      <c r="R392" s="1">
        <v>100000</v>
      </c>
      <c r="S392" s="1">
        <v>96</v>
      </c>
      <c r="T392" s="1">
        <v>2.0500000000000001E-2</v>
      </c>
      <c r="U392" s="1">
        <v>0.20200000000000001</v>
      </c>
      <c r="V392" s="1"/>
      <c r="Z392" s="1">
        <v>5.9399999999999999E-6</v>
      </c>
      <c r="AA392" s="1">
        <v>9000</v>
      </c>
      <c r="AB392" s="1">
        <v>1.1111111111111044E-4</v>
      </c>
      <c r="AD392" s="1">
        <v>4.6666666666666662E-3</v>
      </c>
      <c r="AE392" s="1">
        <v>3.3207270000000001E-4</v>
      </c>
      <c r="AF392" s="1">
        <v>9.6228000000000004E-4</v>
      </c>
      <c r="AG392" s="1">
        <v>4.6826999999999996E-4</v>
      </c>
      <c r="AH392" s="1">
        <v>1.8888888888888844E-3</v>
      </c>
      <c r="AI392" s="1">
        <v>0.1572185093375999</v>
      </c>
      <c r="AJ392" s="1">
        <v>5.3722979833752899E-3</v>
      </c>
      <c r="AK392" s="1">
        <v>0.12896497712681299</v>
      </c>
      <c r="AL392" s="1">
        <v>9.2673222604310532E-3</v>
      </c>
      <c r="AM392" s="1">
        <v>4.1854401836754714E-4</v>
      </c>
      <c r="AN392" s="1">
        <v>4.8909417548930183E-4</v>
      </c>
      <c r="AO392" s="1">
        <v>224.99999999999994</v>
      </c>
      <c r="AP392" s="1">
        <v>15.909902576697311</v>
      </c>
      <c r="AQ392" s="1">
        <v>230.76923076923077</v>
      </c>
      <c r="AR392" s="1">
        <v>25.104382764019483</v>
      </c>
      <c r="AS392" s="1">
        <v>1.2598195554707943E-3</v>
      </c>
      <c r="AT392" s="1">
        <v>1.5498404914760285E-2</v>
      </c>
      <c r="AU392" s="1">
        <v>4.7382235674777018</v>
      </c>
      <c r="AV392" s="1">
        <v>8.5012354152937564E-2</v>
      </c>
      <c r="AW392" s="1">
        <v>1.0148148148148148</v>
      </c>
      <c r="AX392" s="1">
        <v>243.54245497173281</v>
      </c>
      <c r="AZ392" s="1"/>
      <c r="BA392" s="1"/>
      <c r="BB392" s="1" t="s">
        <v>269</v>
      </c>
      <c r="BC392" s="1"/>
      <c r="BD392" s="1">
        <f>(0.5*K392*(AK392)^(2))+(K392*9.81*(AN392-G392))</f>
        <v>2.4873628374167892E-9</v>
      </c>
      <c r="BE392" s="1">
        <f>0.5*K392*(AI392)^(2)</f>
        <v>3.3735948098379361E-9</v>
      </c>
      <c r="BF392" s="1">
        <f t="shared" si="42"/>
        <v>0.85866371442989087</v>
      </c>
      <c r="BG392" s="1">
        <f>(C392*(AI392)^(2)*G392)/(F392)</f>
        <v>0.4721825812670028</v>
      </c>
      <c r="BH392" s="1">
        <f>(C392*G392*AI392)/(E392)</f>
        <v>32.067043441497063</v>
      </c>
      <c r="BI392" s="1">
        <f>(E392)/((C392*F392*G392)^(1/2))</f>
        <v>2.1428711647615076E-2</v>
      </c>
      <c r="BJ392" s="1">
        <f>(C392*9.81*(G392)^(2))/(F392)</f>
        <v>7.6446369024285962E-2</v>
      </c>
      <c r="BK392" s="1">
        <f t="shared" si="39"/>
        <v>2.9462040751222968E-2</v>
      </c>
      <c r="BL392" s="1">
        <f>(F392/(C392*9.81))^(1/2)</f>
        <v>1.4753899143116248E-3</v>
      </c>
      <c r="BM392" s="1">
        <f>((F392*G392)/(C392*(AI392)^(2)))^(1/2)</f>
        <v>5.9364971083066963E-4</v>
      </c>
      <c r="BN392" s="1">
        <f>(AF392/2)/G392</f>
        <v>1.1794681620820067</v>
      </c>
      <c r="BO392" s="1">
        <f>(AF392-G392)/G392</f>
        <v>1.3589363241640136</v>
      </c>
      <c r="BP392" s="1">
        <f>((2*G392)-AG392)/G392</f>
        <v>0.85208139780907588</v>
      </c>
      <c r="BQ392" s="1">
        <f t="shared" si="40"/>
        <v>0.4866255144032921</v>
      </c>
      <c r="BR392" s="1">
        <f>((C392*(G392)^(3))/F392)^(1/2)</f>
        <v>1.7829392608380179E-3</v>
      </c>
      <c r="BS392" s="1">
        <f t="shared" si="41"/>
        <v>0.14172010442283961</v>
      </c>
      <c r="BT392" s="1">
        <f>AI392/((9.81*G392)^(1/2))</f>
        <v>2.4852870091474859</v>
      </c>
      <c r="BU392" s="1">
        <f t="shared" si="43"/>
        <v>0.41666666666666569</v>
      </c>
      <c r="BV392" s="1">
        <f>AE392 /G392</f>
        <v>0.81404409765683494</v>
      </c>
      <c r="BW392" s="1">
        <f t="shared" si="38"/>
        <v>0.39573621224271682</v>
      </c>
      <c r="BX392" s="1">
        <f>AH392/(((C392*(G392^(3)))/F392)^(1/2))</f>
        <v>1.0594241376462079</v>
      </c>
    </row>
    <row r="393" spans="1:76" x14ac:dyDescent="0.25">
      <c r="A393" s="1"/>
      <c r="B393" s="1">
        <v>393</v>
      </c>
      <c r="C393" s="1">
        <v>960</v>
      </c>
      <c r="D393" s="1">
        <v>2</v>
      </c>
      <c r="E393" s="1">
        <v>1.9199999999999998E-3</v>
      </c>
      <c r="F393" s="1">
        <v>2.0500000000000001E-2</v>
      </c>
      <c r="G393" s="1">
        <v>4.0819454571049065E-4</v>
      </c>
      <c r="H393" s="1">
        <v>1.2209426443538407E-6</v>
      </c>
      <c r="I393" s="1">
        <v>2.8489852543898347E-10</v>
      </c>
      <c r="J393" s="1">
        <v>2.5564630591758753E-12</v>
      </c>
      <c r="K393" s="1">
        <v>2.7350258442142415E-7</v>
      </c>
      <c r="L393" s="1">
        <v>2.4542045368088402E-9</v>
      </c>
      <c r="M393" s="1"/>
      <c r="N393" s="1"/>
      <c r="O393" s="1"/>
      <c r="Q393" s="1">
        <v>960</v>
      </c>
      <c r="R393" s="1">
        <v>100000</v>
      </c>
      <c r="S393" s="1">
        <v>96</v>
      </c>
      <c r="T393" s="1">
        <v>2.0500000000000001E-2</v>
      </c>
      <c r="U393" s="1">
        <v>0.20200000000000001</v>
      </c>
      <c r="V393" s="1"/>
      <c r="Z393" s="1">
        <v>5.9399999999999999E-6</v>
      </c>
      <c r="AA393" s="1">
        <v>9000</v>
      </c>
      <c r="AB393" s="1">
        <v>1.1111111111111738E-4</v>
      </c>
      <c r="AD393" s="1">
        <v>4.4444444444444453E-3</v>
      </c>
      <c r="AE393" s="1">
        <v>2.9940270000000001E-4</v>
      </c>
      <c r="AF393" s="1">
        <v>9.3851999999999998E-4</v>
      </c>
      <c r="AG393" s="1">
        <v>5.0737500000000012E-4</v>
      </c>
      <c r="AH393" s="1">
        <v>1.8888888888888983E-3</v>
      </c>
      <c r="AI393" s="1">
        <v>0.13151364589274794</v>
      </c>
      <c r="AJ393" s="1">
        <v>6.5411429766189001E-3</v>
      </c>
      <c r="AK393" s="1">
        <v>0.10900326659900524</v>
      </c>
      <c r="AL393" s="1">
        <v>8.6140729148612826E-3</v>
      </c>
      <c r="AM393" s="1">
        <v>4.0424363700807805E-4</v>
      </c>
      <c r="AN393" s="1">
        <v>4.3570420398085047E-4</v>
      </c>
      <c r="AO393" s="1">
        <v>367.34693877551024</v>
      </c>
      <c r="AP393" s="1">
        <v>434.68954978398341</v>
      </c>
      <c r="AQ393" s="1">
        <v>1058.8235294117649</v>
      </c>
      <c r="AR393" s="1">
        <v>6253.8578986602624</v>
      </c>
      <c r="AS393" s="1">
        <v>8.8154123628965842E-4</v>
      </c>
      <c r="AT393" s="1">
        <v>2.471004129668799E-10</v>
      </c>
      <c r="AU393" s="1">
        <v>5.2210057024145229</v>
      </c>
      <c r="AV393" s="1">
        <v>0.16271991976696518</v>
      </c>
      <c r="AW393" s="1">
        <v>0.99264705882352933</v>
      </c>
      <c r="AX393" s="1">
        <v>466.15823226771965</v>
      </c>
      <c r="AZ393" s="1"/>
      <c r="BA393" s="1"/>
      <c r="BB393" s="1" t="s">
        <v>269</v>
      </c>
      <c r="BC393" s="1"/>
      <c r="BD393" s="1">
        <f>(0.5*K393*(AK393)^(2))+(K393*9.81*(AN393-G393))</f>
        <v>1.6986495607857221E-9</v>
      </c>
      <c r="BE393" s="1">
        <f>0.5*K393*(AI393)^(2)</f>
        <v>2.3652283407769262E-9</v>
      </c>
      <c r="BF393" s="1">
        <f t="shared" si="42"/>
        <v>0.8474524868929092</v>
      </c>
      <c r="BG393" s="1">
        <f>(C393*(AI393)^(2)*G393)/(F393)</f>
        <v>0.33061777948785703</v>
      </c>
      <c r="BH393" s="1">
        <f>(C393*G393*AI393)/(E393)</f>
        <v>26.841576469960291</v>
      </c>
      <c r="BI393" s="1">
        <f>(E393)/((C393*F393*G393)^(1/2))</f>
        <v>2.1421756725168935E-2</v>
      </c>
      <c r="BJ393" s="1">
        <f>(C393*9.81*(G393)^(2))/(F393)</f>
        <v>7.6545695621612841E-2</v>
      </c>
      <c r="BK393" s="1">
        <f t="shared" si="39"/>
        <v>2.3783720319044254E-2</v>
      </c>
      <c r="BL393" s="1">
        <f>(F393/(C393*9.81))^(1/2)</f>
        <v>1.4753899143116248E-3</v>
      </c>
      <c r="BM393" s="1">
        <f>((F393*G393)/(C393*(AI393)^(2)))^(1/2)</f>
        <v>7.0991130966848045E-4</v>
      </c>
      <c r="BN393" s="1">
        <f>(AF393/2)/G393</f>
        <v>1.1495988981999274</v>
      </c>
      <c r="BO393" s="1">
        <f>(AF393-G393)/G393</f>
        <v>1.2991977963998551</v>
      </c>
      <c r="BP393" s="1">
        <f>((2*G393)-AG393)/G393</f>
        <v>0.75702650774796831</v>
      </c>
      <c r="BQ393" s="1">
        <f t="shared" si="40"/>
        <v>0.5406118143459917</v>
      </c>
      <c r="BR393" s="1">
        <f>((C393*(G393)^(3))/F393)^(1/2)</f>
        <v>1.7846764055748227E-3</v>
      </c>
      <c r="BS393" s="1">
        <f t="shared" si="41"/>
        <v>0.13151364564564752</v>
      </c>
      <c r="BT393" s="1">
        <f>AI393/((9.81*G393)^(1/2))</f>
        <v>2.0782735733575128</v>
      </c>
      <c r="BU393" s="1">
        <f t="shared" si="43"/>
        <v>0.43750000000000272</v>
      </c>
      <c r="BV393" s="1">
        <f>AE393 /G393</f>
        <v>0.73348040326915454</v>
      </c>
      <c r="BW393" s="1">
        <f t="shared" si="38"/>
        <v>0.25407208386624419</v>
      </c>
      <c r="BX393" s="1">
        <f>AH393/(((C393*(G393^(3)))/F393)^(1/2))</f>
        <v>1.0583929293784271</v>
      </c>
    </row>
    <row r="394" spans="1:76" x14ac:dyDescent="0.25">
      <c r="A394" s="1"/>
      <c r="B394" s="1">
        <v>394</v>
      </c>
      <c r="C394" s="1">
        <v>960</v>
      </c>
      <c r="D394" s="1">
        <v>2</v>
      </c>
      <c r="E394" s="1">
        <v>1.9199999999999998E-3</v>
      </c>
      <c r="F394" s="1">
        <v>2.0500000000000001E-2</v>
      </c>
      <c r="G394" s="1">
        <v>4.0465745198651793E-4</v>
      </c>
      <c r="H394" s="1">
        <v>6.0936335708803476E-6</v>
      </c>
      <c r="I394" s="1">
        <v>2.7755639431556656E-10</v>
      </c>
      <c r="J394" s="1">
        <v>1.253895328439564E-11</v>
      </c>
      <c r="K394" s="1">
        <v>2.6645413854294387E-7</v>
      </c>
      <c r="L394" s="1">
        <v>1.2037395153019815E-8</v>
      </c>
      <c r="M394" s="1"/>
      <c r="N394" s="1"/>
      <c r="O394" s="1"/>
      <c r="Q394" s="1">
        <v>960</v>
      </c>
      <c r="R394" s="1">
        <v>100000</v>
      </c>
      <c r="S394" s="1">
        <v>96</v>
      </c>
      <c r="T394" s="1">
        <v>2.0500000000000001E-2</v>
      </c>
      <c r="U394" s="1">
        <v>0.20200000000000001</v>
      </c>
      <c r="V394" s="1"/>
      <c r="Z394" s="1">
        <v>5.9399999999999999E-6</v>
      </c>
      <c r="AA394" s="1">
        <v>9000</v>
      </c>
      <c r="AB394" s="1">
        <v>1.1111111111111044E-4</v>
      </c>
      <c r="AD394" s="1">
        <v>4.0000000000000001E-3</v>
      </c>
      <c r="AE394" s="1">
        <v>4.0632269999999994E-4</v>
      </c>
      <c r="AF394" s="1">
        <v>1.0276199999999999E-3</v>
      </c>
      <c r="AG394" s="1">
        <v>3.9253499999999995E-4</v>
      </c>
      <c r="AH394" s="1">
        <v>1.3333333333333339E-3</v>
      </c>
      <c r="AI394" s="1">
        <v>0.26624441009483785</v>
      </c>
      <c r="AJ394" s="1">
        <v>9.2408205243006795E-3</v>
      </c>
      <c r="AK394" s="1">
        <v>0.18465654817730009</v>
      </c>
      <c r="AL394" s="1">
        <v>1.3915705409564173E-2</v>
      </c>
      <c r="AM394" s="1">
        <v>3.6460982593316936E-4</v>
      </c>
      <c r="AN394" s="1">
        <v>5.3480744342050668E-4</v>
      </c>
      <c r="AO394" s="1">
        <v>2000.0000000000005</v>
      </c>
      <c r="AP394" s="1">
        <v>314.26968052735458</v>
      </c>
      <c r="AQ394" s="1">
        <v>-439.02439024390242</v>
      </c>
      <c r="AR394" s="1">
        <v>802.59353866979939</v>
      </c>
      <c r="AS394" s="1">
        <v>3.6129503520259017E-3</v>
      </c>
      <c r="AT394" s="1">
        <v>-6.5702748634311496E-3</v>
      </c>
      <c r="AU394" s="1">
        <v>5.0415999090996353</v>
      </c>
      <c r="AV394" s="1">
        <v>8.5567421561870596E-2</v>
      </c>
      <c r="AW394" s="1">
        <v>0.87857142857142867</v>
      </c>
      <c r="AX394" s="1">
        <v>245.1326059655967</v>
      </c>
      <c r="AZ394" s="1"/>
      <c r="BA394" s="1"/>
      <c r="BB394" s="1" t="s">
        <v>270</v>
      </c>
      <c r="BC394" s="1"/>
      <c r="BD394" s="1">
        <f>(0.5*K394*(AK394)^(2))+(K394*9.81*(AN394-G394))</f>
        <v>4.8829830694099587E-9</v>
      </c>
      <c r="BE394" s="1">
        <f>0.5*K394*(AI394)^(2)</f>
        <v>9.4439454774818517E-9</v>
      </c>
      <c r="BF394" s="1">
        <f t="shared" si="42"/>
        <v>0.71906123062725713</v>
      </c>
      <c r="BG394" s="1">
        <f>(C394*(AI394)^(2)*G394)/(F394)</f>
        <v>1.3432780286902075</v>
      </c>
      <c r="BH394" s="1">
        <f>(C394*G394*AI394)/(E394)</f>
        <v>53.868892297315327</v>
      </c>
      <c r="BI394" s="1">
        <f>(E394)/((C394*F394*G394)^(1/2))</f>
        <v>2.1515176361163766E-2</v>
      </c>
      <c r="BJ394" s="1">
        <f>(C394*9.81*(G394)^(2))/(F394)</f>
        <v>7.5224873225071542E-2</v>
      </c>
      <c r="BK394" s="1">
        <f t="shared" si="39"/>
        <v>5.5347177077423128E-2</v>
      </c>
      <c r="BL394" s="1">
        <f>(F394/(C394*9.81))^(1/2)</f>
        <v>1.4753899143116248E-3</v>
      </c>
      <c r="BM394" s="1">
        <f>((F394*G394)/(C394*(AI394)^(2)))^(1/2)</f>
        <v>3.4914400304936845E-4</v>
      </c>
      <c r="BN394" s="1">
        <f>(AF394/2)/G394</f>
        <v>1.2697406101818649</v>
      </c>
      <c r="BO394" s="1">
        <f>(AF394-G394)/G394</f>
        <v>1.5394812203637296</v>
      </c>
      <c r="BP394" s="1">
        <f>((2*G394)-AG394)/G394</f>
        <v>1.0299573180402517</v>
      </c>
      <c r="BQ394" s="1">
        <f t="shared" si="40"/>
        <v>0.38198458574181116</v>
      </c>
      <c r="BR394" s="1">
        <f>((C394*(G394)^(3))/F394)^(1/2)</f>
        <v>1.7615298213326013E-3</v>
      </c>
      <c r="BS394" s="1">
        <f t="shared" si="41"/>
        <v>0.27281468495826899</v>
      </c>
      <c r="BT394" s="1">
        <f>AI394/((9.81*G394)^(1/2))</f>
        <v>4.2257346579800963</v>
      </c>
      <c r="BU394" s="1">
        <f t="shared" si="43"/>
        <v>0.34722222222222227</v>
      </c>
      <c r="BV394" s="1">
        <f>AE394 /G394</f>
        <v>1.0041152041196995</v>
      </c>
      <c r="BW394" s="1">
        <f t="shared" si="38"/>
        <v>1.268053155465136</v>
      </c>
      <c r="BX394" s="1">
        <f>AH394/(((C394*(G394^(3)))/F394)^(1/2))</f>
        <v>0.75691783198121743</v>
      </c>
    </row>
    <row r="395" spans="1:76" x14ac:dyDescent="0.25">
      <c r="A395" s="1"/>
      <c r="B395" s="1">
        <v>395</v>
      </c>
      <c r="C395" s="1">
        <v>960</v>
      </c>
      <c r="D395" s="1">
        <v>2</v>
      </c>
      <c r="E395" s="1">
        <v>1.9199999999999998E-3</v>
      </c>
      <c r="F395" s="1">
        <v>2.0500000000000001E-2</v>
      </c>
      <c r="G395" s="1">
        <v>4.0309288751361888E-4</v>
      </c>
      <c r="H395" s="1">
        <v>1.9720405879425891E-6</v>
      </c>
      <c r="I395" s="1">
        <v>2.7434940008510371E-10</v>
      </c>
      <c r="J395" s="1">
        <v>4.0265767693103643E-12</v>
      </c>
      <c r="K395" s="1">
        <v>2.6337542408169955E-7</v>
      </c>
      <c r="L395" s="1">
        <v>3.8655136985379502E-9</v>
      </c>
      <c r="M395" s="1"/>
      <c r="N395" s="1"/>
      <c r="O395" s="1"/>
      <c r="Q395" s="1">
        <v>960</v>
      </c>
      <c r="R395" s="1">
        <v>100000</v>
      </c>
      <c r="S395" s="1">
        <v>96</v>
      </c>
      <c r="T395" s="1">
        <v>2.0500000000000001E-2</v>
      </c>
      <c r="U395" s="1">
        <v>0.20200000000000001</v>
      </c>
      <c r="V395" s="1"/>
      <c r="Z395" s="1">
        <v>5.9399999999999999E-6</v>
      </c>
      <c r="AA395" s="1">
        <v>9000</v>
      </c>
      <c r="AB395" s="1">
        <v>1.1111111111111044E-4</v>
      </c>
      <c r="AD395" s="1">
        <v>4.2222222222222175E-3</v>
      </c>
      <c r="AE395" s="1">
        <v>3.4395269999999998E-4</v>
      </c>
      <c r="AF395" s="1">
        <v>9.7416000000000006E-4</v>
      </c>
      <c r="AG395" s="1">
        <v>4.4352000000000004E-4</v>
      </c>
      <c r="AH395" s="1">
        <v>1.5555555555555531E-3</v>
      </c>
      <c r="AI395" s="1">
        <v>0.18738479112440992</v>
      </c>
      <c r="AJ395" s="1">
        <v>7.9923795712625607E-3</v>
      </c>
      <c r="AK395" s="1">
        <v>0.14657117387910304</v>
      </c>
      <c r="AL395" s="1">
        <v>8.6233308554863036E-3</v>
      </c>
      <c r="AM395" s="1">
        <v>3.7966012860512225E-4</v>
      </c>
      <c r="AN395" s="1">
        <v>4.901875101010533E-4</v>
      </c>
      <c r="AO395" s="1">
        <v>246.57534246575344</v>
      </c>
      <c r="AP395" s="1">
        <v>23.8842598261547</v>
      </c>
      <c r="AQ395" s="1">
        <v>439.02439024390242</v>
      </c>
      <c r="AR395" s="1">
        <v>560.30114963740698</v>
      </c>
      <c r="AS395" s="1">
        <v>1.7896564701701699E-3</v>
      </c>
      <c r="AT395" s="1">
        <v>-2.5215098718561792E-2</v>
      </c>
      <c r="AU395" s="1">
        <v>4.7321269724049246</v>
      </c>
      <c r="AV395" s="1">
        <v>8.6621698339542516E-2</v>
      </c>
      <c r="AW395" s="1">
        <v>0.97037037037037033</v>
      </c>
      <c r="AX395" s="1">
        <v>248.15288645555938</v>
      </c>
      <c r="AZ395" s="1"/>
      <c r="BA395" s="1"/>
      <c r="BB395" s="1" t="s">
        <v>270</v>
      </c>
      <c r="BC395" s="1"/>
      <c r="BD395" s="1">
        <f>(0.5*K395*(AK395)^(2))+(K395*9.81*(AN395-G395))</f>
        <v>3.0540889741454801E-9</v>
      </c>
      <c r="BE395" s="1">
        <f>0.5*K395*(AI395)^(2)</f>
        <v>4.6239585268758506E-9</v>
      </c>
      <c r="BF395" s="1">
        <f t="shared" si="42"/>
        <v>0.81270676991360458</v>
      </c>
      <c r="BG395" s="1">
        <f>(C395*(AI395)^(2)*G395)/(F395)</f>
        <v>0.66281325530053592</v>
      </c>
      <c r="BH395" s="1">
        <f>(C395*G395*AI395)/(E395)</f>
        <v>37.766738265237372</v>
      </c>
      <c r="BI395" s="1">
        <f>(E395)/((C395*F395*G395)^(1/2))</f>
        <v>2.1556890418942324E-2</v>
      </c>
      <c r="BJ395" s="1">
        <f>(C395*9.81*(G395)^(2))/(F395)</f>
        <v>7.464430001361938E-2</v>
      </c>
      <c r="BK395" s="1">
        <f t="shared" si="39"/>
        <v>3.628303454647757E-2</v>
      </c>
      <c r="BL395" s="1">
        <f>(F395/(C395*9.81))^(1/2)</f>
        <v>1.4753899143116248E-3</v>
      </c>
      <c r="BM395" s="1">
        <f>((F395*G395)/(C395*(AI395)^(2)))^(1/2)</f>
        <v>4.9511894312171886E-4</v>
      </c>
      <c r="BN395" s="1">
        <f>(AF395/2)/G395</f>
        <v>1.2083567214604936</v>
      </c>
      <c r="BO395" s="1">
        <f>(AF395-G395)/G395</f>
        <v>1.4167134429209871</v>
      </c>
      <c r="BP395" s="1">
        <f>((2*G395)-AG395)/G395</f>
        <v>0.8997077007839408</v>
      </c>
      <c r="BQ395" s="1">
        <f t="shared" si="40"/>
        <v>0.45528455284552849</v>
      </c>
      <c r="BR395" s="1">
        <f>((C395*(G395)^(3))/F395)^(1/2)</f>
        <v>1.7513235545012047E-3</v>
      </c>
      <c r="BS395" s="1">
        <f t="shared" si="41"/>
        <v>0.21259988984297171</v>
      </c>
      <c r="BT395" s="1">
        <f>AI395/((9.81*G395)^(1/2))</f>
        <v>2.9798696551768136</v>
      </c>
      <c r="BU395" s="1">
        <f t="shared" si="43"/>
        <v>0.3815789473684208</v>
      </c>
      <c r="BV395" s="1">
        <f>AE395 /G395</f>
        <v>0.85328397164630998</v>
      </c>
      <c r="BW395" s="1">
        <f t="shared" si="38"/>
        <v>0.58816895528691648</v>
      </c>
      <c r="BX395" s="1">
        <f>AH395/(((C395*(G395^(3)))/F395)^(1/2))</f>
        <v>0.88821711531116343</v>
      </c>
    </row>
    <row r="396" spans="1:76" x14ac:dyDescent="0.25">
      <c r="A396" s="1"/>
      <c r="B396" s="1">
        <v>396</v>
      </c>
      <c r="C396" s="1">
        <v>960</v>
      </c>
      <c r="D396" s="1">
        <v>2</v>
      </c>
      <c r="E396" s="1">
        <v>1.9199999999999998E-3</v>
      </c>
      <c r="F396" s="1">
        <v>2.0500000000000001E-2</v>
      </c>
      <c r="G396" s="1">
        <v>4.024494716543893E-4</v>
      </c>
      <c r="H396" s="1">
        <v>1.2811425051950027E-6</v>
      </c>
      <c r="I396" s="1">
        <v>2.7303774849035503E-10</v>
      </c>
      <c r="J396" s="1">
        <v>2.6075342850552959E-12</v>
      </c>
      <c r="K396" s="1">
        <v>2.6211623855074085E-7</v>
      </c>
      <c r="L396" s="1">
        <v>2.5032329136530841E-9</v>
      </c>
      <c r="M396" s="1"/>
      <c r="N396" s="1"/>
      <c r="O396" s="1"/>
      <c r="Q396" s="1">
        <v>960</v>
      </c>
      <c r="R396" s="1">
        <v>100000</v>
      </c>
      <c r="S396" s="1">
        <v>96</v>
      </c>
      <c r="T396" s="1">
        <v>2.0500000000000001E-2</v>
      </c>
      <c r="U396" s="1">
        <v>0.20200000000000001</v>
      </c>
      <c r="V396" s="1"/>
      <c r="Z396" s="1">
        <v>5.9399999999999999E-6</v>
      </c>
      <c r="AA396" s="1">
        <v>9000</v>
      </c>
      <c r="AB396" s="1">
        <v>1.1111111111111738E-4</v>
      </c>
      <c r="AD396" s="1">
        <v>4.1111111111111209E-3</v>
      </c>
      <c r="AE396" s="1">
        <v>3.172227E-4</v>
      </c>
      <c r="AF396" s="1">
        <v>9.3851999999999998E-4</v>
      </c>
      <c r="AG396" s="1">
        <v>4.7025000000000002E-4</v>
      </c>
      <c r="AH396" s="1">
        <v>1.7777777777777809E-3</v>
      </c>
      <c r="AI396" s="1">
        <v>0.14898081802898847</v>
      </c>
      <c r="AJ396" s="1">
        <v>7.3267054929241279E-3</v>
      </c>
      <c r="AK396" s="1">
        <v>0.12408816548628991</v>
      </c>
      <c r="AL396" s="1">
        <v>1.0788595883029235E-2</v>
      </c>
      <c r="AM396" s="1">
        <v>3.8262904565703257E-4</v>
      </c>
      <c r="AN396" s="1">
        <v>4.226922326775934E-4</v>
      </c>
      <c r="AO396" s="1">
        <v>240</v>
      </c>
      <c r="AP396" s="1">
        <v>4.5254833995939476</v>
      </c>
      <c r="AQ396" s="1">
        <v>236.84210526315786</v>
      </c>
      <c r="AR396" s="1">
        <v>26.443051374012171</v>
      </c>
      <c r="AS396" s="1">
        <v>1.1312581111410079E-3</v>
      </c>
      <c r="AT396" s="1">
        <v>-1.0465825364254296E-3</v>
      </c>
      <c r="AU396" s="1">
        <v>5.0859398514585035</v>
      </c>
      <c r="AV396" s="1">
        <v>8.7087788975782912E-2</v>
      </c>
      <c r="AW396" s="1">
        <v>0.96296296296296302</v>
      </c>
      <c r="AX396" s="1">
        <v>249.48813777191646</v>
      </c>
      <c r="AZ396" s="1"/>
      <c r="BA396" s="1"/>
      <c r="BB396" s="1" t="s">
        <v>270</v>
      </c>
      <c r="BC396" s="1"/>
      <c r="BD396" s="1">
        <f>(0.5*K396*(AK396)^(2))+(K396*9.81*(AN396-G396))</f>
        <v>2.0700676838729614E-9</v>
      </c>
      <c r="BE396" s="1">
        <f>0.5*K396*(AI396)^(2)</f>
        <v>2.9088721962477329E-9</v>
      </c>
      <c r="BF396" s="1">
        <f t="shared" si="42"/>
        <v>0.84358714379667887</v>
      </c>
      <c r="BG396" s="1">
        <f>(C396*(AI396)^(2)*G396)/(F396)</f>
        <v>0.41830152002800919</v>
      </c>
      <c r="BH396" s="1">
        <f>(C396*G396*AI396)/(E396)</f>
        <v>29.978625751202564</v>
      </c>
      <c r="BI396" s="1">
        <f>(E396)/((C396*F396*G396)^(1/2))</f>
        <v>2.1574115570039701E-2</v>
      </c>
      <c r="BJ396" s="1">
        <f>(C396*9.81*(G396)^(2))/(F396)</f>
        <v>7.4406196105725214E-2</v>
      </c>
      <c r="BK396" s="1">
        <f t="shared" si="39"/>
        <v>2.7544828095563988E-2</v>
      </c>
      <c r="BL396" s="1">
        <f>(F396/(C396*9.81))^(1/2)</f>
        <v>1.4753899143116248E-3</v>
      </c>
      <c r="BM396" s="1">
        <f>((F396*G396)/(C396*(AI396)^(2)))^(1/2)</f>
        <v>6.2225248578617063E-4</v>
      </c>
      <c r="BN396" s="1">
        <f>(AF396/2)/G396</f>
        <v>1.1660097305407457</v>
      </c>
      <c r="BO396" s="1">
        <f>(AF396-G396)/G396</f>
        <v>1.3320194610814917</v>
      </c>
      <c r="BP396" s="1">
        <f>((2*G396)-AG396)/G396</f>
        <v>0.83153033331887283</v>
      </c>
      <c r="BQ396" s="1">
        <f t="shared" si="40"/>
        <v>0.50105485232067515</v>
      </c>
      <c r="BR396" s="1">
        <f>((C396*(G396)^(3))/F396)^(1/2)</f>
        <v>1.7471320408169305E-3</v>
      </c>
      <c r="BS396" s="1">
        <f t="shared" si="41"/>
        <v>0.15002740056541389</v>
      </c>
      <c r="BT396" s="1">
        <f>AI396/((9.81*G396)^(1/2))</f>
        <v>2.3710470396073662</v>
      </c>
      <c r="BU396" s="1">
        <f t="shared" si="43"/>
        <v>0.44594594594594639</v>
      </c>
      <c r="BV396" s="1">
        <f>AE396 /G396</f>
        <v>0.78822988311044595</v>
      </c>
      <c r="BW396" s="1">
        <f t="shared" si="38"/>
        <v>0.34389532392228395</v>
      </c>
      <c r="BX396" s="1">
        <f>AH396/(((C396*(G396^(3)))/F396)^(1/2))</f>
        <v>1.0175405958135373</v>
      </c>
    </row>
    <row r="397" spans="1:76" x14ac:dyDescent="0.25">
      <c r="A397" s="1"/>
      <c r="B397" s="1">
        <v>397</v>
      </c>
      <c r="C397" s="1">
        <v>960</v>
      </c>
      <c r="D397" s="1">
        <v>2</v>
      </c>
      <c r="E397" s="1">
        <v>1.9199999999999998E-3</v>
      </c>
      <c r="F397" s="1">
        <v>2.0500000000000001E-2</v>
      </c>
      <c r="G397" s="1">
        <v>4.0089804140521022E-4</v>
      </c>
      <c r="H397" s="1">
        <v>1.1244025783168566E-6</v>
      </c>
      <c r="I397" s="1">
        <v>2.6989224932246342E-10</v>
      </c>
      <c r="J397" s="1">
        <v>2.2709081337155899E-12</v>
      </c>
      <c r="K397" s="1">
        <v>2.5909655934956488E-7</v>
      </c>
      <c r="L397" s="1">
        <v>2.1800718083669663E-9</v>
      </c>
      <c r="M397" s="1"/>
      <c r="N397" s="1"/>
      <c r="O397" s="1"/>
      <c r="Q397" s="1">
        <v>960</v>
      </c>
      <c r="R397" s="1">
        <v>100000</v>
      </c>
      <c r="S397" s="1">
        <v>96</v>
      </c>
      <c r="T397" s="1">
        <v>2.0500000000000001E-2</v>
      </c>
      <c r="U397" s="1">
        <v>0.20200000000000001</v>
      </c>
      <c r="V397" s="1"/>
      <c r="Z397" s="1">
        <v>5.9399999999999999E-6</v>
      </c>
      <c r="AA397" s="1">
        <v>9000</v>
      </c>
      <c r="AB397" s="1">
        <v>1.1111111111111738E-4</v>
      </c>
      <c r="AD397" s="1">
        <v>7.8888888888888897E-3</v>
      </c>
      <c r="AE397" s="1">
        <v>2.162427E-4</v>
      </c>
      <c r="AF397" s="1">
        <v>8.3160000000000005E-4</v>
      </c>
      <c r="AG397" s="1">
        <v>6.8508000000000002E-4</v>
      </c>
      <c r="AH397" s="1">
        <v>3.11111111111112E-3</v>
      </c>
      <c r="AI397" s="1">
        <v>2.57466382178516E-2</v>
      </c>
      <c r="AJ397" s="1">
        <v>1.5004406526557999E-3</v>
      </c>
      <c r="AK397" s="1">
        <v>1.3198611866910619E-2</v>
      </c>
      <c r="AL397" s="1">
        <v>1.449535528098952E-3</v>
      </c>
      <c r="AM397" s="1">
        <v>4.1290682904755732E-4</v>
      </c>
      <c r="AN397" s="1">
        <v>4.1432384366811049E-4</v>
      </c>
      <c r="AO397" s="1">
        <v>152.54237288135593</v>
      </c>
      <c r="AP397" s="1">
        <v>0</v>
      </c>
      <c r="AQ397" s="1">
        <v>428.57142857142844</v>
      </c>
      <c r="AR397" s="1">
        <v>1096.737048370971</v>
      </c>
      <c r="AS397" s="1">
        <v>3.3786410780883617E-5</v>
      </c>
      <c r="AT397" s="1">
        <v>-4.3335349721871814E-3</v>
      </c>
      <c r="AU397" s="1">
        <v>4.5133342658953044</v>
      </c>
      <c r="AV397" s="1">
        <v>0.12190552585195458</v>
      </c>
      <c r="AW397" s="1">
        <v>0.99248120300751885</v>
      </c>
      <c r="AX397" s="1">
        <v>349.23360653199808</v>
      </c>
      <c r="AZ397" s="1"/>
      <c r="BA397" s="1"/>
      <c r="BB397" s="1" t="s">
        <v>270</v>
      </c>
      <c r="BC397" s="1"/>
      <c r="BD397" s="1">
        <f>(0.5*K397*(AK397)^(2))+(K397*9.81*(AN397-G397))</f>
        <v>5.6692606666878915E-11</v>
      </c>
      <c r="BE397" s="1">
        <f>0.5*K397*(AI397)^(2)</f>
        <v>8.5876178731621305E-11</v>
      </c>
      <c r="BF397" s="1">
        <f t="shared" si="42"/>
        <v>0.81250652493957853</v>
      </c>
      <c r="BG397" s="1">
        <f>(C397*(AI397)^(2)*G397)/(F397)</f>
        <v>1.2444927403001375E-2</v>
      </c>
      <c r="BH397" s="1">
        <f>(C397*G397*AI397)/(E397)</f>
        <v>5.1608884171526199</v>
      </c>
      <c r="BI397" s="1">
        <f>(E397)/((C397*F397*G397)^(1/2))</f>
        <v>2.161581995937753E-2</v>
      </c>
      <c r="BJ397" s="1">
        <f>(C397*9.81*(G397)^(2))/(F397)</f>
        <v>7.3833634677113222E-2</v>
      </c>
      <c r="BK397" s="1">
        <f t="shared" si="39"/>
        <v>3.3482107930873951E-3</v>
      </c>
      <c r="BL397" s="1">
        <f>(F397/(C397*9.81))^(1/2)</f>
        <v>1.4753899143116248E-3</v>
      </c>
      <c r="BM397" s="1">
        <f>((F397*G397)/(C397*(AI397)^(2)))^(1/2)</f>
        <v>3.5936663309254621E-3</v>
      </c>
      <c r="BN397" s="1">
        <f>(AF397/2)/G397</f>
        <v>1.0371714427502716</v>
      </c>
      <c r="BO397" s="1">
        <f>(AF397-G397)/G397</f>
        <v>1.0743428855005432</v>
      </c>
      <c r="BP397" s="1">
        <f>((2*G397)-AG397)/G397</f>
        <v>0.29113657527812387</v>
      </c>
      <c r="BQ397" s="1">
        <f t="shared" si="40"/>
        <v>0.82380952380952377</v>
      </c>
      <c r="BR397" s="1">
        <f>((C397*(G397)^(3))/F397)^(1/2)</f>
        <v>1.7370390736282135E-3</v>
      </c>
      <c r="BS397" s="1">
        <f t="shared" si="41"/>
        <v>3.0080173190038782E-2</v>
      </c>
      <c r="BT397" s="1">
        <f>AI397/((9.81*G397)^(1/2))</f>
        <v>0.41055283892527483</v>
      </c>
      <c r="BU397" s="1">
        <f t="shared" si="43"/>
        <v>0.40140845070422682</v>
      </c>
      <c r="BV397" s="1">
        <f>AE397 /G397</f>
        <v>0.53939575070518075</v>
      </c>
      <c r="BW397" s="1">
        <f t="shared" si="38"/>
        <v>-6.1388707274111845E-2</v>
      </c>
      <c r="BX397" s="1">
        <f>AH397/(((C397*(G397^(3)))/F397)^(1/2))</f>
        <v>1.7910426762092546</v>
      </c>
    </row>
    <row r="398" spans="1:76" x14ac:dyDescent="0.25">
      <c r="A398" s="1"/>
      <c r="B398" s="1">
        <v>398</v>
      </c>
      <c r="C398" s="1">
        <v>960</v>
      </c>
      <c r="D398" s="1">
        <v>2</v>
      </c>
      <c r="E398" s="1">
        <v>1.9199999999999998E-3</v>
      </c>
      <c r="F398" s="1">
        <v>2.0500000000000001E-2</v>
      </c>
      <c r="G398" s="1">
        <v>4.0026620540591133E-4</v>
      </c>
      <c r="H398" s="1">
        <v>1.0797817079222582E-6</v>
      </c>
      <c r="I398" s="1">
        <v>2.6861816711972641E-10</v>
      </c>
      <c r="J398" s="1">
        <v>2.1739206009961181E-12</v>
      </c>
      <c r="K398" s="1">
        <v>2.5787344043493734E-7</v>
      </c>
      <c r="L398" s="1">
        <v>2.0869637769562734E-9</v>
      </c>
      <c r="M398" s="1"/>
      <c r="N398" s="1"/>
      <c r="O398" s="1"/>
      <c r="Q398" s="1">
        <v>960</v>
      </c>
      <c r="R398" s="1">
        <v>100000</v>
      </c>
      <c r="S398" s="1">
        <v>96</v>
      </c>
      <c r="T398" s="1">
        <v>2.0500000000000001E-2</v>
      </c>
      <c r="U398" s="1">
        <v>0.20200000000000001</v>
      </c>
      <c r="V398" s="1"/>
      <c r="Z398" s="1">
        <v>5.9399999999999999E-6</v>
      </c>
      <c r="AA398" s="1">
        <v>9000</v>
      </c>
      <c r="AB398" s="1">
        <v>1.1111111111111738E-4</v>
      </c>
      <c r="AD398" s="1">
        <v>7.1111111111111236E-3</v>
      </c>
      <c r="AE398" s="1">
        <v>2.132727E-4</v>
      </c>
      <c r="AF398" s="1">
        <v>8.375399999999999E-4</v>
      </c>
      <c r="AG398" s="1">
        <v>6.7220999999999991E-4</v>
      </c>
      <c r="AH398" s="1">
        <v>2.888888888888913E-3</v>
      </c>
      <c r="AI398" s="1">
        <v>3.5845631251986872E-2</v>
      </c>
      <c r="AJ398" s="1">
        <v>2.1073195437408001E-3</v>
      </c>
      <c r="AK398" s="1">
        <v>2.6046455400195342E-2</v>
      </c>
      <c r="AL398" s="1">
        <v>3.0025179048904001E-3</v>
      </c>
      <c r="AM398" s="1">
        <v>4.0716287253074593E-4</v>
      </c>
      <c r="AN398" s="1">
        <v>4.1020706082606895E-4</v>
      </c>
      <c r="AO398" s="1">
        <v>169.81132075471695</v>
      </c>
      <c r="AP398" s="1">
        <v>0</v>
      </c>
      <c r="AQ398" s="1">
        <v>333.33333333333331</v>
      </c>
      <c r="AR398" s="1">
        <v>541.24222757488803</v>
      </c>
      <c r="AS398" s="1">
        <v>6.5489769615362781E-5</v>
      </c>
      <c r="AT398" s="1">
        <v>9.3350788588473055E-8</v>
      </c>
      <c r="AU398" s="1">
        <v>1.5170033335693012</v>
      </c>
      <c r="AV398" s="1">
        <v>0.15160286197883271</v>
      </c>
      <c r="AW398" s="1">
        <v>0.9850746268656716</v>
      </c>
      <c r="AX398" s="1">
        <v>434.31020767457176</v>
      </c>
      <c r="AZ398" s="1"/>
      <c r="BA398" s="1"/>
      <c r="BB398" s="1" t="s">
        <v>270</v>
      </c>
      <c r="BC398" s="1"/>
      <c r="BD398" s="1">
        <f>(0.5*K398*(AK398)^(2))+(K398*9.81*(AN398-G398))</f>
        <v>1.1262073527553278E-10</v>
      </c>
      <c r="BE398" s="1">
        <f>0.5*K398*(AI398)^(2)</f>
        <v>1.656719883212893E-10</v>
      </c>
      <c r="BF398" s="1">
        <f t="shared" si="42"/>
        <v>0.82448856550609062</v>
      </c>
      <c r="BG398" s="1">
        <f>(C398*(AI398)^(2)*G398)/(F398)</f>
        <v>2.408456250089068E-2</v>
      </c>
      <c r="BH398" s="1">
        <f>(C398*G398*AI398)/(E398)</f>
        <v>7.1738974008061662</v>
      </c>
      <c r="BI398" s="1">
        <f>(E398)/((C398*F398*G398)^(1/2))</f>
        <v>2.1632873944305551E-2</v>
      </c>
      <c r="BJ398" s="1">
        <f>(C398*9.81*(G398)^(2))/(F398)</f>
        <v>7.3601086839306759E-2</v>
      </c>
      <c r="BK398" s="1">
        <f t="shared" si="39"/>
        <v>4.9789140904908623E-3</v>
      </c>
      <c r="BL398" s="1">
        <f>(F398/(C398*9.81))^(1/2)</f>
        <v>1.4753899143116248E-3</v>
      </c>
      <c r="BM398" s="1">
        <f>((F398*G398)/(C398*(AI398)^(2)))^(1/2)</f>
        <v>2.5791674736171748E-3</v>
      </c>
      <c r="BN398" s="1">
        <f>(AF398/2)/G398</f>
        <v>1.0462287206468601</v>
      </c>
      <c r="BO398" s="1">
        <f>(AF398-G398)/G398</f>
        <v>1.0924574412937202</v>
      </c>
      <c r="BP398" s="1">
        <f>((2*G398)-AG398)/G398</f>
        <v>0.32059266827608029</v>
      </c>
      <c r="BQ398" s="1">
        <f t="shared" si="40"/>
        <v>0.80260047281323876</v>
      </c>
      <c r="BR398" s="1">
        <f>((C398*(G398)^(3))/F398)^(1/2)</f>
        <v>1.7329341972504402E-3</v>
      </c>
      <c r="BS398" s="1">
        <f t="shared" si="41"/>
        <v>3.5845537901198286E-2</v>
      </c>
      <c r="BT398" s="1">
        <f>AI398/((9.81*G398)^(1/2))</f>
        <v>0.57204114482820001</v>
      </c>
      <c r="BU398" s="1">
        <f t="shared" si="43"/>
        <v>0.41406250000000311</v>
      </c>
      <c r="BV398" s="1">
        <f>AE398 /G398</f>
        <v>0.5328271463330746</v>
      </c>
      <c r="BW398" s="1">
        <f t="shared" si="38"/>
        <v>-4.9516524338416079E-2</v>
      </c>
      <c r="BX398" s="1">
        <f>AH398/(((C398*(G398^(3)))/F398)^(1/2))</f>
        <v>1.6670505397565403</v>
      </c>
    </row>
    <row r="399" spans="1:76" x14ac:dyDescent="0.25">
      <c r="A399" s="1"/>
      <c r="B399" s="1">
        <v>399</v>
      </c>
      <c r="C399" s="1">
        <v>960</v>
      </c>
      <c r="D399" s="1">
        <v>2</v>
      </c>
      <c r="E399" s="1">
        <v>1.9199999999999998E-3</v>
      </c>
      <c r="F399" s="1">
        <v>2.0500000000000001E-2</v>
      </c>
      <c r="G399" s="1">
        <v>3.9951433516591212E-4</v>
      </c>
      <c r="H399" s="1">
        <v>6.9775282421006469E-7</v>
      </c>
      <c r="I399" s="1">
        <v>2.6710727115216401E-10</v>
      </c>
      <c r="J399" s="1">
        <v>1.3995106288443998E-12</v>
      </c>
      <c r="K399" s="1">
        <v>2.5642298030607745E-7</v>
      </c>
      <c r="L399" s="1">
        <v>1.3435302036906238E-9</v>
      </c>
      <c r="M399" s="1"/>
      <c r="N399" s="1"/>
      <c r="O399" s="1"/>
      <c r="Q399" s="1">
        <v>960</v>
      </c>
      <c r="R399" s="1">
        <v>100000</v>
      </c>
      <c r="S399" s="1">
        <v>96</v>
      </c>
      <c r="T399" s="1">
        <v>2.0500000000000001E-2</v>
      </c>
      <c r="U399" s="1">
        <v>0.20200000000000001</v>
      </c>
      <c r="V399" s="1"/>
      <c r="Z399" s="1">
        <v>5.9399999999999999E-6</v>
      </c>
      <c r="AA399" s="1">
        <v>9000</v>
      </c>
      <c r="AB399" s="1">
        <v>1.1111111111111738E-4</v>
      </c>
      <c r="AD399" s="1">
        <v>8.0000000000000071E-3</v>
      </c>
      <c r="AE399" s="1">
        <v>1.924827E-4</v>
      </c>
      <c r="AF399" s="1">
        <v>8.1972000000000002E-4</v>
      </c>
      <c r="AG399" s="1">
        <v>6.994350000000002E-4</v>
      </c>
      <c r="AH399" s="1">
        <v>3.2222222222222235E-3</v>
      </c>
      <c r="AI399" s="1">
        <v>2.4486682295828573E-2</v>
      </c>
      <c r="AJ399" s="1">
        <v>1.5724039627881751E-3</v>
      </c>
      <c r="AK399" s="1">
        <v>1.8067395363890904E-2</v>
      </c>
      <c r="AL399" s="1">
        <v>1.8947427992033841E-3</v>
      </c>
      <c r="AM399" s="1">
        <v>4.0248488938713159E-4</v>
      </c>
      <c r="AN399" s="1">
        <v>4.0256784113421983E-4</v>
      </c>
      <c r="AO399" s="1"/>
      <c r="AP399" s="1"/>
      <c r="AQ399" s="1">
        <v>224.99999999999994</v>
      </c>
      <c r="AR399" s="1">
        <v>0</v>
      </c>
      <c r="AS399" s="1">
        <v>3.0560530573743346E-5</v>
      </c>
      <c r="AT399" s="1">
        <v>9.1833135601630768E-4</v>
      </c>
      <c r="AU399" s="1">
        <v>1.7808403683204783</v>
      </c>
      <c r="AV399" s="1">
        <v>0.10278803211334607</v>
      </c>
      <c r="AW399" s="1">
        <v>0.99248120300751885</v>
      </c>
      <c r="AX399" s="1">
        <v>294.46602122749454</v>
      </c>
      <c r="AZ399" s="1"/>
      <c r="BA399" s="1"/>
      <c r="BB399" s="1" t="s">
        <v>270</v>
      </c>
      <c r="BC399" s="1"/>
      <c r="BD399" s="1">
        <f>(0.5*K399*(AK399)^(2))+(K399*9.81*(AN399-G399))</f>
        <v>4.953329920332095E-11</v>
      </c>
      <c r="BE399" s="1">
        <f>0.5*K399*(AI399)^(2)</f>
        <v>7.6875303051946367E-11</v>
      </c>
      <c r="BF399" s="1">
        <f t="shared" si="42"/>
        <v>0.80270359370207167</v>
      </c>
      <c r="BG399" s="1">
        <f>(C399*(AI399)^(2)*G399)/(F399)</f>
        <v>1.1217850090256883E-2</v>
      </c>
      <c r="BH399" s="1">
        <f>(C399*G399*AI399)/(E399)</f>
        <v>4.8913902989184317</v>
      </c>
      <c r="BI399" s="1">
        <f>(E399)/((C399*F399*G399)^(1/2))</f>
        <v>2.1653220484228939E-2</v>
      </c>
      <c r="BJ399" s="1">
        <f>(C399*9.81*(G399)^(2))/(F399)</f>
        <v>7.3324838225328065E-2</v>
      </c>
      <c r="BK399" s="1">
        <f t="shared" si="39"/>
        <v>3.150386064378184E-3</v>
      </c>
      <c r="BL399" s="1">
        <f>(F399/(C399*9.81))^(1/2)</f>
        <v>1.4753899143116248E-3</v>
      </c>
      <c r="BM399" s="1">
        <f>((F399*G399)/(C399*(AI399)^(2)))^(1/2)</f>
        <v>3.7720509571633554E-3</v>
      </c>
      <c r="BN399" s="1">
        <f>(AF399/2)/G399</f>
        <v>1.0258956035452182</v>
      </c>
      <c r="BO399" s="1">
        <f>(AF399-G399)/G399</f>
        <v>1.0517912070904365</v>
      </c>
      <c r="BP399" s="1">
        <f>((2*G399)-AG399)/G399</f>
        <v>0.24928685047174673</v>
      </c>
      <c r="BQ399" s="1">
        <f t="shared" si="40"/>
        <v>0.85326086956521763</v>
      </c>
      <c r="BR399" s="1">
        <f>((C399*(G399)^(3))/F399)^(1/2)</f>
        <v>1.7280537093208809E-3</v>
      </c>
      <c r="BS399" s="1">
        <f t="shared" si="41"/>
        <v>2.3568350939812265E-2</v>
      </c>
      <c r="BT399" s="1">
        <f>AI399/((9.81*G399)^(1/2))</f>
        <v>0.39113732318747424</v>
      </c>
      <c r="BU399" s="1">
        <f t="shared" si="43"/>
        <v>0.40972222222222243</v>
      </c>
      <c r="BV399" s="1">
        <f>AE399 /G399</f>
        <v>0.48179172324333469</v>
      </c>
      <c r="BW399" s="1">
        <f t="shared" si="38"/>
        <v>-6.2106988135071178E-2</v>
      </c>
      <c r="BX399" s="1">
        <f>AH399/(((C399*(G399^(3)))/F399)^(1/2))</f>
        <v>1.8646539773862385</v>
      </c>
    </row>
    <row r="400" spans="1:76" x14ac:dyDescent="0.25">
      <c r="A400" s="1"/>
      <c r="B400" s="1">
        <v>400</v>
      </c>
      <c r="C400" s="1">
        <v>960</v>
      </c>
      <c r="D400" s="1">
        <v>2</v>
      </c>
      <c r="E400" s="1">
        <v>1.9199999999999998E-3</v>
      </c>
      <c r="F400" s="1">
        <v>2.0500000000000001E-2</v>
      </c>
      <c r="G400" s="1">
        <v>4.0033398889558413E-4</v>
      </c>
      <c r="H400" s="1">
        <v>1.9712111995916482E-6</v>
      </c>
      <c r="I400" s="1">
        <v>2.6875465848559614E-10</v>
      </c>
      <c r="J400" s="1">
        <v>3.9699766253477807E-12</v>
      </c>
      <c r="K400" s="1">
        <v>2.5800447214617229E-7</v>
      </c>
      <c r="L400" s="1">
        <v>3.8111775603338695E-9</v>
      </c>
      <c r="M400" s="1"/>
      <c r="N400" s="1"/>
      <c r="O400" s="1"/>
      <c r="Q400" s="1">
        <v>960</v>
      </c>
      <c r="R400" s="1">
        <v>100000</v>
      </c>
      <c r="S400" s="1">
        <v>96</v>
      </c>
      <c r="T400" s="1">
        <v>2.0500000000000001E-2</v>
      </c>
      <c r="U400" s="1">
        <v>0.20200000000000001</v>
      </c>
      <c r="V400" s="1"/>
      <c r="Z400" s="1">
        <v>5.9399999999999999E-6</v>
      </c>
      <c r="AA400" s="1">
        <v>9000</v>
      </c>
      <c r="AB400" s="1">
        <v>1.1111111111111738E-4</v>
      </c>
      <c r="AD400" s="1">
        <v>6.3333333333333575E-3</v>
      </c>
      <c r="AE400" s="1">
        <v>2.132727E-4</v>
      </c>
      <c r="AF400" s="1">
        <v>8.375399999999999E-4</v>
      </c>
      <c r="AG400" s="1">
        <v>6.6082499999999998E-4</v>
      </c>
      <c r="AH400" s="1">
        <v>2.888888888888913E-3</v>
      </c>
      <c r="AI400" s="1">
        <v>4.5535787538386295E-2</v>
      </c>
      <c r="AJ400" s="1">
        <v>2.4239279688510074E-3</v>
      </c>
      <c r="AK400" s="1">
        <v>3.6411125144803179E-2</v>
      </c>
      <c r="AL400" s="1">
        <v>2.9516933352666239E-3</v>
      </c>
      <c r="AM400" s="1">
        <v>4.1004684905813138E-4</v>
      </c>
      <c r="AN400" s="1">
        <v>4.1658787439861509E-4</v>
      </c>
      <c r="AO400" s="1">
        <v>176.47058823529412</v>
      </c>
      <c r="AP400" s="1">
        <v>0</v>
      </c>
      <c r="AQ400" s="1">
        <v>315.78947368421052</v>
      </c>
      <c r="AR400" s="1">
        <v>368.24397468994715</v>
      </c>
      <c r="AS400" s="1">
        <v>1.0568338158720981E-4</v>
      </c>
      <c r="AT400" s="1">
        <v>-1.4754208019690501E-2</v>
      </c>
      <c r="AU400" s="1">
        <v>4.6293094098647423</v>
      </c>
      <c r="AV400" s="1">
        <v>8.7049878536586148E-2</v>
      </c>
      <c r="AW400" s="1">
        <v>1.0151515151515151</v>
      </c>
      <c r="AX400" s="1">
        <v>249.37953236363947</v>
      </c>
      <c r="AZ400" s="1"/>
      <c r="BA400" s="1"/>
      <c r="BB400" s="1" t="s">
        <v>270</v>
      </c>
      <c r="BC400" s="1"/>
      <c r="BD400" s="1">
        <f>(0.5*K400*(AK400)^(2))+(K400*9.81*(AN400-G400))</f>
        <v>2.1216627116167584E-10</v>
      </c>
      <c r="BE400" s="1">
        <f>0.5*K400*(AI400)^(2)</f>
        <v>2.6748716164490995E-10</v>
      </c>
      <c r="BF400" s="1">
        <f t="shared" si="42"/>
        <v>0.8906082229740766</v>
      </c>
      <c r="BG400" s="1">
        <f>(C400*(AI400)^(2)*G400)/(F400)</f>
        <v>3.8872774586952104E-2</v>
      </c>
      <c r="BH400" s="1">
        <f>(C400*G400*AI400)/(E400)</f>
        <v>9.114761731372008</v>
      </c>
      <c r="BI400" s="1">
        <f>(E400)/((C400*F400*G400)^(1/2))</f>
        <v>2.1631042456343973E-2</v>
      </c>
      <c r="BJ400" s="1">
        <f>(C400*9.81*(G400)^(2))/(F400)</f>
        <v>7.3626017052603507E-2</v>
      </c>
      <c r="BK400" s="1">
        <f t="shared" si="39"/>
        <v>6.6351276700115629E-3</v>
      </c>
      <c r="BL400" s="1">
        <f>(F400/(C400*9.81))^(1/2)</f>
        <v>1.4753899143116248E-3</v>
      </c>
      <c r="BM400" s="1">
        <f>((F400*G400)/(C400*(AI400)^(2)))^(1/2)</f>
        <v>2.03048457142966E-3</v>
      </c>
      <c r="BN400" s="1">
        <f>(AF400/2)/G400</f>
        <v>1.0460515759735414</v>
      </c>
      <c r="BO400" s="1">
        <f>(AF400-G400)/G400</f>
        <v>1.0921031519470825</v>
      </c>
      <c r="BP400" s="1">
        <f>((2*G400)-AG400)/G400</f>
        <v>0.34931577550274501</v>
      </c>
      <c r="BQ400" s="1">
        <f t="shared" si="40"/>
        <v>0.78900709219858167</v>
      </c>
      <c r="BR400" s="1">
        <f>((C400*(G400)^(3))/F400)^(1/2)</f>
        <v>1.7333744141557095E-3</v>
      </c>
      <c r="BS400" s="1">
        <f t="shared" si="41"/>
        <v>6.0289995558076792E-2</v>
      </c>
      <c r="BT400" s="1">
        <f>AI400/((9.81*G400)^(1/2))</f>
        <v>0.72661961340233472</v>
      </c>
      <c r="BU400" s="1">
        <f t="shared" si="43"/>
        <v>0.46491228070175694</v>
      </c>
      <c r="BV400" s="1">
        <f>AE400 /G400</f>
        <v>0.53273692945323758</v>
      </c>
      <c r="BW400" s="1">
        <f t="shared" si="38"/>
        <v>-3.4753242465651403E-2</v>
      </c>
      <c r="BX400" s="1">
        <f>AH400/(((C400*(G400^(3)))/F400)^(1/2))</f>
        <v>1.6666271668120995</v>
      </c>
    </row>
    <row r="401" spans="1:76" x14ac:dyDescent="0.25">
      <c r="A401" s="1"/>
      <c r="B401" s="1">
        <v>401</v>
      </c>
      <c r="C401" s="1">
        <v>960</v>
      </c>
      <c r="D401" s="1">
        <v>2</v>
      </c>
      <c r="E401" s="1">
        <v>1.9199999999999998E-3</v>
      </c>
      <c r="F401" s="1">
        <v>2.0500000000000001E-2</v>
      </c>
      <c r="G401" s="1">
        <v>4.0436880448506326E-4</v>
      </c>
      <c r="H401" s="1">
        <v>2.019026835345526E-6</v>
      </c>
      <c r="I401" s="1">
        <v>2.7696286397165081E-10</v>
      </c>
      <c r="J401" s="1">
        <v>4.1486542622768379E-12</v>
      </c>
      <c r="K401" s="1">
        <v>2.6588434941278477E-7</v>
      </c>
      <c r="L401" s="1">
        <v>3.9827080917857644E-9</v>
      </c>
      <c r="M401" s="1"/>
      <c r="N401" s="1"/>
      <c r="O401" s="1"/>
      <c r="Q401" s="1">
        <v>960</v>
      </c>
      <c r="R401" s="1">
        <v>100000</v>
      </c>
      <c r="S401" s="1">
        <v>96</v>
      </c>
      <c r="T401" s="1">
        <v>2.0500000000000001E-2</v>
      </c>
      <c r="U401" s="1">
        <v>0.20200000000000001</v>
      </c>
      <c r="V401" s="1"/>
      <c r="Z401" s="1">
        <v>5.9399999999999999E-6</v>
      </c>
      <c r="AA401" s="1">
        <v>9000</v>
      </c>
      <c r="AB401" s="1">
        <v>1.1111111111111044E-4</v>
      </c>
      <c r="AD401" s="1">
        <v>4.2222222222222227E-3</v>
      </c>
      <c r="AE401" s="1">
        <v>4.0335270000000002E-4</v>
      </c>
      <c r="AF401" s="1">
        <v>1.0454399999999999E-3</v>
      </c>
      <c r="AG401" s="1">
        <v>3.8214E-4</v>
      </c>
      <c r="AH401" s="1">
        <v>1.5555555555555548E-3</v>
      </c>
      <c r="AI401" s="1">
        <v>0.26270969699311497</v>
      </c>
      <c r="AJ401" s="1">
        <v>7.0792667855122038E-3</v>
      </c>
      <c r="AK401" s="1">
        <v>0.19326893136618831</v>
      </c>
      <c r="AL401" s="1">
        <v>1.3538121637393831E-2</v>
      </c>
      <c r="AM401" s="1">
        <v>4.1731994149371966E-4</v>
      </c>
      <c r="AN401" s="1">
        <v>5.5866002703344709E-4</v>
      </c>
      <c r="AO401" s="1">
        <v>2250</v>
      </c>
      <c r="AP401" s="1">
        <v>7.7622979219595805E-13</v>
      </c>
      <c r="AQ401" s="1">
        <v>-4499.9999999999991</v>
      </c>
      <c r="AR401" s="1">
        <v>19091.883092036776</v>
      </c>
      <c r="AS401" s="1">
        <v>3.5176546837010336E-3</v>
      </c>
      <c r="AT401" s="1">
        <v>5.5372902356554702E-3</v>
      </c>
      <c r="AU401" s="1">
        <v>1.7868251903397405</v>
      </c>
      <c r="AV401" s="1">
        <v>8.501881663792718E-2</v>
      </c>
      <c r="AW401" s="1">
        <v>1.0461538461538462</v>
      </c>
      <c r="AX401" s="1">
        <v>243.56096862749402</v>
      </c>
      <c r="AZ401" s="1"/>
      <c r="BA401" s="1"/>
      <c r="BB401" s="1" t="s">
        <v>271</v>
      </c>
      <c r="BC401" s="1"/>
      <c r="BD401" s="1">
        <f>(0.5*K401*(AK401)^(2))+(K401*9.81*(AN401-G401))</f>
        <v>5.3682148015582357E-9</v>
      </c>
      <c r="BE401" s="1">
        <f>0.5*K401*(AI401)^(2)</f>
        <v>9.1751882982102557E-9</v>
      </c>
      <c r="BF401" s="1">
        <f t="shared" si="42"/>
        <v>0.76490491169686303</v>
      </c>
      <c r="BG401" s="1">
        <f>(C401*(AI401)^(2)*G401)/(F401)</f>
        <v>1.3069146403693772</v>
      </c>
      <c r="BH401" s="1">
        <f>(C401*G401*AI401)/(E401)</f>
        <v>53.115803049869569</v>
      </c>
      <c r="BI401" s="1">
        <f>(E401)/((C401*F401*G401)^(1/2))</f>
        <v>2.1522853998463421E-2</v>
      </c>
      <c r="BJ401" s="1">
        <f>(C401*9.81*(G401)^(2))/(F401)</f>
        <v>7.5117593710785441E-2</v>
      </c>
      <c r="BK401" s="1">
        <f t="shared" si="39"/>
        <v>5.4458819325518215E-2</v>
      </c>
      <c r="BL401" s="1">
        <f>(F401/(C401*9.81))^(1/2)</f>
        <v>1.4753899143116248E-3</v>
      </c>
      <c r="BM401" s="1">
        <f>((F401*G401)/(C401*(AI401)^(2)))^(1/2)</f>
        <v>3.5371545216547845E-4</v>
      </c>
      <c r="BN401" s="1">
        <f>(AF401/2)/G401</f>
        <v>1.2926813201271772</v>
      </c>
      <c r="BO401" s="1">
        <f>(AF401-G401)/G401</f>
        <v>1.5853626402543544</v>
      </c>
      <c r="BP401" s="1">
        <f>((2*G401)-AG401)/G401</f>
        <v>1.0549716106646014</v>
      </c>
      <c r="BQ401" s="1">
        <f t="shared" si="40"/>
        <v>0.36553030303030304</v>
      </c>
      <c r="BR401" s="1">
        <f>((C401*(G401)^(3))/F401)^(1/2)</f>
        <v>1.7596453737756515E-3</v>
      </c>
      <c r="BS401" s="1">
        <f t="shared" si="41"/>
        <v>0.2571724067574595</v>
      </c>
      <c r="BT401" s="1">
        <f>AI401/((9.81*G401)^(1/2))</f>
        <v>4.171120897543922</v>
      </c>
      <c r="BU401" s="1">
        <f t="shared" si="43"/>
        <v>0.38157894736842074</v>
      </c>
      <c r="BV401" s="1">
        <f>AE401 /G401</f>
        <v>0.99748718379411794</v>
      </c>
      <c r="BW401" s="1">
        <f t="shared" si="38"/>
        <v>1.2317970466585917</v>
      </c>
      <c r="BX401" s="1">
        <f>AH401/(((C401*(G401^(3)))/F401)^(1/2))</f>
        <v>0.88401650624512862</v>
      </c>
    </row>
    <row r="402" spans="1:76" x14ac:dyDescent="0.25">
      <c r="A402" s="1"/>
      <c r="B402" s="1">
        <v>402</v>
      </c>
      <c r="C402" s="1">
        <v>960</v>
      </c>
      <c r="D402" s="1">
        <v>2</v>
      </c>
      <c r="E402" s="1">
        <v>1.9199999999999998E-3</v>
      </c>
      <c r="F402" s="1">
        <v>2.0500000000000001E-2</v>
      </c>
      <c r="G402" s="1">
        <v>3.9568964099500248E-4</v>
      </c>
      <c r="H402" s="1">
        <v>7.0536165167981569E-7</v>
      </c>
      <c r="I402" s="1">
        <v>2.5950913587619509E-10</v>
      </c>
      <c r="J402" s="1">
        <v>1.3878133800572246E-12</v>
      </c>
      <c r="K402" s="1">
        <v>2.491287704411473E-7</v>
      </c>
      <c r="L402" s="1">
        <v>1.3323008448549357E-9</v>
      </c>
      <c r="M402" s="1"/>
      <c r="N402" s="1"/>
      <c r="O402" s="1"/>
      <c r="Q402" s="1">
        <v>960</v>
      </c>
      <c r="R402" s="1">
        <v>100000</v>
      </c>
      <c r="S402" s="1">
        <v>96</v>
      </c>
      <c r="T402" s="1">
        <v>2.0500000000000001E-2</v>
      </c>
      <c r="U402" s="1">
        <v>0.20200000000000001</v>
      </c>
      <c r="V402" s="1"/>
      <c r="Z402" s="1">
        <v>5.9399999999999999E-6</v>
      </c>
      <c r="AA402" s="1">
        <v>9000</v>
      </c>
      <c r="AB402" s="1">
        <v>1.1111111111111044E-4</v>
      </c>
      <c r="AD402" s="1">
        <v>4.4444444444444436E-3</v>
      </c>
      <c r="AE402" s="1">
        <v>3.261327E-4</v>
      </c>
      <c r="AF402" s="1">
        <v>9.3851999999999998E-4</v>
      </c>
      <c r="AG402" s="1">
        <v>4.4500500000000005E-4</v>
      </c>
      <c r="AH402" s="1">
        <v>1.7777777777777774E-3</v>
      </c>
      <c r="AI402" s="1">
        <v>0.16919580006031182</v>
      </c>
      <c r="AJ402" s="1">
        <v>7.677264254363666E-3</v>
      </c>
      <c r="AK402" s="1">
        <v>0.135489598120803</v>
      </c>
      <c r="AL402" s="1">
        <v>8.64424433408424E-3</v>
      </c>
      <c r="AM402" s="1">
        <v>3.9757932496801995E-4</v>
      </c>
      <c r="AN402" s="1">
        <v>4.7588356366933416E-4</v>
      </c>
      <c r="AO402" s="1">
        <v>243.24324324324323</v>
      </c>
      <c r="AP402" s="1">
        <v>9.2972403662219705</v>
      </c>
      <c r="AQ402" s="1">
        <v>233.76623376623377</v>
      </c>
      <c r="AR402" s="1">
        <v>30.054125292462448</v>
      </c>
      <c r="AS402" s="1">
        <v>1.4590835248750769E-3</v>
      </c>
      <c r="AT402" s="1">
        <v>7.934246545535369E-5</v>
      </c>
      <c r="AU402" s="1">
        <v>5.3393284335476467</v>
      </c>
      <c r="AV402" s="1">
        <v>9.5784022277012312E-2</v>
      </c>
      <c r="AW402" s="1">
        <v>0.99242424242424232</v>
      </c>
      <c r="AX402" s="1">
        <v>274.40101106299051</v>
      </c>
      <c r="AZ402" s="1"/>
      <c r="BA402" s="1"/>
      <c r="BB402" s="1" t="s">
        <v>272</v>
      </c>
      <c r="BC402" s="1"/>
      <c r="BD402" s="1">
        <f>(0.5*K402*(AK402)^(2))+(K402*9.81*(AN402-G402))</f>
        <v>2.4826723285146011E-9</v>
      </c>
      <c r="BE402" s="1">
        <f>0.5*K402*(AI402)^(2)</f>
        <v>3.5659319051712492E-9</v>
      </c>
      <c r="BF402" s="1">
        <f t="shared" si="42"/>
        <v>0.83439785507947339</v>
      </c>
      <c r="BG402" s="1">
        <f>(C402*(AI402)^(2)*G402)/(F402)</f>
        <v>0.53045825153831705</v>
      </c>
      <c r="BH402" s="1">
        <f>(C402*G402*AI402)/(E402)</f>
        <v>33.474512691863509</v>
      </c>
      <c r="BI402" s="1">
        <f>(E402)/((C402*F402*G402)^(1/2))</f>
        <v>2.1757617686024782E-2</v>
      </c>
      <c r="BJ402" s="1">
        <f>(C402*9.81*(G402)^(2))/(F402)</f>
        <v>7.1927628383030462E-2</v>
      </c>
      <c r="BK402" s="1">
        <f t="shared" si="39"/>
        <v>3.1980098621169309E-2</v>
      </c>
      <c r="BL402" s="1">
        <f>(F402/(C402*9.81))^(1/2)</f>
        <v>1.4753899143116248E-3</v>
      </c>
      <c r="BM402" s="1">
        <f>((F402*G402)/(C402*(AI402)^(2)))^(1/2)</f>
        <v>5.4328670332324234E-4</v>
      </c>
      <c r="BN402" s="1">
        <f>(AF402/2)/G402</f>
        <v>1.1859294542561116</v>
      </c>
      <c r="BO402" s="1">
        <f>(AF402-G402)/G402</f>
        <v>1.371858908512223</v>
      </c>
      <c r="BP402" s="1">
        <f>((2*G402)-AG402)/G402</f>
        <v>0.8753685871558603</v>
      </c>
      <c r="BQ402" s="1">
        <f t="shared" si="40"/>
        <v>0.47415611814345998</v>
      </c>
      <c r="BR402" s="1">
        <f>((C402*(G402)^(3))/F402)^(1/2)</f>
        <v>1.7032982770620463E-3</v>
      </c>
      <c r="BS402" s="1">
        <f t="shared" si="41"/>
        <v>0.16911645759485647</v>
      </c>
      <c r="BT402" s="1">
        <f>AI402/((9.81*G402)^(1/2))</f>
        <v>2.7156746249940955</v>
      </c>
      <c r="BU402" s="1">
        <f t="shared" si="43"/>
        <v>0.41249999999999992</v>
      </c>
      <c r="BV402" s="1">
        <f>AE402 /G402</f>
        <v>0.82421338900837948</v>
      </c>
      <c r="BW402" s="1">
        <f t="shared" si="38"/>
        <v>0.45853062315528659</v>
      </c>
      <c r="BX402" s="1">
        <f>AH402/(((C402*(G402^(3)))/F402)^(1/2))</f>
        <v>1.0437266342124163</v>
      </c>
    </row>
    <row r="403" spans="1:76" x14ac:dyDescent="0.25">
      <c r="A403" s="1"/>
      <c r="B403" s="1">
        <v>403</v>
      </c>
      <c r="C403" s="1">
        <v>960</v>
      </c>
      <c r="D403" s="1">
        <v>2</v>
      </c>
      <c r="E403" s="1">
        <v>1.9199999999999998E-3</v>
      </c>
      <c r="F403" s="1">
        <v>2.0500000000000001E-2</v>
      </c>
      <c r="G403" s="1">
        <v>3.968549915042031E-4</v>
      </c>
      <c r="H403" s="1">
        <v>1.0059719434583549E-6</v>
      </c>
      <c r="I403" s="1">
        <v>2.6180874601144553E-10</v>
      </c>
      <c r="J403" s="1">
        <v>1.9909457510507788E-12</v>
      </c>
      <c r="K403" s="1">
        <v>2.5133639617098771E-7</v>
      </c>
      <c r="L403" s="1">
        <v>1.9113079210087475E-9</v>
      </c>
      <c r="M403" s="1"/>
      <c r="N403" s="1"/>
      <c r="O403" s="1"/>
      <c r="Q403" s="1">
        <v>960</v>
      </c>
      <c r="R403" s="1">
        <v>100000</v>
      </c>
      <c r="S403" s="1">
        <v>96</v>
      </c>
      <c r="T403" s="1">
        <v>2.0500000000000001E-2</v>
      </c>
      <c r="U403" s="1">
        <v>0.20200000000000001</v>
      </c>
      <c r="V403" s="1"/>
      <c r="Z403" s="1">
        <v>5.9399999999999999E-6</v>
      </c>
      <c r="AA403" s="1">
        <v>9000</v>
      </c>
      <c r="AB403" s="1">
        <v>1.1111111111111044E-4</v>
      </c>
      <c r="AD403" s="1">
        <v>4.4444444444444453E-3</v>
      </c>
      <c r="AE403" s="1">
        <v>3.3801269999999997E-4</v>
      </c>
      <c r="AF403" s="1">
        <v>9.5040000000000001E-4</v>
      </c>
      <c r="AG403" s="1">
        <v>4.3956000000000008E-4</v>
      </c>
      <c r="AH403" s="1">
        <v>1.8888888888888896E-3</v>
      </c>
      <c r="AI403" s="1">
        <v>0.17302047161464892</v>
      </c>
      <c r="AJ403" s="1">
        <v>5.9706812568145855E-3</v>
      </c>
      <c r="AK403" s="1">
        <v>0.13963914981518954</v>
      </c>
      <c r="AL403" s="1">
        <v>9.9842965361430155E-3</v>
      </c>
      <c r="AM403" s="1">
        <v>4.075283330586727E-4</v>
      </c>
      <c r="AN403" s="1">
        <v>4.7340393862260445E-4</v>
      </c>
      <c r="AO403" s="1">
        <v>230.76923076923077</v>
      </c>
      <c r="AP403" s="1">
        <v>8.3681275880064607</v>
      </c>
      <c r="AQ403" s="1">
        <v>236.84210526315792</v>
      </c>
      <c r="AR403" s="1">
        <v>17.628700916008146</v>
      </c>
      <c r="AS403" s="1">
        <v>1.5257942710374889E-3</v>
      </c>
      <c r="AT403" s="1">
        <v>1.2787314316274138E-2</v>
      </c>
      <c r="AU403" s="1">
        <v>4.711960157967555</v>
      </c>
      <c r="AV403" s="1">
        <v>8.730862126147329E-2</v>
      </c>
      <c r="AW403" s="1">
        <v>1</v>
      </c>
      <c r="AX403" s="1">
        <v>250.12077566942685</v>
      </c>
      <c r="AZ403" s="1"/>
      <c r="BA403" s="1"/>
      <c r="BB403" s="1" t="s">
        <v>273</v>
      </c>
      <c r="BC403" s="1"/>
      <c r="BD403" s="1">
        <f>(0.5*K403*(AK403)^(2))+(K403*9.81*(AN403-G403))</f>
        <v>2.6391556292488749E-9</v>
      </c>
      <c r="BE403" s="1">
        <f>0.5*K403*(AI403)^(2)</f>
        <v>3.7620136834666459E-9</v>
      </c>
      <c r="BF403" s="1">
        <f t="shared" si="42"/>
        <v>0.83757231747922256</v>
      </c>
      <c r="BG403" s="1">
        <f>(C403*(AI403)^(2)*G403)/(F403)</f>
        <v>0.55634501628205524</v>
      </c>
      <c r="BH403" s="1">
        <f>(C403*G403*AI403)/(E403)</f>
        <v>34.332018896342362</v>
      </c>
      <c r="BI403" s="1">
        <f>(E403)/((C403*F403*G403)^(1/2))</f>
        <v>2.1725648966380032E-2</v>
      </c>
      <c r="BJ403" s="1">
        <f>(C403*9.81*(G403)^(2))/(F403)</f>
        <v>7.2351922176209268E-2</v>
      </c>
      <c r="BK403" s="1">
        <f t="shared" si="39"/>
        <v>3.2868866517317498E-2</v>
      </c>
      <c r="BL403" s="1">
        <f>(F403/(C403*9.81))^(1/2)</f>
        <v>1.4753899143116248E-3</v>
      </c>
      <c r="BM403" s="1">
        <f>((F403*G403)/(C403*(AI403)^(2)))^(1/2)</f>
        <v>5.3205894145808789E-4</v>
      </c>
      <c r="BN403" s="1">
        <f>(AF403/2)/G403</f>
        <v>1.1974146984994321</v>
      </c>
      <c r="BO403" s="1">
        <f>(AF403-G403)/G403</f>
        <v>1.3948293969988639</v>
      </c>
      <c r="BP403" s="1">
        <f>((2*G403)-AG403)/G403</f>
        <v>0.89239140388802518</v>
      </c>
      <c r="BQ403" s="1">
        <f t="shared" si="40"/>
        <v>0.46250000000000008</v>
      </c>
      <c r="BR403" s="1">
        <f>((C403*(G403)^(3))/F403)^(1/2)</f>
        <v>1.7108284221290446E-3</v>
      </c>
      <c r="BS403" s="1">
        <f t="shared" si="41"/>
        <v>0.16023315729837478</v>
      </c>
      <c r="BT403" s="1">
        <f>AI403/((9.81*G403)^(1/2))</f>
        <v>2.7729820877896967</v>
      </c>
      <c r="BU403" s="1">
        <f t="shared" si="43"/>
        <v>0.4375</v>
      </c>
      <c r="BV403" s="1">
        <f>AE403 /G403</f>
        <v>0.85172848329014927</v>
      </c>
      <c r="BW403" s="1">
        <f t="shared" si="38"/>
        <v>0.48399309410584596</v>
      </c>
      <c r="BX403" s="1">
        <f>AH403/(((C403*(G403^(3)))/F403)^(1/2))</f>
        <v>1.1040785063286809</v>
      </c>
    </row>
    <row r="404" spans="1:76" x14ac:dyDescent="0.25">
      <c r="A404" s="1"/>
      <c r="B404" s="1">
        <v>404</v>
      </c>
      <c r="C404" s="1">
        <v>960</v>
      </c>
      <c r="D404" s="1">
        <v>2</v>
      </c>
      <c r="E404" s="1">
        <v>1.9199999999999998E-3</v>
      </c>
      <c r="F404" s="1">
        <v>2.0500000000000001E-2</v>
      </c>
      <c r="G404" s="1">
        <v>3.8754268277233633E-4</v>
      </c>
      <c r="H404" s="1">
        <v>1.2368970074759112E-6</v>
      </c>
      <c r="I404" s="1">
        <v>2.4380759661958732E-10</v>
      </c>
      <c r="J404" s="1">
        <v>2.3344387604073328E-12</v>
      </c>
      <c r="K404" s="1">
        <v>2.3405529275480383E-7</v>
      </c>
      <c r="L404" s="1">
        <v>2.2410612099910395E-9</v>
      </c>
      <c r="M404" s="1"/>
      <c r="N404" s="1"/>
      <c r="O404" s="1"/>
      <c r="Q404" s="1">
        <v>960</v>
      </c>
      <c r="R404" s="1">
        <v>100000</v>
      </c>
      <c r="S404" s="1">
        <v>96</v>
      </c>
      <c r="T404" s="1">
        <v>2.0500000000000001E-2</v>
      </c>
      <c r="U404" s="1">
        <v>0.20200000000000001</v>
      </c>
      <c r="V404" s="1"/>
      <c r="Z404" s="1">
        <v>5.9399999999999999E-6</v>
      </c>
      <c r="AA404" s="1">
        <v>9000</v>
      </c>
      <c r="AB404" s="1">
        <v>1.1111111111111044E-4</v>
      </c>
      <c r="AD404" s="1">
        <v>4.3333333333333349E-3</v>
      </c>
      <c r="AE404" s="1">
        <v>3.0534270000000003E-4</v>
      </c>
      <c r="AF404" s="1">
        <v>8.9693999999999993E-4</v>
      </c>
      <c r="AG404" s="1">
        <v>4.7668500000000008E-4</v>
      </c>
      <c r="AH404" s="1">
        <v>1.8888888888888913E-3</v>
      </c>
      <c r="AI404" s="1">
        <v>0.13888981670386893</v>
      </c>
      <c r="AJ404" s="1">
        <v>7.1945265583970098E-3</v>
      </c>
      <c r="AK404" s="1">
        <v>0.11514308002696282</v>
      </c>
      <c r="AL404" s="1">
        <v>7.7613011947038103E-3</v>
      </c>
      <c r="AM404" s="1">
        <v>3.866184398975088E-4</v>
      </c>
      <c r="AN404" s="1">
        <v>4.1506855132006983E-4</v>
      </c>
      <c r="AO404" s="1">
        <v>230.76923076923077</v>
      </c>
      <c r="AP404" s="1">
        <v>41.840637940032373</v>
      </c>
      <c r="AQ404" s="1">
        <v>374.99999999999994</v>
      </c>
      <c r="AR404" s="1">
        <v>419.8446513295126</v>
      </c>
      <c r="AS404" s="1">
        <v>9.8319985647473546E-4</v>
      </c>
      <c r="AT404" s="1">
        <v>1.9447487429388878E-3</v>
      </c>
      <c r="AU404" s="1">
        <v>4.9028198712150086</v>
      </c>
      <c r="AV404" s="1">
        <v>8.6573671050457809E-2</v>
      </c>
      <c r="AW404" s="1">
        <v>1.0157480314960627</v>
      </c>
      <c r="AX404" s="1">
        <v>248.01529840725897</v>
      </c>
      <c r="AZ404" s="1"/>
      <c r="BA404" s="1"/>
      <c r="BB404" s="1" t="s">
        <v>273</v>
      </c>
      <c r="BC404" s="1"/>
      <c r="BD404" s="1">
        <f>(0.5*K404*(AK404)^(2))+(K404*9.81*(AN404-G404))</f>
        <v>1.6147458753631713E-9</v>
      </c>
      <c r="BE404" s="1">
        <f>0.5*K404*(AI404)^(2)</f>
        <v>2.2575079076904551E-9</v>
      </c>
      <c r="BF404" s="1">
        <f t="shared" si="42"/>
        <v>0.84574113027042208</v>
      </c>
      <c r="BG404" s="1">
        <f>(C404*(AI404)^(2)*G404)/(F404)</f>
        <v>0.35008840159664334</v>
      </c>
      <c r="BH404" s="1">
        <f>(C404*G404*AI404)/(E404)</f>
        <v>26.912866087587712</v>
      </c>
      <c r="BI404" s="1">
        <f>(E404)/((C404*F404*G404)^(1/2))</f>
        <v>2.1985123570740551E-2</v>
      </c>
      <c r="BJ404" s="1">
        <f>(C404*9.81*(G404)^(2))/(F404)</f>
        <v>6.8996246016909651E-2</v>
      </c>
      <c r="BK404" s="1">
        <f t="shared" si="39"/>
        <v>2.5130999556623856E-2</v>
      </c>
      <c r="BL404" s="1">
        <f>(F404/(C404*9.81))^(1/2)</f>
        <v>1.4753899143116248E-3</v>
      </c>
      <c r="BM404" s="1">
        <f>((F404*G404)/(C404*(AI404)^(2)))^(1/2)</f>
        <v>6.5498398307617194E-4</v>
      </c>
      <c r="BN404" s="1">
        <f>(AF404/2)/G404</f>
        <v>1.1572144693632511</v>
      </c>
      <c r="BO404" s="1">
        <f>(AF404-G404)/G404</f>
        <v>1.3144289387265022</v>
      </c>
      <c r="BP404" s="1">
        <f>((2*G404)-AG404)/G404</f>
        <v>0.76998064680263678</v>
      </c>
      <c r="BQ404" s="1">
        <f t="shared" si="40"/>
        <v>0.53145695364238421</v>
      </c>
      <c r="BR404" s="1">
        <f>((C404*(G404)^(3))/F404)^(1/2)</f>
        <v>1.6509655001953245E-3</v>
      </c>
      <c r="BS404" s="1">
        <f t="shared" si="41"/>
        <v>0.13694506796093003</v>
      </c>
      <c r="BT404" s="1">
        <f>AI404/((9.81*G404)^(1/2))</f>
        <v>2.2525587685096764</v>
      </c>
      <c r="BU404" s="1">
        <f t="shared" si="43"/>
        <v>0.44871794871794907</v>
      </c>
      <c r="BV404" s="1">
        <f>AE404 /G404</f>
        <v>0.78789437544193019</v>
      </c>
      <c r="BW404" s="1">
        <f t="shared" si="38"/>
        <v>0.28109215557973366</v>
      </c>
      <c r="BX404" s="1">
        <f>AH404/(((C404*(G404^(3)))/F404)^(1/2))</f>
        <v>1.1441116659708628</v>
      </c>
    </row>
    <row r="405" spans="1:76" x14ac:dyDescent="0.25">
      <c r="A405" s="1"/>
      <c r="B405" s="1">
        <v>405</v>
      </c>
      <c r="C405" s="1">
        <v>960</v>
      </c>
      <c r="D405" s="1">
        <v>2</v>
      </c>
      <c r="E405" s="1">
        <v>1.9199999999999998E-3</v>
      </c>
      <c r="F405" s="1">
        <v>2.0500000000000001E-2</v>
      </c>
      <c r="G405" s="1">
        <v>3.9397093886637836E-4</v>
      </c>
      <c r="H405" s="1">
        <v>5.401225826575595E-7</v>
      </c>
      <c r="I405" s="1">
        <v>2.5614222135934061E-10</v>
      </c>
      <c r="J405" s="1">
        <v>1.0534903807347154E-12</v>
      </c>
      <c r="K405" s="1">
        <v>2.4589653250496697E-7</v>
      </c>
      <c r="L405" s="1">
        <v>1.0113507655053267E-9</v>
      </c>
      <c r="M405" s="1"/>
      <c r="N405" s="1"/>
      <c r="O405" s="1"/>
      <c r="Q405" s="1">
        <v>960</v>
      </c>
      <c r="R405" s="1">
        <v>100000</v>
      </c>
      <c r="S405" s="1">
        <v>96</v>
      </c>
      <c r="T405" s="1">
        <v>2.0500000000000001E-2</v>
      </c>
      <c r="U405" s="1">
        <v>0.20200000000000001</v>
      </c>
      <c r="V405" s="1"/>
      <c r="Z405" s="1">
        <v>5.9399999999999999E-6</v>
      </c>
      <c r="AA405" s="1">
        <v>9000</v>
      </c>
      <c r="AB405" s="1">
        <v>1.1111111111111044E-4</v>
      </c>
      <c r="AD405" s="1">
        <v>4.5555555555555557E-3</v>
      </c>
      <c r="AE405" s="1">
        <v>3.3207270000000001E-4</v>
      </c>
      <c r="AF405" s="1">
        <v>9.3257999999999991E-4</v>
      </c>
      <c r="AG405" s="1">
        <v>4.4797500000000003E-4</v>
      </c>
      <c r="AH405" s="1">
        <v>1.7777777777777774E-3</v>
      </c>
      <c r="AI405" s="1">
        <v>0.16782996760884933</v>
      </c>
      <c r="AJ405" s="1">
        <v>7.6055253870837497E-3</v>
      </c>
      <c r="AK405" s="1">
        <v>0.13559288607405759</v>
      </c>
      <c r="AL405" s="1">
        <v>7.6097185333427828E-3</v>
      </c>
      <c r="AM405" s="1">
        <v>4.0719575750104047E-4</v>
      </c>
      <c r="AN405" s="1">
        <v>4.877487663164449E-4</v>
      </c>
      <c r="AO405" s="1">
        <v>243.24324324324323</v>
      </c>
      <c r="AP405" s="1">
        <v>37.188961464887811</v>
      </c>
      <c r="AQ405" s="1">
        <v>240</v>
      </c>
      <c r="AR405" s="1">
        <v>31.678383797157352</v>
      </c>
      <c r="AS405" s="1">
        <v>1.4356217139443125E-3</v>
      </c>
      <c r="AT405" s="1">
        <v>8.7152472932572316E-3</v>
      </c>
      <c r="AU405" s="1">
        <v>1.5294086356095231</v>
      </c>
      <c r="AV405" s="1">
        <v>8.7693361667875933E-2</v>
      </c>
      <c r="AW405" s="1">
        <v>0.99236641221374056</v>
      </c>
      <c r="AX405" s="1">
        <v>251.22297574418175</v>
      </c>
      <c r="AZ405" s="1"/>
      <c r="BA405" s="1"/>
      <c r="BB405" s="1" t="s">
        <v>274</v>
      </c>
      <c r="BC405" s="1"/>
      <c r="BD405" s="1">
        <f>(0.5*K405*(AK405)^(2))+(K405*9.81*(AN405-G405))</f>
        <v>2.4866719293611549E-9</v>
      </c>
      <c r="BE405" s="1">
        <f>0.5*K405*(AI405)^(2)</f>
        <v>3.4630712782023695E-9</v>
      </c>
      <c r="BF405" s="1">
        <f t="shared" si="42"/>
        <v>0.84738062674704528</v>
      </c>
      <c r="BG405" s="1">
        <f>(C405*(AI405)^(2)*G405)/(F405)</f>
        <v>0.51966154587545699</v>
      </c>
      <c r="BH405" s="1">
        <f>(C405*G405*AI405)/(E405)</f>
        <v>33.060064954386121</v>
      </c>
      <c r="BI405" s="1">
        <f>(E405)/((C405*F405*G405)^(1/2))</f>
        <v>2.1805024950111749E-2</v>
      </c>
      <c r="BJ405" s="1">
        <f>(C405*9.81*(G405)^(2))/(F405)</f>
        <v>7.1304141311298391E-2</v>
      </c>
      <c r="BK405" s="1">
        <f t="shared" si="39"/>
        <v>3.1642997644176933E-2</v>
      </c>
      <c r="BL405" s="1">
        <f>(F405/(C405*9.81))^(1/2)</f>
        <v>1.4753899143116248E-3</v>
      </c>
      <c r="BM405" s="1">
        <f>((F405*G405)/(C405*(AI405)^(2)))^(1/2)</f>
        <v>5.4651727844727538E-4</v>
      </c>
      <c r="BN405" s="1">
        <f>(AF405/2)/G405</f>
        <v>1.1835644561543404</v>
      </c>
      <c r="BO405" s="1">
        <f>(AF405-G405)/G405</f>
        <v>1.3671289123086807</v>
      </c>
      <c r="BP405" s="1">
        <f>((2*G405)-AG405)/G405</f>
        <v>0.8629237443527833</v>
      </c>
      <c r="BQ405" s="1">
        <f t="shared" si="40"/>
        <v>0.48036093418259029</v>
      </c>
      <c r="BR405" s="1">
        <f>((C405*(G405)^(3))/F405)^(1/2)</f>
        <v>1.6922127663604679E-3</v>
      </c>
      <c r="BS405" s="1">
        <f t="shared" si="41"/>
        <v>0.1591147203155921</v>
      </c>
      <c r="BT405" s="1">
        <f>AI405/((9.81*G405)^(1/2))</f>
        <v>2.6996217182801501</v>
      </c>
      <c r="BU405" s="1">
        <f t="shared" si="43"/>
        <v>0.40243902439024376</v>
      </c>
      <c r="BV405" s="1">
        <f>AE405 /G405</f>
        <v>0.84288628231187346</v>
      </c>
      <c r="BW405" s="1">
        <f t="shared" si="38"/>
        <v>0.44835740456415862</v>
      </c>
      <c r="BX405" s="1">
        <f>AH405/(((C405*(G405^(3)))/F405)^(1/2))</f>
        <v>1.0505639793755597</v>
      </c>
    </row>
    <row r="406" spans="1:76" x14ac:dyDescent="0.25">
      <c r="A406" s="1"/>
      <c r="B406" s="1">
        <v>406</v>
      </c>
      <c r="C406" s="1">
        <v>960</v>
      </c>
      <c r="D406" s="1">
        <v>2</v>
      </c>
      <c r="E406" s="1">
        <v>1.9199999999999998E-3</v>
      </c>
      <c r="F406" s="1">
        <v>2.0500000000000001E-2</v>
      </c>
      <c r="G406" s="1">
        <v>3.9674289680013107E-4</v>
      </c>
      <c r="H406" s="1">
        <v>7.4925510522474119E-7</v>
      </c>
      <c r="I406" s="1">
        <v>2.6158695906713815E-10</v>
      </c>
      <c r="J406" s="1">
        <v>1.4820330707017505E-12</v>
      </c>
      <c r="K406" s="1">
        <v>2.5112348070445264E-7</v>
      </c>
      <c r="L406" s="1">
        <v>1.4227517478736805E-9</v>
      </c>
      <c r="M406" s="1"/>
      <c r="N406" s="1"/>
      <c r="O406" s="1"/>
      <c r="Q406" s="1">
        <v>960</v>
      </c>
      <c r="R406" s="1">
        <v>100000</v>
      </c>
      <c r="S406" s="1">
        <v>96</v>
      </c>
      <c r="T406" s="1">
        <v>2.0500000000000001E-2</v>
      </c>
      <c r="U406" s="1">
        <v>0.20200000000000001</v>
      </c>
      <c r="V406" s="1"/>
      <c r="Z406" s="1">
        <v>5.9399999999999999E-6</v>
      </c>
      <c r="AA406" s="1">
        <v>9000</v>
      </c>
      <c r="AB406" s="1">
        <v>1.1111111111111044E-4</v>
      </c>
      <c r="AD406" s="1">
        <v>4.5555555555555557E-3</v>
      </c>
      <c r="AE406" s="1">
        <v>3.3801269999999997E-4</v>
      </c>
      <c r="AF406" s="1">
        <v>9.5040000000000001E-4</v>
      </c>
      <c r="AG406" s="1">
        <v>4.4055000000000006E-4</v>
      </c>
      <c r="AH406" s="1">
        <v>1.7777777777777809E-3</v>
      </c>
      <c r="AI406" s="1">
        <v>0.17423501230462318</v>
      </c>
      <c r="AJ406" s="1">
        <v>6.4377255246838346E-3</v>
      </c>
      <c r="AK406" s="1">
        <v>0.1374746149019607</v>
      </c>
      <c r="AL406" s="1">
        <v>9.1263189842280233E-3</v>
      </c>
      <c r="AM406" s="1">
        <v>4.0185241784169539E-4</v>
      </c>
      <c r="AN406" s="1">
        <v>4.9641672592981101E-4</v>
      </c>
      <c r="AO406" s="1">
        <v>439.02439024390242</v>
      </c>
      <c r="AP406" s="1">
        <v>742.0204414117012</v>
      </c>
      <c r="AQ406" s="1">
        <v>-692.30769230769238</v>
      </c>
      <c r="AR406" s="1">
        <v>1129.697224380875</v>
      </c>
      <c r="AS406" s="1">
        <v>1.5472904950454736E-3</v>
      </c>
      <c r="AT406" s="1">
        <v>5.280282742725702E-3</v>
      </c>
      <c r="AU406" s="1">
        <v>4.6487237687860556</v>
      </c>
      <c r="AV406" s="1">
        <v>8.3945750181961251E-2</v>
      </c>
      <c r="AW406" s="1">
        <v>0.99242424242424232</v>
      </c>
      <c r="AX406" s="1">
        <v>240.48685967429856</v>
      </c>
      <c r="AZ406" s="1"/>
      <c r="BA406" s="1"/>
      <c r="BB406" s="1" t="s">
        <v>275</v>
      </c>
      <c r="BC406" s="1"/>
      <c r="BD406" s="1">
        <f>(0.5*K406*(AK406)^(2))+(K406*9.81*(AN406-G406))</f>
        <v>2.6185738059169246E-9</v>
      </c>
      <c r="BE406" s="1">
        <f>0.5*K406*(AI406)^(2)</f>
        <v>3.8117831625597698E-9</v>
      </c>
      <c r="BF406" s="1">
        <f t="shared" si="42"/>
        <v>0.82883544617547322</v>
      </c>
      <c r="BG406" s="1">
        <f>(C406*(AI406)^(2)*G406)/(F406)</f>
        <v>0.56402375128501014</v>
      </c>
      <c r="BH406" s="1">
        <f>(C406*G406*AI406)/(E406)</f>
        <v>34.563251752871345</v>
      </c>
      <c r="BI406" s="1">
        <f>(E406)/((C406*F406*G406)^(1/2))</f>
        <v>2.1728717903741777E-2</v>
      </c>
      <c r="BJ406" s="1">
        <f>(C406*9.81*(G406)^(2))/(F406)</f>
        <v>7.2311055249620435E-2</v>
      </c>
      <c r="BK406" s="1">
        <f t="shared" si="39"/>
        <v>3.3144060798706451E-2</v>
      </c>
      <c r="BL406" s="1">
        <f>(F406/(C406*9.81))^(1/2)</f>
        <v>1.4753899143116248E-3</v>
      </c>
      <c r="BM406" s="1">
        <f>((F406*G406)/(C406*(AI406)^(2)))^(1/2)</f>
        <v>5.282754925689028E-4</v>
      </c>
      <c r="BN406" s="1">
        <f>(AF406/2)/G406</f>
        <v>1.1977530129276484</v>
      </c>
      <c r="BO406" s="1">
        <f>(AF406-G406)/G406</f>
        <v>1.3955060258552965</v>
      </c>
      <c r="BP406" s="1">
        <f>((2*G406)-AG406)/G406</f>
        <v>0.88958314426499263</v>
      </c>
      <c r="BQ406" s="1">
        <f t="shared" si="40"/>
        <v>0.46354166666666674</v>
      </c>
      <c r="BR406" s="1">
        <f>((C406*(G406)^(3))/F406)^(1/2)</f>
        <v>1.7101036186097419E-3</v>
      </c>
      <c r="BS406" s="1">
        <f t="shared" si="41"/>
        <v>0.16895472956189747</v>
      </c>
      <c r="BT406" s="1">
        <f>AI406/((9.81*G406)^(1/2))</f>
        <v>2.7928418695652253</v>
      </c>
      <c r="BU406" s="1">
        <f t="shared" si="43"/>
        <v>0.40243902439024448</v>
      </c>
      <c r="BV406" s="1">
        <f>AE406 /G406</f>
        <v>0.85196912843604644</v>
      </c>
      <c r="BW406" s="1">
        <f t="shared" si="38"/>
        <v>0.4917126960353897</v>
      </c>
      <c r="BX406" s="1">
        <f>AH406/(((C406*(G406^(3)))/F406)^(1/2))</f>
        <v>1.0395731337163392</v>
      </c>
    </row>
    <row r="407" spans="1:76" x14ac:dyDescent="0.25">
      <c r="A407" s="1"/>
      <c r="B407" s="1">
        <v>407</v>
      </c>
      <c r="C407" s="1">
        <v>960</v>
      </c>
      <c r="D407" s="1">
        <v>2</v>
      </c>
      <c r="E407" s="1">
        <v>1.9199999999999998E-3</v>
      </c>
      <c r="F407" s="1">
        <v>2.0500000000000001E-2</v>
      </c>
      <c r="G407" s="1">
        <v>6.9288006872620701E-4</v>
      </c>
      <c r="H407" s="1">
        <v>4.1757020200843431E-6</v>
      </c>
      <c r="I407" s="1">
        <v>1.3933583203742322E-9</v>
      </c>
      <c r="J407" s="1">
        <v>2.5191585451942487E-11</v>
      </c>
      <c r="K407" s="1">
        <v>1.337623987559263E-6</v>
      </c>
      <c r="L407" s="1">
        <v>2.4183922033864786E-8</v>
      </c>
      <c r="M407" s="1"/>
      <c r="N407" s="1"/>
      <c r="O407" s="1"/>
      <c r="Q407" s="1">
        <v>960</v>
      </c>
      <c r="R407" s="1">
        <v>100000</v>
      </c>
      <c r="S407" s="1">
        <v>96</v>
      </c>
      <c r="T407" s="1">
        <v>2.0500000000000001E-2</v>
      </c>
      <c r="U407" s="1">
        <v>0.20200000000000001</v>
      </c>
      <c r="V407" s="1"/>
      <c r="Z407" s="1">
        <v>7.8636959999999997E-6</v>
      </c>
      <c r="AA407" s="1">
        <v>9000</v>
      </c>
      <c r="AB407" s="1">
        <v>1.1111111111111044E-4</v>
      </c>
      <c r="AD407" s="1">
        <v>8.6666666666666663E-3</v>
      </c>
      <c r="AE407" s="1">
        <v>8.40377084E-4</v>
      </c>
      <c r="AF407" s="1">
        <v>1.9895150879999999E-3</v>
      </c>
      <c r="AG407" s="1">
        <v>5.2162516799999993E-4</v>
      </c>
      <c r="AH407" s="1">
        <v>2.7777777777777783E-3</v>
      </c>
      <c r="AI407" s="1">
        <v>0.30076499824611441</v>
      </c>
      <c r="AJ407" s="1">
        <v>1.12116674325473E-2</v>
      </c>
      <c r="AK407" s="1">
        <v>0.180720445890451</v>
      </c>
      <c r="AL407" s="1">
        <v>4.589253709652593E-2</v>
      </c>
      <c r="AM407" s="1">
        <v>6.7104545000692213E-4</v>
      </c>
      <c r="AN407" s="1">
        <v>1.0173130258968829E-3</v>
      </c>
      <c r="AO407" s="1">
        <v>185.56701030927834</v>
      </c>
      <c r="AP407" s="1">
        <v>294.89712077542913</v>
      </c>
      <c r="AQ407" s="1">
        <v>227.84810126582281</v>
      </c>
      <c r="AR407" s="1">
        <v>208.01923574082701</v>
      </c>
      <c r="AS407" s="1">
        <v>4.6105802329248317E-3</v>
      </c>
      <c r="AT407" s="1">
        <v>-1.0282012961241845E-2</v>
      </c>
      <c r="AU407" s="1">
        <v>4.8080427016888034</v>
      </c>
      <c r="AV407" s="1">
        <v>4.4630000980936085E-2</v>
      </c>
      <c r="AW407" s="1">
        <v>0.96022727272727271</v>
      </c>
      <c r="AX407" s="1">
        <v>127.85553479361886</v>
      </c>
      <c r="AY407" s="1">
        <v>2.6666666666666679E-3</v>
      </c>
      <c r="AZ407" s="1"/>
      <c r="BA407" s="1"/>
      <c r="BB407" s="1" t="s">
        <v>276</v>
      </c>
      <c r="BC407" s="1"/>
      <c r="BD407" s="1">
        <f>(0.5*K407*(AK407)^(2))+(K407*9.81*(AN407-G407))</f>
        <v>2.6100558057576192E-8</v>
      </c>
      <c r="BE407" s="1">
        <f>0.5*K407*(AI407)^(2)</f>
        <v>6.0500454845204201E-8</v>
      </c>
      <c r="BF407" s="1">
        <f t="shared" si="42"/>
        <v>0.65681880254615999</v>
      </c>
      <c r="BG407" s="1">
        <f>(C407*(AI407)^(2)*G407)/(F407)</f>
        <v>2.9351481551598888</v>
      </c>
      <c r="BH407" s="1">
        <f>(C407*G407*AI407)/(E407)</f>
        <v>104.19703632760265</v>
      </c>
      <c r="BI407" s="1">
        <f>(E407)/((C407*F407*G407)^(1/2))</f>
        <v>1.6442189427298921E-2</v>
      </c>
      <c r="BJ407" s="1">
        <f>(C407*9.81*(G407)^(2))/(F407)</f>
        <v>0.22054769169244601</v>
      </c>
      <c r="BK407" s="1">
        <f t="shared" si="39"/>
        <v>7.1342074626485966E-2</v>
      </c>
      <c r="BL407" s="1">
        <f>(F407/(C407*9.81))^(1/2)</f>
        <v>1.4753899143116248E-3</v>
      </c>
      <c r="BM407" s="1">
        <f>((F407*G407)/(C407*(AI407)^(2)))^(1/2)</f>
        <v>4.0442971263559684E-4</v>
      </c>
      <c r="BN407" s="1">
        <f>(AF407/2)/G407</f>
        <v>1.4356850325176267</v>
      </c>
      <c r="BO407" s="1">
        <f>(AF407-G407)/G407</f>
        <v>1.8713700650352536</v>
      </c>
      <c r="BP407" s="1">
        <f>((2*G407)-AG407)/G407</f>
        <v>1.2471638432911523</v>
      </c>
      <c r="BQ407" s="1">
        <f t="shared" si="40"/>
        <v>0.26218708827404474</v>
      </c>
      <c r="BR407" s="1">
        <f>((C407*(G407)^(3))/F407)^(1/2)</f>
        <v>3.9468060840073226E-3</v>
      </c>
      <c r="BS407" s="1">
        <f t="shared" si="41"/>
        <v>0.31104701120735628</v>
      </c>
      <c r="BT407" s="1">
        <f>AI407/((9.81*G407)^(1/2))</f>
        <v>3.6480749762344851</v>
      </c>
      <c r="BU407" s="1">
        <f t="shared" si="43"/>
        <v>0.32692307692307698</v>
      </c>
      <c r="BV407" s="1">
        <f>AE407 /G407</f>
        <v>1.2128752462817296</v>
      </c>
      <c r="BW407" s="1">
        <f t="shared" si="38"/>
        <v>2.714600463467443</v>
      </c>
      <c r="BX407" s="1">
        <f>AH407/(((C407*(G407^(3)))/F407)^(1/2))</f>
        <v>0.7038039667146273</v>
      </c>
    </row>
    <row r="408" spans="1:76" x14ac:dyDescent="0.25">
      <c r="A408" s="1"/>
      <c r="B408" s="1">
        <v>408</v>
      </c>
      <c r="C408" s="1">
        <v>960</v>
      </c>
      <c r="D408" s="1">
        <v>2</v>
      </c>
      <c r="E408" s="1">
        <v>1.9199999999999998E-3</v>
      </c>
      <c r="F408" s="1">
        <v>2.0500000000000001E-2</v>
      </c>
      <c r="G408" s="1">
        <v>6.9422698038189767E-4</v>
      </c>
      <c r="H408" s="1">
        <v>4.4495509001530672E-6</v>
      </c>
      <c r="I408" s="1">
        <v>1.4014999075585913E-9</v>
      </c>
      <c r="J408" s="1">
        <v>2.694815392428839E-11</v>
      </c>
      <c r="K408" s="1">
        <v>1.3454399112562477E-6</v>
      </c>
      <c r="L408" s="1">
        <v>2.5870227767316856E-8</v>
      </c>
      <c r="M408" s="1"/>
      <c r="N408" s="1"/>
      <c r="O408" s="1"/>
      <c r="Q408" s="1">
        <v>960</v>
      </c>
      <c r="R408" s="1">
        <v>100000</v>
      </c>
      <c r="S408" s="1">
        <v>96</v>
      </c>
      <c r="T408" s="1">
        <v>2.0500000000000001E-2</v>
      </c>
      <c r="U408" s="1">
        <v>0.20200000000000001</v>
      </c>
      <c r="V408" s="1"/>
      <c r="Z408" s="1">
        <v>7.8636959999999997E-6</v>
      </c>
      <c r="AA408" s="1">
        <v>9000</v>
      </c>
      <c r="AB408" s="1">
        <v>1.1111111111111044E-4</v>
      </c>
      <c r="AD408" s="1">
        <v>8.4444444444444437E-3</v>
      </c>
      <c r="AE408" s="1">
        <v>8.4751338800000001E-4</v>
      </c>
      <c r="AF408" s="1">
        <v>2.0052424800000002E-3</v>
      </c>
      <c r="AG408" s="1">
        <v>5.2817824799999979E-4</v>
      </c>
      <c r="AH408" s="1">
        <v>2.6666666666666661E-3</v>
      </c>
      <c r="AI408" s="1">
        <v>0.30725902340949368</v>
      </c>
      <c r="AJ408" s="1">
        <v>1.0445840769326E-2</v>
      </c>
      <c r="AK408" s="1">
        <v>0.18558963809623699</v>
      </c>
      <c r="AL408" s="1">
        <v>5.9766060510307001E-2</v>
      </c>
      <c r="AM408" s="1">
        <v>6.6367416160151391E-4</v>
      </c>
      <c r="AN408" s="1">
        <v>9.6362881490883758E-4</v>
      </c>
      <c r="AO408" s="1">
        <v>782.60869565217388</v>
      </c>
      <c r="AP408" s="1">
        <v>1587.982714649562</v>
      </c>
      <c r="AQ408" s="1">
        <v>749.99999999999989</v>
      </c>
      <c r="AR408" s="1">
        <v>176.77669529663692</v>
      </c>
      <c r="AS408" s="1">
        <v>4.8118301461037606E-3</v>
      </c>
      <c r="AT408" s="1">
        <v>-6.3673823327822241E-3</v>
      </c>
      <c r="AU408" s="1">
        <v>4.8289510384852878</v>
      </c>
      <c r="AV408" s="1">
        <v>4.4349668009389318E-2</v>
      </c>
      <c r="AW408" s="1">
        <v>0.949438202247191</v>
      </c>
      <c r="AX408" s="1">
        <v>127.05243998721733</v>
      </c>
      <c r="AY408" s="1">
        <v>2.4444444444444435E-3</v>
      </c>
      <c r="AZ408" s="1"/>
      <c r="BA408" s="1"/>
      <c r="BB408" s="1" t="s">
        <v>277</v>
      </c>
      <c r="BC408" s="1"/>
      <c r="BD408" s="1">
        <f>(0.5*K408*(AK408)^(2))+(K408*9.81*(AN408-G408))</f>
        <v>2.6726610701269009E-8</v>
      </c>
      <c r="BE408" s="1">
        <f>0.5*K408*(AI408)^(2)</f>
        <v>6.351021786583656E-8</v>
      </c>
      <c r="BF408" s="1">
        <f t="shared" si="42"/>
        <v>0.648709327676535</v>
      </c>
      <c r="BG408" s="1">
        <f>(C408*(AI408)^(2)*G408)/(F408)</f>
        <v>3.0692209344035923</v>
      </c>
      <c r="BH408" s="1">
        <f>(C408*G408*AI408)/(E408)</f>
        <v>106.65375200833182</v>
      </c>
      <c r="BI408" s="1">
        <f>(E408)/((C408*F408*G408)^(1/2))</f>
        <v>1.6426231441346733E-2</v>
      </c>
      <c r="BJ408" s="1">
        <f>(C408*9.81*(G408)^(2))/(F408)</f>
        <v>0.22140598449232604</v>
      </c>
      <c r="BK408" s="1">
        <f t="shared" si="39"/>
        <v>7.3222953277742753E-2</v>
      </c>
      <c r="BL408" s="1">
        <f>(F408/(C408*9.81))^(1/2)</f>
        <v>1.4753899143116248E-3</v>
      </c>
      <c r="BM408" s="1">
        <f>((F408*G408)/(C408*(AI408)^(2)))^(1/2)</f>
        <v>3.9626654848327295E-4</v>
      </c>
      <c r="BN408" s="1">
        <f>(AF408/2)/G408</f>
        <v>1.4442268427084946</v>
      </c>
      <c r="BO408" s="1">
        <f>(AF408-G408)/G408</f>
        <v>1.8884536854169893</v>
      </c>
      <c r="BP408" s="1">
        <f>((2*G408)-AG408)/G408</f>
        <v>1.239185075017617</v>
      </c>
      <c r="BQ408" s="1">
        <f t="shared" si="40"/>
        <v>0.26339869281045736</v>
      </c>
      <c r="BR408" s="1">
        <f>((C408*(G408)^(3))/F408)^(1/2)</f>
        <v>3.9583201583890028E-3</v>
      </c>
      <c r="BS408" s="1">
        <f t="shared" si="41"/>
        <v>0.3136264057422759</v>
      </c>
      <c r="BT408" s="1">
        <f>AI408/((9.81*G408)^(1/2))</f>
        <v>3.7232259951256097</v>
      </c>
      <c r="BU408" s="1">
        <f t="shared" si="43"/>
        <v>0.32236842105263153</v>
      </c>
      <c r="BV408" s="1">
        <f>AE408 /G408</f>
        <v>1.2208015705955115</v>
      </c>
      <c r="BW408" s="1">
        <f t="shared" si="38"/>
        <v>2.8478149499112662</v>
      </c>
      <c r="BX408" s="1">
        <f>AH408/(((C408*(G408^(3)))/F408)^(1/2))</f>
        <v>0.67368645282901352</v>
      </c>
    </row>
    <row r="409" spans="1:76" x14ac:dyDescent="0.25">
      <c r="A409" s="1"/>
      <c r="B409" s="1">
        <v>409</v>
      </c>
      <c r="C409" s="1">
        <v>960</v>
      </c>
      <c r="D409" s="1">
        <v>2</v>
      </c>
      <c r="E409" s="1">
        <v>1.9199999999999998E-3</v>
      </c>
      <c r="F409" s="1">
        <v>2.0500000000000001E-2</v>
      </c>
      <c r="G409" s="1">
        <v>6.9415457381004266E-4</v>
      </c>
      <c r="H409" s="1">
        <v>4.3113478304608289E-6</v>
      </c>
      <c r="I409" s="1">
        <v>1.4010614318594949E-9</v>
      </c>
      <c r="J409" s="1">
        <v>2.6105697747269038E-11</v>
      </c>
      <c r="K409" s="1">
        <v>1.3450189745851152E-6</v>
      </c>
      <c r="L409" s="1">
        <v>2.5061469837378276E-8</v>
      </c>
      <c r="M409" s="1"/>
      <c r="N409" s="1"/>
      <c r="O409" s="1"/>
      <c r="Q409" s="1">
        <v>960</v>
      </c>
      <c r="R409" s="1">
        <v>100000</v>
      </c>
      <c r="S409" s="1">
        <v>96</v>
      </c>
      <c r="T409" s="1">
        <v>2.0500000000000001E-2</v>
      </c>
      <c r="U409" s="1">
        <v>0.20200000000000001</v>
      </c>
      <c r="V409" s="1"/>
      <c r="Z409" s="1">
        <v>7.8636959999999997E-6</v>
      </c>
      <c r="AA409" s="1">
        <v>9000</v>
      </c>
      <c r="AB409" s="1">
        <v>1.1111111111111044E-4</v>
      </c>
      <c r="AD409" s="1">
        <v>9.3333333333333324E-3</v>
      </c>
      <c r="AE409" s="1">
        <v>8.5290002E-4</v>
      </c>
      <c r="AF409" s="1">
        <v>1.9895150879999999E-3</v>
      </c>
      <c r="AG409" s="1">
        <v>5.1507208800000018E-4</v>
      </c>
      <c r="AH409" s="1">
        <v>2.7777777777777783E-3</v>
      </c>
      <c r="AI409" s="1">
        <v>0.30694703672923007</v>
      </c>
      <c r="AJ409" s="1">
        <v>1.1343509354294E-2</v>
      </c>
      <c r="AK409" s="1">
        <v>0.166409910582316</v>
      </c>
      <c r="AL409" s="1">
        <v>5.2666743212445299E-2</v>
      </c>
      <c r="AM409" s="1">
        <v>6.6696577517875923E-4</v>
      </c>
      <c r="AN409" s="1">
        <v>1.1123019026934025E-3</v>
      </c>
      <c r="AO409" s="1">
        <v>857.14285714285722</v>
      </c>
      <c r="AP409" s="1">
        <v>2020.3050891044218</v>
      </c>
      <c r="AQ409" s="1">
        <v>900</v>
      </c>
      <c r="AR409" s="1">
        <v>890.9545442950498</v>
      </c>
      <c r="AS409" s="1">
        <v>4.8020633719090371E-3</v>
      </c>
      <c r="AT409" s="1">
        <v>-8.1014772614687227E-3</v>
      </c>
      <c r="AU409" s="1">
        <v>4.679097611918781</v>
      </c>
      <c r="AV409" s="1">
        <v>4.4898456698628152E-2</v>
      </c>
      <c r="AW409" s="1">
        <v>0.94915254237288127</v>
      </c>
      <c r="AX409" s="1">
        <v>128.62460377411441</v>
      </c>
      <c r="AY409" s="1">
        <v>2.5555555555555557E-3</v>
      </c>
      <c r="AZ409" s="1"/>
      <c r="BA409" s="1"/>
      <c r="BB409" s="1" t="s">
        <v>278</v>
      </c>
      <c r="BC409" s="1"/>
      <c r="BD409" s="1">
        <f>(0.5*K409*(AK409)^(2))+(K409*9.81*(AN409-G409))</f>
        <v>2.4140608316029318E-8</v>
      </c>
      <c r="BE409" s="1">
        <f>0.5*K409*(AI409)^(2)</f>
        <v>6.3361478916826551E-8</v>
      </c>
      <c r="BF409" s="1">
        <f t="shared" si="42"/>
        <v>0.61725050233233192</v>
      </c>
      <c r="BG409" s="1">
        <f>(C409*(AI409)^(2)*G409)/(F409)</f>
        <v>3.0626717432410011</v>
      </c>
      <c r="BH409" s="1">
        <f>(C409*G409*AI409)/(E409)</f>
        <v>106.53434473151711</v>
      </c>
      <c r="BI409" s="1">
        <f>(E409)/((C409*F409*G409)^(1/2))</f>
        <v>1.6427088120923753E-2</v>
      </c>
      <c r="BJ409" s="1">
        <f>(C409*9.81*(G409)^(2))/(F409)</f>
        <v>0.22135980244304326</v>
      </c>
      <c r="BK409" s="1">
        <f t="shared" si="39"/>
        <v>7.3132217210897466E-2</v>
      </c>
      <c r="BL409" s="1">
        <f>(F409/(C409*9.81))^(1/2)</f>
        <v>1.4753899143116248E-3</v>
      </c>
      <c r="BM409" s="1">
        <f>((F409*G409)/(C409*(AI409)^(2)))^(1/2)</f>
        <v>3.9664863470499862E-4</v>
      </c>
      <c r="BN409" s="1">
        <f>(AF409/2)/G409</f>
        <v>1.433049037680501</v>
      </c>
      <c r="BO409" s="1">
        <f>(AF409-G409)/G409</f>
        <v>1.8660980753610021</v>
      </c>
      <c r="BP409" s="1">
        <f>((2*G409)-AG409)/G409</f>
        <v>1.2579864666555505</v>
      </c>
      <c r="BQ409" s="1">
        <f t="shared" si="40"/>
        <v>0.25889328063241118</v>
      </c>
      <c r="BR409" s="1">
        <f>((C409*(G409)^(3))/F409)^(1/2)</f>
        <v>3.9577009064848782E-3</v>
      </c>
      <c r="BS409" s="1">
        <f t="shared" si="41"/>
        <v>0.31504851399069878</v>
      </c>
      <c r="BT409" s="1">
        <f>AI409/((9.81*G409)^(1/2))</f>
        <v>3.7196394622886415</v>
      </c>
      <c r="BU409" s="1">
        <f t="shared" si="43"/>
        <v>0.3035714285714286</v>
      </c>
      <c r="BV409" s="1">
        <f>AE409 /G409</f>
        <v>1.2286889003966981</v>
      </c>
      <c r="BW409" s="1">
        <f t="shared" si="38"/>
        <v>2.8413119407979579</v>
      </c>
      <c r="BX409" s="1">
        <f>AH409/(((C409*(G409^(3)))/F409)^(1/2))</f>
        <v>0.70186652387659187</v>
      </c>
    </row>
    <row r="410" spans="1:76" x14ac:dyDescent="0.25">
      <c r="A410" s="1"/>
      <c r="B410" s="1">
        <v>410</v>
      </c>
      <c r="C410" s="1">
        <v>960</v>
      </c>
      <c r="D410" s="1">
        <v>2</v>
      </c>
      <c r="E410" s="1">
        <v>1.9199999999999998E-3</v>
      </c>
      <c r="F410" s="1">
        <v>2.0500000000000001E-2</v>
      </c>
      <c r="G410" s="1">
        <v>6.7480885489308617E-4</v>
      </c>
      <c r="H410" s="1">
        <v>1.7292669666343728E-6</v>
      </c>
      <c r="I410" s="1">
        <v>1.2871552360305609E-9</v>
      </c>
      <c r="J410" s="1">
        <v>9.8954022955912579E-12</v>
      </c>
      <c r="K410" s="1">
        <v>1.2356690265893384E-6</v>
      </c>
      <c r="L410" s="1">
        <v>9.499586203767607E-9</v>
      </c>
      <c r="M410" s="1"/>
      <c r="N410" s="1"/>
      <c r="O410" s="1"/>
      <c r="Q410" s="1">
        <v>960</v>
      </c>
      <c r="R410" s="1">
        <v>100000</v>
      </c>
      <c r="S410" s="1">
        <v>96</v>
      </c>
      <c r="T410" s="1">
        <v>2.0500000000000001E-2</v>
      </c>
      <c r="U410" s="1">
        <v>0.20200000000000001</v>
      </c>
      <c r="V410" s="1"/>
      <c r="Z410" s="1">
        <v>7.8636959999999997E-6</v>
      </c>
      <c r="AA410" s="1">
        <v>9000</v>
      </c>
      <c r="AB410" s="1">
        <v>1.1111111111111044E-4</v>
      </c>
      <c r="AD410" s="1">
        <v>9.1111111111111132E-3</v>
      </c>
      <c r="AE410" s="1">
        <v>8.18377084E-4</v>
      </c>
      <c r="AF410" s="1">
        <v>2.0052424800000002E-3</v>
      </c>
      <c r="AG410" s="1">
        <v>4.9541284799999995E-4</v>
      </c>
      <c r="AH410" s="1">
        <v>2.6666666666666679E-3</v>
      </c>
      <c r="AI410" s="1">
        <v>0.34522258929948757</v>
      </c>
      <c r="AJ410" s="1">
        <v>1.1878035417430179E-2</v>
      </c>
      <c r="AK410" s="1">
        <v>0.16505688860535564</v>
      </c>
      <c r="AL410" s="1">
        <v>4.2034355216214091E-2</v>
      </c>
      <c r="AM410" s="1">
        <v>6.4032294038197826E-4</v>
      </c>
      <c r="AN410" s="1">
        <v>1.1343692081674528E-3</v>
      </c>
      <c r="AO410" s="1">
        <v>187.5</v>
      </c>
      <c r="AP410" s="1">
        <v>314.88348849713441</v>
      </c>
      <c r="AQ410" s="1">
        <v>206.89655172413791</v>
      </c>
      <c r="AR410" s="1">
        <v>158.0690545339726</v>
      </c>
      <c r="AS410" s="1">
        <v>6.0743443507972816E-3</v>
      </c>
      <c r="AT410" s="1">
        <v>1.8276427554330978E-2</v>
      </c>
      <c r="AU410" s="1">
        <v>1.6383512988688682</v>
      </c>
      <c r="AV410" s="1">
        <v>4.7838904949955907E-2</v>
      </c>
      <c r="AW410" s="1">
        <v>0.98255813953488369</v>
      </c>
      <c r="AX410" s="1">
        <v>137.04836750799964</v>
      </c>
      <c r="AY410" s="1">
        <v>2.3333333333333331E-3</v>
      </c>
      <c r="AZ410" s="1"/>
      <c r="BA410" s="1"/>
      <c r="BB410" s="1" t="s">
        <v>279</v>
      </c>
      <c r="BC410" s="1"/>
      <c r="BD410" s="1">
        <f>(0.5*K410*(AK410)^(2))+(K410*9.81*(AN410-G410))</f>
        <v>2.2402896069369995E-8</v>
      </c>
      <c r="BE410" s="1">
        <f>0.5*K410*(AI410)^(2)</f>
        <v>7.3632674668668789E-8</v>
      </c>
      <c r="BF410" s="1">
        <f t="shared" si="42"/>
        <v>0.55159052053759017</v>
      </c>
      <c r="BG410" s="1">
        <f>(C410*(AI410)^(2)*G410)/(F410)</f>
        <v>3.7661408310618212</v>
      </c>
      <c r="BH410" s="1">
        <f>(C410*G410*AI410)/(E410)</f>
        <v>116.47963008420672</v>
      </c>
      <c r="BI410" s="1">
        <f>(E410)/((C410*F410*G410)^(1/2))</f>
        <v>1.6660893767234928E-2</v>
      </c>
      <c r="BJ410" s="1">
        <f>(C410*9.81*(G410)^(2))/(F410)</f>
        <v>0.20919337419859571</v>
      </c>
      <c r="BK410" s="1">
        <f t="shared" si="39"/>
        <v>8.3732984255143542E-2</v>
      </c>
      <c r="BL410" s="1">
        <f>(F410/(C410*9.81))^(1/2)</f>
        <v>1.4753899143116248E-3</v>
      </c>
      <c r="BM410" s="1">
        <f>((F410*G410)/(C410*(AI410)^(2)))^(1/2)</f>
        <v>3.4772226093741909E-4</v>
      </c>
      <c r="BN410" s="1">
        <f>(AF410/2)/G410</f>
        <v>1.4857855416832833</v>
      </c>
      <c r="BO410" s="1">
        <f>(AF410-G410)/G410</f>
        <v>1.9715710833665663</v>
      </c>
      <c r="BP410" s="1">
        <f>((2*G410)-AG410)/G410</f>
        <v>1.2658471441094368</v>
      </c>
      <c r="BQ410" s="1">
        <f t="shared" si="40"/>
        <v>0.24705882352941172</v>
      </c>
      <c r="BR410" s="1">
        <f>((C410*(G410)^(3))/F410)^(1/2)</f>
        <v>3.793410528096897E-3</v>
      </c>
      <c r="BS410" s="1">
        <f t="shared" si="41"/>
        <v>0.32694616174515662</v>
      </c>
      <c r="BT410" s="1">
        <f>AI410/((9.81*G410)^(1/2))</f>
        <v>4.243012542062</v>
      </c>
      <c r="BU410" s="1">
        <f t="shared" si="43"/>
        <v>0.29878048780487809</v>
      </c>
      <c r="BV410" s="1">
        <f>AE410 /G410</f>
        <v>1.2127539199669515</v>
      </c>
      <c r="BW410" s="1">
        <f t="shared" si="38"/>
        <v>3.5569474568632256</v>
      </c>
      <c r="BX410" s="1">
        <f>AH410/(((C410*(G410^(3)))/F410)^(1/2))</f>
        <v>0.70297339212703103</v>
      </c>
    </row>
    <row r="411" spans="1:76" x14ac:dyDescent="0.25">
      <c r="A411" s="1"/>
      <c r="B411" s="1">
        <v>411</v>
      </c>
      <c r="C411" s="1">
        <v>960</v>
      </c>
      <c r="D411" s="1">
        <v>2</v>
      </c>
      <c r="E411" s="1">
        <v>1.9199999999999998E-3</v>
      </c>
      <c r="F411" s="1">
        <v>2.0500000000000001E-2</v>
      </c>
      <c r="G411" s="1">
        <v>6.8528466817417992E-4</v>
      </c>
      <c r="H411" s="1">
        <v>1.5818400627131222E-6</v>
      </c>
      <c r="I411" s="1">
        <v>1.3480365132329221E-9</v>
      </c>
      <c r="J411" s="1">
        <v>9.3350030797272454E-12</v>
      </c>
      <c r="K411" s="1">
        <v>1.2941150527036053E-6</v>
      </c>
      <c r="L411" s="1">
        <v>8.9616029565381558E-9</v>
      </c>
      <c r="M411" s="1"/>
      <c r="N411" s="1"/>
      <c r="O411" s="1"/>
      <c r="Q411" s="1">
        <v>960</v>
      </c>
      <c r="R411" s="1">
        <v>100000</v>
      </c>
      <c r="S411" s="1">
        <v>96</v>
      </c>
      <c r="T411" s="1">
        <v>2.0500000000000001E-2</v>
      </c>
      <c r="U411" s="1">
        <v>0.20200000000000001</v>
      </c>
      <c r="V411" s="1"/>
      <c r="Z411" s="1">
        <v>7.8636959999999997E-6</v>
      </c>
      <c r="AA411" s="1">
        <v>9000</v>
      </c>
      <c r="AB411" s="1">
        <v>1.1111111111111044E-4</v>
      </c>
      <c r="AD411" s="1">
        <v>9.3333333333333324E-3</v>
      </c>
      <c r="AE411" s="1">
        <v>8.3890002000000009E-4</v>
      </c>
      <c r="AF411" s="1">
        <v>2.0209698719999996E-3</v>
      </c>
      <c r="AG411" s="1">
        <v>5.0196592800000003E-4</v>
      </c>
      <c r="AH411" s="1">
        <v>2.6666666666666679E-3</v>
      </c>
      <c r="AI411" s="1">
        <v>0.33788248963479295</v>
      </c>
      <c r="AJ411" s="1">
        <v>1.6300333577487218E-2</v>
      </c>
      <c r="AK411" s="1">
        <v>0.16318887254284536</v>
      </c>
      <c r="AL411" s="1">
        <v>5.3604639433208701E-2</v>
      </c>
      <c r="AM411" s="1">
        <v>6.6282591007738392E-4</v>
      </c>
      <c r="AN411" s="1">
        <v>1.1352507435370242E-3</v>
      </c>
      <c r="AO411" s="1">
        <v>-2571.428571428572</v>
      </c>
      <c r="AP411" s="1">
        <v>1558.5210687376969</v>
      </c>
      <c r="AQ411" s="1">
        <v>1058.8235294117646</v>
      </c>
      <c r="AR411" s="1">
        <v>792.74255053439913</v>
      </c>
      <c r="AS411" s="1">
        <v>5.8187857697148803E-3</v>
      </c>
      <c r="AT411" s="1">
        <v>2.0420887439083307E-2</v>
      </c>
      <c r="AU411" s="1">
        <v>1.6041149432816697</v>
      </c>
      <c r="AV411" s="1">
        <v>4.5015917391893361E-2</v>
      </c>
      <c r="AW411" s="1">
        <v>0.98285714285714298</v>
      </c>
      <c r="AX411" s="1">
        <v>128.96110387325328</v>
      </c>
      <c r="AY411" s="1">
        <v>2.4444444444444453E-3</v>
      </c>
      <c r="AZ411" s="1"/>
      <c r="BA411" s="1"/>
      <c r="BB411" s="1" t="s">
        <v>280</v>
      </c>
      <c r="BC411" s="1"/>
      <c r="BD411" s="1">
        <f>(0.5*K411*(AK411)^(2))+(K411*9.81*(AN411-G411))</f>
        <v>2.2943975634316331E-8</v>
      </c>
      <c r="BE411" s="1">
        <f>0.5*K411*(AI411)^(2)</f>
        <v>7.3871048662376961E-8</v>
      </c>
      <c r="BF411" s="1">
        <f t="shared" si="42"/>
        <v>0.55731047281720569</v>
      </c>
      <c r="BG411" s="1">
        <f>(C411*(AI411)^(2)*G411)/(F411)</f>
        <v>3.663698769055435</v>
      </c>
      <c r="BH411" s="1">
        <f>(C411*G411*AI411)/(E411)</f>
        <v>115.77284489562244</v>
      </c>
      <c r="BI411" s="1">
        <f>(E411)/((C411*F411*G411)^(1/2))</f>
        <v>1.6533057413992115E-2</v>
      </c>
      <c r="BJ411" s="1">
        <f>(C411*9.81*(G411)^(2))/(F411)</f>
        <v>0.21573887530880242</v>
      </c>
      <c r="BK411" s="1">
        <f t="shared" si="39"/>
        <v>8.1852960963397517E-2</v>
      </c>
      <c r="BL411" s="1">
        <f>(F411/(C411*9.81))^(1/2)</f>
        <v>1.4753899143116248E-3</v>
      </c>
      <c r="BM411" s="1">
        <f>((F411*G411)/(C411*(AI411)^(2)))^(1/2)</f>
        <v>3.5802317217039986E-4</v>
      </c>
      <c r="BN411" s="1">
        <f>(AF411/2)/G411</f>
        <v>1.4745477068562742</v>
      </c>
      <c r="BO411" s="1">
        <f>(AF411-G411)/G411</f>
        <v>1.9490954137125482</v>
      </c>
      <c r="BP411" s="1">
        <f>((2*G411)-AG411)/G411</f>
        <v>1.2675074296680244</v>
      </c>
      <c r="BQ411" s="1">
        <f t="shared" si="40"/>
        <v>0.24837872892347607</v>
      </c>
      <c r="BR411" s="1">
        <f>((C411*(G411)^(3))/F411)^(1/2)</f>
        <v>3.8820865105847345E-3</v>
      </c>
      <c r="BS411" s="1">
        <f t="shared" si="41"/>
        <v>0.31746160219570962</v>
      </c>
      <c r="BT411" s="1">
        <f>AI411/((9.81*G411)^(1/2))</f>
        <v>4.1209341433615876</v>
      </c>
      <c r="BU411" s="1">
        <f t="shared" si="43"/>
        <v>0.2916666666666668</v>
      </c>
      <c r="BV411" s="1">
        <f>AE411 /G411</f>
        <v>1.224162831827394</v>
      </c>
      <c r="BW411" s="1">
        <f t="shared" si="38"/>
        <v>3.4479598937466327</v>
      </c>
      <c r="BX411" s="1">
        <f>AH411/(((C411*(G411^(3)))/F411)^(1/2))</f>
        <v>0.68691582719649502</v>
      </c>
    </row>
    <row r="412" spans="1:76" x14ac:dyDescent="0.25">
      <c r="A412" s="1"/>
      <c r="B412" s="1">
        <v>412</v>
      </c>
      <c r="C412" s="1">
        <v>960</v>
      </c>
      <c r="D412" s="1">
        <v>2</v>
      </c>
      <c r="E412" s="1">
        <v>1.9199999999999998E-3</v>
      </c>
      <c r="F412" s="1">
        <v>2.0500000000000001E-2</v>
      </c>
      <c r="G412" s="1">
        <v>6.8364605161840312E-4</v>
      </c>
      <c r="H412" s="1">
        <v>2.1018335090039169E-6</v>
      </c>
      <c r="I412" s="1">
        <v>1.3383895559040397E-9</v>
      </c>
      <c r="J412" s="1">
        <v>1.2344423009716348E-11</v>
      </c>
      <c r="K412" s="1">
        <v>1.284853973667878E-6</v>
      </c>
      <c r="L412" s="1">
        <v>1.1850646089327694E-8</v>
      </c>
      <c r="M412" s="1"/>
      <c r="N412" s="1"/>
      <c r="O412" s="1"/>
      <c r="Q412" s="1">
        <v>960</v>
      </c>
      <c r="R412" s="1">
        <v>100000</v>
      </c>
      <c r="S412" s="1">
        <v>96</v>
      </c>
      <c r="T412" s="1">
        <v>2.0500000000000001E-2</v>
      </c>
      <c r="U412" s="1">
        <v>0.20200000000000001</v>
      </c>
      <c r="V412" s="1"/>
      <c r="Z412" s="1">
        <v>7.8636959999999997E-6</v>
      </c>
      <c r="AA412" s="1">
        <v>9000</v>
      </c>
      <c r="AB412" s="1">
        <v>1.1111111111111044E-4</v>
      </c>
      <c r="AD412" s="1">
        <v>9.3333333333333324E-3</v>
      </c>
      <c r="AE412" s="1">
        <v>8.2744523600000004E-4</v>
      </c>
      <c r="AF412" s="1">
        <v>2.0131061759999999E-3</v>
      </c>
      <c r="AG412" s="1">
        <v>5.0327654399999998E-4</v>
      </c>
      <c r="AH412" s="1">
        <v>2.7777777777777783E-3</v>
      </c>
      <c r="AI412" s="1">
        <v>0.33489967118869407</v>
      </c>
      <c r="AJ412" s="1">
        <v>1.3776478796364256E-2</v>
      </c>
      <c r="AK412" s="1">
        <v>0.16572357479175831</v>
      </c>
      <c r="AL412" s="1">
        <v>4.8350908072369955E-2</v>
      </c>
      <c r="AM412" s="1">
        <v>6.6187381521171291E-4</v>
      </c>
      <c r="AN412" s="1">
        <v>1.1455866769167049E-3</v>
      </c>
      <c r="AO412" s="1">
        <v>-2000</v>
      </c>
      <c r="AP412" s="1">
        <v>1571.3484026367714</v>
      </c>
      <c r="AQ412" s="1">
        <v>3600.0000000000009</v>
      </c>
      <c r="AR412" s="1">
        <v>1018.2337649086246</v>
      </c>
      <c r="AS412" s="1">
        <v>5.7165030459885519E-3</v>
      </c>
      <c r="AT412" s="1">
        <v>1.695781050796016E-2</v>
      </c>
      <c r="AU412" s="1">
        <v>1.6492464300027418</v>
      </c>
      <c r="AV412" s="1">
        <v>4.8631588500847006E-2</v>
      </c>
      <c r="AW412" s="1">
        <v>0.98850574712643668</v>
      </c>
      <c r="AX412" s="1">
        <v>139.31923860577484</v>
      </c>
      <c r="AY412" s="1">
        <v>2.5555555555555557E-3</v>
      </c>
      <c r="AZ412" s="1"/>
      <c r="BA412" s="1"/>
      <c r="BB412" s="1" t="s">
        <v>281</v>
      </c>
      <c r="BC412" s="1"/>
      <c r="BD412" s="1">
        <f>(0.5*K412*(AK412)^(2))+(K412*9.81*(AN412-G412))</f>
        <v>2.3466302070106121E-8</v>
      </c>
      <c r="BE412" s="1">
        <f>0.5*K412*(AI412)^(2)</f>
        <v>7.2053190926945852E-8</v>
      </c>
      <c r="BF412" s="1">
        <f t="shared" si="42"/>
        <v>0.57068402956335029</v>
      </c>
      <c r="BG412" s="1">
        <f>(C412*(AI412)^(2)*G412)/(F412)</f>
        <v>3.5906917523936874</v>
      </c>
      <c r="BH412" s="1">
        <f>(C412*G412*AI412)/(E412)</f>
        <v>114.4764189482261</v>
      </c>
      <c r="BI412" s="1">
        <f>(E412)/((C412*F412*G412)^(1/2))</f>
        <v>1.655285942066952E-2</v>
      </c>
      <c r="BJ412" s="1">
        <f>(C412*9.81*(G412)^(2))/(F412)</f>
        <v>0.21470838197359945</v>
      </c>
      <c r="BK412" s="1">
        <f t="shared" si="39"/>
        <v>8.0947845827634729E-2</v>
      </c>
      <c r="BL412" s="1">
        <f>(F412/(C412*9.81))^(1/2)</f>
        <v>1.4753899143116248E-3</v>
      </c>
      <c r="BM412" s="1">
        <f>((F412*G412)/(C412*(AI412)^(2)))^(1/2)</f>
        <v>3.6077982852214275E-4</v>
      </c>
      <c r="BN412" s="1">
        <f>(AF412/2)/G412</f>
        <v>1.472330726722074</v>
      </c>
      <c r="BO412" s="1">
        <f>(AF412-G412)/G412</f>
        <v>1.944661453444148</v>
      </c>
      <c r="BP412" s="1">
        <f>((2*G412)-AG412)/G412</f>
        <v>1.263834636638963</v>
      </c>
      <c r="BQ412" s="1">
        <f t="shared" si="40"/>
        <v>0.25</v>
      </c>
      <c r="BR412" s="1">
        <f>((C412*(G412)^(3))/F412)^(1/2)</f>
        <v>3.8681708766879199E-3</v>
      </c>
      <c r="BS412" s="1">
        <f t="shared" si="41"/>
        <v>0.31794186068073393</v>
      </c>
      <c r="BT412" s="1">
        <f>AI412/((9.81*G412)^(1/2))</f>
        <v>4.0894467973867696</v>
      </c>
      <c r="BU412" s="1">
        <f t="shared" si="43"/>
        <v>0.3035714285714286</v>
      </c>
      <c r="BV412" s="1">
        <f>AE412 /G412</f>
        <v>1.2103415708189631</v>
      </c>
      <c r="BW412" s="1">
        <f t="shared" si="38"/>
        <v>3.3759833704200881</v>
      </c>
      <c r="BX412" s="1">
        <f>AH412/(((C412*(G412^(3)))/F412)^(1/2))</f>
        <v>0.71811144500323132</v>
      </c>
    </row>
    <row r="413" spans="1:76" x14ac:dyDescent="0.25">
      <c r="A413" s="1"/>
      <c r="B413" s="1">
        <v>413</v>
      </c>
      <c r="C413" s="1">
        <v>960</v>
      </c>
      <c r="D413" s="1">
        <v>2</v>
      </c>
      <c r="E413" s="1">
        <v>1.9199999999999998E-3</v>
      </c>
      <c r="F413" s="1">
        <v>2.0500000000000001E-2</v>
      </c>
      <c r="G413" s="1">
        <v>6.9697289213290078E-4</v>
      </c>
      <c r="H413" s="1">
        <v>4.2713556972607921E-6</v>
      </c>
      <c r="I413" s="1">
        <v>1.4181960472888021E-9</v>
      </c>
      <c r="J413" s="1">
        <v>2.6073982940205988E-11</v>
      </c>
      <c r="K413" s="1">
        <v>1.36146820539725E-6</v>
      </c>
      <c r="L413" s="1">
        <v>2.5031023622597749E-8</v>
      </c>
      <c r="M413" s="1"/>
      <c r="N413" s="1"/>
      <c r="O413" s="1"/>
      <c r="Q413" s="1">
        <v>960</v>
      </c>
      <c r="R413" s="1">
        <v>100000</v>
      </c>
      <c r="S413" s="1">
        <v>96</v>
      </c>
      <c r="T413" s="1">
        <v>2.0500000000000001E-2</v>
      </c>
      <c r="U413" s="1">
        <v>0.20200000000000001</v>
      </c>
      <c r="V413" s="1"/>
      <c r="Z413" s="1">
        <v>7.8636959999999997E-6</v>
      </c>
      <c r="AA413" s="1">
        <v>9000</v>
      </c>
      <c r="AB413" s="1">
        <v>1.1111111111111044E-4</v>
      </c>
      <c r="AD413" s="1">
        <v>9.3333333333333341E-3</v>
      </c>
      <c r="AE413" s="1">
        <v>8.6828665200000001E-4</v>
      </c>
      <c r="AF413" s="1">
        <v>2.0838794399999998E-3</v>
      </c>
      <c r="AG413" s="1">
        <v>4.8361730399999997E-4</v>
      </c>
      <c r="AH413" s="1">
        <v>2.6666666666666679E-3</v>
      </c>
      <c r="AI413" s="1">
        <v>0.3552104151904002</v>
      </c>
      <c r="AJ413" s="1">
        <v>1.257980555440601E-2</v>
      </c>
      <c r="AK413" s="1">
        <v>0.18573046328380408</v>
      </c>
      <c r="AL413" s="1">
        <v>6.6293540533983772E-2</v>
      </c>
      <c r="AM413" s="1">
        <v>6.66738847291018E-4</v>
      </c>
      <c r="AN413" s="1">
        <v>1.1599105424722588E-3</v>
      </c>
      <c r="AO413" s="1">
        <v>-1200</v>
      </c>
      <c r="AP413" s="1">
        <v>339.41125496954299</v>
      </c>
      <c r="AQ413" s="1">
        <v>1636.3636363636365</v>
      </c>
      <c r="AR413" s="1">
        <v>1472.6521393306612</v>
      </c>
      <c r="AS413" s="1">
        <v>6.4309092283249989E-3</v>
      </c>
      <c r="AT413" s="1">
        <v>-26.273422734824418</v>
      </c>
      <c r="AU413" s="1">
        <v>0.85983366315171539</v>
      </c>
      <c r="AV413" s="1">
        <v>0.14475805189868565</v>
      </c>
      <c r="AW413" s="1">
        <v>0</v>
      </c>
      <c r="AX413" s="1">
        <v>414.70127121652354</v>
      </c>
      <c r="AY413" s="1">
        <v>2.2222222222222227E-3</v>
      </c>
      <c r="AZ413" s="1"/>
      <c r="BA413" s="1"/>
      <c r="BB413" s="1" t="s">
        <v>282</v>
      </c>
      <c r="BC413" s="1"/>
      <c r="BD413" s="1">
        <f>(0.5*K413*(AK413)^(2))+(K413*9.81*(AN413-G413))</f>
        <v>2.9665467548534773E-8</v>
      </c>
      <c r="BE413" s="1">
        <f>0.5*K413*(AI413)^(2)</f>
        <v>8.5891243556832067E-8</v>
      </c>
      <c r="BF413" s="1">
        <f t="shared" si="42"/>
        <v>0.58769386006759239</v>
      </c>
      <c r="BG413" s="1">
        <f>(C413*(AI413)^(2)*G413)/(F413)</f>
        <v>4.1181735198303677</v>
      </c>
      <c r="BH413" s="1">
        <f>(C413*G413*AI413)/(E413)</f>
        <v>123.78601519549086</v>
      </c>
      <c r="BI413" s="1">
        <f>(E413)/((C413*F413*G413)^(1/2))</f>
        <v>1.6393841734391054E-2</v>
      </c>
      <c r="BJ413" s="1">
        <f>(C413*9.81*(G413)^(2))/(F413)</f>
        <v>0.22316092534623511</v>
      </c>
      <c r="BK413" s="1">
        <f t="shared" si="39"/>
        <v>8.7210218686989582E-2</v>
      </c>
      <c r="BL413" s="1">
        <f>(F413/(C413*9.81))^(1/2)</f>
        <v>1.4753899143116248E-3</v>
      </c>
      <c r="BM413" s="1">
        <f>((F413*G413)/(C413*(AI413)^(2)))^(1/2)</f>
        <v>3.4345003600071421E-4</v>
      </c>
      <c r="BN413" s="1">
        <f>(AF413/2)/G413</f>
        <v>1.4949501361687392</v>
      </c>
      <c r="BO413" s="1">
        <f>(AF413-G413)/G413</f>
        <v>1.9899002723374783</v>
      </c>
      <c r="BP413" s="1">
        <f>((2*G413)-AG413)/G413</f>
        <v>1.3061174839669627</v>
      </c>
      <c r="BQ413" s="1">
        <f t="shared" si="40"/>
        <v>0.23207547169811321</v>
      </c>
      <c r="BR413" s="1">
        <f>((C413*(G413)^(3))/F413)^(1/2)</f>
        <v>3.9818281873429499E-3</v>
      </c>
      <c r="BS413" s="1">
        <f t="shared" si="41"/>
        <v>26.628633150014817</v>
      </c>
      <c r="BT413" s="1">
        <f>AI413/((9.81*G413)^(1/2))</f>
        <v>4.2957919920222594</v>
      </c>
      <c r="BU413" s="1">
        <f t="shared" si="43"/>
        <v>0.29166666666666674</v>
      </c>
      <c r="BV413" s="1">
        <f>AE413 /G413</f>
        <v>1.2457968764650786</v>
      </c>
      <c r="BW413" s="1">
        <f t="shared" si="38"/>
        <v>3.8950125944841325</v>
      </c>
      <c r="BX413" s="1">
        <f>AH413/(((C413*(G413^(3)))/F413)^(1/2))</f>
        <v>0.66970912384999681</v>
      </c>
    </row>
    <row r="414" spans="1:76" x14ac:dyDescent="0.25">
      <c r="A414" s="1"/>
      <c r="B414" s="1">
        <v>414</v>
      </c>
      <c r="C414" s="1">
        <v>960</v>
      </c>
      <c r="D414" s="1">
        <v>2</v>
      </c>
      <c r="E414" s="1">
        <v>1.9199999999999998E-3</v>
      </c>
      <c r="F414" s="1">
        <v>2.0500000000000001E-2</v>
      </c>
      <c r="G414" s="1">
        <v>6.5568097337524093E-4</v>
      </c>
      <c r="H414" s="1">
        <v>4.2244948256369528E-6</v>
      </c>
      <c r="I414" s="1">
        <v>1.1807728362713429E-9</v>
      </c>
      <c r="J414" s="1">
        <v>2.2822846504467354E-11</v>
      </c>
      <c r="K414" s="1">
        <v>1.1335419228204891E-6</v>
      </c>
      <c r="L414" s="1">
        <v>2.190993264428866E-8</v>
      </c>
      <c r="M414" s="1"/>
      <c r="N414" s="1"/>
      <c r="O414" s="1"/>
      <c r="Q414" s="1">
        <v>960</v>
      </c>
      <c r="R414" s="1">
        <v>100000</v>
      </c>
      <c r="S414" s="1">
        <v>96</v>
      </c>
      <c r="T414" s="1">
        <v>2.0500000000000001E-2</v>
      </c>
      <c r="U414" s="1">
        <v>0.20200000000000001</v>
      </c>
      <c r="V414" s="1"/>
      <c r="Z414" s="1">
        <v>7.8636959999999997E-6</v>
      </c>
      <c r="AA414" s="1">
        <v>9000</v>
      </c>
      <c r="AB414" s="1">
        <v>1.1111111111111131E-4</v>
      </c>
      <c r="AD414" s="1">
        <v>8.4444444444444437E-3</v>
      </c>
      <c r="AE414" s="1">
        <v>8.4703632400000002E-4</v>
      </c>
      <c r="AF414" s="1">
        <v>1.9973787840000001E-3</v>
      </c>
      <c r="AG414" s="1">
        <v>4.2595019999999999E-4</v>
      </c>
      <c r="AH414" s="1">
        <v>2.4444444444444435E-3</v>
      </c>
      <c r="AI414" s="1">
        <v>0.3976390480478188</v>
      </c>
      <c r="AJ414" s="1">
        <v>1.01185736097078E-2</v>
      </c>
      <c r="AK414" s="1">
        <v>0.21211572663874301</v>
      </c>
      <c r="AL414" s="1">
        <v>6.092946654142517E-2</v>
      </c>
      <c r="AM414" s="1">
        <v>6.4129345239781379E-4</v>
      </c>
      <c r="AN414" s="1">
        <v>1.0658458701943785E-3</v>
      </c>
      <c r="AO414" s="1">
        <v>-1200</v>
      </c>
      <c r="AP414" s="1">
        <v>113.13708498984738</v>
      </c>
      <c r="AQ414" s="1">
        <v>1800.0000000000005</v>
      </c>
      <c r="AR414" s="1">
        <v>1018.2337649086286</v>
      </c>
      <c r="AS414" s="1">
        <v>8.0589608834034428E-3</v>
      </c>
      <c r="AT414" s="1">
        <v>-7.9556152543117063E-3</v>
      </c>
      <c r="AU414" s="1">
        <v>4.1891017760441551</v>
      </c>
      <c r="AV414" s="1">
        <v>4.6462116519623266E-2</v>
      </c>
      <c r="AW414" s="1">
        <v>1.0555555555555556</v>
      </c>
      <c r="AX414" s="1">
        <v>133.10415919097349</v>
      </c>
      <c r="AY414" s="1">
        <v>2E-3</v>
      </c>
      <c r="AZ414" s="1"/>
      <c r="BA414" s="1"/>
      <c r="BB414" s="1" t="s">
        <v>283</v>
      </c>
      <c r="BC414" s="1"/>
      <c r="BD414" s="1">
        <f>(0.5*K414*(AK414)^(2))+(K414*9.81*(AN414-G414))</f>
        <v>3.0061824679503322E-8</v>
      </c>
      <c r="BE414" s="1">
        <f>0.5*K414*(AI414)^(2)</f>
        <v>8.9616017854097899E-8</v>
      </c>
      <c r="BF414" s="1">
        <f t="shared" si="42"/>
        <v>0.5791817221424389</v>
      </c>
      <c r="BG414" s="1">
        <f>(C414*(AI414)^(2)*G414)/(F414)</f>
        <v>4.8549862500629146</v>
      </c>
      <c r="BH414" s="1">
        <f>(C414*G414*AI414)/(E414)</f>
        <v>130.36217903799903</v>
      </c>
      <c r="BI414" s="1">
        <f>(E414)/((C414*F414*G414)^(1/2))</f>
        <v>1.6902167099048751E-2</v>
      </c>
      <c r="BJ414" s="1">
        <f>(C414*9.81*(G414)^(2))/(F414)</f>
        <v>0.1975020201872657</v>
      </c>
      <c r="BK414" s="1">
        <f t="shared" si="39"/>
        <v>9.8643100723102894E-2</v>
      </c>
      <c r="BL414" s="1">
        <f>(F414/(C414*9.81))^(1/2)</f>
        <v>1.4753899143116248E-3</v>
      </c>
      <c r="BM414" s="1">
        <f>((F414*G414)/(C414*(AI414)^(2)))^(1/2)</f>
        <v>2.9757646428482231E-4</v>
      </c>
      <c r="BN414" s="1">
        <f>(AF414/2)/G414</f>
        <v>1.5231330975780171</v>
      </c>
      <c r="BO414" s="1">
        <f>(AF414-G414)/G414</f>
        <v>2.0462661951560341</v>
      </c>
      <c r="BP414" s="1">
        <f>((2*G414)-AG414)/G414</f>
        <v>1.3503697418466463</v>
      </c>
      <c r="BQ414" s="1">
        <f t="shared" si="40"/>
        <v>0.21325459317585299</v>
      </c>
      <c r="BR414" s="1">
        <f>((C414*(G414)^(3))/F414)^(1/2)</f>
        <v>3.6332690401960016E-3</v>
      </c>
      <c r="BS414" s="1">
        <f t="shared" si="41"/>
        <v>0.40559466330213051</v>
      </c>
      <c r="BT414" s="1">
        <f>AI414/((9.81*G414)^(1/2))</f>
        <v>4.9580195055327696</v>
      </c>
      <c r="BU414" s="1">
        <f t="shared" si="43"/>
        <v>0.29605263157894729</v>
      </c>
      <c r="BV414" s="1">
        <f>AE414 /G414</f>
        <v>1.2918421586030193</v>
      </c>
      <c r="BW414" s="1">
        <f t="shared" si="38"/>
        <v>4.6574842298756494</v>
      </c>
      <c r="BX414" s="1">
        <f>AH414/(((C414*(G414^(3)))/F414)^(1/2))</f>
        <v>0.67279477996283332</v>
      </c>
    </row>
    <row r="415" spans="1:76" x14ac:dyDescent="0.25">
      <c r="A415" s="1"/>
      <c r="B415" s="1">
        <v>415</v>
      </c>
      <c r="C415" s="1">
        <v>960</v>
      </c>
      <c r="D415" s="1">
        <v>2</v>
      </c>
      <c r="E415" s="1">
        <v>1.9199999999999998E-3</v>
      </c>
      <c r="F415" s="1">
        <v>2.0500000000000001E-2</v>
      </c>
      <c r="G415" s="1">
        <v>6.8450019209663796E-4</v>
      </c>
      <c r="H415" s="1">
        <v>3.2377406383900449E-6</v>
      </c>
      <c r="I415" s="1">
        <v>1.3434123373092095E-9</v>
      </c>
      <c r="J415" s="1">
        <v>1.9063343307315693E-11</v>
      </c>
      <c r="K415" s="1">
        <v>1.2896758438168411E-6</v>
      </c>
      <c r="L415" s="1">
        <v>1.8300809575023065E-8</v>
      </c>
      <c r="M415" s="1"/>
      <c r="N415" s="1"/>
      <c r="O415" s="1"/>
      <c r="Q415" s="1">
        <v>960</v>
      </c>
      <c r="R415" s="1">
        <v>100000</v>
      </c>
      <c r="S415" s="1">
        <v>96</v>
      </c>
      <c r="T415" s="1">
        <v>2.0500000000000001E-2</v>
      </c>
      <c r="U415" s="1">
        <v>0.20200000000000001</v>
      </c>
      <c r="V415" s="1"/>
      <c r="Z415" s="1">
        <v>7.8636959999999997E-6</v>
      </c>
      <c r="AA415" s="1">
        <v>9000</v>
      </c>
      <c r="AB415" s="1">
        <v>1.1111111111111217E-4</v>
      </c>
      <c r="AD415" s="1">
        <v>8.8888888888888889E-3</v>
      </c>
      <c r="AE415" s="1">
        <v>8.7735480400000004E-4</v>
      </c>
      <c r="AF415" s="1">
        <v>2.068152048E-3</v>
      </c>
      <c r="AG415" s="1">
        <v>4.5609436799999998E-4</v>
      </c>
      <c r="AH415" s="1">
        <v>2.4444444444444435E-3</v>
      </c>
      <c r="AI415" s="1">
        <v>0.37404210073312455</v>
      </c>
      <c r="AJ415" s="1">
        <v>1.1877701642550101E-2</v>
      </c>
      <c r="AK415" s="1">
        <v>0.19512684905238109</v>
      </c>
      <c r="AL415" s="1">
        <v>8.2005200340146994E-2</v>
      </c>
      <c r="AM415" s="1">
        <v>6.8675710523217971E-4</v>
      </c>
      <c r="AN415" s="1">
        <v>1.1380270794779461E-3</v>
      </c>
      <c r="AO415" s="1">
        <v>-1285.7142857142856</v>
      </c>
      <c r="AP415" s="1">
        <v>0</v>
      </c>
      <c r="AQ415" s="1">
        <v>818.18181818181824</v>
      </c>
      <c r="AR415" s="1">
        <v>420.75775409447436</v>
      </c>
      <c r="AS415" s="1">
        <v>7.1308610153337859E-3</v>
      </c>
      <c r="AT415" s="1">
        <v>-1.0720306712129731E-2</v>
      </c>
      <c r="AU415" s="1">
        <v>4.3183463057910902</v>
      </c>
      <c r="AV415" s="1">
        <v>4.3417947956814529E-2</v>
      </c>
      <c r="AW415" s="1">
        <v>1.0532544378698225</v>
      </c>
      <c r="AX415" s="1">
        <v>124.38325865220523</v>
      </c>
      <c r="AY415" s="1">
        <v>2.2222222222222227E-3</v>
      </c>
      <c r="AZ415" s="1"/>
      <c r="BA415" s="1"/>
      <c r="BB415" s="1" t="s">
        <v>284</v>
      </c>
      <c r="BC415" s="1"/>
      <c r="BD415" s="1">
        <f>(0.5*K415*(AK415)^(2))+(K415*9.81*(AN415-G415))</f>
        <v>3.0289768421637239E-8</v>
      </c>
      <c r="BE415" s="1">
        <f>0.5*K415*(AI415)^(2)</f>
        <v>9.021765712346484E-8</v>
      </c>
      <c r="BF415" s="1">
        <f t="shared" si="42"/>
        <v>0.57943163719592616</v>
      </c>
      <c r="BG415" s="1">
        <f>(C415*(AI415)^(2)*G415)/(F415)</f>
        <v>4.4846847648927266</v>
      </c>
      <c r="BH415" s="1">
        <f>(C415*G415*AI415)/(E415)</f>
        <v>128.01594490202689</v>
      </c>
      <c r="BI415" s="1">
        <f>(E415)/((C415*F415*G415)^(1/2))</f>
        <v>1.6542528612305235E-2</v>
      </c>
      <c r="BJ415" s="1">
        <f>(C415*9.81*(G415)^(2))/(F415)</f>
        <v>0.21524522609968763</v>
      </c>
      <c r="BK415" s="1">
        <f t="shared" si="39"/>
        <v>9.2452927668658327E-2</v>
      </c>
      <c r="BL415" s="1">
        <f>(F415/(C415*9.81))^(1/2)</f>
        <v>1.4753899143116248E-3</v>
      </c>
      <c r="BM415" s="1">
        <f>((F415*G415)/(C415*(AI415)^(2)))^(1/2)</f>
        <v>3.2322698686136479E-4</v>
      </c>
      <c r="BN415" s="1">
        <f>(AF415/2)/G415</f>
        <v>1.5107023138044771</v>
      </c>
      <c r="BO415" s="1">
        <f>(AF415-G415)/G415</f>
        <v>2.0214046276089541</v>
      </c>
      <c r="BP415" s="1">
        <f>((2*G415)-AG415)/G415</f>
        <v>1.3336826296527782</v>
      </c>
      <c r="BQ415" s="1">
        <f t="shared" si="40"/>
        <v>0.22053231939163498</v>
      </c>
      <c r="BR415" s="1">
        <f>((C415*(G415)^(3))/F415)^(1/2)</f>
        <v>3.8754224210006765E-3</v>
      </c>
      <c r="BS415" s="1">
        <f t="shared" si="41"/>
        <v>0.38476240744525431</v>
      </c>
      <c r="BT415" s="1">
        <f>AI415/((9.81*G415)^(1/2))</f>
        <v>4.5645629055857082</v>
      </c>
      <c r="BU415" s="1">
        <f t="shared" si="43"/>
        <v>0.28124999999999994</v>
      </c>
      <c r="BV415" s="1">
        <f>AE415 /G415</f>
        <v>1.281745153807254</v>
      </c>
      <c r="BW415" s="1">
        <f t="shared" ref="BW415:BW478" si="44">BG415-BJ415</f>
        <v>4.2694395387930388</v>
      </c>
      <c r="BX415" s="1">
        <f>AH415/(((C415*(G415^(3)))/F415)^(1/2))</f>
        <v>0.6307556129102595</v>
      </c>
    </row>
    <row r="416" spans="1:76" x14ac:dyDescent="0.25">
      <c r="A416" s="1"/>
      <c r="B416" s="1">
        <v>416</v>
      </c>
      <c r="C416" s="1">
        <v>960</v>
      </c>
      <c r="D416" s="1">
        <v>2</v>
      </c>
      <c r="E416" s="1">
        <v>1.9199999999999998E-3</v>
      </c>
      <c r="F416" s="1">
        <v>2.0500000000000001E-2</v>
      </c>
      <c r="G416" s="1">
        <v>6.8242883300957886E-4</v>
      </c>
      <c r="H416" s="1">
        <v>3.4782817121490087E-6</v>
      </c>
      <c r="I416" s="1">
        <v>1.3312533465135977E-9</v>
      </c>
      <c r="J416" s="1">
        <v>2.0355855198825187E-11</v>
      </c>
      <c r="K416" s="1">
        <v>1.2780032126530538E-6</v>
      </c>
      <c r="L416" s="1">
        <v>1.954162099087218E-8</v>
      </c>
      <c r="M416" s="1"/>
      <c r="N416" s="1"/>
      <c r="O416" s="1"/>
      <c r="Q416" s="1">
        <v>960</v>
      </c>
      <c r="R416" s="1">
        <v>100000</v>
      </c>
      <c r="S416" s="1">
        <v>96</v>
      </c>
      <c r="T416" s="1">
        <v>2.0500000000000001E-2</v>
      </c>
      <c r="U416" s="1">
        <v>0.20200000000000001</v>
      </c>
      <c r="V416" s="1"/>
      <c r="Z416" s="1">
        <v>7.8636959999999997E-6</v>
      </c>
      <c r="AA416" s="1">
        <v>9000</v>
      </c>
      <c r="AB416" s="1">
        <v>1.1111111111111044E-4</v>
      </c>
      <c r="AD416" s="1">
        <v>8.7777777777777784E-3</v>
      </c>
      <c r="AE416" s="1">
        <v>8.7435480400000008E-4</v>
      </c>
      <c r="AF416" s="1">
        <v>2.0602883520000003E-3</v>
      </c>
      <c r="AG416" s="1">
        <v>4.5412844400000006E-4</v>
      </c>
      <c r="AH416" s="1">
        <v>2.4444444444444435E-3</v>
      </c>
      <c r="AI416" s="1">
        <v>0.3711077639435682</v>
      </c>
      <c r="AJ416" s="1">
        <v>1.6721087866174936E-2</v>
      </c>
      <c r="AK416" s="1">
        <v>0.18429565645607573</v>
      </c>
      <c r="AL416" s="1">
        <v>7.5641789562715764E-2</v>
      </c>
      <c r="AM416" s="1">
        <v>6.8812483353993827E-4</v>
      </c>
      <c r="AN416" s="1">
        <v>1.0964872425756882E-3</v>
      </c>
      <c r="AO416" s="1">
        <v>-1200</v>
      </c>
      <c r="AP416" s="1">
        <v>113.13708498984757</v>
      </c>
      <c r="AQ416" s="1">
        <v>1800</v>
      </c>
      <c r="AR416" s="1">
        <v>1018.2337649086297</v>
      </c>
      <c r="AS416" s="1">
        <v>7.0194175565339014E-3</v>
      </c>
      <c r="AT416" s="1">
        <v>-9.1077486749262838E-3</v>
      </c>
      <c r="AU416" s="1">
        <v>4.2583531013727303</v>
      </c>
      <c r="AV416" s="1">
        <v>4.2392002748025188E-2</v>
      </c>
      <c r="AW416" s="1">
        <v>1.0532544378698225</v>
      </c>
      <c r="AX416" s="1">
        <v>121.44414212844229</v>
      </c>
      <c r="AY416" s="1">
        <v>2.2222222222222227E-3</v>
      </c>
      <c r="AZ416" s="1"/>
      <c r="BA416" s="1"/>
      <c r="BB416" s="1" t="s">
        <v>285</v>
      </c>
      <c r="BC416" s="1"/>
      <c r="BD416" s="1">
        <f>(0.5*K416*(AK416)^(2))+(K416*9.81*(AN416-G416))</f>
        <v>2.6894756483163388E-8</v>
      </c>
      <c r="BE416" s="1">
        <f>0.5*K416*(AI416)^(2)</f>
        <v>8.800392262627707E-8</v>
      </c>
      <c r="BF416" s="1">
        <f t="shared" si="42"/>
        <v>0.55281878601234813</v>
      </c>
      <c r="BG416" s="1">
        <f>(C416*(AI416)^(2)*G416)/(F416)</f>
        <v>4.4012376592986326</v>
      </c>
      <c r="BH416" s="1">
        <f>(C416*G416*AI416)/(E416)</f>
        <v>126.62731913440177</v>
      </c>
      <c r="BI416" s="1">
        <f>(E416)/((C416*F416*G416)^(1/2))</f>
        <v>1.6567615151280496E-2</v>
      </c>
      <c r="BJ416" s="1">
        <f>(C416*9.81*(G416)^(2))/(F416)</f>
        <v>0.21394449435745508</v>
      </c>
      <c r="BK416" s="1">
        <f t="shared" si="39"/>
        <v>9.15277719356756E-2</v>
      </c>
      <c r="BL416" s="1">
        <f>(F416/(C416*9.81))^(1/2)</f>
        <v>1.4753899143116248E-3</v>
      </c>
      <c r="BM416" s="1">
        <f>((F416*G416)/(C416*(AI416)^(2)))^(1/2)</f>
        <v>3.2528943455015788E-4</v>
      </c>
      <c r="BN416" s="1">
        <f>(AF416/2)/G416</f>
        <v>1.5095261603425549</v>
      </c>
      <c r="BO416" s="1">
        <f>(AF416-G416)/G416</f>
        <v>2.0190523206851094</v>
      </c>
      <c r="BP416" s="1">
        <f>((2*G416)-AG416)/G416</f>
        <v>1.3345409483986066</v>
      </c>
      <c r="BQ416" s="1">
        <f t="shared" si="40"/>
        <v>0.22041984732824427</v>
      </c>
      <c r="BR416" s="1">
        <f>((C416*(G416)^(3))/F416)^(1/2)</f>
        <v>3.8578446710476736E-3</v>
      </c>
      <c r="BS416" s="1">
        <f t="shared" si="41"/>
        <v>0.38021551261849451</v>
      </c>
      <c r="BT416" s="1">
        <f>AI416/((9.81*G416)^(1/2))</f>
        <v>4.5356219956911259</v>
      </c>
      <c r="BU416" s="1">
        <f t="shared" si="43"/>
        <v>0.28481012658227833</v>
      </c>
      <c r="BV416" s="1">
        <f>AE416 /G416</f>
        <v>1.281239539871152</v>
      </c>
      <c r="BW416" s="1">
        <f t="shared" si="44"/>
        <v>4.1872931649411775</v>
      </c>
      <c r="BX416" s="1">
        <f>AH416/(((C416*(G416^(3)))/F416)^(1/2))</f>
        <v>0.63362956595673581</v>
      </c>
    </row>
    <row r="417" spans="1:76" x14ac:dyDescent="0.25">
      <c r="A417" s="1"/>
      <c r="B417" s="1">
        <v>417</v>
      </c>
      <c r="C417" s="1">
        <v>960</v>
      </c>
      <c r="D417" s="1">
        <v>2</v>
      </c>
      <c r="E417" s="1">
        <v>1.9199999999999998E-3</v>
      </c>
      <c r="F417" s="1">
        <v>2.0500000000000001E-2</v>
      </c>
      <c r="G417" s="1">
        <v>7.0012085919554168E-4</v>
      </c>
      <c r="H417" s="1">
        <v>1.8077787219584712E-6</v>
      </c>
      <c r="I417" s="1">
        <v>1.4374993618457591E-9</v>
      </c>
      <c r="J417" s="1">
        <v>1.1135280680651054E-11</v>
      </c>
      <c r="K417" s="1">
        <v>1.3799993873719287E-6</v>
      </c>
      <c r="L417" s="1">
        <v>1.0689869453425011E-8</v>
      </c>
      <c r="M417" s="1"/>
      <c r="N417" s="1"/>
      <c r="O417" s="1"/>
      <c r="Q417" s="1">
        <v>960</v>
      </c>
      <c r="R417" s="1">
        <v>100000</v>
      </c>
      <c r="S417" s="1">
        <v>96</v>
      </c>
      <c r="T417" s="1">
        <v>2.0500000000000001E-2</v>
      </c>
      <c r="U417" s="1">
        <v>0.20200000000000001</v>
      </c>
      <c r="V417" s="1"/>
      <c r="Z417" s="1">
        <v>7.8636959999999997E-6</v>
      </c>
      <c r="AA417" s="1">
        <v>9000</v>
      </c>
      <c r="AB417" s="1">
        <v>1.1111111111111044E-4</v>
      </c>
      <c r="AD417" s="1">
        <v>9.1111111111111098E-3</v>
      </c>
      <c r="AE417" s="1">
        <v>9.1615034800000003E-4</v>
      </c>
      <c r="AF417" s="1">
        <v>2.1074705279999998E-3</v>
      </c>
      <c r="AG417" s="1">
        <v>4.5806029200000012E-4</v>
      </c>
      <c r="AH417" s="1">
        <v>2.5555555555555557E-3</v>
      </c>
      <c r="AI417" s="1">
        <v>0.38364306714834556</v>
      </c>
      <c r="AJ417" s="1">
        <v>1.4443142626888164E-2</v>
      </c>
      <c r="AK417" s="1">
        <v>0.19989661012457505</v>
      </c>
      <c r="AL417" s="1">
        <v>4.9170696441850188E-2</v>
      </c>
      <c r="AM417" s="1">
        <v>6.5890017265083343E-4</v>
      </c>
      <c r="AN417" s="1">
        <v>1.1427006547931801E-3</v>
      </c>
      <c r="AO417" s="1">
        <v>1384.6153846153841</v>
      </c>
      <c r="AP417" s="1">
        <v>6778.1833462852428</v>
      </c>
      <c r="AQ417" s="1">
        <v>3000.0000000000005</v>
      </c>
      <c r="AR417" s="1">
        <v>2.7599281500300746E-12</v>
      </c>
      <c r="AS417" s="1">
        <v>7.5016311402135568E-3</v>
      </c>
      <c r="AT417" s="1">
        <v>-2.4057693037378005E-2</v>
      </c>
      <c r="AU417" s="1">
        <v>4.1762166774510847</v>
      </c>
      <c r="AV417" s="1">
        <v>5.2982490948624478E-2</v>
      </c>
      <c r="AW417" s="1">
        <v>0.98863636363636376</v>
      </c>
      <c r="AX417" s="1">
        <v>151.78365597231311</v>
      </c>
      <c r="AY417" s="1">
        <v>3.1111111111111114E-3</v>
      </c>
      <c r="AZ417" s="1"/>
      <c r="BA417" s="1"/>
      <c r="BB417" s="1" t="s">
        <v>286</v>
      </c>
      <c r="BC417" s="1"/>
      <c r="BD417" s="1">
        <f>(0.5*K417*(AK417)^(2))+(K417*9.81*(AN417-G417))</f>
        <v>3.3563013627207332E-8</v>
      </c>
      <c r="BE417" s="1">
        <f>0.5*K417*(AI417)^(2)</f>
        <v>1.0155553696606979E-7</v>
      </c>
      <c r="BF417" s="1">
        <f t="shared" si="42"/>
        <v>0.57488194767354961</v>
      </c>
      <c r="BG417" s="1">
        <f>(C417*(AI417)^(2)*G417)/(F417)</f>
        <v>4.8255308664899248</v>
      </c>
      <c r="BH417" s="1">
        <f>(C417*G417*AI417)/(E417)</f>
        <v>134.29825689815632</v>
      </c>
      <c r="BI417" s="1">
        <f>(E417)/((C417*F417*G417)^(1/2))</f>
        <v>1.6356944236898922E-2</v>
      </c>
      <c r="BJ417" s="1">
        <f>(C417*9.81*(G417)^(2))/(F417)</f>
        <v>0.22518134744128163</v>
      </c>
      <c r="BK417" s="1">
        <f t="shared" si="39"/>
        <v>9.5738980228469384E-2</v>
      </c>
      <c r="BL417" s="1">
        <f>(F417/(C417*9.81))^(1/2)</f>
        <v>1.4753899143116248E-3</v>
      </c>
      <c r="BM417" s="1">
        <f>((F417*G417)/(C417*(AI417)^(2)))^(1/2)</f>
        <v>3.1871350624068943E-4</v>
      </c>
      <c r="BN417" s="1">
        <f>(AF417/2)/G417</f>
        <v>1.5050762309964183</v>
      </c>
      <c r="BO417" s="1">
        <f>(AF417-G417)/G417</f>
        <v>2.0101524619928361</v>
      </c>
      <c r="BP417" s="1">
        <f>((2*G417)-AG417)/G417</f>
        <v>1.3457411160034225</v>
      </c>
      <c r="BQ417" s="1">
        <f t="shared" si="40"/>
        <v>0.2173507462686568</v>
      </c>
      <c r="BR417" s="1">
        <f>((C417*(G417)^(3))/F417)^(1/2)</f>
        <v>4.0088352784881237E-3</v>
      </c>
      <c r="BS417" s="1">
        <f t="shared" si="41"/>
        <v>0.40770076018572354</v>
      </c>
      <c r="BT417" s="1">
        <f>AI417/((9.81*G417)^(1/2))</f>
        <v>4.6292042396139452</v>
      </c>
      <c r="BU417" s="1">
        <f t="shared" si="43"/>
        <v>0.28658536585365857</v>
      </c>
      <c r="BV417" s="1">
        <f>AE417 /G417</f>
        <v>1.3085602806530894</v>
      </c>
      <c r="BW417" s="1">
        <f t="shared" si="44"/>
        <v>4.6003495190486428</v>
      </c>
      <c r="BX417" s="1">
        <f>AH417/(((C417*(G417^(3)))/F417)^(1/2))</f>
        <v>0.63748080876981006</v>
      </c>
    </row>
    <row r="418" spans="1:76" x14ac:dyDescent="0.25">
      <c r="A418" s="1"/>
      <c r="B418" s="1">
        <v>418</v>
      </c>
      <c r="C418" s="1">
        <v>960</v>
      </c>
      <c r="D418" s="1">
        <v>2</v>
      </c>
      <c r="E418" s="1">
        <v>1.9199999999999998E-3</v>
      </c>
      <c r="F418" s="1">
        <v>2.0500000000000001E-2</v>
      </c>
      <c r="G418" s="1">
        <v>6.9893690483994531E-4</v>
      </c>
      <c r="H418" s="1">
        <v>2.2396254467165533E-6</v>
      </c>
      <c r="I418" s="1">
        <v>1.4302189453031518E-9</v>
      </c>
      <c r="J418" s="1">
        <v>1.3748686278100725E-11</v>
      </c>
      <c r="K418" s="1">
        <v>1.3730101874910257E-6</v>
      </c>
      <c r="L418" s="1">
        <v>1.3198738826976696E-8</v>
      </c>
      <c r="M418" s="1"/>
      <c r="N418" s="1"/>
      <c r="O418" s="1"/>
      <c r="Q418" s="1">
        <v>960</v>
      </c>
      <c r="R418" s="1">
        <v>100000</v>
      </c>
      <c r="S418" s="1">
        <v>96</v>
      </c>
      <c r="T418" s="1">
        <v>2.0500000000000001E-2</v>
      </c>
      <c r="U418" s="1">
        <v>0.20200000000000001</v>
      </c>
      <c r="V418" s="1"/>
      <c r="Z418" s="1">
        <v>7.8636959999999997E-6</v>
      </c>
      <c r="AA418" s="1">
        <v>9000</v>
      </c>
      <c r="AB418" s="1">
        <v>1.1111111111111044E-4</v>
      </c>
      <c r="AD418" s="1">
        <v>9.1111111111111132E-3</v>
      </c>
      <c r="AE418" s="1">
        <v>9.1660513200000004E-4</v>
      </c>
      <c r="AF418" s="1">
        <v>2.0996068320000001E-3</v>
      </c>
      <c r="AG418" s="1">
        <v>4.5806029199999996E-4</v>
      </c>
      <c r="AH418" s="1">
        <v>2.5555555555555557E-3</v>
      </c>
      <c r="AI418" s="1">
        <v>0.38433566268217451</v>
      </c>
      <c r="AJ418" s="1">
        <v>2.1816360467162503E-2</v>
      </c>
      <c r="AK418" s="1">
        <v>0.1898542374586536</v>
      </c>
      <c r="AL418" s="1">
        <v>3.3690028292511248E-2</v>
      </c>
      <c r="AM418" s="1">
        <v>6.4844739456858572E-4</v>
      </c>
      <c r="AN418" s="1">
        <v>1.1616495074425379E-3</v>
      </c>
      <c r="AO418" s="1">
        <v>-2571.4285714285711</v>
      </c>
      <c r="AP418" s="1">
        <v>14026.689618639266</v>
      </c>
      <c r="AQ418" s="1">
        <v>1999.9999999999995</v>
      </c>
      <c r="AR418" s="1">
        <v>314.2696805273543</v>
      </c>
      <c r="AS418" s="1">
        <v>7.5287411625558727E-3</v>
      </c>
      <c r="AT418" s="1">
        <v>-3.1044862873690428E-2</v>
      </c>
      <c r="AU418" s="1">
        <v>4.204104603437834</v>
      </c>
      <c r="AV418" s="1">
        <v>4.8932870832681968E-2</v>
      </c>
      <c r="AW418" s="1">
        <v>0.98285714285714298</v>
      </c>
      <c r="AX418" s="1">
        <v>140.18234890857281</v>
      </c>
      <c r="AY418" s="1">
        <v>2E-3</v>
      </c>
      <c r="AZ418" s="1"/>
      <c r="BA418" s="1"/>
      <c r="BB418" s="1" t="s">
        <v>287</v>
      </c>
      <c r="BC418" s="1"/>
      <c r="BD418" s="1">
        <f>(0.5*K418*(AK418)^(2))+(K418*9.81*(AN418-G418))</f>
        <v>3.0977205554151284E-8</v>
      </c>
      <c r="BE418" s="1">
        <f>0.5*K418*(AI418)^(2)</f>
        <v>1.0140634587183969E-7</v>
      </c>
      <c r="BF418" s="1">
        <f t="shared" si="42"/>
        <v>0.55269883873311387</v>
      </c>
      <c r="BG418" s="1">
        <f>(C418*(AI418)^(2)*G418)/(F418)</f>
        <v>4.8347799660957032</v>
      </c>
      <c r="BH418" s="1">
        <f>(C418*G418*AI418)/(E418)</f>
        <v>134.31318924734416</v>
      </c>
      <c r="BI418" s="1">
        <f>(E418)/((C418*F418*G418)^(1/2))</f>
        <v>1.6370792183001116E-2</v>
      </c>
      <c r="BJ418" s="1">
        <f>(C418*9.81*(G418)^(2))/(F418)</f>
        <v>0.22442039592830992</v>
      </c>
      <c r="BK418" s="1">
        <f t="shared" si="39"/>
        <v>9.5913951736587774E-2</v>
      </c>
      <c r="BL418" s="1">
        <f>(F418/(C418*9.81))^(1/2)</f>
        <v>1.4753899143116248E-3</v>
      </c>
      <c r="BM418" s="1">
        <f>((F418*G418)/(C418*(AI418)^(2)))^(1/2)</f>
        <v>3.1787005386263277E-4</v>
      </c>
      <c r="BN418" s="1">
        <f>(AF418/2)/G418</f>
        <v>1.5020002645881207</v>
      </c>
      <c r="BO418" s="1">
        <f>(AF418-G418)/G418</f>
        <v>2.0040005291762415</v>
      </c>
      <c r="BP418" s="1">
        <f>((2*G418)-AG418)/G418</f>
        <v>1.3446328433538726</v>
      </c>
      <c r="BQ418" s="1">
        <f t="shared" si="40"/>
        <v>0.21816479400749061</v>
      </c>
      <c r="BR418" s="1">
        <f>((C418*(G418)^(3))/F418)^(1/2)</f>
        <v>3.9986707387799671E-3</v>
      </c>
      <c r="BS418" s="1">
        <f t="shared" si="41"/>
        <v>0.41538052555586491</v>
      </c>
      <c r="BT418" s="1">
        <f>AI418/((9.81*G418)^(1/2))</f>
        <v>4.641487602821539</v>
      </c>
      <c r="BU418" s="1">
        <f t="shared" si="43"/>
        <v>0.28658536585365846</v>
      </c>
      <c r="BV418" s="1">
        <f>AE418 /G418</f>
        <v>1.3114275775864206</v>
      </c>
      <c r="BW418" s="1">
        <f t="shared" si="44"/>
        <v>4.6103595701673932</v>
      </c>
      <c r="BX418" s="1">
        <f>AH418/(((C418*(G418^(3)))/F418)^(1/2))</f>
        <v>0.63910127202303246</v>
      </c>
    </row>
    <row r="419" spans="1:76" x14ac:dyDescent="0.25">
      <c r="A419" s="1"/>
      <c r="B419" s="1">
        <v>419</v>
      </c>
      <c r="C419" s="1">
        <v>960</v>
      </c>
      <c r="D419" s="1">
        <v>2</v>
      </c>
      <c r="E419" s="1">
        <v>1.9199999999999998E-3</v>
      </c>
      <c r="F419" s="1">
        <v>2.0500000000000001E-2</v>
      </c>
      <c r="G419" s="1">
        <v>7.013501020572588E-4</v>
      </c>
      <c r="H419" s="1">
        <v>1.6780836859722694E-6</v>
      </c>
      <c r="I419" s="1">
        <v>1.4450843671025461E-9</v>
      </c>
      <c r="J419" s="1">
        <v>1.0372733222003729E-11</v>
      </c>
      <c r="K419" s="1">
        <v>1.3872809924184444E-6</v>
      </c>
      <c r="L419" s="1">
        <v>9.9578238931235804E-9</v>
      </c>
      <c r="M419" s="1"/>
      <c r="N419" s="1"/>
      <c r="O419" s="1"/>
      <c r="Q419" s="1">
        <v>960</v>
      </c>
      <c r="R419" s="1">
        <v>100000</v>
      </c>
      <c r="S419" s="1">
        <v>96</v>
      </c>
      <c r="T419" s="1">
        <v>2.0500000000000001E-2</v>
      </c>
      <c r="U419" s="1">
        <v>0.20200000000000001</v>
      </c>
      <c r="V419" s="1"/>
      <c r="Z419" s="1">
        <v>7.8636959999999997E-6</v>
      </c>
      <c r="AA419" s="1">
        <v>9000</v>
      </c>
      <c r="AB419" s="1">
        <v>1.1111111111111044E-4</v>
      </c>
      <c r="AD419" s="1">
        <v>8.9999999999999993E-3</v>
      </c>
      <c r="AE419" s="1">
        <v>9.2794589200000002E-4</v>
      </c>
      <c r="AF419" s="1">
        <v>2.1074705279999998E-3</v>
      </c>
      <c r="AG419" s="1">
        <v>4.6592398799999999E-4</v>
      </c>
      <c r="AH419" s="1">
        <v>2.5555555555555557E-3</v>
      </c>
      <c r="AI419" s="1">
        <v>0.38381412306731999</v>
      </c>
      <c r="AJ419" s="1">
        <v>1.4112119436359521E-2</v>
      </c>
      <c r="AK419" s="1">
        <v>0.18853225475851443</v>
      </c>
      <c r="AL419" s="1">
        <v>2.6457830047006407E-2</v>
      </c>
      <c r="AM419" s="1">
        <v>6.521937491528691E-4</v>
      </c>
      <c r="AN419" s="1">
        <v>1.1397266735418896E-3</v>
      </c>
      <c r="AO419" s="1">
        <v>-1125</v>
      </c>
      <c r="AP419" s="1">
        <v>994.3689110435821</v>
      </c>
      <c r="AQ419" s="1">
        <v>1200</v>
      </c>
      <c r="AR419" s="1">
        <v>339.41125496954265</v>
      </c>
      <c r="AS419" s="1">
        <v>7.5083221746144674E-3</v>
      </c>
      <c r="AT419" s="1">
        <v>-34.451924219231728</v>
      </c>
      <c r="AU419" s="1">
        <v>0.51584191717944039</v>
      </c>
      <c r="AV419" s="1">
        <v>0.25419364140893419</v>
      </c>
      <c r="AW419" s="1">
        <v>0</v>
      </c>
      <c r="AX419" s="1">
        <v>728.21114158968896</v>
      </c>
      <c r="AY419" s="1">
        <v>1.666666666666667E-3</v>
      </c>
      <c r="AZ419" s="1"/>
      <c r="BA419" s="1"/>
      <c r="BB419" s="1" t="s">
        <v>288</v>
      </c>
      <c r="BC419" s="1"/>
      <c r="BD419" s="1">
        <f>(0.5*K419*(AK419)^(2))+(K419*9.81*(AN419-G419))</f>
        <v>3.0621009011243733E-8</v>
      </c>
      <c r="BE419" s="1">
        <f>0.5*K419*(AI419)^(2)</f>
        <v>1.0218245737678437E-7</v>
      </c>
      <c r="BF419" s="1">
        <f t="shared" si="42"/>
        <v>0.54742115578241002</v>
      </c>
      <c r="BG419" s="1">
        <f>(C419*(AI419)^(2)*G419)/(F419)</f>
        <v>4.8383149912968006</v>
      </c>
      <c r="BH419" s="1">
        <f>(C419*G419*AI419)/(E419)</f>
        <v>134.59403719214112</v>
      </c>
      <c r="BI419" s="1">
        <f>(E419)/((C419*F419*G419)^(1/2))</f>
        <v>1.6342603699447813E-2</v>
      </c>
      <c r="BJ419" s="1">
        <f>(C419*9.81*(G419)^(2))/(F419)</f>
        <v>0.22597276954923795</v>
      </c>
      <c r="BK419" s="1">
        <f t="shared" si="39"/>
        <v>9.5823820661817397E-2</v>
      </c>
      <c r="BL419" s="1">
        <f>(F419/(C419*9.81))^(1/2)</f>
        <v>1.4753899143116248E-3</v>
      </c>
      <c r="BM419" s="1">
        <f>((F419*G419)/(C419*(AI419)^(2)))^(1/2)</f>
        <v>3.188510085274577E-4</v>
      </c>
      <c r="BN419" s="1">
        <f>(AF419/2)/G419</f>
        <v>1.5024383127757386</v>
      </c>
      <c r="BO419" s="1">
        <f>(AF419-G419)/G419</f>
        <v>2.0048766255514772</v>
      </c>
      <c r="BP419" s="1">
        <f>((2*G419)-AG419)/G419</f>
        <v>1.3356755967763991</v>
      </c>
      <c r="BQ419" s="1">
        <f t="shared" si="40"/>
        <v>0.22108208955223882</v>
      </c>
      <c r="BR419" s="1">
        <f>((C419*(G419)^(3))/F419)^(1/2)</f>
        <v>4.0193977288269737E-3</v>
      </c>
      <c r="BS419" s="1">
        <f t="shared" si="41"/>
        <v>34.835738342299045</v>
      </c>
      <c r="BT419" s="1">
        <f>AI419/((9.81*G419)^(1/2))</f>
        <v>4.6272079273808293</v>
      </c>
      <c r="BU419" s="1">
        <f t="shared" si="43"/>
        <v>0.29012345679012347</v>
      </c>
      <c r="BV419" s="1">
        <f>AE419 /G419</f>
        <v>1.3230851314886409</v>
      </c>
      <c r="BW419" s="1">
        <f t="shared" si="44"/>
        <v>4.6123422217475625</v>
      </c>
      <c r="BX419" s="1">
        <f>AH419/(((C419*(G419^(3)))/F419)^(1/2))</f>
        <v>0.63580559277008208</v>
      </c>
    </row>
    <row r="420" spans="1:76" x14ac:dyDescent="0.25">
      <c r="A420" s="1"/>
      <c r="B420" s="1">
        <v>420</v>
      </c>
      <c r="C420" s="1">
        <v>960</v>
      </c>
      <c r="D420" s="1">
        <v>2</v>
      </c>
      <c r="E420" s="1">
        <v>1.9199999999999998E-3</v>
      </c>
      <c r="F420" s="1">
        <v>2.0500000000000001E-2</v>
      </c>
      <c r="G420" s="1">
        <v>6.9134399430333983E-4</v>
      </c>
      <c r="H420" s="1">
        <v>2.8976948179899261E-6</v>
      </c>
      <c r="I420" s="1">
        <v>1.3841118688311921E-9</v>
      </c>
      <c r="J420" s="1">
        <v>1.7404073035473778E-11</v>
      </c>
      <c r="K420" s="1">
        <v>1.3287473940779445E-6</v>
      </c>
      <c r="L420" s="1">
        <v>1.6707910114054827E-8</v>
      </c>
      <c r="M420" s="1"/>
      <c r="N420" s="1"/>
      <c r="O420" s="1"/>
      <c r="Q420" s="1">
        <v>960</v>
      </c>
      <c r="R420" s="1">
        <v>100000</v>
      </c>
      <c r="S420" s="1">
        <v>96</v>
      </c>
      <c r="T420" s="1">
        <v>2.0500000000000001E-2</v>
      </c>
      <c r="U420" s="1">
        <v>0.20200000000000001</v>
      </c>
      <c r="V420" s="1"/>
      <c r="Z420" s="1">
        <v>7.8636959999999997E-6</v>
      </c>
      <c r="AA420" s="1">
        <v>9000</v>
      </c>
      <c r="AB420" s="1">
        <v>1.1111111111111131E-4</v>
      </c>
      <c r="AD420" s="1">
        <v>8.8888888888888906E-3</v>
      </c>
      <c r="AE420" s="1">
        <v>9.17468828E-4</v>
      </c>
      <c r="AF420" s="1">
        <v>2.1231979200000001E-3</v>
      </c>
      <c r="AG420" s="1">
        <v>4.5019659599999999E-4</v>
      </c>
      <c r="AH420" s="1">
        <v>2.1111111111111053E-3</v>
      </c>
      <c r="AI420" s="1">
        <v>0.40945949840006685</v>
      </c>
      <c r="AJ420" s="1">
        <v>1.3637965020811547E-2</v>
      </c>
      <c r="AK420" s="1">
        <v>0.20012512600159685</v>
      </c>
      <c r="AL420" s="1">
        <v>4.0789837408835593E-2</v>
      </c>
      <c r="AM420" s="1">
        <v>6.2209446109086775E-4</v>
      </c>
      <c r="AN420" s="1">
        <v>1.1380624171599487E-3</v>
      </c>
      <c r="AO420" s="1">
        <v>-4499.9999999999991</v>
      </c>
      <c r="AP420" s="1">
        <v>41365.746699413008</v>
      </c>
      <c r="AQ420" s="1">
        <v>1800</v>
      </c>
      <c r="AR420" s="1">
        <v>509.11688245431412</v>
      </c>
      <c r="AS420" s="1">
        <v>8.5452130902158169E-3</v>
      </c>
      <c r="AT420" s="1">
        <v>-3.2849579210204198E-2</v>
      </c>
      <c r="AU420" s="1">
        <v>1.593599112054344</v>
      </c>
      <c r="AV420" s="1">
        <v>4.2930997926744228E-2</v>
      </c>
      <c r="AW420" s="1">
        <v>0</v>
      </c>
      <c r="AX420" s="1">
        <v>122.98824957436636</v>
      </c>
      <c r="AY420" s="1">
        <v>1.8888888888888887E-3</v>
      </c>
      <c r="AZ420" s="1"/>
      <c r="BA420" s="1"/>
      <c r="BB420" s="1" t="s">
        <v>289</v>
      </c>
      <c r="BC420" s="1"/>
      <c r="BD420" s="1">
        <f>(0.5*K420*(AK420)^(2))+(K420*9.81*(AN420-G420))</f>
        <v>3.2431190426971523E-8</v>
      </c>
      <c r="BE420" s="1">
        <f>0.5*K420*(AI420)^(2)</f>
        <v>1.1138695462581171E-7</v>
      </c>
      <c r="BF420" s="1">
        <f t="shared" si="42"/>
        <v>0.53959048148298772</v>
      </c>
      <c r="BG420" s="1">
        <f>(C420*(AI420)^(2)*G420)/(F420)</f>
        <v>5.4279203559464824</v>
      </c>
      <c r="BH420" s="1">
        <f>(C420*G420*AI420)/(E420)</f>
        <v>141.53868256467211</v>
      </c>
      <c r="BI420" s="1">
        <f>(E420)/((C420*F420*G420)^(1/2))</f>
        <v>1.6460445471541466E-2</v>
      </c>
      <c r="BJ420" s="1">
        <f>(C420*9.81*(G420)^(2))/(F420)</f>
        <v>0.21957089308498876</v>
      </c>
      <c r="BK420" s="1">
        <f t="shared" si="39"/>
        <v>0.103260291687947</v>
      </c>
      <c r="BL420" s="1">
        <f>(F420/(C420*9.81))^(1/2)</f>
        <v>1.4753899143116248E-3</v>
      </c>
      <c r="BM420" s="1">
        <f>((F420*G420)/(C420*(AI420)^(2)))^(1/2)</f>
        <v>2.9674093527801588E-4</v>
      </c>
      <c r="BN420" s="1">
        <f>(AF420/2)/G420</f>
        <v>1.535558229691085</v>
      </c>
      <c r="BO420" s="1">
        <f>(AF420-G420)/G420</f>
        <v>2.07111645938217</v>
      </c>
      <c r="BP420" s="1">
        <f>((2*G420)-AG420)/G420</f>
        <v>1.348809565556929</v>
      </c>
      <c r="BQ420" s="1">
        <f t="shared" si="40"/>
        <v>0.21203703703703702</v>
      </c>
      <c r="BR420" s="1">
        <f>((C420*(G420)^(3))/F420)^(1/2)</f>
        <v>3.9336886049335254E-3</v>
      </c>
      <c r="BS420" s="1">
        <f t="shared" si="41"/>
        <v>0.44230907761027105</v>
      </c>
      <c r="BT420" s="1">
        <f>AI420/((9.81*G420)^(1/2))</f>
        <v>4.9719797267921111</v>
      </c>
      <c r="BU420" s="1">
        <f t="shared" si="43"/>
        <v>0.2437499999999993</v>
      </c>
      <c r="BV420" s="1">
        <f>AE420 /G420</f>
        <v>1.3270800579160651</v>
      </c>
      <c r="BW420" s="1">
        <f t="shared" si="44"/>
        <v>5.2083494628614933</v>
      </c>
      <c r="BX420" s="1">
        <f>AH420/(((C420*(G420^(3)))/F420)^(1/2))</f>
        <v>0.53667468961915465</v>
      </c>
    </row>
    <row r="421" spans="1:76" x14ac:dyDescent="0.25">
      <c r="A421" s="1"/>
      <c r="B421" s="1">
        <v>421</v>
      </c>
      <c r="C421" s="1">
        <v>960</v>
      </c>
      <c r="D421" s="1">
        <v>2</v>
      </c>
      <c r="E421" s="1">
        <v>1.9199999999999998E-3</v>
      </c>
      <c r="F421" s="1">
        <v>2.0500000000000001E-2</v>
      </c>
      <c r="G421" s="1">
        <v>6.8705734849950609E-4</v>
      </c>
      <c r="H421" s="1">
        <v>2.8463374404100656E-6</v>
      </c>
      <c r="I421" s="1">
        <v>1.3585248170525927E-9</v>
      </c>
      <c r="J421" s="1">
        <v>1.688426763332614E-11</v>
      </c>
      <c r="K421" s="1">
        <v>1.304183824370489E-6</v>
      </c>
      <c r="L421" s="1">
        <v>1.6208896927993094E-8</v>
      </c>
      <c r="M421" s="1"/>
      <c r="N421" s="1"/>
      <c r="O421" s="1"/>
      <c r="Q421" s="1">
        <v>960</v>
      </c>
      <c r="R421" s="1">
        <v>100000</v>
      </c>
      <c r="S421" s="1">
        <v>96</v>
      </c>
      <c r="T421" s="1">
        <v>2.0500000000000001E-2</v>
      </c>
      <c r="U421" s="1">
        <v>0.20200000000000001</v>
      </c>
      <c r="V421" s="1"/>
      <c r="Z421" s="1">
        <v>7.8636959999999997E-6</v>
      </c>
      <c r="AA421" s="1">
        <v>9000</v>
      </c>
      <c r="AB421" s="1">
        <v>1.1111111111111131E-4</v>
      </c>
      <c r="AD421" s="1">
        <v>9.1111111111111098E-3</v>
      </c>
      <c r="AE421" s="1">
        <v>9.3119622000000001E-4</v>
      </c>
      <c r="AF421" s="1">
        <v>2.146789008E-3</v>
      </c>
      <c r="AG421" s="1">
        <v>4.4233289999999991E-4</v>
      </c>
      <c r="AH421" s="1">
        <v>2.1111111111111053E-3</v>
      </c>
      <c r="AI421" s="1">
        <v>0.43253180509525618</v>
      </c>
      <c r="AJ421" s="1">
        <v>1.9356371734561593E-2</v>
      </c>
      <c r="AK421" s="1">
        <v>0.17896635061812399</v>
      </c>
      <c r="AL421" s="1">
        <v>3.7109491954404515E-2</v>
      </c>
      <c r="AM421" s="1">
        <v>6.62643932028515E-4</v>
      </c>
      <c r="AN421" s="1">
        <v>1.1825779695341788E-3</v>
      </c>
      <c r="AO421" s="1">
        <v>-2000</v>
      </c>
      <c r="AP421" s="1">
        <v>9742.3600963479876</v>
      </c>
      <c r="AQ421" s="1">
        <v>1058.8235294117646</v>
      </c>
      <c r="AR421" s="1">
        <v>264.24751684479969</v>
      </c>
      <c r="AS421" s="1">
        <v>9.5353599601916764E-3</v>
      </c>
      <c r="AT421" s="1">
        <v>1.186121952481374E-2</v>
      </c>
      <c r="AU421" s="1">
        <v>1.2799399538530747</v>
      </c>
      <c r="AV421" s="1">
        <v>4.7299063209630308E-2</v>
      </c>
      <c r="AW421" s="1">
        <v>1.0057803468208093</v>
      </c>
      <c r="AX421" s="1">
        <v>135.50183484171691</v>
      </c>
      <c r="AY421" s="1">
        <v>2E-3</v>
      </c>
      <c r="AZ421" s="1"/>
      <c r="BA421" s="1"/>
      <c r="BB421" s="1" t="s">
        <v>290</v>
      </c>
      <c r="BC421" s="1"/>
      <c r="BD421" s="1">
        <f>(0.5*K421*(AK421)^(2))+(K421*9.81*(AN421-G421))</f>
        <v>2.722553457536174E-8</v>
      </c>
      <c r="BE421" s="1">
        <f>0.5*K421*(AI421)^(2)</f>
        <v>1.2199580837459005E-7</v>
      </c>
      <c r="BF421" s="1">
        <f t="shared" si="42"/>
        <v>0.47240637905987426</v>
      </c>
      <c r="BG421" s="1">
        <f>(C421*(AI421)^(2)*G421)/(F421)</f>
        <v>6.0193064782774321</v>
      </c>
      <c r="BH421" s="1">
        <f>(C421*G421*AI421)/(E421)</f>
        <v>148.58707757522595</v>
      </c>
      <c r="BI421" s="1">
        <f>(E421)/((C421*F421*G421)^(1/2))</f>
        <v>1.651171512400313E-2</v>
      </c>
      <c r="BJ421" s="1">
        <f>(C421*9.81*(G421)^(2))/(F421)</f>
        <v>0.21685645670622697</v>
      </c>
      <c r="BK421" s="1">
        <f t="shared" si="39"/>
        <v>0.11014419762497298</v>
      </c>
      <c r="BL421" s="1">
        <f>(F421/(C421*9.81))^(1/2)</f>
        <v>1.4753899143116248E-3</v>
      </c>
      <c r="BM421" s="1">
        <f>((F421*G421)/(C421*(AI421)^(2)))^(1/2)</f>
        <v>2.8003980130294635E-4</v>
      </c>
      <c r="BN421" s="1">
        <f>(AF421/2)/G421</f>
        <v>1.5623069985995086</v>
      </c>
      <c r="BO421" s="1">
        <f>(AF421-G421)/G421</f>
        <v>2.1246139971990172</v>
      </c>
      <c r="BP421" s="1">
        <f>((2*G421)-AG421)/G421</f>
        <v>1.3561921709067961</v>
      </c>
      <c r="BQ421" s="1">
        <f t="shared" si="40"/>
        <v>0.20604395604395601</v>
      </c>
      <c r="BR421" s="1">
        <f>((C421*(G421)^(3))/F421)^(1/2)</f>
        <v>3.8971594003061145E-3</v>
      </c>
      <c r="BS421" s="1">
        <f t="shared" si="41"/>
        <v>0.42067058557044246</v>
      </c>
      <c r="BT421" s="1">
        <f>AI421/((9.81*G421)^(1/2))</f>
        <v>5.2685007896986464</v>
      </c>
      <c r="BU421" s="1">
        <f t="shared" si="43"/>
        <v>0.23780487804877989</v>
      </c>
      <c r="BV421" s="1">
        <f>AE421 /G421</f>
        <v>1.3553398737873619</v>
      </c>
      <c r="BW421" s="1">
        <f t="shared" si="44"/>
        <v>5.8024500215712056</v>
      </c>
      <c r="BX421" s="1">
        <f>AH421/(((C421*(G421^(3)))/F421)^(1/2))</f>
        <v>0.54170509703690373</v>
      </c>
    </row>
    <row r="422" spans="1:76" x14ac:dyDescent="0.25">
      <c r="A422" s="1"/>
      <c r="B422" s="1">
        <v>422</v>
      </c>
      <c r="C422" s="1">
        <v>960</v>
      </c>
      <c r="D422" s="1">
        <v>2</v>
      </c>
      <c r="E422" s="1">
        <v>1.9199999999999998E-3</v>
      </c>
      <c r="F422" s="1">
        <v>2.0500000000000001E-2</v>
      </c>
      <c r="G422" s="1">
        <v>6.929033294087721E-4</v>
      </c>
      <c r="H422" s="1">
        <v>1.7594049572919804E-6</v>
      </c>
      <c r="I422" s="1">
        <v>1.3934986544166593E-9</v>
      </c>
      <c r="J422" s="1">
        <v>1.0615023783991664E-11</v>
      </c>
      <c r="K422" s="1">
        <v>1.3377587082399929E-6</v>
      </c>
      <c r="L422" s="1">
        <v>1.0190422832631997E-8</v>
      </c>
      <c r="M422" s="1"/>
      <c r="N422" s="1"/>
      <c r="O422" s="1"/>
      <c r="Q422" s="1">
        <v>960</v>
      </c>
      <c r="R422" s="1">
        <v>100000</v>
      </c>
      <c r="S422" s="1">
        <v>96</v>
      </c>
      <c r="T422" s="1">
        <v>2.0500000000000001E-2</v>
      </c>
      <c r="U422" s="1">
        <v>0.20200000000000001</v>
      </c>
      <c r="V422" s="1"/>
      <c r="Z422" s="1">
        <v>7.8636959999999997E-6</v>
      </c>
      <c r="AA422" s="1">
        <v>9000</v>
      </c>
      <c r="AB422" s="1">
        <v>1.1111111111111044E-4</v>
      </c>
      <c r="AD422" s="1">
        <v>9.1111111111111132E-3</v>
      </c>
      <c r="AE422" s="1">
        <v>9.2367328400000002E-4</v>
      </c>
      <c r="AF422" s="1">
        <v>2.1153342239999999E-3</v>
      </c>
      <c r="AG422" s="1">
        <v>4.5609436799999998E-4</v>
      </c>
      <c r="AH422" s="1">
        <v>2.1111111111111053E-3</v>
      </c>
      <c r="AI422" s="1">
        <v>0.42850565639396609</v>
      </c>
      <c r="AJ422" s="1">
        <v>1.7917182088845487E-2</v>
      </c>
      <c r="AK422" s="1">
        <v>0.19230691652742685</v>
      </c>
      <c r="AL422" s="1">
        <v>4.7393820246102641E-2</v>
      </c>
      <c r="AM422" s="1">
        <v>6.5531732140399325E-4</v>
      </c>
      <c r="AN422" s="1">
        <v>1.1712847423405342E-3</v>
      </c>
      <c r="AO422" s="1">
        <v>-899.99999999999977</v>
      </c>
      <c r="AP422" s="1">
        <v>890.9545442950498</v>
      </c>
      <c r="AQ422" s="1">
        <v>1499.9999999999998</v>
      </c>
      <c r="AR422" s="1">
        <v>1060.6601717798217</v>
      </c>
      <c r="AS422" s="1">
        <v>9.3586696004905063E-3</v>
      </c>
      <c r="AT422" s="1">
        <v>1.102524433196894E-2</v>
      </c>
      <c r="AU422" s="1">
        <v>1.5651818231931083</v>
      </c>
      <c r="AV422" s="1">
        <v>5.3783937321444694E-2</v>
      </c>
      <c r="AW422" s="1">
        <v>0.98870056497175141</v>
      </c>
      <c r="AX422" s="1">
        <v>154.07963070574766</v>
      </c>
      <c r="AY422" s="1">
        <v>1.4444444444444444E-3</v>
      </c>
      <c r="AZ422" s="1"/>
      <c r="BA422" s="1"/>
      <c r="BB422" s="1" t="s">
        <v>291</v>
      </c>
      <c r="BC422" s="1"/>
      <c r="BD422" s="1">
        <f>(0.5*K422*(AK422)^(2))+(K422*9.81*(AN422-G422))</f>
        <v>3.1014459745512746E-8</v>
      </c>
      <c r="BE422" s="1">
        <f>0.5*K422*(AI422)^(2)</f>
        <v>1.2281768562240725E-7</v>
      </c>
      <c r="BF422" s="1">
        <f t="shared" si="42"/>
        <v>0.50251803810546603</v>
      </c>
      <c r="BG422" s="1">
        <f>(C422*(AI422)^(2)*G422)/(F422)</f>
        <v>5.9580362101147042</v>
      </c>
      <c r="BH422" s="1">
        <f>(C422*G422*AI422)/(E422)</f>
        <v>148.4564979929352</v>
      </c>
      <c r="BI422" s="1">
        <f>(E422)/((C422*F422*G422)^(1/2))</f>
        <v>1.6441913443808499E-2</v>
      </c>
      <c r="BJ422" s="1">
        <f>(C422*9.81*(G422)^(2))/(F422)</f>
        <v>0.22056249995779989</v>
      </c>
      <c r="BK422" s="1">
        <f t="shared" si="39"/>
        <v>0.10909975343027428</v>
      </c>
      <c r="BL422" s="1">
        <f>(F422/(C422*9.81))^(1/2)</f>
        <v>1.4753899143116248E-3</v>
      </c>
      <c r="BM422" s="1">
        <f>((F422*G422)/(C422*(AI422)^(2)))^(1/2)</f>
        <v>2.8387103353140524E-4</v>
      </c>
      <c r="BN422" s="1">
        <f>(AF422/2)/G422</f>
        <v>1.5264280991440276</v>
      </c>
      <c r="BO422" s="1">
        <f>(AF422-G422)/G422</f>
        <v>2.0528561982880551</v>
      </c>
      <c r="BP422" s="1">
        <f>((2*G422)-AG422)/G422</f>
        <v>1.341763347581014</v>
      </c>
      <c r="BQ422" s="1">
        <f t="shared" si="40"/>
        <v>0.21561338289962825</v>
      </c>
      <c r="BR422" s="1">
        <f>((C422*(G422)^(3))/F422)^(1/2)</f>
        <v>3.9470048330652891E-3</v>
      </c>
      <c r="BS422" s="1">
        <f t="shared" si="41"/>
        <v>0.41748041206199715</v>
      </c>
      <c r="BT422" s="1">
        <f>AI422/((9.81*G422)^(1/2))</f>
        <v>5.1973950845125572</v>
      </c>
      <c r="BU422" s="1">
        <f t="shared" si="43"/>
        <v>0.23780487804877976</v>
      </c>
      <c r="BV422" s="1">
        <f>AE422 /G422</f>
        <v>1.3330478362517539</v>
      </c>
      <c r="BW422" s="1">
        <f t="shared" si="44"/>
        <v>5.7374737101569044</v>
      </c>
      <c r="BX422" s="1">
        <f>AH422/(((C422*(G422^(3)))/F422)^(1/2))</f>
        <v>0.5348640805873025</v>
      </c>
    </row>
    <row r="423" spans="1:76" x14ac:dyDescent="0.25">
      <c r="A423" s="1"/>
      <c r="B423" s="1">
        <v>423</v>
      </c>
      <c r="C423" s="1">
        <v>960</v>
      </c>
      <c r="D423" s="1">
        <v>2</v>
      </c>
      <c r="E423" s="1">
        <v>1.9199999999999998E-3</v>
      </c>
      <c r="F423" s="1">
        <v>2.0500000000000001E-2</v>
      </c>
      <c r="G423" s="1">
        <v>6.9046361651901541E-4</v>
      </c>
      <c r="H423" s="1">
        <v>2.6665505026667304E-6</v>
      </c>
      <c r="I423" s="1">
        <v>1.3788308931549392E-9</v>
      </c>
      <c r="J423" s="1">
        <v>1.5975015004140182E-11</v>
      </c>
      <c r="K423" s="1">
        <v>1.3236776574287417E-6</v>
      </c>
      <c r="L423" s="1">
        <v>1.5336014403974573E-8</v>
      </c>
      <c r="M423" s="1"/>
      <c r="N423" s="1"/>
      <c r="O423" s="1"/>
      <c r="Q423" s="1">
        <v>960</v>
      </c>
      <c r="R423" s="1">
        <v>100000</v>
      </c>
      <c r="S423" s="1">
        <v>96</v>
      </c>
      <c r="T423" s="1">
        <v>2.0500000000000001E-2</v>
      </c>
      <c r="U423" s="1">
        <v>0.20200000000000001</v>
      </c>
      <c r="V423" s="1"/>
      <c r="Z423" s="1">
        <v>7.8636959999999997E-6</v>
      </c>
      <c r="AA423" s="1">
        <v>9000</v>
      </c>
      <c r="AB423" s="1">
        <v>1.1111111111111131E-4</v>
      </c>
      <c r="AD423" s="1">
        <v>8.9999999999999993E-3</v>
      </c>
      <c r="AE423" s="1">
        <v>9.3512806800000008E-4</v>
      </c>
      <c r="AF423" s="1">
        <v>2.1389253119999999E-3</v>
      </c>
      <c r="AG423" s="1">
        <v>4.54128444E-4</v>
      </c>
      <c r="AH423" s="1">
        <v>2.1111111111111053E-3</v>
      </c>
      <c r="AI423" s="1">
        <v>0.42990585132950526</v>
      </c>
      <c r="AJ423" s="1">
        <v>9.4364231894556345E-3</v>
      </c>
      <c r="AK423" s="1">
        <v>0.20203672435566278</v>
      </c>
      <c r="AL423" s="1">
        <v>4.4838115972375879E-2</v>
      </c>
      <c r="AM423" s="1">
        <v>6.5629399534065697E-4</v>
      </c>
      <c r="AN423" s="1">
        <v>1.1757112624010296E-3</v>
      </c>
      <c r="AO423" s="1">
        <v>-4499.9999999999991</v>
      </c>
      <c r="AP423" s="1">
        <v>44547.727214752471</v>
      </c>
      <c r="AQ423" s="1">
        <v>2571.4285714285711</v>
      </c>
      <c r="AR423" s="1">
        <v>519.5070229125663</v>
      </c>
      <c r="AS423" s="1">
        <v>9.4199307343194021E-3</v>
      </c>
      <c r="AT423" s="1">
        <v>7.7214285541931061E-3</v>
      </c>
      <c r="AU423" s="1">
        <v>1.3786815303148114</v>
      </c>
      <c r="AV423" s="1">
        <v>5.2074687608292543E-2</v>
      </c>
      <c r="AW423" s="1">
        <v>1.0057471264367814</v>
      </c>
      <c r="AX423" s="1">
        <v>149.18299097086822</v>
      </c>
      <c r="AY423" s="1">
        <v>1.8888888888888879E-3</v>
      </c>
      <c r="AZ423" s="1"/>
      <c r="BA423" s="1"/>
      <c r="BB423" s="1" t="s">
        <v>292</v>
      </c>
      <c r="BC423" s="1"/>
      <c r="BD423" s="1">
        <f>(0.5*K423*(AK423)^(2))+(K423*9.81*(AN423-G423))</f>
        <v>3.3316567416677977E-8</v>
      </c>
      <c r="BE423" s="1">
        <f>0.5*K423*(AI423)^(2)</f>
        <v>1.2232041762441559E-7</v>
      </c>
      <c r="BF423" s="1">
        <f t="shared" si="42"/>
        <v>0.5218920092866981</v>
      </c>
      <c r="BG423" s="1">
        <f>(C423*(AI423)^(2)*G423)/(F423)</f>
        <v>5.9759214886482175</v>
      </c>
      <c r="BH423" s="1">
        <f>(C423*G423*AI423)/(E423)</f>
        <v>148.4171744358282</v>
      </c>
      <c r="BI423" s="1">
        <f>(E423)/((C423*F423*G423)^(1/2))</f>
        <v>1.6470936099707609E-2</v>
      </c>
      <c r="BJ423" s="1">
        <f>(C423*9.81*(G423)^(2))/(F423)</f>
        <v>0.21901203307435274</v>
      </c>
      <c r="BK423" s="1">
        <f t="shared" si="39"/>
        <v>0.10945045106536731</v>
      </c>
      <c r="BL423" s="1">
        <f>(F423/(C423*9.81))^(1/2)</f>
        <v>1.4753899143116248E-3</v>
      </c>
      <c r="BM423" s="1">
        <f>((F423*G423)/(C423*(AI423)^(2)))^(1/2)</f>
        <v>2.8244790456928998E-4</v>
      </c>
      <c r="BN423" s="1">
        <f>(AF423/2)/G423</f>
        <v>1.5489051564971881</v>
      </c>
      <c r="BO423" s="1">
        <f>(AF423-G423)/G423</f>
        <v>2.0978103129943761</v>
      </c>
      <c r="BP423" s="1">
        <f>((2*G423)-AG423)/G423</f>
        <v>1.3422847589138778</v>
      </c>
      <c r="BQ423" s="1">
        <f t="shared" si="40"/>
        <v>0.21231617647058826</v>
      </c>
      <c r="BR423" s="1">
        <f>((C423*(G423)^(3))/F423)^(1/2)</f>
        <v>3.9261770853302128E-3</v>
      </c>
      <c r="BS423" s="1">
        <f t="shared" si="41"/>
        <v>0.42218442277531215</v>
      </c>
      <c r="BT423" s="1">
        <f>AI423/((9.81*G423)^(1/2))</f>
        <v>5.2235824392518468</v>
      </c>
      <c r="BU423" s="1">
        <f t="shared" si="43"/>
        <v>0.24074074074074012</v>
      </c>
      <c r="BV423" s="1">
        <f>AE423 /G423</f>
        <v>1.3543480722626122</v>
      </c>
      <c r="BW423" s="1">
        <f t="shared" si="44"/>
        <v>5.7569094555738651</v>
      </c>
      <c r="BX423" s="1">
        <f>AH423/(((C423*(G423^(3)))/F423)^(1/2))</f>
        <v>0.53770144984011825</v>
      </c>
    </row>
    <row r="424" spans="1:76" x14ac:dyDescent="0.25">
      <c r="A424" s="1"/>
      <c r="B424" s="1">
        <v>424</v>
      </c>
      <c r="C424" s="1">
        <v>960</v>
      </c>
      <c r="D424" s="1">
        <v>2</v>
      </c>
      <c r="E424" s="1">
        <v>1.9199999999999998E-3</v>
      </c>
      <c r="F424" s="1">
        <v>2.0500000000000001E-2</v>
      </c>
      <c r="G424" s="1">
        <v>7.8990636762401819E-4</v>
      </c>
      <c r="H424" s="1">
        <v>9.6879164968165213E-7</v>
      </c>
      <c r="I424" s="1">
        <v>2.0645026928041769E-9</v>
      </c>
      <c r="J424" s="1">
        <v>7.5961141149553519E-12</v>
      </c>
      <c r="K424" s="1">
        <v>1.9819225850920099E-6</v>
      </c>
      <c r="L424" s="1">
        <v>7.2922695503571377E-9</v>
      </c>
      <c r="M424" s="1"/>
      <c r="N424" s="1"/>
      <c r="O424" s="1"/>
      <c r="Q424" s="1">
        <v>960</v>
      </c>
      <c r="R424" s="1">
        <v>100000</v>
      </c>
      <c r="S424" s="1">
        <v>96</v>
      </c>
      <c r="T424" s="1">
        <v>2.0500000000000001E-2</v>
      </c>
      <c r="U424" s="1">
        <v>0.20200000000000001</v>
      </c>
      <c r="V424" s="1"/>
      <c r="Z424" s="1">
        <v>7.8636959999999997E-6</v>
      </c>
      <c r="AA424" s="1">
        <v>9000</v>
      </c>
      <c r="AB424" s="1">
        <v>1.1111111111111044E-4</v>
      </c>
      <c r="AD424" s="1">
        <v>1.1111111111111112E-2</v>
      </c>
      <c r="AE424" s="1">
        <v>8.9580958800000005E-4</v>
      </c>
      <c r="AF424" s="1">
        <v>2.2254259680000001E-3</v>
      </c>
      <c r="AG424" s="1">
        <v>5.9174312399999987E-4</v>
      </c>
      <c r="AH424" s="1">
        <v>3.666666666666667E-3</v>
      </c>
      <c r="AI424" s="1">
        <v>0.2555993997098257</v>
      </c>
      <c r="AJ424" s="1">
        <v>1.08024831866431E-2</v>
      </c>
      <c r="AK424" s="1">
        <v>0.126329484620125</v>
      </c>
      <c r="AL424" s="1">
        <v>1.5394446235970799E-2</v>
      </c>
      <c r="AM424" s="1">
        <v>7.5077097924260313E-4</v>
      </c>
      <c r="AN424" s="1">
        <v>1.1169255285030922E-3</v>
      </c>
      <c r="AO424" s="1">
        <v>1636.3636363636358</v>
      </c>
      <c r="AP424" s="1">
        <v>1051.8943852361842</v>
      </c>
      <c r="AQ424" s="1">
        <v>333.33333333333331</v>
      </c>
      <c r="AR424" s="1">
        <v>87.297133479820701</v>
      </c>
      <c r="AS424" s="1">
        <v>3.3298192218156599E-3</v>
      </c>
      <c r="AT424" s="1">
        <v>-0.30752571848836857</v>
      </c>
      <c r="AU424" s="1">
        <v>1.4304908773308291</v>
      </c>
      <c r="AV424" s="1">
        <v>1.6975029102290522E-2</v>
      </c>
      <c r="AW424" s="1">
        <v>1</v>
      </c>
      <c r="AX424" s="1">
        <v>48.629876233649973</v>
      </c>
      <c r="AY424" s="1">
        <v>3.333333333333334E-3</v>
      </c>
      <c r="AZ424" s="1"/>
      <c r="BA424" s="1"/>
      <c r="BB424" s="1" t="s">
        <v>293</v>
      </c>
      <c r="BC424" s="1"/>
      <c r="BD424" s="1">
        <f>(0.5*K424*(AK424)^(2))+(K424*9.81*(AN424-G424))</f>
        <v>2.2173011240107463E-8</v>
      </c>
      <c r="BE424" s="1">
        <f>0.5*K424*(AI424)^(2)</f>
        <v>6.4740544855101489E-8</v>
      </c>
      <c r="BF424" s="1">
        <f t="shared" si="42"/>
        <v>0.58522674265860741</v>
      </c>
      <c r="BG424" s="1">
        <f>(C424*(AI424)^(2)*G424)/(F424)</f>
        <v>2.416643818422707</v>
      </c>
      <c r="BH424" s="1">
        <f>(C424*G424*AI424)/(E424)</f>
        <v>100.94979669583398</v>
      </c>
      <c r="BI424" s="1">
        <f>(E424)/((C424*F424*G424)^(1/2))</f>
        <v>1.5399296260246576E-2</v>
      </c>
      <c r="BJ424" s="1">
        <f>(C424*9.81*(G424)^(2))/(F424)</f>
        <v>0.28664053711156645</v>
      </c>
      <c r="BK424" s="1">
        <f t="shared" si="39"/>
        <v>6.02460096325498E-2</v>
      </c>
      <c r="BL424" s="1">
        <f>(F424/(C424*9.81))^(1/2)</f>
        <v>1.4753899143116248E-3</v>
      </c>
      <c r="BM424" s="1">
        <f>((F424*G424)/(C424*(AI424)^(2)))^(1/2)</f>
        <v>5.0812351286551815E-4</v>
      </c>
      <c r="BN424" s="1">
        <f>(AF424/2)/G424</f>
        <v>1.4086644058168072</v>
      </c>
      <c r="BO424" s="1">
        <f>(AF424-G424)/G424</f>
        <v>1.8173288116336144</v>
      </c>
      <c r="BP424" s="1">
        <f>((2*G424)-AG424)/G424</f>
        <v>1.2508692824189771</v>
      </c>
      <c r="BQ424" s="1">
        <f t="shared" si="40"/>
        <v>0.26590106007067132</v>
      </c>
      <c r="BR424" s="1">
        <f>((C424*(G424)^(3))/F424)^(1/2)</f>
        <v>4.8042113860820648E-3</v>
      </c>
      <c r="BS424" s="1">
        <f t="shared" si="41"/>
        <v>0.56312511819819422</v>
      </c>
      <c r="BT424" s="1">
        <f>AI424/((9.81*G424)^(1/2))</f>
        <v>2.9036048853383933</v>
      </c>
      <c r="BU424" s="1">
        <f t="shared" si="43"/>
        <v>0.33499999999999996</v>
      </c>
      <c r="BV424" s="1">
        <f>AE424 /G424</f>
        <v>1.1340705996516158</v>
      </c>
      <c r="BW424" s="1">
        <f t="shared" si="44"/>
        <v>2.1300032813111405</v>
      </c>
      <c r="BX424" s="1">
        <f>AH424/(((C424*(G424^(3)))/F424)^(1/2))</f>
        <v>0.76321926160224829</v>
      </c>
    </row>
    <row r="425" spans="1:76" x14ac:dyDescent="0.25">
      <c r="A425" s="1"/>
      <c r="B425" s="1">
        <v>425</v>
      </c>
      <c r="C425" s="1">
        <v>960</v>
      </c>
      <c r="D425" s="1">
        <v>2</v>
      </c>
      <c r="E425" s="1">
        <v>1.9199999999999998E-3</v>
      </c>
      <c r="F425" s="1">
        <v>2.0500000000000001E-2</v>
      </c>
      <c r="G425" s="1">
        <v>8.687669445513192E-4</v>
      </c>
      <c r="H425" s="1">
        <v>2.045355479142276E-6</v>
      </c>
      <c r="I425" s="1">
        <v>2.746619341256188E-9</v>
      </c>
      <c r="J425" s="1">
        <v>1.9399263360524789E-11</v>
      </c>
      <c r="K425" s="1">
        <v>2.6367545676059406E-6</v>
      </c>
      <c r="L425" s="1">
        <v>1.8623292826103797E-8</v>
      </c>
      <c r="M425" s="1"/>
      <c r="N425" s="1"/>
      <c r="O425" s="1"/>
      <c r="Q425" s="1">
        <v>960</v>
      </c>
      <c r="R425" s="1">
        <v>100000</v>
      </c>
      <c r="S425" s="1">
        <v>96</v>
      </c>
      <c r="T425" s="1">
        <v>2.0500000000000001E-2</v>
      </c>
      <c r="U425" s="1">
        <v>0.20200000000000001</v>
      </c>
      <c r="V425" s="1"/>
      <c r="Z425" s="1">
        <v>7.8636959999999997E-6</v>
      </c>
      <c r="AA425" s="1">
        <v>9000</v>
      </c>
      <c r="AB425" s="1">
        <v>1.1111111111111131E-4</v>
      </c>
      <c r="AD425" s="1">
        <v>1.2888888888888887E-2</v>
      </c>
      <c r="AE425" s="1">
        <v>1.1406064440000001E-3</v>
      </c>
      <c r="AF425" s="1">
        <v>2.5792922880000001E-3</v>
      </c>
      <c r="AG425" s="1">
        <v>5.6028834000000031E-4</v>
      </c>
      <c r="AH425" s="1">
        <v>3.666666666666667E-3</v>
      </c>
      <c r="AI425" s="1">
        <v>0.31588046172102452</v>
      </c>
      <c r="AJ425" s="1">
        <v>1.15057964317795E-2</v>
      </c>
      <c r="AK425" s="1">
        <v>0.127836149257613</v>
      </c>
      <c r="AL425" s="1">
        <v>1.8825893149775799E-2</v>
      </c>
      <c r="AM425" s="1">
        <v>8.7614693380758774E-4</v>
      </c>
      <c r="AN425" s="1">
        <v>1.4837173551977298E-3</v>
      </c>
      <c r="AO425" s="1">
        <v>-857.14285714285711</v>
      </c>
      <c r="AP425" s="1">
        <v>1673.9670738293776</v>
      </c>
      <c r="AQ425" s="1">
        <v>1800.0000000000005</v>
      </c>
      <c r="AR425" s="1">
        <v>9.9357413401082671E-13</v>
      </c>
      <c r="AS425" s="1">
        <v>5.0856506675375961E-3</v>
      </c>
      <c r="AT425" s="1">
        <v>-0.10597696945156951</v>
      </c>
      <c r="AU425" s="1">
        <v>1.3584918390300069</v>
      </c>
      <c r="AV425" s="1">
        <v>6.3885033500475946E-2</v>
      </c>
      <c r="AW425" s="1">
        <v>1.096153846153846</v>
      </c>
      <c r="AX425" s="1">
        <v>183.01713968145705</v>
      </c>
      <c r="AY425" s="1">
        <v>4.5555555555555549E-3</v>
      </c>
      <c r="AZ425" s="1"/>
      <c r="BA425" s="1"/>
      <c r="BB425" s="1" t="s">
        <v>294</v>
      </c>
      <c r="BC425" s="1"/>
      <c r="BD425" s="1">
        <f>(0.5*K425*(AK425)^(2))+(K425*9.81*(AN425-G425))</f>
        <v>3.7451681549082363E-8</v>
      </c>
      <c r="BE425" s="1">
        <f>0.5*K425*(AI425)^(2)</f>
        <v>1.3154829986967277E-7</v>
      </c>
      <c r="BF425" s="1">
        <f t="shared" si="42"/>
        <v>0.53357201216664685</v>
      </c>
      <c r="BG425" s="1">
        <f>(C425*(AI425)^(2)*G425)/(F425)</f>
        <v>4.0594405771117259</v>
      </c>
      <c r="BH425" s="1">
        <f>(C425*G425*AI425)/(E425)</f>
        <v>137.21325178641723</v>
      </c>
      <c r="BI425" s="1">
        <f>(E425)/((C425*F425*G425)^(1/2))</f>
        <v>1.468375188612292E-2</v>
      </c>
      <c r="BJ425" s="1">
        <f>(C425*9.81*(G425)^(2))/(F425)</f>
        <v>0.34673122647574439</v>
      </c>
      <c r="BK425" s="1">
        <f t="shared" si="39"/>
        <v>7.9167939757100889E-2</v>
      </c>
      <c r="BL425" s="1">
        <f>(F425/(C425*9.81))^(1/2)</f>
        <v>1.4753899143116248E-3</v>
      </c>
      <c r="BM425" s="1">
        <f>((F425*G425)/(C425*(AI425)^(2)))^(1/2)</f>
        <v>4.3119150285563288E-4</v>
      </c>
      <c r="BN425" s="1">
        <f>(AF425/2)/G425</f>
        <v>1.4844558164745172</v>
      </c>
      <c r="BO425" s="1">
        <f>(AF425-G425)/G425</f>
        <v>1.9689116329490344</v>
      </c>
      <c r="BP425" s="1">
        <f>((2*G425)-AG425)/G425</f>
        <v>1.3550763602206743</v>
      </c>
      <c r="BQ425" s="1">
        <f t="shared" si="40"/>
        <v>0.21722560975609767</v>
      </c>
      <c r="BR425" s="1">
        <f>((C425*(G425)^(3))/F425)^(1/2)</f>
        <v>5.5413249482452525E-3</v>
      </c>
      <c r="BS425" s="1">
        <f t="shared" si="41"/>
        <v>0.421857431172594</v>
      </c>
      <c r="BT425" s="1">
        <f>AI425/((9.81*G425)^(1/2))</f>
        <v>3.4216581369081376</v>
      </c>
      <c r="BU425" s="1">
        <f t="shared" si="43"/>
        <v>0.28879310344827591</v>
      </c>
      <c r="BV425" s="1">
        <f>AE425 /G425</f>
        <v>1.3129026733275106</v>
      </c>
      <c r="BW425" s="1">
        <f t="shared" si="44"/>
        <v>3.7127093506359814</v>
      </c>
      <c r="BX425" s="1">
        <f>AH425/(((C425*(G425^(3)))/F425)^(1/2))</f>
        <v>0.6616949377472936</v>
      </c>
    </row>
    <row r="426" spans="1:76" x14ac:dyDescent="0.25">
      <c r="A426" s="1"/>
      <c r="B426" s="1">
        <v>426</v>
      </c>
      <c r="C426" s="1">
        <v>960</v>
      </c>
      <c r="D426" s="1">
        <v>2</v>
      </c>
      <c r="E426" s="1">
        <v>1.9199999999999998E-3</v>
      </c>
      <c r="F426" s="1">
        <v>2.0500000000000001E-2</v>
      </c>
      <c r="G426" s="1">
        <v>8.0979141064580189E-4</v>
      </c>
      <c r="H426" s="1">
        <v>4.3749271217269506E-6</v>
      </c>
      <c r="I426" s="1">
        <v>2.2243755214337344E-9</v>
      </c>
      <c r="J426" s="1">
        <v>3.6051805451474961E-11</v>
      </c>
      <c r="K426" s="1">
        <v>2.1354005005763852E-6</v>
      </c>
      <c r="L426" s="1">
        <v>3.4609733233415964E-8</v>
      </c>
      <c r="M426" s="1"/>
      <c r="N426" s="1"/>
      <c r="O426" s="1"/>
      <c r="Q426" s="1">
        <v>960</v>
      </c>
      <c r="R426" s="1">
        <v>100000</v>
      </c>
      <c r="S426" s="1">
        <v>96</v>
      </c>
      <c r="T426" s="1">
        <v>2.0500000000000001E-2</v>
      </c>
      <c r="U426" s="1">
        <v>0.20200000000000001</v>
      </c>
      <c r="V426" s="1"/>
      <c r="Z426" s="1">
        <v>7.8636959999999997E-6</v>
      </c>
      <c r="AA426" s="1">
        <v>9000</v>
      </c>
      <c r="AB426" s="1">
        <v>1.1111111111111217E-4</v>
      </c>
      <c r="AD426" s="1">
        <v>1.1666666666666667E-2</v>
      </c>
      <c r="AE426" s="1">
        <v>1.0534242680000001E-3</v>
      </c>
      <c r="AF426" s="1">
        <v>2.445609456E-3</v>
      </c>
      <c r="AG426" s="1">
        <v>5.9960682000000001E-4</v>
      </c>
      <c r="AH426" s="1">
        <v>3.1111111111111114E-3</v>
      </c>
      <c r="AI426" s="1">
        <v>0.33045518419692838</v>
      </c>
      <c r="AJ426" s="1">
        <v>1.0504235357412401E-2</v>
      </c>
      <c r="AK426" s="1">
        <v>0.13857464698237018</v>
      </c>
      <c r="AL426" s="1">
        <v>1.9401861430869201E-2</v>
      </c>
      <c r="AM426" s="1">
        <v>6.9360593963821253E-4</v>
      </c>
      <c r="AN426" s="1">
        <v>1.3577849099912528E-3</v>
      </c>
      <c r="AO426" s="1">
        <v>1636.3636363636365</v>
      </c>
      <c r="AP426" s="1">
        <v>1051.8943852361874</v>
      </c>
      <c r="AQ426" s="1">
        <v>900</v>
      </c>
      <c r="AR426" s="1">
        <v>381.83766184073556</v>
      </c>
      <c r="AS426" s="1">
        <v>5.5657812824987697E-3</v>
      </c>
      <c r="AT426" s="1">
        <v>-0.11541100759663647</v>
      </c>
      <c r="AU426" s="1">
        <v>1.6113237436807262</v>
      </c>
      <c r="AV426" s="1">
        <v>0.11584130843465505</v>
      </c>
      <c r="AW426" s="1">
        <v>0</v>
      </c>
      <c r="AX426" s="1">
        <v>331.86090332894997</v>
      </c>
      <c r="AY426" s="1">
        <v>2.6666666666666679E-3</v>
      </c>
      <c r="AZ426" s="1"/>
      <c r="BA426" s="1"/>
      <c r="BB426" s="1" t="s">
        <v>295</v>
      </c>
      <c r="BC426" s="1"/>
      <c r="BD426" s="1">
        <f>(0.5*K426*(AK426)^(2))+(K426*9.81*(AN426-G426))</f>
        <v>3.1982496807701569E-8</v>
      </c>
      <c r="BE426" s="1">
        <f>0.5*K426*(AI426)^(2)</f>
        <v>1.1659353866148364E-7</v>
      </c>
      <c r="BF426" s="1">
        <f t="shared" si="42"/>
        <v>0.52374385542010937</v>
      </c>
      <c r="BG426" s="1">
        <f>(C426*(AI426)^(2)*G426)/(F426)</f>
        <v>4.1410996078405615</v>
      </c>
      <c r="BH426" s="1">
        <f>(C426*G426*AI426)/(E426)</f>
        <v>133.79988488302445</v>
      </c>
      <c r="BI426" s="1">
        <f>(E426)/((C426*F426*G426)^(1/2))</f>
        <v>1.5209050386414643E-2</v>
      </c>
      <c r="BJ426" s="1">
        <f>(C426*9.81*(G426)^(2))/(F426)</f>
        <v>0.3012539231107243</v>
      </c>
      <c r="BK426" s="1">
        <f t="shared" si="39"/>
        <v>8.2404529696449333E-2</v>
      </c>
      <c r="BL426" s="1">
        <f>(F426/(C426*9.81))^(1/2)</f>
        <v>1.4753899143116248E-3</v>
      </c>
      <c r="BM426" s="1">
        <f>((F426*G426)/(C426*(AI426)^(2)))^(1/2)</f>
        <v>3.9793792175038398E-4</v>
      </c>
      <c r="BN426" s="1">
        <f>(AF426/2)/G426</f>
        <v>1.510024324689766</v>
      </c>
      <c r="BO426" s="1">
        <f>(AF426-G426)/G426</f>
        <v>2.020048649379532</v>
      </c>
      <c r="BP426" s="1">
        <f>((2*G426)-AG426)/G426</f>
        <v>1.2595539886971403</v>
      </c>
      <c r="BQ426" s="1">
        <f t="shared" si="40"/>
        <v>0.24517684887459806</v>
      </c>
      <c r="BR426" s="1">
        <f>((C426*(G426)^(3))/F426)^(1/2)</f>
        <v>4.9867596288741189E-3</v>
      </c>
      <c r="BS426" s="1">
        <f t="shared" si="41"/>
        <v>0.44586619179356485</v>
      </c>
      <c r="BT426" s="1">
        <f>AI426/((9.81*G426)^(1/2))</f>
        <v>3.7075881278716083</v>
      </c>
      <c r="BU426" s="1">
        <f t="shared" si="43"/>
        <v>0.27142857142857146</v>
      </c>
      <c r="BV426" s="1">
        <f>AE426 /G426</f>
        <v>1.3008587818434663</v>
      </c>
      <c r="BW426" s="1">
        <f t="shared" si="44"/>
        <v>3.8398456847298372</v>
      </c>
      <c r="BX426" s="1">
        <f>AH426/(((C426*(G426^(3)))/F426)^(1/2))</f>
        <v>0.62387428764308006</v>
      </c>
    </row>
    <row r="427" spans="1:76" x14ac:dyDescent="0.25">
      <c r="A427" s="1"/>
      <c r="B427" s="1">
        <v>427</v>
      </c>
      <c r="C427" s="1">
        <v>960</v>
      </c>
      <c r="D427" s="1">
        <v>2</v>
      </c>
      <c r="E427" s="1">
        <v>1.9199999999999998E-3</v>
      </c>
      <c r="F427" s="1">
        <v>2.0500000000000001E-2</v>
      </c>
      <c r="G427" s="1">
        <v>9.6681031028448205E-4</v>
      </c>
      <c r="H427" s="1">
        <v>7.8806815888597718E-6</v>
      </c>
      <c r="I427" s="1">
        <v>3.7854056745885624E-9</v>
      </c>
      <c r="J427" s="1">
        <v>9.2567000440812972E-11</v>
      </c>
      <c r="K427" s="1">
        <v>3.6339894476050198E-6</v>
      </c>
      <c r="L427" s="1">
        <v>8.8864320423180457E-8</v>
      </c>
      <c r="M427" s="1"/>
      <c r="N427" s="1"/>
      <c r="O427" s="1"/>
      <c r="Q427" s="1">
        <v>960</v>
      </c>
      <c r="R427" s="1">
        <v>100000</v>
      </c>
      <c r="S427" s="1">
        <v>96</v>
      </c>
      <c r="T427" s="1">
        <v>2.0500000000000001E-2</v>
      </c>
      <c r="U427" s="1">
        <v>0.193</v>
      </c>
      <c r="V427" s="1"/>
      <c r="Z427" s="1">
        <v>7.8767030000000002E-6</v>
      </c>
      <c r="AA427" s="1">
        <v>9000</v>
      </c>
      <c r="AB427" s="1">
        <v>1.1111111111111131E-4</v>
      </c>
      <c r="AD427" s="1">
        <v>1.4888888888888887E-2</v>
      </c>
      <c r="AE427" s="1">
        <v>1.0736129865E-3</v>
      </c>
      <c r="AF427" s="1">
        <v>2.5859557230000002E-3</v>
      </c>
      <c r="AG427" s="1">
        <v>8.3554638100000005E-4</v>
      </c>
      <c r="AH427" s="1">
        <v>4.7777777777777784E-3</v>
      </c>
      <c r="AI427" s="1">
        <v>0.1910296182482476</v>
      </c>
      <c r="AJ427" s="1">
        <v>4.5409594947607972E-3</v>
      </c>
      <c r="AK427" s="1">
        <v>0.114635071923662</v>
      </c>
      <c r="AL427" s="1">
        <v>2.1180444497230371E-2</v>
      </c>
      <c r="AM427" s="1">
        <v>9.4740388865102341E-4</v>
      </c>
      <c r="AN427" s="1">
        <v>1.350215564209387E-3</v>
      </c>
      <c r="AO427" s="1">
        <v>-3000.0000000000027</v>
      </c>
      <c r="AP427" s="1">
        <v>12727.922061357876</v>
      </c>
      <c r="AQ427" s="1">
        <v>1125</v>
      </c>
      <c r="AR427" s="1">
        <v>198.8737822087167</v>
      </c>
      <c r="AS427" s="1">
        <v>1.8599548954164734E-3</v>
      </c>
      <c r="AT427" s="1">
        <v>-1.8418789530695894</v>
      </c>
      <c r="AU427" s="1">
        <v>1.5633712363863363</v>
      </c>
      <c r="AV427" s="1">
        <v>0.20659717064349692</v>
      </c>
      <c r="AW427" s="1">
        <v>0</v>
      </c>
      <c r="AX427" s="1">
        <v>591.85729686082345</v>
      </c>
      <c r="AY427" s="1">
        <v>4.7777777777777784E-3</v>
      </c>
      <c r="AZ427" s="1"/>
      <c r="BA427" s="1"/>
      <c r="BB427" s="1" t="s">
        <v>296</v>
      </c>
      <c r="BC427" s="1"/>
      <c r="BD427" s="1">
        <f>(0.5*K427*(AK427)^(2))+(K427*9.81*(AN427-G427))</f>
        <v>3.7545671792766354E-8</v>
      </c>
      <c r="BE427" s="1">
        <f>0.5*K427*(AI427)^(2)</f>
        <v>6.6306343901684319E-8</v>
      </c>
      <c r="BF427" s="1">
        <f t="shared" si="42"/>
        <v>0.75249288654058422</v>
      </c>
      <c r="BG427" s="1">
        <f>(C427*(AI427)^(2)*G427)/(F427)</f>
        <v>1.6521902720604786</v>
      </c>
      <c r="BH427" s="1">
        <f>(C427*G427*AI427)/(E427)</f>
        <v>92.34470224605721</v>
      </c>
      <c r="BI427" s="1">
        <f>(E427)/((C427*F427*G427)^(1/2))</f>
        <v>1.3919320828407154E-2</v>
      </c>
      <c r="BJ427" s="1">
        <f>(C427*9.81*(G427)^(2))/(F427)</f>
        <v>0.4294068080672786</v>
      </c>
      <c r="BK427" s="1">
        <f t="shared" si="39"/>
        <v>4.4231378281080196E-2</v>
      </c>
      <c r="BL427" s="1">
        <f>(F427/(C427*9.81))^(1/2)</f>
        <v>1.4753899143116248E-3</v>
      </c>
      <c r="BM427" s="1">
        <f>((F427*G427)/(C427*(AI427)^(2)))^(1/2)</f>
        <v>7.5216174742614441E-4</v>
      </c>
      <c r="BN427" s="1">
        <f>(AF427/2)/G427</f>
        <v>1.337364576841908</v>
      </c>
      <c r="BO427" s="1">
        <f>(AF427-G427)/G427</f>
        <v>1.674729153683816</v>
      </c>
      <c r="BP427" s="1">
        <f>((2*G427)-AG427)/G427</f>
        <v>1.1357700966654545</v>
      </c>
      <c r="BQ427" s="1">
        <f t="shared" si="40"/>
        <v>0.32310931450545954</v>
      </c>
      <c r="BR427" s="1">
        <f>((C427*(G427)^(3))/F427)^(1/2)</f>
        <v>6.5053489270891444E-3</v>
      </c>
      <c r="BS427" s="1">
        <f t="shared" si="41"/>
        <v>2.032908571317837</v>
      </c>
      <c r="BT427" s="1">
        <f>AI427/((9.81*G427)^(1/2))</f>
        <v>1.9615327678658572</v>
      </c>
      <c r="BU427" s="1">
        <f t="shared" si="43"/>
        <v>0.32462686567164184</v>
      </c>
      <c r="BV427" s="1">
        <f>AE427 /G427</f>
        <v>1.110469111757912</v>
      </c>
      <c r="BW427" s="1">
        <f t="shared" si="44"/>
        <v>1.2227834639932</v>
      </c>
      <c r="BX427" s="1">
        <f>AH427/(((C427*(G427^(3)))/F427)^(1/2))</f>
        <v>0.73443835700841065</v>
      </c>
    </row>
    <row r="428" spans="1:76" x14ac:dyDescent="0.25">
      <c r="A428" s="1"/>
      <c r="B428" s="1">
        <v>428</v>
      </c>
      <c r="C428" s="1">
        <v>960</v>
      </c>
      <c r="D428" s="1">
        <v>2</v>
      </c>
      <c r="E428" s="1">
        <v>1.9199999999999998E-3</v>
      </c>
      <c r="F428" s="1">
        <v>2.0500000000000001E-2</v>
      </c>
      <c r="G428" s="1">
        <v>9.647194600660476E-4</v>
      </c>
      <c r="H428" s="1">
        <v>8.2557013488643622E-6</v>
      </c>
      <c r="I428" s="1">
        <v>3.7608994856612045E-9</v>
      </c>
      <c r="J428" s="1">
        <v>9.6553031970322631E-11</v>
      </c>
      <c r="K428" s="1">
        <v>3.6104635062347564E-6</v>
      </c>
      <c r="L428" s="1">
        <v>9.2690910691509728E-8</v>
      </c>
      <c r="M428" s="1"/>
      <c r="N428" s="1"/>
      <c r="O428" s="1"/>
      <c r="Q428" s="1">
        <v>960</v>
      </c>
      <c r="R428" s="1">
        <v>100000</v>
      </c>
      <c r="S428" s="1">
        <v>96</v>
      </c>
      <c r="T428" s="1">
        <v>2.0500000000000001E-2</v>
      </c>
      <c r="U428" s="1">
        <v>0.193</v>
      </c>
      <c r="V428" s="1"/>
      <c r="Z428" s="1">
        <v>7.8767030000000002E-6</v>
      </c>
      <c r="AA428" s="1">
        <v>9000</v>
      </c>
      <c r="AB428" s="1">
        <v>1.1111111111111131E-4</v>
      </c>
      <c r="AD428" s="1">
        <v>1.4777777777777777E-2</v>
      </c>
      <c r="AE428" s="1">
        <v>1.0775513380000001E-3</v>
      </c>
      <c r="AF428" s="1">
        <v>2.5859557230000002E-3</v>
      </c>
      <c r="AG428" s="1">
        <v>8.3314986399999995E-4</v>
      </c>
      <c r="AH428" s="1">
        <v>4.7777777777777784E-3</v>
      </c>
      <c r="AI428" s="1">
        <v>0.19194078306424786</v>
      </c>
      <c r="AJ428" s="1">
        <v>5.1769402011806421E-3</v>
      </c>
      <c r="AK428" s="1">
        <v>0.119895110588755</v>
      </c>
      <c r="AL428" s="1">
        <v>2.6980622897542363E-2</v>
      </c>
      <c r="AM428" s="1">
        <v>9.4661657887053663E-4</v>
      </c>
      <c r="AN428" s="1">
        <v>1.3377162038873834E-3</v>
      </c>
      <c r="AO428" s="1">
        <v>-2999.9999999999986</v>
      </c>
      <c r="AP428" s="1">
        <v>14142.135623730936</v>
      </c>
      <c r="AQ428" s="1">
        <v>2571.4285714285711</v>
      </c>
      <c r="AR428" s="1">
        <v>519.50702291256505</v>
      </c>
      <c r="AS428" s="1">
        <v>1.8777402753984026E-3</v>
      </c>
      <c r="AT428" s="1">
        <v>-1.0834125206824767</v>
      </c>
      <c r="AU428" s="1">
        <v>1.545247004055309</v>
      </c>
      <c r="AV428" s="1">
        <v>0.20426604061132803</v>
      </c>
      <c r="AW428" s="1">
        <v>0</v>
      </c>
      <c r="AX428" s="1">
        <v>585.17910124384753</v>
      </c>
      <c r="AY428" s="1">
        <v>4.6666666666666662E-3</v>
      </c>
      <c r="AZ428" s="1"/>
      <c r="BA428" s="1"/>
      <c r="BB428" s="1" t="s">
        <v>297</v>
      </c>
      <c r="BC428" s="1"/>
      <c r="BD428" s="1">
        <f>(0.5*K428*(AK428)^(2))+(K428*9.81*(AN428-G428))</f>
        <v>3.9160953178815614E-8</v>
      </c>
      <c r="BE428" s="1">
        <f>0.5*K428*(AI428)^(2)</f>
        <v>6.6507019964813849E-8</v>
      </c>
      <c r="BF428" s="1">
        <f t="shared" si="42"/>
        <v>0.76734891390915005</v>
      </c>
      <c r="BG428" s="1">
        <f>(C428*(AI428)^(2)*G428)/(F428)</f>
        <v>1.6643817136565504</v>
      </c>
      <c r="BH428" s="1">
        <f>(C428*G428*AI428)/(E428)</f>
        <v>92.584504301197796</v>
      </c>
      <c r="BI428" s="1">
        <f>(E428)/((C428*F428*G428)^(1/2))</f>
        <v>1.3934396435519161E-2</v>
      </c>
      <c r="BJ428" s="1">
        <f>(C428*9.81*(G428)^(2))/(F428)</f>
        <v>0.42755152274770142</v>
      </c>
      <c r="BK428" s="1">
        <f t="shared" si="39"/>
        <v>4.4465408966819386E-2</v>
      </c>
      <c r="BL428" s="1">
        <f>(F428/(C428*9.81))^(1/2)</f>
        <v>1.4753899143116248E-3</v>
      </c>
      <c r="BM428" s="1">
        <f>((F428*G428)/(C428*(AI428)^(2)))^(1/2)</f>
        <v>7.4778124983326301E-4</v>
      </c>
      <c r="BN428" s="1">
        <f>(AF428/2)/G428</f>
        <v>1.3402630661264767</v>
      </c>
      <c r="BO428" s="1">
        <f>(AF428-G428)/G428</f>
        <v>1.6805261322529537</v>
      </c>
      <c r="BP428" s="1">
        <f>((2*G428)-AG428)/G428</f>
        <v>1.1363811983817971</v>
      </c>
      <c r="BQ428" s="1">
        <f t="shared" si="40"/>
        <v>0.3221825712597477</v>
      </c>
      <c r="BR428" s="1">
        <f>((C428*(G428)^(3))/F428)^(1/2)</f>
        <v>6.4842573744274224E-3</v>
      </c>
      <c r="BS428" s="1">
        <f t="shared" si="41"/>
        <v>1.2753533037467246</v>
      </c>
      <c r="BT428" s="1">
        <f>AI428/((9.81*G428)^(1/2))</f>
        <v>1.9730234137865865</v>
      </c>
      <c r="BU428" s="1">
        <f t="shared" si="43"/>
        <v>0.3270676691729324</v>
      </c>
      <c r="BV428" s="1">
        <f>AE428 /G428</f>
        <v>1.1169582273443801</v>
      </c>
      <c r="BW428" s="1">
        <f t="shared" si="44"/>
        <v>1.236830190908849</v>
      </c>
      <c r="BX428" s="1">
        <f>AH428/(((C428*(G428^(3)))/F428)^(1/2))</f>
        <v>0.73682728829061461</v>
      </c>
    </row>
    <row r="429" spans="1:76" x14ac:dyDescent="0.25">
      <c r="A429" s="1"/>
      <c r="B429" s="1">
        <v>429</v>
      </c>
      <c r="C429" s="1">
        <v>960</v>
      </c>
      <c r="D429" s="1">
        <v>2</v>
      </c>
      <c r="E429" s="1">
        <v>1.9199999999999998E-3</v>
      </c>
      <c r="F429" s="1">
        <v>2.0500000000000001E-2</v>
      </c>
      <c r="G429" s="1">
        <v>9.6549383975273674E-4</v>
      </c>
      <c r="H429" s="1">
        <v>8.1475853944737573E-6</v>
      </c>
      <c r="I429" s="1">
        <v>3.7699633720997943E-9</v>
      </c>
      <c r="J429" s="1">
        <v>9.5441619335720628E-11</v>
      </c>
      <c r="K429" s="1">
        <v>3.6191648372158026E-6</v>
      </c>
      <c r="L429" s="1">
        <v>9.1623954562291803E-8</v>
      </c>
      <c r="M429" s="1"/>
      <c r="N429" s="1"/>
      <c r="O429" s="1"/>
      <c r="Q429" s="1">
        <v>960</v>
      </c>
      <c r="R429" s="1">
        <v>100000</v>
      </c>
      <c r="S429" s="1">
        <v>96</v>
      </c>
      <c r="T429" s="1">
        <v>2.0500000000000001E-2</v>
      </c>
      <c r="U429" s="1">
        <v>0.193</v>
      </c>
      <c r="V429" s="1"/>
      <c r="Z429" s="1">
        <v>7.8767030000000002E-6</v>
      </c>
      <c r="AA429" s="1">
        <v>9000</v>
      </c>
      <c r="AB429" s="1">
        <v>1.1111111111111044E-4</v>
      </c>
      <c r="AD429" s="1">
        <v>1.5000000000000001E-2</v>
      </c>
      <c r="AE429" s="1">
        <v>1.0869463989500001E-3</v>
      </c>
      <c r="AF429" s="1">
        <v>2.57807902E-3</v>
      </c>
      <c r="AG429" s="1">
        <v>8.2693409425000004E-4</v>
      </c>
      <c r="AH429" s="1">
        <v>4.7777777777777784E-3</v>
      </c>
      <c r="AI429" s="1">
        <v>0.19539215657948927</v>
      </c>
      <c r="AJ429" s="1">
        <v>7.5684215632235898E-3</v>
      </c>
      <c r="AK429" s="1">
        <v>0.120153670153264</v>
      </c>
      <c r="AL429" s="1">
        <v>2.6770600695714301E-2</v>
      </c>
      <c r="AM429" s="1">
        <v>9.5355181984627178E-4</v>
      </c>
      <c r="AN429" s="1">
        <v>1.3523147105235533E-3</v>
      </c>
      <c r="AO429" s="1">
        <v>2250.0000000000005</v>
      </c>
      <c r="AP429" s="1">
        <v>7159.4561595137966</v>
      </c>
      <c r="AQ429" s="1">
        <v>473.68421052631584</v>
      </c>
      <c r="AR429" s="1">
        <v>458.34622381621097</v>
      </c>
      <c r="AS429" s="1">
        <v>1.9458763941276071E-3</v>
      </c>
      <c r="AT429" s="1">
        <v>0.36982290460057959</v>
      </c>
      <c r="AU429" s="1">
        <v>4.6246517416545112</v>
      </c>
      <c r="AV429" s="1">
        <v>0.38193216756753429</v>
      </c>
      <c r="AW429" s="1">
        <v>1.0127659574468084</v>
      </c>
      <c r="AX429" s="1">
        <v>1094.1550630951508</v>
      </c>
      <c r="AY429" s="1">
        <v>4.7777777777777784E-3</v>
      </c>
      <c r="AZ429" s="1"/>
      <c r="BA429" s="1"/>
      <c r="BB429" s="1" t="s">
        <v>298</v>
      </c>
      <c r="BC429" s="1"/>
      <c r="BD429" s="1">
        <f>(0.5*K429*(AK429)^(2))+(K429*9.81*(AN429-G429))</f>
        <v>3.9858459398321819E-8</v>
      </c>
      <c r="BE429" s="1">
        <f>0.5*K429*(AI429)^(2)</f>
        <v>6.9086409221542105E-8</v>
      </c>
      <c r="BF429" s="1">
        <f t="shared" si="42"/>
        <v>0.75956324959327193</v>
      </c>
      <c r="BG429" s="1">
        <f>(C429*(AI429)^(2)*G429)/(F429)</f>
        <v>1.726160330639217</v>
      </c>
      <c r="BH429" s="1">
        <f>(C429*G429*AI429)/(E429)</f>
        <v>94.324961756749531</v>
      </c>
      <c r="BI429" s="1">
        <f>(E429)/((C429*F429*G429)^(1/2))</f>
        <v>1.3928807234626576E-2</v>
      </c>
      <c r="BJ429" s="1">
        <f>(C429*9.81*(G429)^(2))/(F429)</f>
        <v>0.42823818889197623</v>
      </c>
      <c r="BK429" s="1">
        <f t="shared" si="39"/>
        <v>4.5433879464166244E-2</v>
      </c>
      <c r="BL429" s="1">
        <f>(F429/(C429*9.81))^(1/2)</f>
        <v>1.4753899143116248E-3</v>
      </c>
      <c r="BM429" s="1">
        <f>((F429*G429)/(C429*(AI429)^(2)))^(1/2)</f>
        <v>7.3486733151520184E-4</v>
      </c>
      <c r="BN429" s="1">
        <f>(AF429/2)/G429</f>
        <v>1.3351089949264963</v>
      </c>
      <c r="BO429" s="1">
        <f>(AF429-G429)/G429</f>
        <v>1.6702179898529925</v>
      </c>
      <c r="BP429" s="1">
        <f>((2*G429)-AG429)/G429</f>
        <v>1.1435117861945363</v>
      </c>
      <c r="BQ429" s="1">
        <f t="shared" si="40"/>
        <v>0.32075591470815351</v>
      </c>
      <c r="BR429" s="1">
        <f>((C429*(G429)^(3))/F429)^(1/2)</f>
        <v>6.492066304760756E-3</v>
      </c>
      <c r="BS429" s="1">
        <f t="shared" si="41"/>
        <v>-0.17443074802109032</v>
      </c>
      <c r="BT429" s="1">
        <f>AI429/((9.81*G429)^(1/2))</f>
        <v>2.0076956084978779</v>
      </c>
      <c r="BU429" s="1">
        <f t="shared" si="43"/>
        <v>0.32222222222222219</v>
      </c>
      <c r="BV429" s="1">
        <f>AE429 /G429</f>
        <v>1.1257931994971271</v>
      </c>
      <c r="BW429" s="1">
        <f t="shared" si="44"/>
        <v>1.2979221417472409</v>
      </c>
      <c r="BX429" s="1">
        <f>AH429/(((C429*(G429^(3)))/F429)^(1/2))</f>
        <v>0.73594100144574048</v>
      </c>
    </row>
    <row r="430" spans="1:76" x14ac:dyDescent="0.25">
      <c r="A430" s="1"/>
      <c r="B430" s="1">
        <v>430</v>
      </c>
      <c r="C430" s="1">
        <v>960</v>
      </c>
      <c r="D430" s="1">
        <v>2</v>
      </c>
      <c r="E430" s="1">
        <v>1.9199999999999998E-3</v>
      </c>
      <c r="F430" s="1">
        <v>2.0500000000000001E-2</v>
      </c>
      <c r="G430" s="1">
        <v>9.2375230118424358E-4</v>
      </c>
      <c r="H430" s="1">
        <v>4.4908982953818187E-6</v>
      </c>
      <c r="I430" s="1">
        <v>3.3018338014276715E-9</v>
      </c>
      <c r="J430" s="1">
        <v>4.8156415214736549E-11</v>
      </c>
      <c r="K430" s="1">
        <v>3.1697604493705648E-6</v>
      </c>
      <c r="L430" s="1">
        <v>4.6230158606147089E-8</v>
      </c>
      <c r="M430" s="1"/>
      <c r="N430" s="1"/>
      <c r="O430" s="1"/>
      <c r="Q430" s="1">
        <v>960</v>
      </c>
      <c r="R430" s="1">
        <v>100000</v>
      </c>
      <c r="S430" s="1">
        <v>96</v>
      </c>
      <c r="T430" s="1">
        <v>2.0500000000000001E-2</v>
      </c>
      <c r="U430" s="1">
        <v>0.193</v>
      </c>
      <c r="V430" s="1"/>
      <c r="Z430" s="1">
        <v>7.8767030000000002E-6</v>
      </c>
      <c r="AA430" s="1">
        <v>9000</v>
      </c>
      <c r="AB430" s="1">
        <v>1.1111111111111131E-4</v>
      </c>
      <c r="AD430" s="1">
        <v>1.4444444444444442E-2</v>
      </c>
      <c r="AE430" s="1">
        <v>1.0981678230000001E-3</v>
      </c>
      <c r="AF430" s="1">
        <v>2.6559557229999999E-3</v>
      </c>
      <c r="AG430" s="1">
        <v>7.4434843349999993E-4</v>
      </c>
      <c r="AH430" s="1">
        <v>4.1111111111111088E-3</v>
      </c>
      <c r="AI430" s="1">
        <v>0.25525599858676984</v>
      </c>
      <c r="AJ430" s="1">
        <v>1.144012373963506E-2</v>
      </c>
      <c r="AK430" s="1">
        <v>0.112041542647224</v>
      </c>
      <c r="AL430" s="1">
        <v>2.0301568947536475E-2</v>
      </c>
      <c r="AM430" s="1">
        <v>8.0110211735745041E-4</v>
      </c>
      <c r="AN430" s="1">
        <v>1.3893490247301704E-3</v>
      </c>
      <c r="AO430" s="1">
        <v>-1636.3636363636365</v>
      </c>
      <c r="AP430" s="1">
        <v>1051.8943852361858</v>
      </c>
      <c r="AQ430" s="1">
        <v>4499.9999999999991</v>
      </c>
      <c r="AR430" s="1">
        <v>3.104919168783831E-12</v>
      </c>
      <c r="AS430" s="1">
        <v>3.3208779212298188E-3</v>
      </c>
      <c r="AT430" s="1">
        <v>1.1514377009977084E-2</v>
      </c>
      <c r="AU430" s="1">
        <v>1.497680225223885</v>
      </c>
      <c r="AV430" s="1">
        <v>5.5704973601468005E-2</v>
      </c>
      <c r="AW430" s="1">
        <v>0.86290322580645162</v>
      </c>
      <c r="AX430" s="1">
        <v>159.58299426258884</v>
      </c>
      <c r="AY430" s="1">
        <v>3.4444444444444427E-3</v>
      </c>
      <c r="AZ430" s="1"/>
      <c r="BA430" s="1"/>
      <c r="BB430" s="1" t="s">
        <v>299</v>
      </c>
      <c r="BC430" s="1"/>
      <c r="BD430" s="1">
        <f>(0.5*K430*(AK430)^(2))+(K430*9.81*(AN430-G430))</f>
        <v>3.437338154190998E-8</v>
      </c>
      <c r="BE430" s="1">
        <f>0.5*K430*(AI430)^(2)</f>
        <v>1.0326386129556077E-7</v>
      </c>
      <c r="BF430" s="1">
        <f t="shared" si="42"/>
        <v>0.57694836794856319</v>
      </c>
      <c r="BG430" s="1">
        <f>(C430*(AI430)^(2)*G430)/(F430)</f>
        <v>2.8185440011325698</v>
      </c>
      <c r="BH430" s="1">
        <f>(C430*G430*AI430)/(E430)</f>
        <v>117.89665804280534</v>
      </c>
      <c r="BI430" s="1">
        <f>(E430)/((C430*F430*G430)^(1/2))</f>
        <v>1.424003035301551E-2</v>
      </c>
      <c r="BJ430" s="1">
        <f>(C430*9.81*(G430)^(2))/(F430)</f>
        <v>0.39201027089713869</v>
      </c>
      <c r="BK430" s="1">
        <f t="shared" si="39"/>
        <v>6.2061693687869998E-2</v>
      </c>
      <c r="BL430" s="1">
        <f>(F430/(C430*9.81))^(1/2)</f>
        <v>1.4753899143116248E-3</v>
      </c>
      <c r="BM430" s="1">
        <f>((F430*G430)/(C430*(AI430)^(2)))^(1/2)</f>
        <v>5.5022855332691352E-4</v>
      </c>
      <c r="BN430" s="1">
        <f>(AF430/2)/G430</f>
        <v>1.4375908561175352</v>
      </c>
      <c r="BO430" s="1">
        <f>(AF430-G430)/G430</f>
        <v>1.8751817122350702</v>
      </c>
      <c r="BP430" s="1">
        <f>((2*G430)-AG430)/G430</f>
        <v>1.1942120928459385</v>
      </c>
      <c r="BQ430" s="1">
        <f t="shared" si="40"/>
        <v>0.2802563412688337</v>
      </c>
      <c r="BR430" s="1">
        <f>((C430*(G430)^(3))/F430)^(1/2)</f>
        <v>6.0756393456674902E-3</v>
      </c>
      <c r="BS430" s="1">
        <f t="shared" si="41"/>
        <v>0.24374162157679274</v>
      </c>
      <c r="BT430" s="1">
        <f>AI430/((9.81*G430)^(1/2))</f>
        <v>2.6814128517882181</v>
      </c>
      <c r="BU430" s="1">
        <f t="shared" si="43"/>
        <v>0.28846153846153832</v>
      </c>
      <c r="BV430" s="1">
        <f>AE430 /G430</f>
        <v>1.188812002516429</v>
      </c>
      <c r="BW430" s="1">
        <f t="shared" si="44"/>
        <v>2.4265337302354313</v>
      </c>
      <c r="BX430" s="1">
        <f>AH430/(((C430*(G430^(3)))/F430)^(1/2))</f>
        <v>0.67665489625264252</v>
      </c>
    </row>
    <row r="431" spans="1:76" x14ac:dyDescent="0.25">
      <c r="A431" s="1"/>
      <c r="B431" s="1">
        <v>431</v>
      </c>
      <c r="C431" s="1">
        <v>960</v>
      </c>
      <c r="D431" s="1">
        <v>2</v>
      </c>
      <c r="E431" s="1">
        <v>1.9199999999999998E-3</v>
      </c>
      <c r="F431" s="1">
        <v>2.0500000000000001E-2</v>
      </c>
      <c r="G431" s="1">
        <v>9.2356717160719756E-4</v>
      </c>
      <c r="H431" s="1">
        <v>4.5299487507955414E-6</v>
      </c>
      <c r="I431" s="1">
        <v>3.2998490336552536E-9</v>
      </c>
      <c r="J431" s="1">
        <v>4.8555689723599522E-11</v>
      </c>
      <c r="K431" s="1">
        <v>3.1678550723090436E-6</v>
      </c>
      <c r="L431" s="1">
        <v>4.6613462134655544E-8</v>
      </c>
      <c r="M431" s="1"/>
      <c r="N431" s="1"/>
      <c r="O431" s="1"/>
      <c r="Q431" s="1">
        <v>960</v>
      </c>
      <c r="R431" s="1">
        <v>100000</v>
      </c>
      <c r="S431" s="1">
        <v>96</v>
      </c>
      <c r="T431" s="1">
        <v>2.0500000000000001E-2</v>
      </c>
      <c r="U431" s="1">
        <v>0.193</v>
      </c>
      <c r="V431" s="1"/>
      <c r="Z431" s="1">
        <v>7.8767030000000002E-6</v>
      </c>
      <c r="AA431" s="1">
        <v>9000</v>
      </c>
      <c r="AB431" s="1">
        <v>1.1111111111111044E-4</v>
      </c>
      <c r="AD431" s="1">
        <v>1.4444444444444444E-2</v>
      </c>
      <c r="AE431" s="1">
        <v>1.0981678230000001E-3</v>
      </c>
      <c r="AF431" s="1">
        <v>2.6459557229999999E-3</v>
      </c>
      <c r="AG431" s="1">
        <v>7.3450255475E-4</v>
      </c>
      <c r="AH431" s="1">
        <v>4.222222222222221E-3</v>
      </c>
      <c r="AI431" s="1">
        <v>0.25336478182290489</v>
      </c>
      <c r="AJ431" s="1">
        <v>1.01064349282884E-2</v>
      </c>
      <c r="AK431" s="1">
        <v>0.1184373783209</v>
      </c>
      <c r="AL431" s="1">
        <v>2.2659585672722301E-2</v>
      </c>
      <c r="AM431" s="1">
        <v>8.1626366738302332E-4</v>
      </c>
      <c r="AN431" s="1">
        <v>1.3763710487497325E-3</v>
      </c>
      <c r="AO431" s="1">
        <v>666.66666666666663</v>
      </c>
      <c r="AP431" s="1">
        <v>1990.3746433399117</v>
      </c>
      <c r="AQ431" s="1">
        <v>333.33333333333331</v>
      </c>
      <c r="AR431" s="1">
        <v>69.837706783856532</v>
      </c>
      <c r="AS431" s="1">
        <v>3.2718507985814577E-3</v>
      </c>
      <c r="AT431" s="1">
        <v>5.3718038386301022E-2</v>
      </c>
      <c r="AU431" s="1">
        <v>1.0638196130155542</v>
      </c>
      <c r="AV431" s="1">
        <v>5.6000095849408987E-2</v>
      </c>
      <c r="AW431" s="1">
        <v>0.86290322580645162</v>
      </c>
      <c r="AX431" s="1">
        <v>160.42845722496043</v>
      </c>
      <c r="AY431" s="1">
        <v>3.5555555555555549E-3</v>
      </c>
      <c r="AZ431" s="1"/>
      <c r="BA431" s="1"/>
      <c r="BB431" s="1" t="s">
        <v>300</v>
      </c>
      <c r="BC431" s="1"/>
      <c r="BD431" s="1">
        <f>(0.5*K431*(AK431)^(2))+(K431*9.81*(AN431-G431))</f>
        <v>3.6290036400518471E-8</v>
      </c>
      <c r="BE431" s="1">
        <f>0.5*K431*(AI431)^(2)</f>
        <v>1.0167818914310298E-7</v>
      </c>
      <c r="BF431" s="1">
        <f t="shared" si="42"/>
        <v>0.59742005903316342</v>
      </c>
      <c r="BG431" s="1">
        <f>(C431*(AI431)^(2)*G431)/(F431)</f>
        <v>2.7763764594219036</v>
      </c>
      <c r="BH431" s="1">
        <f>(C431*G431*AI431)/(E431)</f>
        <v>116.99969746652749</v>
      </c>
      <c r="BI431" s="1">
        <f>(E431)/((C431*F431*G431)^(1/2))</f>
        <v>1.4241457492687187E-2</v>
      </c>
      <c r="BJ431" s="1">
        <f>(C431*9.81*(G431)^(2))/(F431)</f>
        <v>0.39185316076405646</v>
      </c>
      <c r="BK431" s="1">
        <f t="shared" si="39"/>
        <v>6.1507852241467514E-2</v>
      </c>
      <c r="BL431" s="1">
        <f>(F431/(C431*9.81))^(1/2)</f>
        <v>1.4753899143116248E-3</v>
      </c>
      <c r="BM431" s="1">
        <f>((F431*G431)/(C431*(AI431)^(2)))^(1/2)</f>
        <v>5.5428013072729941E-4</v>
      </c>
      <c r="BN431" s="1">
        <f>(AF431/2)/G431</f>
        <v>1.4324652306531698</v>
      </c>
      <c r="BO431" s="1">
        <f>(AF431-G431)/G431</f>
        <v>1.8649304613063398</v>
      </c>
      <c r="BP431" s="1">
        <f>((2*G431)-AG431)/G431</f>
        <v>1.2047112789080474</v>
      </c>
      <c r="BQ431" s="1">
        <f t="shared" si="40"/>
        <v>0.27759442396005657</v>
      </c>
      <c r="BR431" s="1">
        <f>((C431*(G431)^(3))/F431)^(1/2)</f>
        <v>6.0738130051248077E-3</v>
      </c>
      <c r="BS431" s="1">
        <f t="shared" si="41"/>
        <v>0.19964674343660388</v>
      </c>
      <c r="BT431" s="1">
        <f>AI431/((9.81*G431)^(1/2))</f>
        <v>2.6618127414664672</v>
      </c>
      <c r="BU431" s="1">
        <f t="shared" si="43"/>
        <v>0.29615384615384605</v>
      </c>
      <c r="BV431" s="1">
        <f>AE431 /G431</f>
        <v>1.1890503005741979</v>
      </c>
      <c r="BW431" s="1">
        <f t="shared" si="44"/>
        <v>2.3845232986578471</v>
      </c>
      <c r="BX431" s="1">
        <f>AH431/(((C431*(G431^(3)))/F431)^(1/2))</f>
        <v>0.69515182944547382</v>
      </c>
    </row>
    <row r="432" spans="1:76" x14ac:dyDescent="0.25">
      <c r="A432" s="1"/>
      <c r="B432" s="1">
        <v>432</v>
      </c>
      <c r="C432" s="1">
        <v>960</v>
      </c>
      <c r="D432" s="1">
        <v>2</v>
      </c>
      <c r="E432" s="1">
        <v>1.9199999999999998E-3</v>
      </c>
      <c r="F432" s="1">
        <v>2.0500000000000001E-2</v>
      </c>
      <c r="G432" s="1">
        <v>9.3846393157403628E-4</v>
      </c>
      <c r="H432" s="1">
        <v>1.1175359959670476E-5</v>
      </c>
      <c r="I432" s="1">
        <v>3.4621140210617453E-9</v>
      </c>
      <c r="J432" s="1">
        <v>1.2368201623442421E-10</v>
      </c>
      <c r="K432" s="1">
        <v>3.3236294602192756E-6</v>
      </c>
      <c r="L432" s="1">
        <v>1.1873473558504723E-7</v>
      </c>
      <c r="M432" s="1"/>
      <c r="N432" s="1"/>
      <c r="O432" s="1"/>
      <c r="Q432" s="1">
        <v>960</v>
      </c>
      <c r="R432" s="1">
        <v>100000</v>
      </c>
      <c r="S432" s="1">
        <v>96</v>
      </c>
      <c r="T432" s="1">
        <v>2.0500000000000001E-2</v>
      </c>
      <c r="U432" s="1">
        <v>0.193</v>
      </c>
      <c r="V432" s="1"/>
      <c r="Z432" s="1">
        <v>7.8767030000000002E-6</v>
      </c>
      <c r="AA432" s="1">
        <v>9000</v>
      </c>
      <c r="AB432" s="1">
        <v>1.1111111111111131E-4</v>
      </c>
      <c r="AD432" s="1">
        <v>1.4444444444444444E-2</v>
      </c>
      <c r="AE432" s="1">
        <v>1.1769348530000002E-3</v>
      </c>
      <c r="AF432" s="1">
        <v>2.7962295649999998E-3</v>
      </c>
      <c r="AG432" s="1">
        <v>6.7936563374999988E-4</v>
      </c>
      <c r="AH432" s="1">
        <v>4.4444444444444436E-3</v>
      </c>
      <c r="AI432" s="1">
        <v>0.28714458437222568</v>
      </c>
      <c r="AJ432" s="1">
        <v>9.9380221547791005E-3</v>
      </c>
      <c r="AK432" s="1">
        <v>0.117598548089646</v>
      </c>
      <c r="AL432" s="1">
        <v>1.23351992675507E-2</v>
      </c>
      <c r="AM432" s="1">
        <v>9.9538740813283843E-4</v>
      </c>
      <c r="AN432" s="1">
        <v>1.535074454278389E-3</v>
      </c>
      <c r="AO432" s="1">
        <v>545.4545454545455</v>
      </c>
      <c r="AP432" s="1">
        <v>1659.6555855948718</v>
      </c>
      <c r="AQ432" s="1">
        <v>1285.7142857142853</v>
      </c>
      <c r="AR432" s="1">
        <v>779.26053436884661</v>
      </c>
      <c r="AS432" s="1">
        <v>4.2024471118398687E-3</v>
      </c>
      <c r="AT432" s="1">
        <v>-1.3781479598176152</v>
      </c>
      <c r="AU432" s="1">
        <v>1.5585199435343475</v>
      </c>
      <c r="AV432" s="1">
        <v>0.23977780801080933</v>
      </c>
      <c r="AW432" s="1">
        <v>1.0643776824034334</v>
      </c>
      <c r="AX432" s="1">
        <v>686.91282099587465</v>
      </c>
      <c r="AY432" s="1">
        <v>4.8888888888888888E-3</v>
      </c>
      <c r="AZ432" s="1"/>
      <c r="BA432" s="1"/>
      <c r="BB432" s="1" t="s">
        <v>301</v>
      </c>
      <c r="BC432" s="1"/>
      <c r="BD432" s="1">
        <f>(0.5*K432*(AK432)^(2))+(K432*9.81*(AN432-G432))</f>
        <v>4.2434301149968012E-8</v>
      </c>
      <c r="BE432" s="1">
        <f>0.5*K432*(AI432)^(2)</f>
        <v>1.3701996862431835E-7</v>
      </c>
      <c r="BF432" s="1">
        <f t="shared" si="42"/>
        <v>0.55650182796996894</v>
      </c>
      <c r="BG432" s="1">
        <f>(C432*(AI432)^(2)*G432)/(F432)</f>
        <v>3.6235663451209263</v>
      </c>
      <c r="BH432" s="1">
        <f>(C432*G432*AI432)/(E432)</f>
        <v>134.73741779007574</v>
      </c>
      <c r="BI432" s="1">
        <f>(E432)/((C432*F432*G432)^(1/2))</f>
        <v>1.412797405679064E-2</v>
      </c>
      <c r="BJ432" s="1">
        <f>(C432*9.81*(G432)^(2))/(F432)</f>
        <v>0.40459596849902274</v>
      </c>
      <c r="BK432" s="1">
        <f t="shared" si="39"/>
        <v>7.1704372807158773E-2</v>
      </c>
      <c r="BL432" s="1">
        <f>(F432/(C432*9.81))^(1/2)</f>
        <v>1.4753899143116248E-3</v>
      </c>
      <c r="BM432" s="1">
        <f>((F432*G432)/(C432*(AI432)^(2)))^(1/2)</f>
        <v>4.9300290363687061E-4</v>
      </c>
      <c r="BN432" s="1">
        <f>(AF432/2)/G432</f>
        <v>1.4897906413462427</v>
      </c>
      <c r="BO432" s="1">
        <f>(AF432-G432)/G432</f>
        <v>1.9795812826924852</v>
      </c>
      <c r="BP432" s="1">
        <f>((2*G432)-AG432)/G432</f>
        <v>1.2760876461064032</v>
      </c>
      <c r="BQ432" s="1">
        <f t="shared" si="40"/>
        <v>0.24295774647887322</v>
      </c>
      <c r="BR432" s="1">
        <f>((C432*(G432)^(3))/F432)^(1/2)</f>
        <v>6.2213561630321771E-3</v>
      </c>
      <c r="BS432" s="1">
        <f t="shared" si="41"/>
        <v>1.6652925441898407</v>
      </c>
      <c r="BT432" s="1">
        <f>AI432/((9.81*G432)^(1/2))</f>
        <v>2.9926596850195177</v>
      </c>
      <c r="BU432" s="1">
        <f t="shared" si="43"/>
        <v>0.31153846153846149</v>
      </c>
      <c r="BV432" s="1">
        <f>AE432 /G432</f>
        <v>1.2541077109122236</v>
      </c>
      <c r="BW432" s="1">
        <f t="shared" si="44"/>
        <v>3.2189703766219036</v>
      </c>
      <c r="BX432" s="1">
        <f>AH432/(((C432*(G432^(3)))/F432)^(1/2))</f>
        <v>0.71438514818580989</v>
      </c>
    </row>
    <row r="433" spans="1:76" x14ac:dyDescent="0.25">
      <c r="A433" s="1"/>
      <c r="B433" s="1">
        <v>433</v>
      </c>
      <c r="C433" s="1">
        <v>960</v>
      </c>
      <c r="D433" s="1">
        <v>2</v>
      </c>
      <c r="E433" s="1">
        <v>1.9199999999999998E-3</v>
      </c>
      <c r="F433" s="1">
        <v>2.0500000000000001E-2</v>
      </c>
      <c r="G433" s="1">
        <v>9.3813314326644153E-4</v>
      </c>
      <c r="H433" s="1">
        <v>1.2552446463369475E-5</v>
      </c>
      <c r="I433" s="1">
        <v>3.4584543496171749E-9</v>
      </c>
      <c r="J433" s="1">
        <v>1.3882484607170732E-10</v>
      </c>
      <c r="K433" s="1">
        <v>3.3201161756324881E-6</v>
      </c>
      <c r="L433" s="1">
        <v>1.3327185222883902E-7</v>
      </c>
      <c r="M433" s="1"/>
      <c r="N433" s="1"/>
      <c r="O433" s="1"/>
      <c r="Q433" s="1">
        <v>960</v>
      </c>
      <c r="R433" s="1">
        <v>100000</v>
      </c>
      <c r="S433" s="1">
        <v>96</v>
      </c>
      <c r="T433" s="1">
        <v>2.0500000000000001E-2</v>
      </c>
      <c r="U433" s="1">
        <v>0.193</v>
      </c>
      <c r="V433" s="1"/>
      <c r="Z433" s="1">
        <v>7.8767030000000002E-6</v>
      </c>
      <c r="AA433" s="1">
        <v>9000</v>
      </c>
      <c r="AB433" s="1">
        <v>1.1111111111111131E-4</v>
      </c>
      <c r="AD433" s="1">
        <v>1.4444444444444444E-2</v>
      </c>
      <c r="AE433" s="1">
        <v>1.1651197985000003E-3</v>
      </c>
      <c r="AF433" s="1">
        <v>2.7725994560000001E-3</v>
      </c>
      <c r="AG433" s="1">
        <v>6.7936563374999999E-4</v>
      </c>
      <c r="AH433" s="1">
        <v>4.4444444444444436E-3</v>
      </c>
      <c r="AI433" s="1">
        <v>0.29385647807450133</v>
      </c>
      <c r="AJ433" s="1">
        <v>1.2334825953921E-2</v>
      </c>
      <c r="AK433" s="1">
        <v>0.13611495562974688</v>
      </c>
      <c r="AL433" s="1">
        <v>1.6681567527193401E-2</v>
      </c>
      <c r="AM433" s="1">
        <v>1.0006039777109633E-3</v>
      </c>
      <c r="AN433" s="1">
        <v>1.5422498770742512E-3</v>
      </c>
      <c r="AO433" s="1">
        <v>115.38461538461539</v>
      </c>
      <c r="AP433" s="1">
        <v>209.20318970016197</v>
      </c>
      <c r="AQ433" s="1">
        <v>2571.4285714285711</v>
      </c>
      <c r="AR433" s="1">
        <v>1558.5210687376971</v>
      </c>
      <c r="AS433" s="1">
        <v>4.4012043683154881E-3</v>
      </c>
      <c r="AT433" s="1">
        <v>-3.4491101681410918</v>
      </c>
      <c r="AU433" s="1">
        <v>4.7128743418280141</v>
      </c>
      <c r="AV433" s="1">
        <v>0.27363241260975307</v>
      </c>
      <c r="AW433" s="1">
        <v>1.0600858369098713</v>
      </c>
      <c r="AX433" s="1">
        <v>783.89911902605752</v>
      </c>
      <c r="AY433" s="1">
        <v>5.1111111111111114E-3</v>
      </c>
      <c r="AZ433" s="1"/>
      <c r="BA433" s="1"/>
      <c r="BB433" s="1" t="s">
        <v>302</v>
      </c>
      <c r="BC433" s="1"/>
      <c r="BD433" s="1">
        <f>(0.5*K433*(AK433)^(2))+(K433*9.81*(AN433-G433))</f>
        <v>5.0432650140086226E-8</v>
      </c>
      <c r="BE433" s="1">
        <f>0.5*K433*(AI433)^(2)</f>
        <v>1.4334872129013956E-7</v>
      </c>
      <c r="BF433" s="1">
        <f t="shared" si="42"/>
        <v>0.5931424181759003</v>
      </c>
      <c r="BG433" s="1">
        <f>(C433*(AI433)^(2)*G433)/(F433)</f>
        <v>3.793607452219216</v>
      </c>
      <c r="BH433" s="1">
        <f>(C433*G433*AI433)/(E433)</f>
        <v>137.83825072261905</v>
      </c>
      <c r="BI433" s="1">
        <f>(E433)/((C433*F433*G433)^(1/2))</f>
        <v>1.4130464618377501E-2</v>
      </c>
      <c r="BJ433" s="1">
        <f>(C433*9.81*(G433)^(2))/(F433)</f>
        <v>0.40431079605052994</v>
      </c>
      <c r="BK433" s="1">
        <f t="shared" si="39"/>
        <v>7.3715121793821586E-2</v>
      </c>
      <c r="BL433" s="1">
        <f>(F433/(C433*9.81))^(1/2)</f>
        <v>1.4753899143116248E-3</v>
      </c>
      <c r="BM433" s="1">
        <f>((F433*G433)/(C433*(AI433)^(2)))^(1/2)</f>
        <v>4.8165745269430449E-4</v>
      </c>
      <c r="BN433" s="1">
        <f>(AF433/2)/G433</f>
        <v>1.4777217263352496</v>
      </c>
      <c r="BO433" s="1">
        <f>(AF433-G433)/G433</f>
        <v>1.9554434526704993</v>
      </c>
      <c r="BP433" s="1">
        <f>((2*G433)-AG433)/G433</f>
        <v>1.2758323926340043</v>
      </c>
      <c r="BQ433" s="1">
        <f t="shared" si="40"/>
        <v>0.24502840909090909</v>
      </c>
      <c r="BR433" s="1">
        <f>((C433*(G433)^(3))/F433)^(1/2)</f>
        <v>6.2180671119824137E-3</v>
      </c>
      <c r="BS433" s="1">
        <f t="shared" si="41"/>
        <v>3.7429666462155931</v>
      </c>
      <c r="BT433" s="1">
        <f>AI433/((9.81*G433)^(1/2))</f>
        <v>3.063151843822951</v>
      </c>
      <c r="BU433" s="1">
        <f t="shared" si="43"/>
        <v>0.31153846153846149</v>
      </c>
      <c r="BV433" s="1">
        <f>AE433 /G433</f>
        <v>1.241955693456501</v>
      </c>
      <c r="BW433" s="1">
        <f t="shared" si="44"/>
        <v>3.3892966561686859</v>
      </c>
      <c r="BX433" s="1">
        <f>AH433/(((C433*(G433^(3)))/F433)^(1/2))</f>
        <v>0.71476302272129832</v>
      </c>
    </row>
    <row r="434" spans="1:76" x14ac:dyDescent="0.25">
      <c r="A434" s="1"/>
      <c r="B434" s="1">
        <v>434</v>
      </c>
      <c r="C434" s="1">
        <v>960</v>
      </c>
      <c r="D434" s="1">
        <v>2</v>
      </c>
      <c r="E434" s="1">
        <v>1.9199999999999998E-3</v>
      </c>
      <c r="F434" s="1">
        <v>2.0500000000000001E-2</v>
      </c>
      <c r="G434" s="1">
        <v>8.7192232389094934E-4</v>
      </c>
      <c r="H434" s="1">
        <v>8.9851232041697594E-6</v>
      </c>
      <c r="I434" s="1">
        <v>2.7766555026783579E-9</v>
      </c>
      <c r="J434" s="1">
        <v>8.5839957655062595E-11</v>
      </c>
      <c r="K434" s="1">
        <v>2.6655892825712236E-6</v>
      </c>
      <c r="L434" s="1">
        <v>8.2406359348860097E-8</v>
      </c>
      <c r="M434" s="1"/>
      <c r="N434" s="1"/>
      <c r="O434" s="1"/>
      <c r="Q434" s="1">
        <v>960</v>
      </c>
      <c r="R434" s="1">
        <v>100000</v>
      </c>
      <c r="S434" s="1">
        <v>96</v>
      </c>
      <c r="T434" s="1">
        <v>2.0500000000000001E-2</v>
      </c>
      <c r="U434" s="1">
        <v>0.193</v>
      </c>
      <c r="V434" s="1"/>
      <c r="Z434" s="1">
        <v>7.8767030000000002E-6</v>
      </c>
      <c r="AA434" s="1">
        <v>9000</v>
      </c>
      <c r="AB434" s="1">
        <v>1.1111111111111131E-4</v>
      </c>
      <c r="AD434" s="1">
        <v>1.4222222222222221E-2</v>
      </c>
      <c r="AE434" s="1">
        <v>1.0902911200000001E-3</v>
      </c>
      <c r="AF434" s="1">
        <v>2.6165722080000002E-3</v>
      </c>
      <c r="AG434" s="1">
        <v>6.3407459150000033E-4</v>
      </c>
      <c r="AH434" s="1">
        <v>4.222222222222221E-3</v>
      </c>
      <c r="AI434" s="1">
        <v>0.31228712166846756</v>
      </c>
      <c r="AJ434" s="1">
        <v>1.1861227409181101E-2</v>
      </c>
      <c r="AK434" s="1">
        <v>0.13012061654061999</v>
      </c>
      <c r="AL434" s="1">
        <v>1.10832376592213E-2</v>
      </c>
      <c r="AM434" s="1">
        <v>9.2536736316669883E-4</v>
      </c>
      <c r="AN434" s="1">
        <v>1.3897748100509552E-3</v>
      </c>
      <c r="AO434" s="1">
        <v>620.68965517241384</v>
      </c>
      <c r="AP434" s="1">
        <v>2270.1406768176912</v>
      </c>
      <c r="AQ434" s="1">
        <v>1800.0000000000005</v>
      </c>
      <c r="AR434" s="1">
        <v>1018.2337649086295</v>
      </c>
      <c r="AS434" s="1">
        <v>4.9706037900089841E-3</v>
      </c>
      <c r="AT434" s="1">
        <v>-3.2435522643787573</v>
      </c>
      <c r="AU434" s="1">
        <v>4.7354439339827819</v>
      </c>
      <c r="AV434" s="1">
        <v>0.37957602588323797</v>
      </c>
      <c r="AW434" s="1">
        <v>1.0452488687782804</v>
      </c>
      <c r="AX434" s="1">
        <v>1087.4052143728995</v>
      </c>
      <c r="AY434" s="1">
        <v>4.7777777777777766E-3</v>
      </c>
      <c r="AZ434" s="1"/>
      <c r="BA434" s="1"/>
      <c r="BB434" s="1" t="s">
        <v>303</v>
      </c>
      <c r="BC434" s="1"/>
      <c r="BD434" s="1">
        <f>(0.5*K434*(AK434)^(2))+(K434*9.81*(AN434-G434))</f>
        <v>3.6107593451794815E-8</v>
      </c>
      <c r="BE434" s="1">
        <f>0.5*K434*(AI434)^(2)</f>
        <v>1.299784601493529E-7</v>
      </c>
      <c r="BF434" s="1">
        <f t="shared" si="42"/>
        <v>0.5270642724800666</v>
      </c>
      <c r="BG434" s="1">
        <f>(C434*(AI434)^(2)*G434)/(F434)</f>
        <v>3.9820189158827737</v>
      </c>
      <c r="BH434" s="1">
        <f>(C434*G434*AI434)/(E434)</f>
        <v>136.14505642319293</v>
      </c>
      <c r="BI434" s="1">
        <f>(E434)/((C434*F434*G434)^(1/2))</f>
        <v>1.4657158461308547E-2</v>
      </c>
      <c r="BJ434" s="1">
        <f>(C434*9.81*(G434)^(2))/(F434)</f>
        <v>0.34925447024092338</v>
      </c>
      <c r="BK434" s="1">
        <f t="shared" si="39"/>
        <v>7.814511196022246E-2</v>
      </c>
      <c r="BL434" s="1">
        <f>(F434/(C434*9.81))^(1/2)</f>
        <v>1.4753899143116248E-3</v>
      </c>
      <c r="BM434" s="1">
        <f>((F434*G434)/(C434*(AI434)^(2)))^(1/2)</f>
        <v>4.3694435978619453E-4</v>
      </c>
      <c r="BN434" s="1">
        <f>(AF434/2)/G434</f>
        <v>1.5004617592101317</v>
      </c>
      <c r="BO434" s="1">
        <f>(AF434-G434)/G434</f>
        <v>2.0009235184202634</v>
      </c>
      <c r="BP434" s="1">
        <f>((2*G434)-AG434)/G434</f>
        <v>1.2727854602111282</v>
      </c>
      <c r="BQ434" s="1">
        <f t="shared" si="40"/>
        <v>0.24233024778041987</v>
      </c>
      <c r="BR434" s="1">
        <f>((C434*(G434)^(3))/F434)^(1/2)</f>
        <v>5.5715416523133545E-3</v>
      </c>
      <c r="BS434" s="1">
        <f t="shared" si="41"/>
        <v>3.555839386047225</v>
      </c>
      <c r="BT434" s="1">
        <f>AI434/((9.81*G434)^(1/2))</f>
        <v>3.3766082139921934</v>
      </c>
      <c r="BU434" s="1">
        <f t="shared" si="43"/>
        <v>0.30078124999999989</v>
      </c>
      <c r="BV434" s="1">
        <f>AE434 /G434</f>
        <v>1.2504452405055775</v>
      </c>
      <c r="BW434" s="1">
        <f t="shared" si="44"/>
        <v>3.6327644456418504</v>
      </c>
      <c r="BX434" s="1">
        <f>AH434/(((C434*(G434^(3)))/F434)^(1/2))</f>
        <v>0.75781937670144062</v>
      </c>
    </row>
    <row r="435" spans="1:76" x14ac:dyDescent="0.25">
      <c r="A435" s="1"/>
      <c r="B435" s="1">
        <v>435</v>
      </c>
      <c r="C435" s="1">
        <v>960</v>
      </c>
      <c r="D435" s="1">
        <v>2</v>
      </c>
      <c r="E435" s="1">
        <v>1.9199999999999998E-3</v>
      </c>
      <c r="F435" s="1">
        <v>2.0500000000000001E-2</v>
      </c>
      <c r="G435" s="1">
        <v>8.1404991165123363E-4</v>
      </c>
      <c r="H435" s="1">
        <v>8.5623569405056478E-6</v>
      </c>
      <c r="I435" s="1">
        <v>2.2596527777063706E-9</v>
      </c>
      <c r="J435" s="1">
        <v>7.1302582436553324E-11</v>
      </c>
      <c r="K435" s="1">
        <v>2.1692666665981159E-6</v>
      </c>
      <c r="L435" s="1">
        <v>6.8450479139091186E-8</v>
      </c>
      <c r="M435" s="1"/>
      <c r="N435" s="1"/>
      <c r="O435" s="1"/>
      <c r="Q435" s="1">
        <v>960</v>
      </c>
      <c r="R435" s="1">
        <v>100000</v>
      </c>
      <c r="S435" s="1">
        <v>96</v>
      </c>
      <c r="T435" s="1">
        <v>2.0500000000000001E-2</v>
      </c>
      <c r="U435" s="1">
        <v>0.193</v>
      </c>
      <c r="V435" s="1"/>
      <c r="Z435" s="1">
        <v>7.8767030000000002E-6</v>
      </c>
      <c r="AA435" s="1">
        <v>9000</v>
      </c>
      <c r="AB435" s="1">
        <v>1.1111111111111131E-4</v>
      </c>
      <c r="AD435" s="1">
        <v>1.0777777777777777E-2</v>
      </c>
      <c r="AE435" s="1">
        <v>9.0655849050000001E-4</v>
      </c>
      <c r="AF435" s="1">
        <v>2.2606137610000003E-3</v>
      </c>
      <c r="AG435" s="1">
        <v>6.5376634900000008E-4</v>
      </c>
      <c r="AH435" s="1">
        <v>3.666666666666667E-3</v>
      </c>
      <c r="AI435" s="1">
        <v>0.24034997712827907</v>
      </c>
      <c r="AJ435" s="1">
        <v>1.0897073429673901E-2</v>
      </c>
      <c r="AK435" s="1">
        <v>0.156220802156574</v>
      </c>
      <c r="AL435" s="1">
        <v>1.1512219521768299E-2</v>
      </c>
      <c r="AM435" s="1">
        <v>8.0833656527312171E-4</v>
      </c>
      <c r="AN435" s="1">
        <v>1.0514213513390745E-3</v>
      </c>
      <c r="AO435" s="1">
        <v>1200.0000000000005</v>
      </c>
      <c r="AP435" s="1">
        <v>4412.3463146040594</v>
      </c>
      <c r="AQ435" s="1">
        <v>2999.9999999999995</v>
      </c>
      <c r="AR435" s="1">
        <v>1414.2135623730949</v>
      </c>
      <c r="AS435" s="1">
        <v>2.9443481909054163E-3</v>
      </c>
      <c r="AT435" s="1">
        <v>-8.2472765273501487</v>
      </c>
      <c r="AU435" s="1">
        <v>0.96877913251551984</v>
      </c>
      <c r="AV435" s="1">
        <v>9.7880816423027872E-2</v>
      </c>
      <c r="AW435" s="1">
        <v>0</v>
      </c>
      <c r="AX435" s="1">
        <v>280.4078838167141</v>
      </c>
      <c r="AY435" s="1">
        <v>4.0000000000000001E-3</v>
      </c>
      <c r="AZ435" s="1"/>
      <c r="BA435" s="1"/>
      <c r="BB435" s="1" t="s">
        <v>304</v>
      </c>
      <c r="BC435" s="1"/>
      <c r="BD435" s="1">
        <f>(0.5*K435*(AK435)^(2))+(K435*9.81*(AN435-G435))</f>
        <v>3.1521794711557713E-8</v>
      </c>
      <c r="BE435" s="1">
        <f>0.5*K435*(AI435)^(2)</f>
        <v>6.2657219340671837E-8</v>
      </c>
      <c r="BF435" s="1">
        <f t="shared" si="42"/>
        <v>0.70928358561908345</v>
      </c>
      <c r="BG435" s="1">
        <f>(C435*(AI435)^(2)*G435)/(F435)</f>
        <v>2.2021990743740818</v>
      </c>
      <c r="BH435" s="1">
        <f>(C435*G435*AI435)/(E435)</f>
        <v>97.828438823325811</v>
      </c>
      <c r="BI435" s="1">
        <f>(E435)/((C435*F435*G435)^(1/2))</f>
        <v>1.5169217028628709E-2</v>
      </c>
      <c r="BJ435" s="1">
        <f>(C435*9.81*(G435)^(2))/(F435)</f>
        <v>0.30443070005612627</v>
      </c>
      <c r="BK435" s="1">
        <f t="shared" si="39"/>
        <v>5.6296899531025034E-2</v>
      </c>
      <c r="BL435" s="1">
        <f>(F435/(C435*9.81))^(1/2)</f>
        <v>1.4753899143116248E-3</v>
      </c>
      <c r="BM435" s="1">
        <f>((F435*G435)/(C435*(AI435)^(2)))^(1/2)</f>
        <v>5.4855824322967164E-4</v>
      </c>
      <c r="BN435" s="1">
        <f>(AF435/2)/G435</f>
        <v>1.3884982533899735</v>
      </c>
      <c r="BO435" s="1">
        <f>(AF435-G435)/G435</f>
        <v>1.7769965067799471</v>
      </c>
      <c r="BP435" s="1">
        <f>((2*G435)-AG435)/G435</f>
        <v>1.1968964806176461</v>
      </c>
      <c r="BQ435" s="1">
        <f t="shared" si="40"/>
        <v>0.28919860627177701</v>
      </c>
      <c r="BR435" s="1">
        <f>((C435*(G435)^(3))/F435)^(1/2)</f>
        <v>5.0261475782704393E-3</v>
      </c>
      <c r="BS435" s="1">
        <f t="shared" si="41"/>
        <v>8.4876265044784276</v>
      </c>
      <c r="BT435" s="1">
        <f>AI435/((9.81*G435)^(1/2))</f>
        <v>2.6895775107218745</v>
      </c>
      <c r="BU435" s="1">
        <f t="shared" si="43"/>
        <v>0.34536082474226809</v>
      </c>
      <c r="BV435" s="1">
        <f>AE435 /G435</f>
        <v>1.1136399347567281</v>
      </c>
      <c r="BW435" s="1">
        <f t="shared" si="44"/>
        <v>1.8977683743179554</v>
      </c>
      <c r="BX435" s="1">
        <f>AH435/(((C435*(G435^(3)))/F435)^(1/2))</f>
        <v>0.72951830593251565</v>
      </c>
    </row>
    <row r="436" spans="1:76" x14ac:dyDescent="0.25">
      <c r="A436" s="1"/>
      <c r="B436" s="1">
        <v>436</v>
      </c>
      <c r="C436" s="1">
        <v>960</v>
      </c>
      <c r="D436" s="1">
        <v>2</v>
      </c>
      <c r="E436" s="1">
        <v>1.9199999999999998E-3</v>
      </c>
      <c r="F436" s="1">
        <v>2.0500000000000001E-2</v>
      </c>
      <c r="G436" s="1">
        <v>8.147229899069466E-4</v>
      </c>
      <c r="H436" s="1">
        <v>8.346463089611755E-6</v>
      </c>
      <c r="I436" s="1">
        <v>2.265262437562263E-9</v>
      </c>
      <c r="J436" s="1">
        <v>6.9619721884453643E-11</v>
      </c>
      <c r="K436" s="1">
        <v>2.1746519400597724E-6</v>
      </c>
      <c r="L436" s="1">
        <v>6.6834933009075493E-8</v>
      </c>
      <c r="M436" s="1"/>
      <c r="N436" s="1"/>
      <c r="O436" s="1"/>
      <c r="Q436" s="1">
        <v>960</v>
      </c>
      <c r="R436" s="1">
        <v>100000</v>
      </c>
      <c r="S436" s="1">
        <v>96</v>
      </c>
      <c r="T436" s="1">
        <v>2.0500000000000001E-2</v>
      </c>
      <c r="U436" s="1">
        <v>0.193</v>
      </c>
      <c r="V436" s="1"/>
      <c r="Z436" s="1">
        <v>7.8767030000000002E-6</v>
      </c>
      <c r="AA436" s="1">
        <v>9000</v>
      </c>
      <c r="AB436" s="1">
        <v>1.1111111111111131E-4</v>
      </c>
      <c r="AD436" s="1">
        <v>1.1222222222222222E-2</v>
      </c>
      <c r="AE436" s="1">
        <v>9.015584905E-4</v>
      </c>
      <c r="AF436" s="1">
        <v>2.2606137610000003E-3</v>
      </c>
      <c r="AG436" s="1">
        <v>6.5573552475000003E-4</v>
      </c>
      <c r="AH436" s="1">
        <v>3.666666666666667E-3</v>
      </c>
      <c r="AI436" s="1">
        <v>0.23648935788234807</v>
      </c>
      <c r="AJ436" s="1">
        <v>1.0988663409032E-2</v>
      </c>
      <c r="AK436" s="1">
        <v>0.14874391231239101</v>
      </c>
      <c r="AL436" s="1">
        <v>0.10776482839537201</v>
      </c>
      <c r="AM436" s="1">
        <v>8.4642629873999753E-4</v>
      </c>
      <c r="AN436" s="1">
        <v>1.0867869748318495E-3</v>
      </c>
      <c r="AO436" s="1">
        <v>-1636.3636363636358</v>
      </c>
      <c r="AP436" s="1">
        <v>3155.6831557085561</v>
      </c>
      <c r="AQ436" s="1">
        <v>1800</v>
      </c>
      <c r="AR436" s="1">
        <v>1527.3506473629429</v>
      </c>
      <c r="AS436" s="1">
        <v>2.8505207131297298E-3</v>
      </c>
      <c r="AT436" s="1">
        <v>-2.7218873023556824</v>
      </c>
      <c r="AU436" s="1">
        <v>1.3581899149842898</v>
      </c>
      <c r="AV436" s="1">
        <v>0.18653164346065557</v>
      </c>
      <c r="AW436" s="1">
        <v>0</v>
      </c>
      <c r="AX436" s="1">
        <v>534.37379579672927</v>
      </c>
      <c r="AY436" s="1">
        <v>4.222222222222221E-3</v>
      </c>
      <c r="AZ436" s="1"/>
      <c r="BA436" s="1"/>
      <c r="BB436" s="1" t="s">
        <v>305</v>
      </c>
      <c r="BC436" s="1"/>
      <c r="BD436" s="1">
        <f>(0.5*K436*(AK436)^(2))+(K436*9.81*(AN436-G436))</f>
        <v>2.9860849108609556E-8</v>
      </c>
      <c r="BE436" s="1">
        <f>0.5*K436*(AI436)^(2)</f>
        <v>6.0811114814073589E-8</v>
      </c>
      <c r="BF436" s="1">
        <f t="shared" si="42"/>
        <v>0.70074433242624712</v>
      </c>
      <c r="BG436" s="1">
        <f>(C436*(AI436)^(2)*G436)/(F436)</f>
        <v>2.1337844584152097</v>
      </c>
      <c r="BH436" s="1">
        <f>(C436*G436*AI436)/(E436)</f>
        <v>96.336658367540281</v>
      </c>
      <c r="BI436" s="1">
        <f>(E436)/((C436*F436*G436)^(1/2))</f>
        <v>1.5162949757493343E-2</v>
      </c>
      <c r="BJ436" s="1">
        <f>(C436*9.81*(G436)^(2))/(F436)</f>
        <v>0.30493433108021345</v>
      </c>
      <c r="BK436" s="1">
        <f t="shared" si="39"/>
        <v>5.5222655311160627E-2</v>
      </c>
      <c r="BL436" s="1">
        <f>(F436/(C436*9.81))^(1/2)</f>
        <v>1.4753899143116248E-3</v>
      </c>
      <c r="BM436" s="1">
        <f>((F436*G436)/(C436*(AI436)^(2)))^(1/2)</f>
        <v>5.5774373112370658E-4</v>
      </c>
      <c r="BN436" s="1">
        <f>(AF436/2)/G436</f>
        <v>1.3873511543219099</v>
      </c>
      <c r="BO436" s="1">
        <f>(AF436-G436)/G436</f>
        <v>1.7747023086438198</v>
      </c>
      <c r="BP436" s="1">
        <f>((2*G436)-AG436)/G436</f>
        <v>1.1951429714473938</v>
      </c>
      <c r="BQ436" s="1">
        <f t="shared" si="40"/>
        <v>0.29006968641114977</v>
      </c>
      <c r="BR436" s="1">
        <f>((C436*(G436)^(3))/F436)^(1/2)</f>
        <v>5.0323824966464082E-3</v>
      </c>
      <c r="BS436" s="1">
        <f t="shared" si="41"/>
        <v>2.9583766602380304</v>
      </c>
      <c r="BT436" s="1">
        <f>AI436/((9.81*G436)^(1/2))</f>
        <v>2.6452828279021676</v>
      </c>
      <c r="BU436" s="1">
        <f t="shared" si="43"/>
        <v>0.33168316831683176</v>
      </c>
      <c r="BV436" s="1">
        <f>AE436 /G436</f>
        <v>1.106582852906816</v>
      </c>
      <c r="BW436" s="1">
        <f t="shared" si="44"/>
        <v>1.8288501273349962</v>
      </c>
      <c r="BX436" s="1">
        <f>AH436/(((C436*(G436^(3)))/F436)^(1/2))</f>
        <v>0.7286144622572196</v>
      </c>
    </row>
    <row r="437" spans="1:76" x14ac:dyDescent="0.25">
      <c r="A437" s="1"/>
      <c r="B437" s="1">
        <v>437</v>
      </c>
      <c r="C437" s="1">
        <v>960</v>
      </c>
      <c r="D437" s="1">
        <v>2</v>
      </c>
      <c r="E437" s="1">
        <v>1.9199999999999998E-3</v>
      </c>
      <c r="F437" s="1">
        <v>2.0500000000000001E-2</v>
      </c>
      <c r="G437" s="1">
        <v>7.2379932643680859E-4</v>
      </c>
      <c r="H437" s="1">
        <v>5.299692489229366E-6</v>
      </c>
      <c r="I437" s="1">
        <v>1.588338756747154E-9</v>
      </c>
      <c r="J437" s="1">
        <v>3.488967178620211E-11</v>
      </c>
      <c r="K437" s="1">
        <v>1.5248052064772677E-6</v>
      </c>
      <c r="L437" s="1">
        <v>3.3494084914754028E-8</v>
      </c>
      <c r="M437" s="1"/>
      <c r="N437" s="1"/>
      <c r="O437" s="1"/>
      <c r="Q437" s="1">
        <v>960</v>
      </c>
      <c r="R437" s="1">
        <v>100000</v>
      </c>
      <c r="S437" s="1">
        <v>96</v>
      </c>
      <c r="T437" s="1">
        <v>2.0500000000000001E-2</v>
      </c>
      <c r="U437" s="1">
        <v>0.193</v>
      </c>
      <c r="V437" s="1"/>
      <c r="Z437" s="1">
        <v>7.8767030000000002E-6</v>
      </c>
      <c r="AA437" s="1">
        <v>9000</v>
      </c>
      <c r="AB437" s="1">
        <v>1.1111111111111131E-4</v>
      </c>
      <c r="AD437" s="1">
        <v>9.4444444444444428E-3</v>
      </c>
      <c r="AE437" s="1">
        <v>7.7522300000000012E-4</v>
      </c>
      <c r="AF437" s="1">
        <v>1.937668938E-3</v>
      </c>
      <c r="AG437" s="1">
        <v>6.2488510466666687E-4</v>
      </c>
      <c r="AH437" s="1">
        <v>3.2222222222222218E-3</v>
      </c>
      <c r="AI437" s="1">
        <v>0.2372467758565511</v>
      </c>
      <c r="AJ437" s="1">
        <v>1.0988223907142099E-2</v>
      </c>
      <c r="AK437" s="1">
        <v>0.137295971059019</v>
      </c>
      <c r="AL437" s="1">
        <v>7.1814184033220348E-3</v>
      </c>
      <c r="AM437" s="1">
        <v>6.4704831464165193E-4</v>
      </c>
      <c r="AN437" s="1">
        <v>1.0115790784453642E-3</v>
      </c>
      <c r="AO437" s="1">
        <v>692.30769230769226</v>
      </c>
      <c r="AP437" s="1">
        <v>677.81833462852478</v>
      </c>
      <c r="AQ437" s="1">
        <v>500</v>
      </c>
      <c r="AR437" s="1">
        <v>589.25565098878963</v>
      </c>
      <c r="AS437" s="1">
        <v>2.8688090037884096E-3</v>
      </c>
      <c r="AT437" s="1">
        <v>-0.13298632753824566</v>
      </c>
      <c r="AU437" s="1">
        <v>1.6312326359543057</v>
      </c>
      <c r="AV437" s="1">
        <v>8.1931390348339989E-2</v>
      </c>
      <c r="AW437" s="1">
        <v>0</v>
      </c>
      <c r="AX437" s="1">
        <v>234.71614382993803</v>
      </c>
      <c r="AY437" s="1">
        <v>2.2222222222222209E-3</v>
      </c>
      <c r="AZ437" s="1"/>
      <c r="BA437" s="1"/>
      <c r="BB437" s="1" t="s">
        <v>306</v>
      </c>
      <c r="BC437" s="1"/>
      <c r="BD437" s="1">
        <f>(0.5*K437*(AK437)^(2))+(K437*9.81*(AN437-G437))</f>
        <v>1.8676136210421068E-8</v>
      </c>
      <c r="BE437" s="1">
        <f>0.5*K437*(AI437)^(2)</f>
        <v>4.2912617821634878E-8</v>
      </c>
      <c r="BF437" s="1">
        <f t="shared" si="42"/>
        <v>0.65970687791097959</v>
      </c>
      <c r="BG437" s="1">
        <f>(C437*(AI437)^(2)*G437)/(F437)</f>
        <v>1.9078146742479571</v>
      </c>
      <c r="BH437" s="1">
        <f>(C437*G437*AI437)/(E437)</f>
        <v>85.859528282138101</v>
      </c>
      <c r="BI437" s="1">
        <f>(E437)/((C437*F437*G437)^(1/2))</f>
        <v>1.608716789339025E-2</v>
      </c>
      <c r="BJ437" s="1">
        <f>(C437*9.81*(G437)^(2))/(F437)</f>
        <v>0.24067042705935013</v>
      </c>
      <c r="BK437" s="1">
        <f t="shared" si="39"/>
        <v>5.4138396245923238E-2</v>
      </c>
      <c r="BL437" s="1">
        <f>(F437/(C437*9.81))^(1/2)</f>
        <v>1.4753899143116248E-3</v>
      </c>
      <c r="BM437" s="1">
        <f>((F437*G437)/(C437*(AI437)^(2)))^(1/2)</f>
        <v>5.2402267790572436E-4</v>
      </c>
      <c r="BN437" s="1">
        <f>(AF437/2)/G437</f>
        <v>1.3385401638455161</v>
      </c>
      <c r="BO437" s="1">
        <f>(AF437-G437)/G437</f>
        <v>1.6770803276910322</v>
      </c>
      <c r="BP437" s="1">
        <f>((2*G437)-AG437)/G437</f>
        <v>1.1366597317202358</v>
      </c>
      <c r="BQ437" s="1">
        <f t="shared" si="40"/>
        <v>0.32249322493224941</v>
      </c>
      <c r="BR437" s="1">
        <f>((C437*(G437)^(3))/F437)^(1/2)</f>
        <v>4.2139167157817705E-3</v>
      </c>
      <c r="BS437" s="1">
        <f t="shared" si="41"/>
        <v>0.37023310339479676</v>
      </c>
      <c r="BT437" s="1">
        <f>AI437/((9.81*G437)^(1/2))</f>
        <v>2.8155077566644136</v>
      </c>
      <c r="BU437" s="1">
        <f t="shared" si="43"/>
        <v>0.34705882352941181</v>
      </c>
      <c r="BV437" s="1">
        <f>AE437 /G437</f>
        <v>1.0710468657332759</v>
      </c>
      <c r="BW437" s="1">
        <f t="shared" si="44"/>
        <v>1.6671442471886071</v>
      </c>
      <c r="BX437" s="1">
        <f>AH437/(((C437*(G437^(3)))/F437)^(1/2))</f>
        <v>0.76466205659796282</v>
      </c>
    </row>
    <row r="438" spans="1:76" x14ac:dyDescent="0.25">
      <c r="A438" s="1"/>
      <c r="B438" s="1">
        <v>438</v>
      </c>
      <c r="C438" s="1">
        <v>960</v>
      </c>
      <c r="D438" s="1">
        <v>2</v>
      </c>
      <c r="E438" s="1">
        <v>1.9199999999999998E-3</v>
      </c>
      <c r="F438" s="1">
        <v>2.0500000000000001E-2</v>
      </c>
      <c r="G438" s="1">
        <v>8.1689853229834964E-4</v>
      </c>
      <c r="H438" s="1">
        <v>8.2132496794560475E-6</v>
      </c>
      <c r="I438" s="1">
        <v>2.2834576248749121E-9</v>
      </c>
      <c r="J438" s="1">
        <v>6.8874922150205583E-11</v>
      </c>
      <c r="K438" s="1">
        <v>2.1921193198799156E-6</v>
      </c>
      <c r="L438" s="1">
        <v>6.6119925264197363E-8</v>
      </c>
      <c r="M438" s="1"/>
      <c r="N438" s="1"/>
      <c r="O438" s="1"/>
      <c r="Q438" s="1">
        <v>960</v>
      </c>
      <c r="R438" s="1">
        <v>100000</v>
      </c>
      <c r="S438" s="1">
        <v>96</v>
      </c>
      <c r="T438" s="1">
        <v>2.0500000000000001E-2</v>
      </c>
      <c r="U438" s="1">
        <v>0.193</v>
      </c>
      <c r="V438" s="1"/>
      <c r="Z438" s="1">
        <v>7.8767030000000002E-6</v>
      </c>
      <c r="AA438" s="1">
        <v>9000</v>
      </c>
      <c r="AB438" s="1">
        <v>1.1111111111111044E-4</v>
      </c>
      <c r="AD438" s="1">
        <v>1.1888888888888888E-2</v>
      </c>
      <c r="AE438" s="1">
        <v>9.1306530250000021E-4</v>
      </c>
      <c r="AF438" s="1">
        <v>2.2763671670000003E-3</v>
      </c>
      <c r="AG438" s="1">
        <v>6.4392047024999983E-4</v>
      </c>
      <c r="AH438" s="1">
        <v>3.666666666666667E-3</v>
      </c>
      <c r="AI438" s="1">
        <v>0.24186384453164031</v>
      </c>
      <c r="AJ438" s="1">
        <v>1.7585587264662E-2</v>
      </c>
      <c r="AK438" s="1">
        <v>0.13281152350687309</v>
      </c>
      <c r="AL438" s="1">
        <v>2.220655220539201E-2</v>
      </c>
      <c r="AM438" s="1">
        <v>8.7397945243930649E-4</v>
      </c>
      <c r="AN438" s="1">
        <v>1.1695998706184581E-3</v>
      </c>
      <c r="AO438" s="1">
        <v>818.18181818181824</v>
      </c>
      <c r="AP438" s="1">
        <v>2314.16764751961</v>
      </c>
      <c r="AQ438" s="1">
        <v>1800.0000000000005</v>
      </c>
      <c r="AR438" s="1">
        <v>1527.3506473629429</v>
      </c>
      <c r="AS438" s="1">
        <v>2.9815555194508394E-3</v>
      </c>
      <c r="AT438" s="1">
        <v>-1.0028214063196434</v>
      </c>
      <c r="AU438" s="1">
        <v>4.7200221008153811</v>
      </c>
      <c r="AV438" s="1">
        <v>0.14010055028028648</v>
      </c>
      <c r="AW438" s="1">
        <v>1.0954773869346732</v>
      </c>
      <c r="AX438" s="1">
        <v>401.35851192604235</v>
      </c>
      <c r="AY438" s="1">
        <v>4.4444444444444436E-3</v>
      </c>
      <c r="AZ438" s="1"/>
      <c r="BA438" s="1"/>
      <c r="BB438" s="1" t="s">
        <v>307</v>
      </c>
      <c r="BC438" s="1"/>
      <c r="BD438" s="1">
        <f>(0.5*K438*(AK438)^(2))+(K438*9.81*(AN438-G438))</f>
        <v>2.6918020715887845E-8</v>
      </c>
      <c r="BE438" s="1">
        <f>0.5*K438*(AI438)^(2)</f>
        <v>6.4117428737906101E-8</v>
      </c>
      <c r="BF438" s="1">
        <f t="shared" si="42"/>
        <v>0.64793809190581486</v>
      </c>
      <c r="BG438" s="1">
        <f>(C438*(AI438)^(2)*G438)/(F438)</f>
        <v>2.2378315453600446</v>
      </c>
      <c r="BH438" s="1">
        <f>(C438*G438*AI438)/(E438)</f>
        <v>98.789109806966607</v>
      </c>
      <c r="BI438" s="1">
        <f>(E438)/((C438*F438*G438)^(1/2))</f>
        <v>1.5142745514912305E-2</v>
      </c>
      <c r="BJ438" s="1">
        <f>(C438*9.81*(G438)^(2))/(F438)</f>
        <v>0.30656502839032745</v>
      </c>
      <c r="BK438" s="1">
        <f t="shared" si="39"/>
        <v>5.6762319507051073E-2</v>
      </c>
      <c r="BL438" s="1">
        <f>(F438/(C438*9.81))^(1/2)</f>
        <v>1.4753899143116248E-3</v>
      </c>
      <c r="BM438" s="1">
        <f>((F438*G438)/(C438*(AI438)^(2)))^(1/2)</f>
        <v>5.4607767265128695E-4</v>
      </c>
      <c r="BN438" s="1">
        <f>(AF438/2)/G438</f>
        <v>1.3932986025788452</v>
      </c>
      <c r="BO438" s="1">
        <f>(AF438-G438)/G438</f>
        <v>1.7865972051576902</v>
      </c>
      <c r="BP438" s="1">
        <f>((2*G438)-AG438)/G438</f>
        <v>1.2117497525202729</v>
      </c>
      <c r="BQ438" s="1">
        <f t="shared" si="40"/>
        <v>0.28287197231833899</v>
      </c>
      <c r="BR438" s="1">
        <f>((C438*(G438)^(3))/F438)^(1/2)</f>
        <v>5.0525527882940013E-3</v>
      </c>
      <c r="BS438" s="1">
        <f t="shared" si="41"/>
        <v>1.2446852508512838</v>
      </c>
      <c r="BT438" s="1">
        <f>AI438/((9.81*G438)^(1/2))</f>
        <v>2.701794979363267</v>
      </c>
      <c r="BU438" s="1">
        <f t="shared" si="43"/>
        <v>0.31308411214953275</v>
      </c>
      <c r="BV438" s="1">
        <f>AE438 /G438</f>
        <v>1.1177218055846969</v>
      </c>
      <c r="BW438" s="1">
        <f t="shared" si="44"/>
        <v>1.9312665169697172</v>
      </c>
      <c r="BX438" s="1">
        <f>AH438/(((C438*(G438^(3)))/F438)^(1/2))</f>
        <v>0.72570576108809348</v>
      </c>
    </row>
    <row r="439" spans="1:76" x14ac:dyDescent="0.25">
      <c r="A439" s="1"/>
      <c r="B439" s="1">
        <v>439</v>
      </c>
      <c r="C439" s="1">
        <v>960</v>
      </c>
      <c r="D439" s="1">
        <v>2</v>
      </c>
      <c r="E439" s="1">
        <v>1.9199999999999998E-3</v>
      </c>
      <c r="F439" s="1">
        <v>2.0500000000000001E-2</v>
      </c>
      <c r="G439" s="1">
        <v>7.7099195114244752E-4</v>
      </c>
      <c r="H439" s="1">
        <v>2.3652683188131742E-6</v>
      </c>
      <c r="I439" s="1">
        <v>1.9197211159292656E-9</v>
      </c>
      <c r="J439" s="1">
        <v>1.7668104821597179E-11</v>
      </c>
      <c r="K439" s="1">
        <v>1.8429322712920951E-6</v>
      </c>
      <c r="L439" s="1">
        <v>1.6961380628733291E-8</v>
      </c>
      <c r="M439" s="1"/>
      <c r="N439" s="1"/>
      <c r="O439" s="1"/>
      <c r="Q439" s="1">
        <v>960</v>
      </c>
      <c r="R439" s="1">
        <v>100000</v>
      </c>
      <c r="S439" s="1">
        <v>96</v>
      </c>
      <c r="T439" s="1">
        <v>2.0500000000000001E-2</v>
      </c>
      <c r="U439" s="1">
        <v>0.193</v>
      </c>
      <c r="V439" s="1"/>
      <c r="Z439" s="1">
        <v>7.8767030000000002E-6</v>
      </c>
      <c r="AA439" s="1">
        <v>9000</v>
      </c>
      <c r="AB439" s="1">
        <v>1.1111111111111044E-4</v>
      </c>
      <c r="AD439" s="1">
        <v>1.1111111111111113E-2</v>
      </c>
      <c r="AE439" s="1">
        <v>9.5244881750000004E-4</v>
      </c>
      <c r="AF439" s="1">
        <v>2.3078739790000002E-3</v>
      </c>
      <c r="AG439" s="1">
        <v>5.710609674999999E-4</v>
      </c>
      <c r="AH439" s="1">
        <v>3.333333333333334E-3</v>
      </c>
      <c r="AI439" s="1">
        <v>0.32792091595365286</v>
      </c>
      <c r="AJ439" s="1">
        <v>1.6849969692385964E-2</v>
      </c>
      <c r="AK439" s="1">
        <v>0.14482650758892501</v>
      </c>
      <c r="AL439" s="1">
        <v>3.4876380296308206E-2</v>
      </c>
      <c r="AM439" s="1">
        <v>7.3365207539627917E-4</v>
      </c>
      <c r="AN439" s="1">
        <v>1.2663486631002822E-3</v>
      </c>
      <c r="AO439" s="1">
        <v>900</v>
      </c>
      <c r="AP439" s="1">
        <v>3054.7012947258859</v>
      </c>
      <c r="AQ439" s="1">
        <v>1800</v>
      </c>
      <c r="AR439" s="1">
        <v>1018.2337649086278</v>
      </c>
      <c r="AS439" s="1">
        <v>5.4807404240511037E-3</v>
      </c>
      <c r="AT439" s="1">
        <v>3.7956635711218635E-2</v>
      </c>
      <c r="AU439" s="1">
        <v>1.2140922952909468</v>
      </c>
      <c r="AV439" s="1">
        <v>6.3340862004667778E-2</v>
      </c>
      <c r="AW439" s="1">
        <v>0.94029850746268651</v>
      </c>
      <c r="AX439" s="1">
        <v>181.45820317940203</v>
      </c>
      <c r="AY439" s="1">
        <v>3.4444444444444444E-3</v>
      </c>
      <c r="AZ439" s="1"/>
      <c r="BA439" s="1"/>
      <c r="BB439" s="1" t="s">
        <v>308</v>
      </c>
      <c r="BC439" s="1"/>
      <c r="BD439" s="1">
        <f>(0.5*K439*(AK439)^(2))+(K439*9.81*(AN439-G439))</f>
        <v>2.8283127714403853E-8</v>
      </c>
      <c r="BE439" s="1">
        <f>0.5*K439*(AI439)^(2)</f>
        <v>9.9087213634957825E-8</v>
      </c>
      <c r="BF439" s="1">
        <f t="shared" si="42"/>
        <v>0.53426276724398869</v>
      </c>
      <c r="BG439" s="1">
        <f>(C439*(AI439)^(2)*G439)/(F439)</f>
        <v>3.8824462594492579</v>
      </c>
      <c r="BH439" s="1">
        <f>(C439*G439*AI439)/(E439)</f>
        <v>126.41219340576269</v>
      </c>
      <c r="BI439" s="1">
        <f>(E439)/((C439*F439*G439)^(1/2))</f>
        <v>1.5587043935145373E-2</v>
      </c>
      <c r="BJ439" s="1">
        <f>(C439*9.81*(G439)^(2))/(F439)</f>
        <v>0.27307759400927339</v>
      </c>
      <c r="BK439" s="1">
        <f t="shared" si="39"/>
        <v>8.0848930528356192E-2</v>
      </c>
      <c r="BL439" s="1">
        <f>(F439/(C439*9.81))^(1/2)</f>
        <v>1.4753899143116248E-3</v>
      </c>
      <c r="BM439" s="1">
        <f>((F439*G439)/(C439*(AI439)^(2)))^(1/2)</f>
        <v>3.9128853025941531E-4</v>
      </c>
      <c r="BN439" s="1">
        <f>(AF439/2)/G439</f>
        <v>1.496691356881364</v>
      </c>
      <c r="BO439" s="1">
        <f>(AF439-G439)/G439</f>
        <v>1.993382713762728</v>
      </c>
      <c r="BP439" s="1">
        <f>((2*G439)-AG439)/G439</f>
        <v>1.2593165640006903</v>
      </c>
      <c r="BQ439" s="1">
        <f t="shared" si="40"/>
        <v>0.2474402730375426</v>
      </c>
      <c r="BR439" s="1">
        <f>((C439*(G439)^(3))/F439)^(1/2)</f>
        <v>4.6326922643927255E-3</v>
      </c>
      <c r="BS439" s="1">
        <f t="shared" si="41"/>
        <v>0.2899642802424342</v>
      </c>
      <c r="BT439" s="1">
        <f>AI439/((9.81*G439)^(1/2))</f>
        <v>3.7705933095802093</v>
      </c>
      <c r="BU439" s="1">
        <f t="shared" si="43"/>
        <v>0.30499999999999999</v>
      </c>
      <c r="BV439" s="1">
        <f>AE439 /G439</f>
        <v>1.2353550722399522</v>
      </c>
      <c r="BW439" s="1">
        <f t="shared" si="44"/>
        <v>3.6093686654399844</v>
      </c>
      <c r="BX439" s="1">
        <f>AH439/(((C439*(G439^(3)))/F439)^(1/2))</f>
        <v>0.71952401392029064</v>
      </c>
    </row>
    <row r="440" spans="1:76" x14ac:dyDescent="0.25">
      <c r="A440" s="1"/>
      <c r="B440" s="1">
        <v>440</v>
      </c>
      <c r="C440" s="1">
        <v>960</v>
      </c>
      <c r="D440" s="1">
        <v>2</v>
      </c>
      <c r="E440" s="1">
        <v>1.9199999999999998E-3</v>
      </c>
      <c r="F440" s="1">
        <v>2.0500000000000001E-2</v>
      </c>
      <c r="G440" s="1">
        <v>7.9178165936074816E-4</v>
      </c>
      <c r="H440" s="1">
        <v>3.0574795806855296E-6</v>
      </c>
      <c r="I440" s="1">
        <v>2.0792414400221442E-9</v>
      </c>
      <c r="J440" s="1">
        <v>2.4087088293945029E-11</v>
      </c>
      <c r="K440" s="1">
        <v>1.9960717824212585E-6</v>
      </c>
      <c r="L440" s="1">
        <v>2.3123604762187227E-8</v>
      </c>
      <c r="M440" s="1"/>
      <c r="N440" s="1"/>
      <c r="O440" s="1"/>
      <c r="Q440" s="1">
        <v>960</v>
      </c>
      <c r="R440" s="1">
        <v>100000</v>
      </c>
      <c r="S440" s="1">
        <v>96</v>
      </c>
      <c r="T440" s="1">
        <v>2.0500000000000001E-2</v>
      </c>
      <c r="U440" s="1">
        <v>0.193</v>
      </c>
      <c r="V440" s="1"/>
      <c r="Z440" s="1">
        <v>7.8767030000000002E-6</v>
      </c>
      <c r="AA440" s="1">
        <v>9000</v>
      </c>
      <c r="AB440" s="1">
        <v>1.1111111111111131E-4</v>
      </c>
      <c r="AD440" s="1">
        <v>1.1666666666666667E-2</v>
      </c>
      <c r="AE440" s="1">
        <v>9.9970903550000018E-4</v>
      </c>
      <c r="AF440" s="1">
        <v>2.3630109000000003E-3</v>
      </c>
      <c r="AG440" s="1">
        <v>5.8090684625000005E-4</v>
      </c>
      <c r="AH440" s="1">
        <v>3.2222222222222218E-3</v>
      </c>
      <c r="AI440" s="1">
        <v>0.32699871351799364</v>
      </c>
      <c r="AJ440" s="1">
        <v>1.2388684452785599E-2</v>
      </c>
      <c r="AK440" s="1">
        <v>0.139390916162037</v>
      </c>
      <c r="AL440" s="1">
        <v>2.503781352532776E-2</v>
      </c>
      <c r="AM440" s="1">
        <v>7.4912785777258195E-4</v>
      </c>
      <c r="AN440" s="1">
        <v>1.3349285116827847E-3</v>
      </c>
      <c r="AO440" s="1">
        <v>1999.9999999999991</v>
      </c>
      <c r="AP440" s="1">
        <v>314.2696805273535</v>
      </c>
      <c r="AQ440" s="1">
        <v>3600.0000000000009</v>
      </c>
      <c r="AR440" s="1">
        <v>1018.2337649086325</v>
      </c>
      <c r="AS440" s="1">
        <v>5.4499571173508088E-3</v>
      </c>
      <c r="AT440" s="1">
        <v>3.2417336871800775E-2</v>
      </c>
      <c r="AU440" s="1">
        <v>1.217876010694118</v>
      </c>
      <c r="AV440" s="1">
        <v>6.5385435925866417E-2</v>
      </c>
      <c r="AW440" s="1">
        <v>0.91826923076923062</v>
      </c>
      <c r="AX440" s="1">
        <v>187.31547600876038</v>
      </c>
      <c r="AY440" s="1">
        <v>3.1111111111111114E-3</v>
      </c>
      <c r="AZ440" s="1"/>
      <c r="BA440" s="1"/>
      <c r="BB440" s="1" t="s">
        <v>309</v>
      </c>
      <c r="BC440" s="1"/>
      <c r="BD440" s="1">
        <f>(0.5*K440*(AK440)^(2))+(K440*9.81*(AN440-G440))</f>
        <v>3.0027275849746192E-8</v>
      </c>
      <c r="BE440" s="1">
        <f>0.5*K440*(AI440)^(2)</f>
        <v>1.0671814010620206E-7</v>
      </c>
      <c r="BF440" s="1">
        <f t="shared" si="42"/>
        <v>0.53044314703208573</v>
      </c>
      <c r="BG440" s="1">
        <f>(C440*(AI440)^(2)*G440)/(F440)</f>
        <v>3.9647416920485572</v>
      </c>
      <c r="BH440" s="1">
        <f>(C440*G440*AI440)/(E440)</f>
        <v>129.45579199905347</v>
      </c>
      <c r="BI440" s="1">
        <f>(E440)/((C440*F440*G440)^(1/2))</f>
        <v>1.5381049252336725E-2</v>
      </c>
      <c r="BJ440" s="1">
        <f>(C440*9.81*(G440)^(2))/(F440)</f>
        <v>0.28800316115082553</v>
      </c>
      <c r="BK440" s="1">
        <f t="shared" si="39"/>
        <v>8.1006097227721438E-2</v>
      </c>
      <c r="BL440" s="1">
        <f>(F440/(C440*9.81))^(1/2)</f>
        <v>1.4753899143116248E-3</v>
      </c>
      <c r="BM440" s="1">
        <f>((F440*G440)/(C440*(AI440)^(2)))^(1/2)</f>
        <v>3.9764725495531879E-4</v>
      </c>
      <c r="BN440" s="1">
        <f>(AF440/2)/G440</f>
        <v>1.4922111873037056</v>
      </c>
      <c r="BO440" s="1">
        <f>(AF440-G440)/G440</f>
        <v>1.9844223746074112</v>
      </c>
      <c r="BP440" s="1">
        <f>((2*G440)-AG440)/G440</f>
        <v>1.266329499575678</v>
      </c>
      <c r="BQ440" s="1">
        <f t="shared" si="40"/>
        <v>0.24583333333333332</v>
      </c>
      <c r="BR440" s="1">
        <f>((C440*(G440)^(3))/F440)^(1/2)</f>
        <v>4.8213298257005575E-3</v>
      </c>
      <c r="BS440" s="1">
        <f t="shared" si="41"/>
        <v>0.29458137664619288</v>
      </c>
      <c r="BT440" s="1">
        <f>AI440/((9.81*G440)^(1/2))</f>
        <v>3.7102982503359807</v>
      </c>
      <c r="BU440" s="1">
        <f t="shared" si="43"/>
        <v>0.2809523809523809</v>
      </c>
      <c r="BV440" s="1">
        <f>AE440 /G440</f>
        <v>1.2626069620091023</v>
      </c>
      <c r="BW440" s="1">
        <f t="shared" si="44"/>
        <v>3.6767385308977318</v>
      </c>
      <c r="BX440" s="1">
        <f>AH440/(((C440*(G440^(3)))/F440)^(1/2))</f>
        <v>0.66832644492518634</v>
      </c>
    </row>
    <row r="441" spans="1:76" x14ac:dyDescent="0.25">
      <c r="A441" s="1"/>
      <c r="B441" s="1">
        <v>441</v>
      </c>
      <c r="C441" s="1">
        <v>960</v>
      </c>
      <c r="D441" s="1">
        <v>2</v>
      </c>
      <c r="E441" s="1">
        <v>1.9199999999999998E-3</v>
      </c>
      <c r="F441" s="1">
        <v>2.0500000000000001E-2</v>
      </c>
      <c r="G441" s="1">
        <v>8.0207681950537815E-4</v>
      </c>
      <c r="H441" s="1">
        <v>4.1271130753807616E-6</v>
      </c>
      <c r="I441" s="1">
        <v>2.1614067566861771E-9</v>
      </c>
      <c r="J441" s="1">
        <v>3.336477206349197E-11</v>
      </c>
      <c r="K441" s="1">
        <v>2.0749504864187301E-6</v>
      </c>
      <c r="L441" s="1">
        <v>3.2030181180952295E-8</v>
      </c>
      <c r="M441" s="1"/>
      <c r="N441" s="1"/>
      <c r="O441" s="1"/>
      <c r="Q441" s="1">
        <v>960</v>
      </c>
      <c r="R441" s="1">
        <v>100000</v>
      </c>
      <c r="S441" s="1">
        <v>96</v>
      </c>
      <c r="T441" s="1">
        <v>2.0500000000000001E-2</v>
      </c>
      <c r="U441" s="1">
        <v>0.193</v>
      </c>
      <c r="V441" s="1"/>
      <c r="Z441" s="1">
        <v>7.8767030000000002E-6</v>
      </c>
      <c r="AA441" s="1">
        <v>9000</v>
      </c>
      <c r="AB441" s="1">
        <v>1.1111111111111131E-4</v>
      </c>
      <c r="AD441" s="1">
        <v>1.1777777777777776E-2</v>
      </c>
      <c r="AE441" s="1">
        <v>9.9577068400000007E-4</v>
      </c>
      <c r="AF441" s="1">
        <v>2.3866410090000005E-3</v>
      </c>
      <c r="AG441" s="1">
        <v>5.8681437349999998E-4</v>
      </c>
      <c r="AH441" s="1">
        <v>3.333333333333334E-3</v>
      </c>
      <c r="AI441" s="1">
        <v>0.31810646783434754</v>
      </c>
      <c r="AJ441" s="1">
        <v>1.3816236237750299E-2</v>
      </c>
      <c r="AK441" s="1">
        <v>0.14667410354940399</v>
      </c>
      <c r="AL441" s="1">
        <v>3.4946875313410002E-2</v>
      </c>
      <c r="AM441" s="1">
        <v>7.5906610653410931E-4</v>
      </c>
      <c r="AN441" s="1">
        <v>1.3271808427051776E-3</v>
      </c>
      <c r="AO441" s="1">
        <v>782.60869565217388</v>
      </c>
      <c r="AP441" s="1">
        <v>2357.9137278129861</v>
      </c>
      <c r="AQ441" s="1">
        <v>2571.4285714285711</v>
      </c>
      <c r="AR441" s="1">
        <v>519.50702291256437</v>
      </c>
      <c r="AS441" s="1">
        <v>5.1575802690134957E-3</v>
      </c>
      <c r="AT441" s="1">
        <v>2.1545536780260929E-2</v>
      </c>
      <c r="AU441" s="1">
        <v>1.2499251730355578</v>
      </c>
      <c r="AV441" s="1">
        <v>6.8577120802598146E-2</v>
      </c>
      <c r="AW441" s="1">
        <v>0.90521327014218</v>
      </c>
      <c r="AX441" s="1">
        <v>196.45897965738493</v>
      </c>
      <c r="AY441" s="1">
        <v>3.333333333333334E-3</v>
      </c>
      <c r="AZ441" s="1"/>
      <c r="BA441" s="1"/>
      <c r="BB441" s="1" t="s">
        <v>310</v>
      </c>
      <c r="BC441" s="1"/>
      <c r="BD441" s="1">
        <f>(0.5*K441*(AK441)^(2))+(K441*9.81*(AN441-G441))</f>
        <v>3.3008139688790406E-8</v>
      </c>
      <c r="BE441" s="1">
        <f>0.5*K441*(AI441)^(2)</f>
        <v>1.0498390937862468E-7</v>
      </c>
      <c r="BF441" s="1">
        <f t="shared" si="42"/>
        <v>0.56072401125563665</v>
      </c>
      <c r="BG441" s="1">
        <f>(C441*(AI441)^(2)*G441)/(F441)</f>
        <v>3.8008290427525657</v>
      </c>
      <c r="BH441" s="1">
        <f>(C441*G441*AI441)/(E441)</f>
        <v>127.57291199233168</v>
      </c>
      <c r="BI441" s="1">
        <f>(E441)/((C441*F441*G441)^(1/2))</f>
        <v>1.5282017725372399E-2</v>
      </c>
      <c r="BJ441" s="1">
        <f>(C441*9.81*(G441)^(2))/(F441)</f>
        <v>0.29554138870220187</v>
      </c>
      <c r="BK441" s="1">
        <f t="shared" si="39"/>
        <v>7.8572678964176842E-2</v>
      </c>
      <c r="BL441" s="1">
        <f>(F441/(C441*9.81))^(1/2)</f>
        <v>1.4753899143116248E-3</v>
      </c>
      <c r="BM441" s="1">
        <f>((F441*G441)/(C441*(AI441)^(2)))^(1/2)</f>
        <v>4.1141185052251346E-4</v>
      </c>
      <c r="BN441" s="1">
        <f>(AF441/2)/G441</f>
        <v>1.4877882959339142</v>
      </c>
      <c r="BO441" s="1">
        <f>(AF441-G441)/G441</f>
        <v>1.9755765918678285</v>
      </c>
      <c r="BP441" s="1">
        <f>((2*G441)-AG441)/G441</f>
        <v>1.2683813330225968</v>
      </c>
      <c r="BQ441" s="1">
        <f t="shared" si="40"/>
        <v>0.24587458745874582</v>
      </c>
      <c r="BR441" s="1">
        <f>((C441*(G441)^(3))/F441)^(1/2)</f>
        <v>4.9156690231549737E-3</v>
      </c>
      <c r="BS441" s="1">
        <f t="shared" si="41"/>
        <v>0.2965609310540866</v>
      </c>
      <c r="BT441" s="1">
        <f>AI441/((9.81*G441)^(1/2))</f>
        <v>3.5861628984138552</v>
      </c>
      <c r="BU441" s="1">
        <f t="shared" si="43"/>
        <v>0.28773584905660388</v>
      </c>
      <c r="BV441" s="1">
        <f>AE441 /G441</f>
        <v>1.2414904156113979</v>
      </c>
      <c r="BW441" s="1">
        <f t="shared" si="44"/>
        <v>3.5052876540503637</v>
      </c>
      <c r="BX441" s="1">
        <f>AH441/(((C441*(G441^(3)))/F441)^(1/2))</f>
        <v>0.67810369608528576</v>
      </c>
    </row>
    <row r="442" spans="1:76" x14ac:dyDescent="0.25">
      <c r="A442" s="1"/>
      <c r="B442" s="1">
        <v>442</v>
      </c>
      <c r="C442" s="1">
        <v>960</v>
      </c>
      <c r="D442" s="1">
        <v>2</v>
      </c>
      <c r="E442" s="1">
        <v>1.9199999999999998E-3</v>
      </c>
      <c r="F442" s="1">
        <v>2.0500000000000001E-2</v>
      </c>
      <c r="G442" s="1">
        <v>7.894314855526512E-4</v>
      </c>
      <c r="H442" s="1">
        <v>2.5885683172907926E-6</v>
      </c>
      <c r="I442" s="1">
        <v>2.0607814693592011E-9</v>
      </c>
      <c r="J442" s="1">
        <v>2.0272083333648889E-11</v>
      </c>
      <c r="K442" s="1">
        <v>1.978350210584833E-6</v>
      </c>
      <c r="L442" s="1">
        <v>1.9461200000302932E-8</v>
      </c>
      <c r="M442" s="1"/>
      <c r="N442" s="1"/>
      <c r="O442" s="1"/>
      <c r="Q442" s="1">
        <v>960</v>
      </c>
      <c r="R442" s="1">
        <v>100000</v>
      </c>
      <c r="S442" s="1">
        <v>96</v>
      </c>
      <c r="T442" s="1">
        <v>2.0500000000000001E-2</v>
      </c>
      <c r="U442" s="1">
        <v>0.193</v>
      </c>
      <c r="V442" s="1"/>
      <c r="Z442" s="1">
        <v>7.8767030000000002E-6</v>
      </c>
      <c r="AA442" s="1">
        <v>9000</v>
      </c>
      <c r="AB442" s="1">
        <v>1.1111111111111131E-4</v>
      </c>
      <c r="AD442" s="1">
        <v>1.1555555555555555E-2</v>
      </c>
      <c r="AE442" s="1">
        <v>9.7607892650000022E-4</v>
      </c>
      <c r="AF442" s="1">
        <v>2.3551341970000006E-3</v>
      </c>
      <c r="AG442" s="1">
        <v>5.9666025225000013E-4</v>
      </c>
      <c r="AH442" s="1">
        <v>3.3333333333333322E-3</v>
      </c>
      <c r="AI442" s="1">
        <v>0.32254542755266086</v>
      </c>
      <c r="AJ442" s="1">
        <v>1.42010686239862E-2</v>
      </c>
      <c r="AK442" s="1">
        <v>0.13689667738610661</v>
      </c>
      <c r="AL442" s="1">
        <v>2.8878109083656515E-2</v>
      </c>
      <c r="AM442" s="1">
        <v>7.6238555385237171E-4</v>
      </c>
      <c r="AN442" s="1">
        <v>1.3030582895782593E-3</v>
      </c>
      <c r="AO442" s="1">
        <v>666.66666666666663</v>
      </c>
      <c r="AP442" s="1">
        <v>1780.8615229883417</v>
      </c>
      <c r="AQ442" s="1">
        <v>2000</v>
      </c>
      <c r="AR442" s="1">
        <v>1571.3484026367728</v>
      </c>
      <c r="AS442" s="1">
        <v>5.3025256287017727E-3</v>
      </c>
      <c r="AT442" s="1">
        <v>3.4388637944060607E-2</v>
      </c>
      <c r="AU442" s="1">
        <v>1.2186325038174766</v>
      </c>
      <c r="AV442" s="1">
        <v>6.296060680881671E-2</v>
      </c>
      <c r="AW442" s="1">
        <v>0.92718446601941751</v>
      </c>
      <c r="AX442" s="1">
        <v>180.36885228639269</v>
      </c>
      <c r="AY442" s="1">
        <v>3.2222222222222218E-3</v>
      </c>
      <c r="AZ442" s="1"/>
      <c r="BA442" s="1"/>
      <c r="BB442" s="1" t="s">
        <v>311</v>
      </c>
      <c r="BC442" s="1"/>
      <c r="BD442" s="1">
        <f>(0.5*K442*(AK442)^(2))+(K442*9.81*(AN442-G442))</f>
        <v>2.8506105728923961E-8</v>
      </c>
      <c r="BE442" s="1">
        <f>0.5*K442*(AI442)^(2)</f>
        <v>1.0290937892984329E-7</v>
      </c>
      <c r="BF442" s="1">
        <f t="shared" si="42"/>
        <v>0.52630981267278942</v>
      </c>
      <c r="BG442" s="1">
        <f>(C442*(AI442)^(2)*G442)/(F442)</f>
        <v>3.8460382138502425</v>
      </c>
      <c r="BH442" s="1">
        <f>(C442*G442*AI442)/(E442)</f>
        <v>127.31375801555608</v>
      </c>
      <c r="BI442" s="1">
        <f>(E442)/((C442*F442*G442)^(1/2))</f>
        <v>1.5403927282957195E-2</v>
      </c>
      <c r="BJ442" s="1">
        <f>(C442*9.81*(G442)^(2))/(F442)</f>
        <v>0.28629599112332971</v>
      </c>
      <c r="BK442" s="1">
        <f t="shared" si="39"/>
        <v>7.9636712743297436E-2</v>
      </c>
      <c r="BL442" s="1">
        <f>(F442/(C442*9.81))^(1/2)</f>
        <v>1.4753899143116248E-3</v>
      </c>
      <c r="BM442" s="1">
        <f>((F442*G442)/(C442*(AI442)^(2)))^(1/2)</f>
        <v>4.0253870603535477E-4</v>
      </c>
      <c r="BN442" s="1">
        <f>(AF442/2)/G442</f>
        <v>1.4916647233491453</v>
      </c>
      <c r="BO442" s="1">
        <f>(AF442-G442)/G442</f>
        <v>1.9833294466982907</v>
      </c>
      <c r="BP442" s="1">
        <f>((2*G442)-AG442)/G442</f>
        <v>1.2441899478682423</v>
      </c>
      <c r="BQ442" s="1">
        <f t="shared" si="40"/>
        <v>0.25334448160535117</v>
      </c>
      <c r="BR442" s="1">
        <f>((C442*(G442)^(3))/F442)^(1/2)</f>
        <v>4.7998796873753163E-3</v>
      </c>
      <c r="BS442" s="1">
        <f t="shared" si="41"/>
        <v>0.28815678960860025</v>
      </c>
      <c r="BT442" s="1">
        <f>AI442/((9.81*G442)^(1/2))</f>
        <v>3.6652125427710849</v>
      </c>
      <c r="BU442" s="1">
        <f t="shared" si="43"/>
        <v>0.29326923076923067</v>
      </c>
      <c r="BV442" s="1">
        <f>AE442 /G442</f>
        <v>1.2364327295822057</v>
      </c>
      <c r="BW442" s="1">
        <f t="shared" si="44"/>
        <v>3.5597422227269129</v>
      </c>
      <c r="BX442" s="1">
        <f>AH442/(((C442*(G442^(3)))/F442)^(1/2))</f>
        <v>0.69446185122112403</v>
      </c>
    </row>
    <row r="443" spans="1:76" x14ac:dyDescent="0.25">
      <c r="A443" s="1"/>
      <c r="B443" s="1">
        <v>443</v>
      </c>
      <c r="C443" s="1">
        <v>960</v>
      </c>
      <c r="D443" s="1">
        <v>2</v>
      </c>
      <c r="E443" s="1">
        <v>1.9199999999999998E-3</v>
      </c>
      <c r="F443" s="1">
        <v>2.0500000000000001E-2</v>
      </c>
      <c r="G443" s="1">
        <v>8.1832152453097681E-4</v>
      </c>
      <c r="H443" s="1">
        <v>1.7091871357819661E-6</v>
      </c>
      <c r="I443" s="1">
        <v>2.2954113956205105E-9</v>
      </c>
      <c r="J443" s="1">
        <v>1.4382932054624427E-11</v>
      </c>
      <c r="K443" s="1">
        <v>2.20359493979569E-6</v>
      </c>
      <c r="L443" s="1">
        <v>1.380761477243945E-8</v>
      </c>
      <c r="M443" s="1"/>
      <c r="N443" s="1"/>
      <c r="O443" s="1"/>
      <c r="Q443" s="1">
        <v>960</v>
      </c>
      <c r="R443" s="1">
        <v>100000</v>
      </c>
      <c r="S443" s="1">
        <v>96</v>
      </c>
      <c r="T443" s="1">
        <v>2.0500000000000001E-2</v>
      </c>
      <c r="U443" s="1">
        <v>0.193</v>
      </c>
      <c r="V443" s="1"/>
      <c r="Z443" s="1">
        <v>7.8767030000000002E-6</v>
      </c>
      <c r="AA443" s="1">
        <v>9000</v>
      </c>
      <c r="AB443" s="1">
        <v>1.1111111111111131E-4</v>
      </c>
      <c r="AD443" s="1">
        <v>1.1666666666666667E-2</v>
      </c>
      <c r="AE443" s="1">
        <v>1.0775857385000001E-3</v>
      </c>
      <c r="AF443" s="1">
        <v>2.4881478210000002E-3</v>
      </c>
      <c r="AG443" s="1">
        <v>5.1198569499999989E-4</v>
      </c>
      <c r="AH443" s="1">
        <v>3.2222222222222218E-3</v>
      </c>
      <c r="AI443" s="1">
        <v>0.37050087699453776</v>
      </c>
      <c r="AJ443" s="1">
        <v>1.44870675222306E-2</v>
      </c>
      <c r="AK443" s="1">
        <v>0.16705821668249615</v>
      </c>
      <c r="AL443" s="1">
        <v>2.7972816903478401E-2</v>
      </c>
      <c r="AM443" s="1">
        <v>7.9382219558115155E-4</v>
      </c>
      <c r="AN443" s="1">
        <v>1.3712825410886311E-3</v>
      </c>
      <c r="AO443" s="1">
        <v>2571.4285714285725</v>
      </c>
      <c r="AP443" s="1">
        <v>28572.886260191128</v>
      </c>
      <c r="AQ443" s="1">
        <v>2000</v>
      </c>
      <c r="AR443" s="1">
        <v>314.26968052735504</v>
      </c>
      <c r="AS443" s="1">
        <v>6.9964780761325989E-3</v>
      </c>
      <c r="AT443" s="1">
        <v>-1.1618420966012349E-2</v>
      </c>
      <c r="AU443" s="1">
        <v>1.4105279014891472</v>
      </c>
      <c r="AV443" s="1">
        <v>7.4107193572343716E-2</v>
      </c>
      <c r="AW443" s="1">
        <v>1.0549999999999999</v>
      </c>
      <c r="AX443" s="1">
        <v>212.3014711627155</v>
      </c>
      <c r="AY443" s="1">
        <v>1.8888888888888896E-3</v>
      </c>
      <c r="AZ443" s="1"/>
      <c r="BA443" s="1"/>
      <c r="BB443" s="1" t="s">
        <v>312</v>
      </c>
      <c r="BC443" s="1"/>
      <c r="BD443" s="1">
        <f>(0.5*K443*(AK443)^(2))+(K443*9.81*(AN443-G443))</f>
        <v>4.2702962713284674E-8</v>
      </c>
      <c r="BE443" s="1">
        <f>0.5*K443*(AI443)^(2)</f>
        <v>1.5124473014943091E-7</v>
      </c>
      <c r="BF443" s="1">
        <f t="shared" si="42"/>
        <v>0.53136002407175942</v>
      </c>
      <c r="BG443" s="1">
        <f>(C443*(AI443)^(2)*G443)/(F443)</f>
        <v>5.2604128175782936</v>
      </c>
      <c r="BH443" s="1">
        <f>(C443*G443*AI443)/(E443)</f>
        <v>151.59442125111704</v>
      </c>
      <c r="BI443" s="1">
        <f>(E443)/((C443*F443*G443)^(1/2))</f>
        <v>1.5129573806543926E-2</v>
      </c>
      <c r="BJ443" s="1">
        <f>(C443*9.81*(G443)^(2))/(F443)</f>
        <v>0.30763399739847747</v>
      </c>
      <c r="BK443" s="1">
        <f t="shared" si="39"/>
        <v>9.47268840478344E-2</v>
      </c>
      <c r="BL443" s="1">
        <f>(F443/(C443*9.81))^(1/2)</f>
        <v>1.4753899143116248E-3</v>
      </c>
      <c r="BM443" s="1">
        <f>((F443*G443)/(C443*(AI443)^(2)))^(1/2)</f>
        <v>3.5679113983564666E-4</v>
      </c>
      <c r="BN443" s="1">
        <f>(AF443/2)/G443</f>
        <v>1.5202751891599631</v>
      </c>
      <c r="BO443" s="1">
        <f>(AF443-G443)/G443</f>
        <v>2.0405503783199261</v>
      </c>
      <c r="BP443" s="1">
        <f>((2*G443)-AG443)/G443</f>
        <v>1.3743465378190487</v>
      </c>
      <c r="BQ443" s="1">
        <f t="shared" si="40"/>
        <v>0.20576980623049559</v>
      </c>
      <c r="BR443" s="1">
        <f>((C443*(G443)^(3))/F443)^(1/2)</f>
        <v>5.0657604387194894E-3</v>
      </c>
      <c r="BS443" s="1">
        <f t="shared" si="41"/>
        <v>0.38211929796055011</v>
      </c>
      <c r="BT443" s="1">
        <f>AI443/((9.81*G443)^(1/2))</f>
        <v>4.1351641046670968</v>
      </c>
      <c r="BU443" s="1">
        <f t="shared" si="43"/>
        <v>0.2809523809523809</v>
      </c>
      <c r="BV443" s="1">
        <f>AE443 /G443</f>
        <v>1.3168243852776833</v>
      </c>
      <c r="BW443" s="1">
        <f t="shared" si="44"/>
        <v>4.952778820179816</v>
      </c>
      <c r="BX443" s="1">
        <f>AH443/(((C443*(G443^(3)))/F443)^(1/2))</f>
        <v>0.63607868180926597</v>
      </c>
    </row>
    <row r="444" spans="1:76" x14ac:dyDescent="0.25">
      <c r="A444" s="1"/>
      <c r="B444" s="1">
        <v>444</v>
      </c>
      <c r="C444" s="1">
        <v>960</v>
      </c>
      <c r="D444" s="1">
        <v>2</v>
      </c>
      <c r="E444" s="1">
        <v>1.9199999999999998E-3</v>
      </c>
      <c r="F444" s="1">
        <v>2.0500000000000001E-2</v>
      </c>
      <c r="G444" s="1">
        <v>8.2274949870198987E-4</v>
      </c>
      <c r="H444" s="1">
        <v>2.8194781557823835E-6</v>
      </c>
      <c r="I444" s="1">
        <v>2.3328751036179188E-9</v>
      </c>
      <c r="J444" s="1">
        <v>2.3983571203128992E-11</v>
      </c>
      <c r="K444" s="1">
        <v>2.2395600994732021E-6</v>
      </c>
      <c r="L444" s="1">
        <v>2.3024228355003831E-8</v>
      </c>
      <c r="M444" s="1"/>
      <c r="N444" s="1"/>
      <c r="O444" s="1"/>
      <c r="Q444" s="1">
        <v>960</v>
      </c>
      <c r="R444" s="1">
        <v>100000</v>
      </c>
      <c r="S444" s="1">
        <v>96</v>
      </c>
      <c r="T444" s="1">
        <v>2.0500000000000001E-2</v>
      </c>
      <c r="U444" s="1">
        <v>0.193</v>
      </c>
      <c r="V444" s="1"/>
      <c r="Z444" s="1">
        <v>7.8767030000000002E-6</v>
      </c>
      <c r="AA444" s="1">
        <v>9000</v>
      </c>
      <c r="AB444" s="1">
        <v>1.1111111111111131E-4</v>
      </c>
      <c r="AD444" s="1">
        <v>1.1666666666666667E-2</v>
      </c>
      <c r="AE444" s="1">
        <v>1.0854624415000001E-3</v>
      </c>
      <c r="AF444" s="1">
        <v>2.4860245239999999E-3</v>
      </c>
      <c r="AG444" s="1">
        <v>5.2183157375000015E-4</v>
      </c>
      <c r="AH444" s="1">
        <v>3.2222222222222218E-3</v>
      </c>
      <c r="AI444" s="1">
        <v>0.36912747668146506</v>
      </c>
      <c r="AJ444" s="1">
        <v>1.3508598545257471E-2</v>
      </c>
      <c r="AK444" s="1">
        <v>0.17197421592329595</v>
      </c>
      <c r="AL444" s="1">
        <v>2.865567581150584E-2</v>
      </c>
      <c r="AM444" s="1">
        <v>8.0171539092271081E-4</v>
      </c>
      <c r="AN444" s="1">
        <v>1.348208925663386E-3</v>
      </c>
      <c r="AO444" s="1">
        <v>-749.99999999999989</v>
      </c>
      <c r="AP444" s="1">
        <v>1325.8252147247763</v>
      </c>
      <c r="AQ444" s="1">
        <v>1384.6153846153848</v>
      </c>
      <c r="AR444" s="1">
        <v>1054.3840760888161</v>
      </c>
      <c r="AS444" s="1">
        <v>6.944704079573167E-3</v>
      </c>
      <c r="AT444" s="1">
        <v>-3.3437446166032871E-2</v>
      </c>
      <c r="AU444" s="1">
        <v>4.3352604715400576</v>
      </c>
      <c r="AV444" s="1">
        <v>7.5037551319937348E-2</v>
      </c>
      <c r="AW444" s="1">
        <v>1.0649999999999999</v>
      </c>
      <c r="AX444" s="1">
        <v>214.96674978143611</v>
      </c>
      <c r="AY444" s="1">
        <v>2E-3</v>
      </c>
      <c r="AZ444" s="1"/>
      <c r="BA444" s="1"/>
      <c r="BB444" s="1" t="s">
        <v>313</v>
      </c>
      <c r="BC444" s="1"/>
      <c r="BD444" s="1">
        <f>(0.5*K444*(AK444)^(2))+(K444*9.81*(AN444-G444))</f>
        <v>4.4662029649193612E-8</v>
      </c>
      <c r="BE444" s="1">
        <f>0.5*K444*(AI444)^(2)</f>
        <v>1.5257573598234878E-7</v>
      </c>
      <c r="BF444" s="1">
        <f t="shared" si="42"/>
        <v>0.54103640786890261</v>
      </c>
      <c r="BG444" s="1">
        <f>(C444*(AI444)^(2)*G444)/(F444)</f>
        <v>5.2497394100141639</v>
      </c>
      <c r="BH444" s="1">
        <f>(C444*G444*AI444)/(E444)</f>
        <v>151.84972319840293</v>
      </c>
      <c r="BI444" s="1">
        <f>(E444)/((C444*F444*G444)^(1/2))</f>
        <v>1.508880578189575E-2</v>
      </c>
      <c r="BJ444" s="1">
        <f>(C444*9.81*(G444)^(2))/(F444)</f>
        <v>0.31097224722717776</v>
      </c>
      <c r="BK444" s="1">
        <f t="shared" si="39"/>
        <v>9.4407509829277925E-2</v>
      </c>
      <c r="BL444" s="1">
        <f>(F444/(C444*9.81))^(1/2)</f>
        <v>1.4753899143116248E-3</v>
      </c>
      <c r="BM444" s="1">
        <f>((F444*G444)/(C444*(AI444)^(2)))^(1/2)</f>
        <v>3.5908623154533612E-4</v>
      </c>
      <c r="BN444" s="1">
        <f>(AF444/2)/G444</f>
        <v>1.5108028190367024</v>
      </c>
      <c r="BO444" s="1">
        <f>(AF444-G444)/G444</f>
        <v>2.0216056380734049</v>
      </c>
      <c r="BP444" s="1">
        <f>((2*G444)-AG444)/G444</f>
        <v>1.3657467132179755</v>
      </c>
      <c r="BQ444" s="1">
        <f t="shared" si="40"/>
        <v>0.20990604425348788</v>
      </c>
      <c r="BR444" s="1">
        <f>((C444*(G444)^(3))/F444)^(1/2)</f>
        <v>5.1069325921889001E-3</v>
      </c>
      <c r="BS444" s="1">
        <f t="shared" si="41"/>
        <v>0.40256492284749795</v>
      </c>
      <c r="BT444" s="1">
        <f>AI444/((9.81*G444)^(1/2))</f>
        <v>4.1087342947187073</v>
      </c>
      <c r="BU444" s="1">
        <f t="shared" si="43"/>
        <v>0.2809523809523809</v>
      </c>
      <c r="BV444" s="1">
        <f>AE444 /G444</f>
        <v>1.3193109727960688</v>
      </c>
      <c r="BW444" s="1">
        <f t="shared" si="44"/>
        <v>4.938767162786986</v>
      </c>
      <c r="BX444" s="1">
        <f>AH444/(((C444*(G444^(3)))/F444)^(1/2))</f>
        <v>0.63095060764080579</v>
      </c>
    </row>
    <row r="445" spans="1:76" x14ac:dyDescent="0.25">
      <c r="A445" s="1"/>
      <c r="B445" s="1">
        <v>445</v>
      </c>
      <c r="C445" s="1">
        <v>960</v>
      </c>
      <c r="D445" s="1">
        <v>2</v>
      </c>
      <c r="E445" s="1">
        <v>1.9199999999999998E-3</v>
      </c>
      <c r="F445" s="1">
        <v>2.0500000000000001E-2</v>
      </c>
      <c r="G445" s="1">
        <v>8.207384382259552E-4</v>
      </c>
      <c r="H445" s="1">
        <v>1.9324937248041119E-6</v>
      </c>
      <c r="I445" s="1">
        <v>2.3158100262448254E-9</v>
      </c>
      <c r="J445" s="1">
        <v>1.6358274945291985E-11</v>
      </c>
      <c r="K445" s="1">
        <v>2.2231776251950325E-6</v>
      </c>
      <c r="L445" s="1">
        <v>1.5703943947480306E-8</v>
      </c>
      <c r="M445" s="1"/>
      <c r="N445" s="1"/>
      <c r="O445" s="1"/>
      <c r="Q445" s="1">
        <v>960</v>
      </c>
      <c r="R445" s="1">
        <v>100000</v>
      </c>
      <c r="S445" s="1">
        <v>96</v>
      </c>
      <c r="T445" s="1">
        <v>2.0500000000000001E-2</v>
      </c>
      <c r="U445" s="1">
        <v>0.193</v>
      </c>
      <c r="V445" s="1"/>
      <c r="Z445" s="1">
        <v>7.8767030000000002E-6</v>
      </c>
      <c r="AA445" s="1">
        <v>9000</v>
      </c>
      <c r="AB445" s="1">
        <v>1.1111111111111131E-4</v>
      </c>
      <c r="AD445" s="1">
        <v>1.1777777777777778E-2</v>
      </c>
      <c r="AE445" s="1">
        <v>1.079400793E-3</v>
      </c>
      <c r="AF445" s="1">
        <v>2.4811614450000003E-3</v>
      </c>
      <c r="AG445" s="1">
        <v>5.1789322225000015E-4</v>
      </c>
      <c r="AH445" s="1">
        <v>3.2222222222222218E-3</v>
      </c>
      <c r="AI445" s="1">
        <v>0.36699610338407168</v>
      </c>
      <c r="AJ445" s="1">
        <v>1.30718657767639E-2</v>
      </c>
      <c r="AK445" s="1">
        <v>0.16284069810884361</v>
      </c>
      <c r="AL445" s="1">
        <v>2.6870491215564875E-2</v>
      </c>
      <c r="AM445" s="1">
        <v>8.0650314127991352E-4</v>
      </c>
      <c r="AN445" s="1">
        <v>1.3674405506810246E-3</v>
      </c>
      <c r="AO445" s="1">
        <v>2000</v>
      </c>
      <c r="AP445" s="1">
        <v>942.80904158206022</v>
      </c>
      <c r="AQ445" s="1">
        <v>1800.0000000000005</v>
      </c>
      <c r="AR445" s="1">
        <v>509.11688245431429</v>
      </c>
      <c r="AS445" s="1">
        <v>6.8647369979149961E-3</v>
      </c>
      <c r="AT445" s="1">
        <v>-1.8269252040689694E-2</v>
      </c>
      <c r="AU445" s="1">
        <v>4.4425310700490588</v>
      </c>
      <c r="AV445" s="1">
        <v>7.4158218634679807E-2</v>
      </c>
      <c r="AW445" s="1">
        <v>1.06</v>
      </c>
      <c r="AX445" s="1">
        <v>212.44764719877799</v>
      </c>
      <c r="AY445" s="1">
        <v>4.3333333333333349E-3</v>
      </c>
      <c r="AZ445" s="1">
        <f>MIN(BG446:BG498)</f>
        <v>1.4329687874515225E-2</v>
      </c>
      <c r="BA445" s="1"/>
      <c r="BB445" s="1" t="s">
        <v>314</v>
      </c>
      <c r="BC445" s="1"/>
      <c r="BD445" s="1">
        <f>(0.5*K445*(AK445)^(2))+(K445*9.81*(AN445-G445))</f>
        <v>4.1399333896382989E-8</v>
      </c>
      <c r="BE445" s="1">
        <f>0.5*K445*(AI445)^(2)</f>
        <v>1.4971560632377489E-7</v>
      </c>
      <c r="BF445" s="1">
        <f t="shared" si="42"/>
        <v>0.52585152776027266</v>
      </c>
      <c r="BG445" s="1">
        <f>(C445*(AI445)^(2)*G445)/(F445)</f>
        <v>5.1766052891221914</v>
      </c>
      <c r="BH445" s="1">
        <f>(C445*G445*AI445)/(E445)</f>
        <v>150.60390436322712</v>
      </c>
      <c r="BI445" s="1">
        <f>(E445)/((C445*F445*G445)^(1/2))</f>
        <v>1.5107280568706754E-2</v>
      </c>
      <c r="BJ445" s="1">
        <f>(C445*9.81*(G445)^(2))/(F445)</f>
        <v>0.30945387577097211</v>
      </c>
      <c r="BK445" s="1">
        <f t="shared" si="39"/>
        <v>9.3707870123254738E-2</v>
      </c>
      <c r="BL445" s="1">
        <f>(F445/(C445*9.81))^(1/2)</f>
        <v>1.4753899143116248E-3</v>
      </c>
      <c r="BM445" s="1">
        <f>((F445*G445)/(C445*(AI445)^(2)))^(1/2)</f>
        <v>3.607299882610604E-4</v>
      </c>
      <c r="BN445" s="1">
        <f>(AF445/2)/G445</f>
        <v>1.5115421244087746</v>
      </c>
      <c r="BO445" s="1">
        <f>(AF445-G445)/G445</f>
        <v>2.0230842488175491</v>
      </c>
      <c r="BP445" s="1">
        <f>((2*G445)-AG445)/G445</f>
        <v>1.3689911448896701</v>
      </c>
      <c r="BQ445" s="1">
        <f t="shared" si="40"/>
        <v>0.20873015873015877</v>
      </c>
      <c r="BR445" s="1">
        <f>((C445*(G445)^(3))/F445)^(1/2)</f>
        <v>5.0882195967703516E-3</v>
      </c>
      <c r="BS445" s="1">
        <f t="shared" si="41"/>
        <v>0.38526535542476137</v>
      </c>
      <c r="BT445" s="1">
        <f>AI445/((9.81*G445)^(1/2))</f>
        <v>4.0900118158290866</v>
      </c>
      <c r="BU445" s="1">
        <f t="shared" si="43"/>
        <v>0.27830188679245282</v>
      </c>
      <c r="BV445" s="1">
        <f>AE445 /G445</f>
        <v>1.3151580853617011</v>
      </c>
      <c r="BW445" s="1">
        <f t="shared" si="44"/>
        <v>4.8671514133512197</v>
      </c>
      <c r="BX445" s="1">
        <f>AH445/(((C445*(G445^(3)))/F445)^(1/2))</f>
        <v>0.63327106091636942</v>
      </c>
    </row>
    <row r="446" spans="1:76" x14ac:dyDescent="0.25">
      <c r="A446" s="13"/>
      <c r="B446" s="1">
        <v>446</v>
      </c>
      <c r="C446" s="13">
        <v>960</v>
      </c>
      <c r="D446" s="13">
        <v>5</v>
      </c>
      <c r="E446" s="13">
        <v>4.7999999999999996E-3</v>
      </c>
      <c r="F446" s="13">
        <v>2.0500000000000001E-2</v>
      </c>
      <c r="G446" s="13">
        <v>1.7925727883197335E-4</v>
      </c>
      <c r="H446" s="13">
        <v>4.1259543082859804E-7</v>
      </c>
      <c r="I446" s="13">
        <v>2.41278712999705E-11</v>
      </c>
      <c r="J446" s="13">
        <v>1.6660494099075862E-13</v>
      </c>
      <c r="K446" s="13">
        <v>2.316275644797168E-8</v>
      </c>
      <c r="L446" s="13">
        <v>1.5994074335112828E-10</v>
      </c>
      <c r="M446" s="13"/>
      <c r="N446" s="13"/>
      <c r="O446" s="13"/>
      <c r="Q446" s="13">
        <v>960</v>
      </c>
      <c r="R446" s="13">
        <v>100000</v>
      </c>
      <c r="S446" s="13">
        <v>96</v>
      </c>
      <c r="T446" s="13">
        <v>2.0500000000000001E-2</v>
      </c>
      <c r="U446" s="13">
        <v>0.36099999999999999</v>
      </c>
      <c r="V446" s="13"/>
      <c r="W446" s="13"/>
      <c r="X446" s="13"/>
      <c r="Z446" s="13">
        <v>4.1449974999999999E-6</v>
      </c>
      <c r="AA446" s="13">
        <v>16000</v>
      </c>
      <c r="AB446" s="13">
        <v>6.2500000000000056E-5</v>
      </c>
      <c r="AD446" s="13">
        <v>1.1249999999999997E-3</v>
      </c>
      <c r="AE446" s="13">
        <v>2.0309256999999999E-4</v>
      </c>
      <c r="AF446" s="13">
        <v>4.8081970999999993E-4</v>
      </c>
      <c r="AG446" s="13">
        <v>1.3782116687499995E-4</v>
      </c>
      <c r="AH446" s="13">
        <v>3.749999999999999E-4</v>
      </c>
      <c r="AI446" s="13">
        <v>0.58675535747317353</v>
      </c>
      <c r="AJ446" s="13">
        <v>1.2670642955757842E-3</v>
      </c>
      <c r="AK446" s="1">
        <v>0.248643162293577</v>
      </c>
      <c r="AL446" s="13">
        <v>2.7616844900069525E-3</v>
      </c>
      <c r="AM446" s="13">
        <v>1.5593444742770989E-4</v>
      </c>
      <c r="AN446" s="13">
        <v>2.3983052313453147E-4</v>
      </c>
      <c r="AO446" s="13">
        <v>744.18604651162798</v>
      </c>
      <c r="AP446" s="13">
        <v>171.32711626369559</v>
      </c>
      <c r="AQ446" s="13">
        <v>2285.7142857142858</v>
      </c>
      <c r="AR446" s="13">
        <v>2308.9201018336244</v>
      </c>
      <c r="AS446" s="13">
        <v>1.7547494878872156E-2</v>
      </c>
      <c r="AT446" s="13">
        <v>-1.3047852305573271E-4</v>
      </c>
      <c r="AU446" s="13">
        <v>5.2545046292114783</v>
      </c>
      <c r="AV446" s="13">
        <v>0.81327759276435641</v>
      </c>
      <c r="AW446" s="13">
        <v>1</v>
      </c>
      <c r="AX446" s="13">
        <v>4141.9887678183886</v>
      </c>
      <c r="AY446" s="13">
        <v>3.1249999999999984E-4</v>
      </c>
      <c r="AZ446" s="13"/>
      <c r="BA446" s="13"/>
      <c r="BB446" s="13" t="s">
        <v>315</v>
      </c>
      <c r="BC446" s="1"/>
      <c r="BD446" s="1">
        <f>(0.5*K446*(AK446)^(2))+(K446*9.81*(AN446-G446))</f>
        <v>7.2976428990473315E-10</v>
      </c>
      <c r="BE446" s="1">
        <f>0.5*K446*(AI446)^(2)</f>
        <v>3.9872583149847044E-9</v>
      </c>
      <c r="BF446" s="1">
        <f t="shared" si="42"/>
        <v>0.42781313826790907</v>
      </c>
      <c r="BG446" s="1">
        <f>(C446*(AI446)^(2)*G446)/(F446)</f>
        <v>2.8900695803387215</v>
      </c>
      <c r="BH446" s="1">
        <f>(C446*G446*AI446)/(E446)</f>
        <v>21.036033744144572</v>
      </c>
      <c r="BI446" s="1">
        <f>(E446)/((C446*F446*G446)^(1/2))</f>
        <v>8.0814686140895417E-2</v>
      </c>
      <c r="BJ446" s="1">
        <f>(C446*9.81*(G446)^(2))/(F446)</f>
        <v>1.4761822476163063E-2</v>
      </c>
      <c r="BK446" s="1">
        <f t="shared" si="39"/>
        <v>0.25266041885620111</v>
      </c>
      <c r="BL446" s="1">
        <f>(F446/(C446*9.81))^(1/2)</f>
        <v>1.4753899143116248E-3</v>
      </c>
      <c r="BM446" s="1">
        <f>((F446*G446)/(C446*(AI446)^(2)))^(1/2)</f>
        <v>1.0544418879420366E-4</v>
      </c>
      <c r="BN446" s="1">
        <f>(AF446/2)/G446</f>
        <v>1.3411441731487397</v>
      </c>
      <c r="BO446" s="1">
        <f>(AF446-G446)/G446</f>
        <v>1.6822883462974794</v>
      </c>
      <c r="BP446" s="1">
        <f>((2*G446)-AG446)/G446</f>
        <v>1.2311544179793865</v>
      </c>
      <c r="BQ446" s="1">
        <f t="shared" si="40"/>
        <v>0.28663793103448271</v>
      </c>
      <c r="BR446" s="1">
        <f>((C446*(G446)^(3))/F446)^(1/2)</f>
        <v>5.1936644220850403E-4</v>
      </c>
      <c r="BS446" s="1">
        <f t="shared" si="41"/>
        <v>0.58688583599622923</v>
      </c>
      <c r="BT446" s="1">
        <f>AI446/((9.81*G446)^(1/2))</f>
        <v>13.992140592888964</v>
      </c>
      <c r="BU446" s="1">
        <f t="shared" si="43"/>
        <v>0.36111111111111116</v>
      </c>
      <c r="BV446" s="1">
        <f>AE446 /G446</f>
        <v>1.1329669362568457</v>
      </c>
      <c r="BW446" s="1">
        <f t="shared" si="44"/>
        <v>2.8753077578625583</v>
      </c>
      <c r="BX446" s="1">
        <f>AH446/(((C446*(G446^(3)))/F446)^(1/2))</f>
        <v>0.72203355766573185</v>
      </c>
    </row>
    <row r="447" spans="1:76" x14ac:dyDescent="0.25">
      <c r="A447" s="12"/>
      <c r="B447" s="1">
        <v>447</v>
      </c>
      <c r="C447" s="12">
        <v>960</v>
      </c>
      <c r="D447" s="12">
        <v>5</v>
      </c>
      <c r="E447" s="12">
        <v>4.7999999999999996E-3</v>
      </c>
      <c r="F447" s="12">
        <v>2.0500000000000001E-2</v>
      </c>
      <c r="G447" s="12">
        <v>1.9726587948203181E-4</v>
      </c>
      <c r="H447" s="12">
        <v>1.1793613531210016E-7</v>
      </c>
      <c r="I447" s="12">
        <v>3.2154704922695069E-11</v>
      </c>
      <c r="J447" s="12">
        <v>5.7671427628147469E-14</v>
      </c>
      <c r="K447" s="12">
        <v>3.0868516725787263E-8</v>
      </c>
      <c r="L447" s="12">
        <v>5.5364570523021569E-11</v>
      </c>
      <c r="M447" s="12"/>
      <c r="N447" s="12"/>
      <c r="O447" s="12"/>
      <c r="Q447" s="12">
        <v>960</v>
      </c>
      <c r="R447" s="12">
        <v>100000</v>
      </c>
      <c r="S447" s="12">
        <v>96</v>
      </c>
      <c r="T447" s="12">
        <v>2.0500000000000001E-2</v>
      </c>
      <c r="U447" s="12">
        <v>0.36099999999999999</v>
      </c>
      <c r="V447" s="12"/>
      <c r="W447" s="13"/>
      <c r="X447" s="13"/>
      <c r="Z447" s="13">
        <v>4.1449974999999999E-6</v>
      </c>
      <c r="AA447" s="13">
        <v>16000</v>
      </c>
      <c r="AB447" s="13">
        <v>6.2500000000000056E-5</v>
      </c>
      <c r="AD447" s="13">
        <v>1.2499999999999998E-3</v>
      </c>
      <c r="AE447" s="13">
        <v>2.2381755749999998E-4</v>
      </c>
      <c r="AF447" s="13">
        <v>5.4299467250000001E-4</v>
      </c>
      <c r="AG447" s="13">
        <v>1.6787239874999999E-4</v>
      </c>
      <c r="AH447" s="13">
        <v>3.749999999999999E-4</v>
      </c>
      <c r="AI447" s="13">
        <v>0.61058795605131422</v>
      </c>
      <c r="AJ447" s="12">
        <v>1.8020813708597824E-3</v>
      </c>
      <c r="AK447" s="1">
        <v>0.25486700943351098</v>
      </c>
      <c r="AL447" s="12">
        <v>5.4999857781751205E-3</v>
      </c>
      <c r="AM447" s="12">
        <v>1.782638100061555E-4</v>
      </c>
      <c r="AN447" s="12">
        <v>2.5120308796535047E-4</v>
      </c>
      <c r="AO447" s="12">
        <v>727.27272727272725</v>
      </c>
      <c r="AP447" s="12">
        <v>233.75430783026366</v>
      </c>
      <c r="AQ447" s="12">
        <v>695.6521739130435</v>
      </c>
      <c r="AR447" s="12">
        <v>85.54789035149166</v>
      </c>
      <c r="AS447" s="12">
        <v>1.9001919066000083E-2</v>
      </c>
      <c r="AT447" s="12">
        <v>1.0552791242267628E-2</v>
      </c>
      <c r="AU447" s="12">
        <v>4.7134824021080544</v>
      </c>
      <c r="AV447" s="12">
        <v>0.27312989213906619</v>
      </c>
      <c r="AW447" s="12">
        <v>0.98936170212765961</v>
      </c>
      <c r="AX447" s="12">
        <v>1391.0391180828337</v>
      </c>
      <c r="AY447" s="13">
        <v>3.749999999999999E-4</v>
      </c>
      <c r="AZ447" s="12"/>
      <c r="BA447" s="12"/>
      <c r="BB447" s="12" t="s">
        <v>316</v>
      </c>
      <c r="BC447" s="1"/>
      <c r="BD447" s="13">
        <f>(0.5*K447*(AK447)^(2))+(K447*9.81*(AN447-G447))</f>
        <v>1.018899365049763E-9</v>
      </c>
      <c r="BE447" s="13">
        <f>0.5*K447*(AI447)^(2)</f>
        <v>5.7541639643717271E-9</v>
      </c>
      <c r="BF447" s="13">
        <f t="shared" si="42"/>
        <v>0.42079883554275666</v>
      </c>
      <c r="BG447" s="13">
        <f>(C447*(AI447)^(2)*G447)/(F447)</f>
        <v>3.4440211679056651</v>
      </c>
      <c r="BH447" s="13">
        <f>(C447*G447*AI447)/(E447)</f>
        <v>24.08963403031974</v>
      </c>
      <c r="BI447" s="13">
        <f>(E447)/((C447*F447*G447)^(1/2))</f>
        <v>7.7037592782501302E-2</v>
      </c>
      <c r="BJ447" s="13">
        <f>(C447*9.81*(G447)^(2))/(F447)</f>
        <v>1.7876822395724922E-2</v>
      </c>
      <c r="BK447" s="13">
        <f t="shared" si="39"/>
        <v>0.27014793383523372</v>
      </c>
      <c r="BL447" s="13">
        <f>(F447/(C447*9.81))^(1/2)</f>
        <v>1.4753899143116248E-3</v>
      </c>
      <c r="BM447" s="13">
        <f>((F447*G447)/(C447*(AI447)^(2)))^(1/2)</f>
        <v>1.0629652500906526E-4</v>
      </c>
      <c r="BN447" s="13">
        <f>(AF447/2)/G447</f>
        <v>1.3763015528224163</v>
      </c>
      <c r="BO447" s="13">
        <f>(AF447-G447)/G447</f>
        <v>1.7526031056448326</v>
      </c>
      <c r="BP447" s="13">
        <f>((2*G447)-AG447)/G447</f>
        <v>1.1490043833693457</v>
      </c>
      <c r="BQ447" s="13">
        <f t="shared" si="40"/>
        <v>0.30916030534351141</v>
      </c>
      <c r="BR447" s="13">
        <f>((C447*(G447)^(3))/F447)^(1/2)</f>
        <v>5.9956551480892372E-4</v>
      </c>
      <c r="BS447" s="13">
        <f t="shared" si="41"/>
        <v>0.60003516480904662</v>
      </c>
      <c r="BT447" s="13">
        <f>AI447/((9.81*G447)^(1/2))</f>
        <v>13.879944938800204</v>
      </c>
      <c r="BU447" s="13">
        <f t="shared" si="43"/>
        <v>0.32500000000000001</v>
      </c>
      <c r="BV447" s="13">
        <f>AE447 /G447</f>
        <v>1.1345984317596427</v>
      </c>
      <c r="BW447" s="13">
        <f t="shared" si="44"/>
        <v>3.4261443455099401</v>
      </c>
      <c r="BX447" s="13">
        <f>AH447/(((C447*(G447^(3)))/F447)^(1/2))</f>
        <v>0.62545291671671466</v>
      </c>
    </row>
    <row r="448" spans="1:76" x14ac:dyDescent="0.25">
      <c r="A448" s="12"/>
      <c r="B448" s="1">
        <v>448</v>
      </c>
      <c r="C448" s="12">
        <v>960</v>
      </c>
      <c r="D448" s="12">
        <v>5</v>
      </c>
      <c r="E448" s="12">
        <v>4.7999999999999996E-3</v>
      </c>
      <c r="F448" s="12">
        <v>2.0500000000000001E-2</v>
      </c>
      <c r="G448" s="12">
        <v>1.993282586075493E-4</v>
      </c>
      <c r="H448" s="12">
        <v>2.243412751012693E-7</v>
      </c>
      <c r="I448" s="12">
        <v>3.3173800397842096E-11</v>
      </c>
      <c r="J448" s="12">
        <v>1.120099989815246E-13</v>
      </c>
      <c r="K448" s="12">
        <v>3.1846848381928412E-8</v>
      </c>
      <c r="L448" s="12">
        <v>1.0752959902226362E-10</v>
      </c>
      <c r="M448" s="12"/>
      <c r="N448" s="12"/>
      <c r="O448" s="12"/>
      <c r="Q448" s="12">
        <v>960</v>
      </c>
      <c r="R448" s="12">
        <v>100000</v>
      </c>
      <c r="S448" s="12">
        <v>96</v>
      </c>
      <c r="T448" s="12">
        <v>2.0500000000000001E-2</v>
      </c>
      <c r="U448" s="12">
        <v>0.36099999999999999</v>
      </c>
      <c r="V448" s="12"/>
      <c r="W448" s="13"/>
      <c r="X448" s="13"/>
      <c r="Z448" s="13">
        <v>4.1449974999999999E-6</v>
      </c>
      <c r="AA448" s="13">
        <v>16000</v>
      </c>
      <c r="AB448" s="13">
        <v>6.2500000000000056E-5</v>
      </c>
      <c r="AD448" s="13">
        <v>1.5000000000000013E-3</v>
      </c>
      <c r="AE448" s="13">
        <v>1.4713510374999997E-4</v>
      </c>
      <c r="AF448" s="13">
        <v>4.4765973E-4</v>
      </c>
      <c r="AG448" s="13">
        <v>2.7529691729166668E-4</v>
      </c>
      <c r="AH448" s="13">
        <v>6.2500000000000056E-4</v>
      </c>
      <c r="AI448" s="13">
        <v>0.23349534935866184</v>
      </c>
      <c r="AJ448" s="12">
        <v>5.3379395530685006E-3</v>
      </c>
      <c r="AK448" s="1">
        <v>0.12920476514722601</v>
      </c>
      <c r="AL448" s="12">
        <v>4.1571351356837101E-3</v>
      </c>
      <c r="AM448" s="12">
        <v>1.926452525444805E-4</v>
      </c>
      <c r="AN448" s="12">
        <v>2.2136479271775566E-4</v>
      </c>
      <c r="AO448" s="12">
        <v>695.6521739130435</v>
      </c>
      <c r="AP448" s="12">
        <v>299.41761623022052</v>
      </c>
      <c r="AQ448" s="12">
        <v>744.18604651162798</v>
      </c>
      <c r="AR448" s="12">
        <v>318.17893020400624</v>
      </c>
      <c r="AS448" s="12">
        <v>2.7788011300776527E-3</v>
      </c>
      <c r="AT448" s="12">
        <v>-10.287965492745736</v>
      </c>
      <c r="AU448" s="12">
        <v>4.3620906873355345</v>
      </c>
      <c r="AV448" s="12">
        <v>2.0235012933392666</v>
      </c>
      <c r="AW448" s="12">
        <v>0</v>
      </c>
      <c r="AX448" s="12">
        <v>10305.607462009195</v>
      </c>
      <c r="AY448" s="13">
        <v>5.0000000000000044E-4</v>
      </c>
      <c r="AZ448" s="12"/>
      <c r="BA448" s="12"/>
      <c r="BB448" s="12" t="s">
        <v>316</v>
      </c>
      <c r="BC448" s="1"/>
      <c r="BD448" s="13">
        <f>(0.5*K448*(AK448)^(2))+(K448*9.81*(AN448-G448))</f>
        <v>2.7270819540062803E-10</v>
      </c>
      <c r="BE448" s="13">
        <f>0.5*K448*(AI448)^(2)</f>
        <v>8.6814633165925166E-10</v>
      </c>
      <c r="BF448" s="13">
        <f t="shared" si="42"/>
        <v>0.56047033067153595</v>
      </c>
      <c r="BG448" s="13">
        <f>(C448*(AI448)^(2)*G448)/(F448)</f>
        <v>0.50891202690482784</v>
      </c>
      <c r="BH448" s="13">
        <f>(C448*G448*AI448)/(E448)</f>
        <v>9.3084442761246855</v>
      </c>
      <c r="BI448" s="13">
        <f>(E448)/((C448*F448*G448)^(1/2))</f>
        <v>7.6638016136997583E-2</v>
      </c>
      <c r="BJ448" s="13">
        <f>(C448*9.81*(G448)^(2))/(F448)</f>
        <v>1.8252574286333131E-2</v>
      </c>
      <c r="BK448" s="13">
        <f t="shared" si="39"/>
        <v>8.5416354450170179E-2</v>
      </c>
      <c r="BL448" s="13">
        <f>(F448/(C448*9.81))^(1/2)</f>
        <v>1.4753899143116248E-3</v>
      </c>
      <c r="BM448" s="13">
        <f>((F448*G448)/(C448*(AI448)^(2)))^(1/2)</f>
        <v>2.7941358361500886E-4</v>
      </c>
      <c r="BN448" s="13">
        <f>(AF448/2)/G448</f>
        <v>1.122920887201905</v>
      </c>
      <c r="BO448" s="13">
        <f>(AF448-G448)/G448</f>
        <v>1.2458417744038097</v>
      </c>
      <c r="BP448" s="13">
        <f>((2*G448)-AG448)/G448</f>
        <v>0.61887662484580519</v>
      </c>
      <c r="BQ448" s="13">
        <f t="shared" si="40"/>
        <v>0.61496913580246915</v>
      </c>
      <c r="BR448" s="13">
        <f>((C448*(G448)^(3))/F448)^(1/2)</f>
        <v>6.089925712560269E-4</v>
      </c>
      <c r="BS448" s="13">
        <f t="shared" si="41"/>
        <v>10.521460842104398</v>
      </c>
      <c r="BT448" s="13">
        <f>AI448/((9.81*G448)^(1/2))</f>
        <v>5.2803084775738629</v>
      </c>
      <c r="BU448" s="13">
        <f t="shared" si="43"/>
        <v>0.4375</v>
      </c>
      <c r="BV448" s="13">
        <f>AE448 /G448</f>
        <v>0.73815476429606164</v>
      </c>
      <c r="BW448" s="13">
        <f t="shared" si="44"/>
        <v>0.4906594526184947</v>
      </c>
      <c r="BX448" s="13">
        <f>AH448/(((C448*(G448^(3)))/F448)^(1/2))</f>
        <v>1.0262850968952855</v>
      </c>
    </row>
    <row r="449" spans="1:76" x14ac:dyDescent="0.25">
      <c r="A449" s="12"/>
      <c r="B449" s="1">
        <v>449</v>
      </c>
      <c r="C449" s="12">
        <v>960</v>
      </c>
      <c r="D449" s="12">
        <v>5</v>
      </c>
      <c r="E449" s="12">
        <v>4.7999999999999996E-3</v>
      </c>
      <c r="F449" s="12">
        <v>2.0500000000000001E-2</v>
      </c>
      <c r="G449" s="12">
        <v>1.8705505188423808E-4</v>
      </c>
      <c r="H449" s="12">
        <v>3.8326999598597118E-7</v>
      </c>
      <c r="I449" s="12">
        <v>2.7415548233546868E-11</v>
      </c>
      <c r="J449" s="12">
        <v>1.6852082243564541E-13</v>
      </c>
      <c r="K449" s="12">
        <v>2.6318926304204993E-8</v>
      </c>
      <c r="L449" s="12">
        <v>1.6177998953821959E-10</v>
      </c>
      <c r="M449" s="12"/>
      <c r="N449" s="12"/>
      <c r="O449" s="12"/>
      <c r="Q449" s="12">
        <v>960</v>
      </c>
      <c r="R449" s="12">
        <v>100000</v>
      </c>
      <c r="S449" s="12">
        <v>96</v>
      </c>
      <c r="T449" s="12">
        <v>2.0500000000000001E-2</v>
      </c>
      <c r="U449" s="12">
        <v>0.36099999999999999</v>
      </c>
      <c r="V449" s="12"/>
      <c r="W449" s="13"/>
      <c r="X449" s="13"/>
      <c r="Z449" s="13">
        <v>4.1449974999999999E-6</v>
      </c>
      <c r="AA449" s="13">
        <v>16000</v>
      </c>
      <c r="AB449" s="13">
        <v>6.2500000000000056E-5</v>
      </c>
      <c r="AD449" s="13">
        <v>1.2500000000000002E-3</v>
      </c>
      <c r="AE449" s="13">
        <v>2.1345506375E-4</v>
      </c>
      <c r="AF449" s="13">
        <v>5.0568969499999996E-4</v>
      </c>
      <c r="AG449" s="13">
        <v>1.4127533145833341E-4</v>
      </c>
      <c r="AH449" s="13">
        <v>3.7500000000000033E-4</v>
      </c>
      <c r="AI449" s="13">
        <v>0.59611203932220302</v>
      </c>
      <c r="AJ449" s="12">
        <v>1.9301888520771835E-3</v>
      </c>
      <c r="AK449" s="1">
        <v>0.24403694025137501</v>
      </c>
      <c r="AL449" s="12">
        <v>3.0870281333696486E-3</v>
      </c>
      <c r="AM449" s="12">
        <v>1.5802297937068566E-4</v>
      </c>
      <c r="AN449" s="12">
        <v>2.3517396933791284E-4</v>
      </c>
      <c r="AO449" s="12">
        <v>640</v>
      </c>
      <c r="AP449" s="12">
        <v>0</v>
      </c>
      <c r="AQ449" s="12">
        <v>-8000</v>
      </c>
      <c r="AR449" s="12">
        <v>45254.833995939043</v>
      </c>
      <c r="AS449" s="12">
        <v>1.8111598543571646E-2</v>
      </c>
      <c r="AT449" s="12">
        <v>-0.36112176025464471</v>
      </c>
      <c r="AU449" s="12">
        <v>4.1831367188073942</v>
      </c>
      <c r="AV449" s="12">
        <v>8.7422603405953508E-2</v>
      </c>
      <c r="AW449" s="12">
        <v>0.97727272727272729</v>
      </c>
      <c r="AX449" s="12">
        <v>445.23966304063532</v>
      </c>
      <c r="AY449" s="13">
        <v>3.1250000000000028E-4</v>
      </c>
      <c r="AZ449" s="12"/>
      <c r="BA449" s="12"/>
      <c r="BB449" s="12" t="s">
        <v>317</v>
      </c>
      <c r="BC449" s="1"/>
      <c r="BD449" s="13">
        <f>(0.5*K449*(AK449)^(2))+(K449*9.81*(AN449-G449))</f>
        <v>7.9612279890959749E-10</v>
      </c>
      <c r="BE449" s="13">
        <f>0.5*K449*(AI449)^(2)</f>
        <v>4.6762094860053611E-9</v>
      </c>
      <c r="BF449" s="13">
        <f t="shared" si="42"/>
        <v>0.41261313714076342</v>
      </c>
      <c r="BG449" s="13">
        <f>(C449*(AI449)^(2)*G449)/(F449)</f>
        <v>3.112738233294742</v>
      </c>
      <c r="BH449" s="13">
        <f>(C449*G449*AI449)/(E449)</f>
        <v>22.301153688846735</v>
      </c>
      <c r="BI449" s="13">
        <f>(E449)/((C449*F449*G449)^(1/2))</f>
        <v>7.9112292461811798E-2</v>
      </c>
      <c r="BJ449" s="13">
        <f>(C449*9.81*(G449)^(2))/(F449)</f>
        <v>1.607404808389094E-2</v>
      </c>
      <c r="BK449" s="13">
        <f t="shared" si="39"/>
        <v>0.25970525387497756</v>
      </c>
      <c r="BL449" s="13">
        <f>(F449/(C449*9.81))^(1/2)</f>
        <v>1.4753899143116248E-3</v>
      </c>
      <c r="BM449" s="13">
        <f>((F449*G449)/(C449*(AI449)^(2)))^(1/2)</f>
        <v>1.0602252470896086E-4</v>
      </c>
      <c r="BN449" s="13">
        <f>(AF449/2)/G449</f>
        <v>1.3517135461087517</v>
      </c>
      <c r="BO449" s="13">
        <f>(AF449-G449)/G449</f>
        <v>1.7034270922175032</v>
      </c>
      <c r="BP449" s="13">
        <f>((2*G449)-AG449)/G449</f>
        <v>1.2447392891277598</v>
      </c>
      <c r="BQ449" s="13">
        <f t="shared" si="40"/>
        <v>0.27937158469945372</v>
      </c>
      <c r="BR449" s="13">
        <f>((C449*(G449)^(3))/F449)^(1/2)</f>
        <v>5.5362137397402993E-4</v>
      </c>
      <c r="BS449" s="13">
        <f t="shared" si="41"/>
        <v>0.95723379957684773</v>
      </c>
      <c r="BT449" s="13">
        <f>AI449/((9.81*G449)^(1/2))</f>
        <v>13.915815703895673</v>
      </c>
      <c r="BU449" s="13">
        <f t="shared" si="43"/>
        <v>0.32500000000000023</v>
      </c>
      <c r="BV449" s="13">
        <f>AE449 /G449</f>
        <v>1.1411349845931986</v>
      </c>
      <c r="BW449" s="13">
        <f t="shared" si="44"/>
        <v>3.0966641852108512</v>
      </c>
      <c r="BX449" s="13">
        <f>AH449/(((C449*(G449^(3)))/F449)^(1/2))</f>
        <v>0.67735824090056063</v>
      </c>
    </row>
    <row r="450" spans="1:76" x14ac:dyDescent="0.25">
      <c r="A450" s="12"/>
      <c r="B450" s="1">
        <v>450</v>
      </c>
      <c r="C450" s="12">
        <v>960</v>
      </c>
      <c r="D450" s="12">
        <v>5</v>
      </c>
      <c r="E450" s="12">
        <v>4.7999999999999996E-3</v>
      </c>
      <c r="F450" s="12">
        <v>2.0500000000000001E-2</v>
      </c>
      <c r="G450" s="12">
        <v>1.7712328984171598E-4</v>
      </c>
      <c r="H450" s="12">
        <v>3.7697002545512526E-7</v>
      </c>
      <c r="I450" s="12">
        <v>2.327638969371459E-11</v>
      </c>
      <c r="J450" s="12">
        <v>1.4861684010924077E-13</v>
      </c>
      <c r="K450" s="12">
        <v>2.2345334105966005E-8</v>
      </c>
      <c r="L450" s="12">
        <v>1.4267216650487114E-10</v>
      </c>
      <c r="M450" s="12"/>
      <c r="N450" s="12"/>
      <c r="O450" s="12"/>
      <c r="Q450" s="12">
        <v>960</v>
      </c>
      <c r="R450" s="12">
        <v>100000</v>
      </c>
      <c r="S450" s="12">
        <v>96</v>
      </c>
      <c r="T450" s="12">
        <v>2.0500000000000001E-2</v>
      </c>
      <c r="U450" s="12">
        <v>0.36099999999999999</v>
      </c>
      <c r="V450" s="12"/>
      <c r="W450" s="13"/>
      <c r="X450" s="13"/>
      <c r="Z450" s="13">
        <v>4.1449974999999999E-6</v>
      </c>
      <c r="AA450" s="13">
        <v>16000</v>
      </c>
      <c r="AB450" s="13">
        <v>6.2500000000000056E-5</v>
      </c>
      <c r="AD450" s="13">
        <v>1.1249999999999997E-3</v>
      </c>
      <c r="AE450" s="13">
        <v>1.8444008124999999E-4</v>
      </c>
      <c r="AF450" s="13">
        <v>4.6838471749999997E-4</v>
      </c>
      <c r="AG450" s="13">
        <v>1.54401156875E-4</v>
      </c>
      <c r="AH450" s="13">
        <v>3.749999999999999E-4</v>
      </c>
      <c r="AI450" s="13">
        <v>0.54067919812650689</v>
      </c>
      <c r="AJ450" s="12">
        <v>1.9798359114077272E-3</v>
      </c>
      <c r="AK450" s="1">
        <v>0.23814171310836199</v>
      </c>
      <c r="AL450" s="12">
        <v>3.8664565337237261E-3</v>
      </c>
      <c r="AM450" s="12">
        <v>1.482023426212162E-4</v>
      </c>
      <c r="AN450" s="12">
        <v>2.1691157556831821E-4</v>
      </c>
      <c r="AO450" s="12">
        <v>1454.5454545454545</v>
      </c>
      <c r="AP450" s="12">
        <v>1496.0275701136873</v>
      </c>
      <c r="AQ450" s="12">
        <v>-8000.0000000000209</v>
      </c>
      <c r="AR450" s="12">
        <v>412950.3602129459</v>
      </c>
      <c r="AS450" s="12">
        <v>1.4899795886173418E-2</v>
      </c>
      <c r="AT450" s="12">
        <v>-1.1423458675416793E-2</v>
      </c>
      <c r="AU450" s="12">
        <v>4.7131669906542122</v>
      </c>
      <c r="AV450" s="12">
        <v>0.3324495251426608</v>
      </c>
      <c r="AW450" s="12">
        <v>0.97590361445783136</v>
      </c>
      <c r="AX450" s="12">
        <v>1693.1515281602483</v>
      </c>
      <c r="AY450" s="13">
        <v>2.4999999999999979E-4</v>
      </c>
      <c r="AZ450" s="12"/>
      <c r="BA450" s="12"/>
      <c r="BB450" s="12" t="s">
        <v>318</v>
      </c>
      <c r="BC450" s="1"/>
      <c r="BD450" s="13">
        <f>(0.5*K450*(AK450)^(2))+(K450*9.81*(AN450-G450))</f>
        <v>6.4234033379118609E-10</v>
      </c>
      <c r="BE450" s="13">
        <f>0.5*K450*(AI450)^(2)</f>
        <v>3.2661503976068528E-9</v>
      </c>
      <c r="BF450" s="13">
        <f t="shared" si="42"/>
        <v>0.44347026669035766</v>
      </c>
      <c r="BG450" s="13">
        <f>(C450*(AI450)^(2)*G450)/(F450)</f>
        <v>2.4247801277388636</v>
      </c>
      <c r="BH450" s="13">
        <f>(C450*G450*AI450)/(E450)</f>
        <v>19.153375664229571</v>
      </c>
      <c r="BI450" s="13">
        <f>(E450)/((C450*F450*G450)^(1/2))</f>
        <v>8.1300057974592721E-2</v>
      </c>
      <c r="BJ450" s="13">
        <f>(C450*9.81*(G450)^(2))/(F450)</f>
        <v>1.441244687675465E-2</v>
      </c>
      <c r="BK450" s="13">
        <f t="shared" si="39"/>
        <v>0.22849468514352556</v>
      </c>
      <c r="BL450" s="13">
        <f>(F450/(C450*9.81))^(1/2)</f>
        <v>1.4753899143116248E-3</v>
      </c>
      <c r="BM450" s="13">
        <f>((F450*G450)/(C450*(AI450)^(2)))^(1/2)</f>
        <v>1.1374687867320872E-4</v>
      </c>
      <c r="BN450" s="13">
        <f>(AF450/2)/G450</f>
        <v>1.3221996890374104</v>
      </c>
      <c r="BO450" s="13">
        <f>(AF450-G450)/G450</f>
        <v>1.6443993780748209</v>
      </c>
      <c r="BP450" s="13">
        <f>((2*G450)-AG450)/G450</f>
        <v>1.1282842758116187</v>
      </c>
      <c r="BQ450" s="13">
        <f t="shared" si="40"/>
        <v>0.32964601769911506</v>
      </c>
      <c r="BR450" s="13">
        <f>((C450*(G450)^(3))/F450)^(1/2)</f>
        <v>5.1011981218220708E-4</v>
      </c>
      <c r="BS450" s="13">
        <f t="shared" si="41"/>
        <v>0.55210265680192372</v>
      </c>
      <c r="BT450" s="13">
        <f>AI450/((9.81*G450)^(1/2))</f>
        <v>12.970816707422578</v>
      </c>
      <c r="BU450" s="13">
        <f t="shared" si="43"/>
        <v>0.36111111111111116</v>
      </c>
      <c r="BV450" s="13">
        <f>AE450 /G450</f>
        <v>1.0413090306465207</v>
      </c>
      <c r="BW450" s="13">
        <f t="shared" si="44"/>
        <v>2.4103676808621088</v>
      </c>
      <c r="BX450" s="13">
        <f>AH450/(((C450*(G450^(3)))/F450)^(1/2))</f>
        <v>0.73512141862479863</v>
      </c>
    </row>
    <row r="451" spans="1:76" x14ac:dyDescent="0.25">
      <c r="A451" s="12"/>
      <c r="B451" s="1">
        <v>451</v>
      </c>
      <c r="C451" s="12">
        <v>960</v>
      </c>
      <c r="D451" s="12">
        <v>5</v>
      </c>
      <c r="E451" s="12">
        <v>4.7999999999999996E-3</v>
      </c>
      <c r="F451" s="12">
        <v>2.0500000000000001E-2</v>
      </c>
      <c r="G451" s="12">
        <v>1.8542764377019812E-4</v>
      </c>
      <c r="H451" s="12">
        <v>8.1842224231195795E-8</v>
      </c>
      <c r="I451" s="12">
        <v>2.6706197019524357E-11</v>
      </c>
      <c r="J451" s="12">
        <v>3.5361953380745422E-14</v>
      </c>
      <c r="K451" s="12">
        <v>2.5637949138743383E-8</v>
      </c>
      <c r="L451" s="12">
        <v>3.3947475245515606E-11</v>
      </c>
      <c r="M451" s="12"/>
      <c r="N451" s="12"/>
      <c r="O451" s="12"/>
      <c r="Q451" s="12">
        <v>960</v>
      </c>
      <c r="R451" s="12">
        <v>100000</v>
      </c>
      <c r="S451" s="12">
        <v>96</v>
      </c>
      <c r="T451" s="12">
        <v>2.0500000000000001E-2</v>
      </c>
      <c r="U451" s="12">
        <v>0.36099999999999999</v>
      </c>
      <c r="V451" s="12"/>
      <c r="W451" s="13"/>
      <c r="X451" s="13"/>
      <c r="Z451" s="13">
        <v>4.1449974999999999E-6</v>
      </c>
      <c r="AA451" s="13">
        <v>16000</v>
      </c>
      <c r="AB451" s="13">
        <v>6.2500000000000056E-5</v>
      </c>
      <c r="AD451" s="13">
        <v>1.1874999999999998E-3</v>
      </c>
      <c r="AE451" s="13">
        <v>1.9273007624999997E-4</v>
      </c>
      <c r="AF451" s="13">
        <v>4.9325470249999995E-4</v>
      </c>
      <c r="AG451" s="13">
        <v>1.6579990000000001E-4</v>
      </c>
      <c r="AH451" s="13">
        <v>3.749999999999999E-4</v>
      </c>
      <c r="AI451" s="13">
        <v>0.54789258412445996</v>
      </c>
      <c r="AJ451" s="12">
        <v>2.8427621551016789E-3</v>
      </c>
      <c r="AK451" s="1">
        <v>0.23554958911778001</v>
      </c>
      <c r="AL451" s="12">
        <v>4.8117231259395248E-3</v>
      </c>
      <c r="AM451" s="12">
        <v>1.5744175753322292E-4</v>
      </c>
      <c r="AN451" s="12">
        <v>2.3663826611113948E-4</v>
      </c>
      <c r="AO451" s="12">
        <v>666.66666666666663</v>
      </c>
      <c r="AP451" s="12">
        <v>39.283710065919273</v>
      </c>
      <c r="AQ451" s="12">
        <v>7999.9999999999964</v>
      </c>
      <c r="AR451" s="12">
        <v>79195.959492893235</v>
      </c>
      <c r="AS451" s="12">
        <v>1.5300014461701244E-2</v>
      </c>
      <c r="AT451" s="12">
        <v>-9.5888601544415475E-3</v>
      </c>
      <c r="AU451" s="12">
        <v>1.5855423729342382</v>
      </c>
      <c r="AV451" s="12">
        <v>0.50698301934623202</v>
      </c>
      <c r="AW451" s="12">
        <v>0.96629213483146059</v>
      </c>
      <c r="AX451" s="12">
        <v>2582.0433149634164</v>
      </c>
      <c r="AY451" s="13">
        <v>3.1249999999999984E-4</v>
      </c>
      <c r="AZ451" s="12"/>
      <c r="BA451" s="12"/>
      <c r="BB451" s="12" t="s">
        <v>319</v>
      </c>
      <c r="BC451" s="1"/>
      <c r="BD451" s="13">
        <f>(0.5*K451*(AK451)^(2))+(K451*9.81*(AN451-G451))</f>
        <v>7.2412286753273121E-10</v>
      </c>
      <c r="BE451" s="13">
        <f>0.5*K451*(AI451)^(2)</f>
        <v>3.8480803373190316E-9</v>
      </c>
      <c r="BF451" s="13">
        <f t="shared" si="42"/>
        <v>0.43379452470932167</v>
      </c>
      <c r="BG451" s="13">
        <f>(C451*(AI451)^(2)*G451)/(F451)</f>
        <v>2.6066498475290567</v>
      </c>
      <c r="BH451" s="13">
        <f>(C451*G451*AI451)/(E451)</f>
        <v>20.318886182672738</v>
      </c>
      <c r="BI451" s="13">
        <f>(E451)/((C451*F451*G451)^(1/2))</f>
        <v>7.9458699090690046E-2</v>
      </c>
      <c r="BJ451" s="13">
        <f>(C451*9.81*(G451)^(2))/(F451)</f>
        <v>1.5795571323516087E-2</v>
      </c>
      <c r="BK451" s="13">
        <f t="shared" si="39"/>
        <v>0.23429486914194622</v>
      </c>
      <c r="BL451" s="13">
        <f>(F451/(C451*9.81))^(1/2)</f>
        <v>1.4753899143116248E-3</v>
      </c>
      <c r="BM451" s="13">
        <f>((F451*G451)/(C451*(AI451)^(2)))^(1/2)</f>
        <v>1.1485056386022835E-4</v>
      </c>
      <c r="BN451" s="13">
        <f>(AF451/2)/G451</f>
        <v>1.3300462985748076</v>
      </c>
      <c r="BO451" s="13">
        <f>(AF451-G451)/G451</f>
        <v>1.660092597149615</v>
      </c>
      <c r="BP451" s="13">
        <f>((2*G451)-AG451)/G451</f>
        <v>1.1058512278488688</v>
      </c>
      <c r="BQ451" s="13">
        <f t="shared" si="40"/>
        <v>0.33613445378151269</v>
      </c>
      <c r="BR451" s="13">
        <f>((C451*(G451)^(3))/F451)^(1/2)</f>
        <v>5.4641222285075502E-4</v>
      </c>
      <c r="BS451" s="13">
        <f t="shared" si="41"/>
        <v>0.55748144427890156</v>
      </c>
      <c r="BT451" s="13">
        <f>AI451/((9.81*G451)^(1/2))</f>
        <v>12.846170403718306</v>
      </c>
      <c r="BU451" s="13">
        <f t="shared" si="43"/>
        <v>0.34210526315789475</v>
      </c>
      <c r="BV451" s="13">
        <f>AE451 /G451</f>
        <v>1.0393815740270733</v>
      </c>
      <c r="BW451" s="13">
        <f t="shared" si="44"/>
        <v>2.5908542762055404</v>
      </c>
      <c r="BX451" s="13">
        <f>AH451/(((C451*(G451^(3)))/F451)^(1/2))</f>
        <v>0.68629504304193789</v>
      </c>
    </row>
    <row r="452" spans="1:76" x14ac:dyDescent="0.25">
      <c r="A452" s="12"/>
      <c r="B452" s="1">
        <v>452</v>
      </c>
      <c r="C452" s="12">
        <v>960</v>
      </c>
      <c r="D452" s="12">
        <v>5</v>
      </c>
      <c r="E452" s="12">
        <v>4.7999999999999996E-3</v>
      </c>
      <c r="F452" s="12">
        <v>2.0500000000000001E-2</v>
      </c>
      <c r="G452" s="12">
        <v>1.8656786542933868E-4</v>
      </c>
      <c r="H452" s="12">
        <v>2.3238535734466109E-7</v>
      </c>
      <c r="I452" s="12">
        <v>2.7201893588900155E-11</v>
      </c>
      <c r="J452" s="12">
        <v>1.0164647187597533E-13</v>
      </c>
      <c r="K452" s="12">
        <v>2.6113817845344148E-8</v>
      </c>
      <c r="L452" s="12">
        <v>9.7580613000936316E-11</v>
      </c>
      <c r="M452" s="12"/>
      <c r="N452" s="12"/>
      <c r="O452" s="12"/>
      <c r="Q452" s="12">
        <v>960</v>
      </c>
      <c r="R452" s="12">
        <v>100000</v>
      </c>
      <c r="S452" s="12">
        <v>96</v>
      </c>
      <c r="T452" s="12">
        <v>2.0500000000000001E-2</v>
      </c>
      <c r="U452" s="12">
        <v>0.36099999999999999</v>
      </c>
      <c r="V452" s="12"/>
      <c r="W452" s="13"/>
      <c r="X452" s="13"/>
      <c r="Z452" s="13">
        <v>4.1449974999999999E-6</v>
      </c>
      <c r="AA452" s="13">
        <v>16000</v>
      </c>
      <c r="AB452" s="13">
        <v>6.2500000000000056E-5</v>
      </c>
      <c r="AD452" s="13">
        <v>1.4375000000000013E-3</v>
      </c>
      <c r="AE452" s="13">
        <v>1.3055511375000001E-4</v>
      </c>
      <c r="AF452" s="13">
        <v>4.1864474749999997E-4</v>
      </c>
      <c r="AG452" s="13">
        <v>2.708065033333333E-4</v>
      </c>
      <c r="AH452" s="13">
        <v>5.625000000000005E-4</v>
      </c>
      <c r="AI452" s="13">
        <v>0.21581051322269193</v>
      </c>
      <c r="AJ452" s="12">
        <v>4.0076367812675725E-3</v>
      </c>
      <c r="AK452" s="1">
        <v>0.124738277564392</v>
      </c>
      <c r="AL452" s="12">
        <v>5.504599757958961E-3</v>
      </c>
      <c r="AM452" s="12">
        <v>1.8840836335958235E-4</v>
      </c>
      <c r="AN452" s="12">
        <v>2.0620244513196127E-4</v>
      </c>
      <c r="AO452" s="12">
        <v>516.12903225806463</v>
      </c>
      <c r="AP452" s="12">
        <v>141.27419561687518</v>
      </c>
      <c r="AQ452" s="12">
        <v>666.66666666666663</v>
      </c>
      <c r="AR452" s="12">
        <v>39.283710065919344</v>
      </c>
      <c r="AS452" s="12">
        <v>2.3738112954863246E-3</v>
      </c>
      <c r="AT452" s="12">
        <v>5.9994243256240127E-3</v>
      </c>
      <c r="AU452" s="12">
        <v>1.5389962961771713</v>
      </c>
      <c r="AV452" s="12">
        <v>0.52388648091004009</v>
      </c>
      <c r="AW452" s="12">
        <v>1</v>
      </c>
      <c r="AX452" s="12">
        <v>2668.1319377872214</v>
      </c>
      <c r="AY452" s="13">
        <v>5.0000000000000044E-4</v>
      </c>
      <c r="AZ452" s="12"/>
      <c r="BA452" s="12"/>
      <c r="BB452" s="12" t="s">
        <v>319</v>
      </c>
      <c r="BC452" s="1"/>
      <c r="BD452" s="13">
        <f>(0.5*K452*(AK452)^(2))+(K452*9.81*(AN452-G452))</f>
        <v>2.0819069374503428E-10</v>
      </c>
      <c r="BE452" s="13">
        <f>0.5*K452*(AI452)^(2)</f>
        <v>6.0811479529928836E-10</v>
      </c>
      <c r="BF452" s="13">
        <f t="shared" si="42"/>
        <v>0.5851104724254953</v>
      </c>
      <c r="BG452" s="13">
        <f>(C452*(AI452)^(2)*G452)/(F452)</f>
        <v>0.40691098078655902</v>
      </c>
      <c r="BH452" s="13">
        <f>(C452*G452*AI452)/(E452)</f>
        <v>8.0526613578335411</v>
      </c>
      <c r="BI452" s="13">
        <f>(E452)/((C452*F452*G452)^(1/2))</f>
        <v>7.9215518460712037E-2</v>
      </c>
      <c r="BJ452" s="13">
        <f>(C452*9.81*(G452)^(2))/(F452)</f>
        <v>1.5990427134932365E-2</v>
      </c>
      <c r="BK452" s="13">
        <f t="shared" ref="BK452:BK515" si="45">BG452/(BH452)^(4/5)</f>
        <v>7.6691611052667905E-2</v>
      </c>
      <c r="BL452" s="13">
        <f>(F452/(C452*9.81))^(1/2)</f>
        <v>1.4753899143116248E-3</v>
      </c>
      <c r="BM452" s="13">
        <f>((F452*G452)/(C452*(AI452)^(2)))^(1/2)</f>
        <v>2.9247391451152674E-4</v>
      </c>
      <c r="BN452" s="13">
        <f>(AF452/2)/G452</f>
        <v>1.121963706173609</v>
      </c>
      <c r="BO452" s="13">
        <f>(AF452-G452)/G452</f>
        <v>1.2439274123472182</v>
      </c>
      <c r="BP452" s="13">
        <f>((2*G452)-AG452)/G452</f>
        <v>0.54848259795361476</v>
      </c>
      <c r="BQ452" s="13">
        <f t="shared" ref="BQ452:BQ515" si="46">AG452/AF452</f>
        <v>0.64686468646864681</v>
      </c>
      <c r="BR452" s="13">
        <f>((C452*(G452)^(3))/F452)^(1/2)</f>
        <v>5.5145991560459282E-4</v>
      </c>
      <c r="BS452" s="13">
        <f t="shared" ref="BS452:BS515" si="47">AI452-AT452</f>
        <v>0.20981108889706793</v>
      </c>
      <c r="BT452" s="13">
        <f>AI452/((9.81*G452)^(1/2))</f>
        <v>5.0445179590656384</v>
      </c>
      <c r="BU452" s="13">
        <f t="shared" si="43"/>
        <v>0.41304347826086957</v>
      </c>
      <c r="BV452" s="13">
        <f>AE452 /G452</f>
        <v>0.6997727794631754</v>
      </c>
      <c r="BW452" s="13">
        <f t="shared" si="44"/>
        <v>0.39092055365162665</v>
      </c>
      <c r="BX452" s="13">
        <f>AH452/(((C452*(G452^(3)))/F452)^(1/2))</f>
        <v>1.0200197404797842</v>
      </c>
    </row>
    <row r="453" spans="1:76" x14ac:dyDescent="0.25">
      <c r="A453" s="12"/>
      <c r="B453" s="1">
        <v>453</v>
      </c>
      <c r="C453" s="12">
        <v>960</v>
      </c>
      <c r="D453" s="12">
        <v>5</v>
      </c>
      <c r="E453" s="12">
        <v>4.7999999999999996E-3</v>
      </c>
      <c r="F453" s="12">
        <v>2.0500000000000001E-2</v>
      </c>
      <c r="G453" s="12">
        <v>1.8391624850434384E-4</v>
      </c>
      <c r="H453" s="12">
        <v>2.0436868043735268E-7</v>
      </c>
      <c r="I453" s="12">
        <v>2.6058469725779734E-11</v>
      </c>
      <c r="J453" s="12">
        <v>8.6868916401617322E-14</v>
      </c>
      <c r="K453" s="12">
        <v>2.5016130936748545E-8</v>
      </c>
      <c r="L453" s="12">
        <v>8.3394159745552632E-11</v>
      </c>
      <c r="M453" s="12"/>
      <c r="N453" s="12"/>
      <c r="O453" s="12"/>
      <c r="Q453" s="12">
        <v>960</v>
      </c>
      <c r="R453" s="12">
        <v>100000</v>
      </c>
      <c r="S453" s="12">
        <v>96</v>
      </c>
      <c r="T453" s="12">
        <v>2.0500000000000001E-2</v>
      </c>
      <c r="U453" s="12">
        <v>0.36099999999999999</v>
      </c>
      <c r="V453" s="12"/>
      <c r="W453" s="13"/>
      <c r="X453" s="13"/>
      <c r="Z453" s="13">
        <v>4.1449974999999999E-6</v>
      </c>
      <c r="AA453" s="13">
        <v>16000</v>
      </c>
      <c r="AB453" s="13">
        <v>6.2500000000000056E-5</v>
      </c>
      <c r="AD453" s="13">
        <v>1.1250000000000001E-3</v>
      </c>
      <c r="AE453" s="13">
        <v>1.94802575E-4</v>
      </c>
      <c r="AF453" s="13">
        <v>4.8496470749999999E-4</v>
      </c>
      <c r="AG453" s="13">
        <v>1.571644885416667E-4</v>
      </c>
      <c r="AH453" s="13">
        <v>3.749999999999999E-4</v>
      </c>
      <c r="AI453" s="13">
        <v>0.53718486248944064</v>
      </c>
      <c r="AJ453" s="12">
        <v>1.4498304645861344E-3</v>
      </c>
      <c r="AK453" s="1">
        <v>0.23454616523160299</v>
      </c>
      <c r="AL453" s="12">
        <v>4.8590315446792728E-3</v>
      </c>
      <c r="AM453" s="12">
        <v>1.4270030807548464E-4</v>
      </c>
      <c r="AN453" s="12">
        <v>2.149638275938911E-4</v>
      </c>
      <c r="AO453" s="12">
        <v>1391.304347826087</v>
      </c>
      <c r="AP453" s="12">
        <v>2651.9846008962386</v>
      </c>
      <c r="AQ453" s="12">
        <v>1185.1851851851852</v>
      </c>
      <c r="AR453" s="12">
        <v>1179.4812701273549</v>
      </c>
      <c r="AS453" s="12">
        <v>1.4707827547798126E-2</v>
      </c>
      <c r="AT453" s="12">
        <v>-11.494217500815552</v>
      </c>
      <c r="AU453" s="12">
        <v>0.73595666860007092</v>
      </c>
      <c r="AV453" s="12">
        <v>0.35038223520624362</v>
      </c>
      <c r="AW453" s="12">
        <v>0</v>
      </c>
      <c r="AX453" s="12">
        <v>1784.4820705491438</v>
      </c>
      <c r="AY453" s="13">
        <v>3.1249999999999984E-4</v>
      </c>
      <c r="AZ453" s="12"/>
      <c r="BA453" s="12"/>
      <c r="BB453" s="12" t="s">
        <v>320</v>
      </c>
      <c r="BC453" s="1"/>
      <c r="BD453" s="13">
        <f>(0.5*K453*(AK453)^(2))+(K453*9.81*(AN453-G453))</f>
        <v>6.9571182395953969E-10</v>
      </c>
      <c r="BE453" s="13">
        <f>0.5*K453*(AI453)^(2)</f>
        <v>3.6094221387594931E-9</v>
      </c>
      <c r="BF453" s="13">
        <f t="shared" ref="BF453:BF516" si="48">(BD453/BE453)^(1/2)</f>
        <v>0.4390316737248024</v>
      </c>
      <c r="BG453" s="13">
        <f>(C453*(AI453)^(2)*G453)/(F453)</f>
        <v>2.4853353884546965</v>
      </c>
      <c r="BH453" s="13">
        <f>(C453*G453*AI453)/(E453)</f>
        <v>19.759404932475949</v>
      </c>
      <c r="BI453" s="13">
        <f>(E453)/((C453*F453*G453)^(1/2))</f>
        <v>7.9784520718103658E-2</v>
      </c>
      <c r="BJ453" s="13">
        <f>(C453*9.81*(G453)^(2))/(F453)</f>
        <v>1.5539125660611391E-2</v>
      </c>
      <c r="BK453" s="13">
        <f t="shared" si="45"/>
        <v>0.22843671942174981</v>
      </c>
      <c r="BL453" s="13">
        <f>(F453/(C453*9.81))^(1/2)</f>
        <v>1.4753899143116248E-3</v>
      </c>
      <c r="BM453" s="13">
        <f>((F453*G453)/(C453*(AI453)^(2)))^(1/2)</f>
        <v>1.1666151118636978E-4</v>
      </c>
      <c r="BN453" s="13">
        <f>(AF453/2)/G453</f>
        <v>1.3184389944984818</v>
      </c>
      <c r="BO453" s="13">
        <f>(AF453-G453)/G453</f>
        <v>1.6368779889969636</v>
      </c>
      <c r="BP453" s="13">
        <f>((2*G453)-AG453)/G453</f>
        <v>1.1454562072695023</v>
      </c>
      <c r="BQ453" s="13">
        <f t="shared" si="46"/>
        <v>0.32407407407407418</v>
      </c>
      <c r="BR453" s="13">
        <f>((C453*(G453)^(3))/F453)^(1/2)</f>
        <v>5.3974525804473435E-4</v>
      </c>
      <c r="BS453" s="13">
        <f t="shared" si="47"/>
        <v>12.031402363304991</v>
      </c>
      <c r="BT453" s="13">
        <f>AI453/((9.81*G453)^(1/2))</f>
        <v>12.646758123633864</v>
      </c>
      <c r="BU453" s="13">
        <f t="shared" ref="BU453:BU516" si="49">(AH453+(AB453/2))/AD453</f>
        <v>0.36111111111111099</v>
      </c>
      <c r="BV453" s="13">
        <f>AE453 /G453</f>
        <v>1.0591917602940832</v>
      </c>
      <c r="BW453" s="13">
        <f t="shared" si="44"/>
        <v>2.4697962627940853</v>
      </c>
      <c r="BX453" s="13">
        <f>AH453/(((C453*(G453^(3)))/F453)^(1/2))</f>
        <v>0.69477219931206824</v>
      </c>
    </row>
    <row r="454" spans="1:76" x14ac:dyDescent="0.25">
      <c r="A454" s="12"/>
      <c r="B454" s="1">
        <v>454</v>
      </c>
      <c r="C454" s="12">
        <v>960</v>
      </c>
      <c r="D454" s="12">
        <v>5</v>
      </c>
      <c r="E454" s="12">
        <v>4.7999999999999996E-3</v>
      </c>
      <c r="F454" s="12">
        <v>2.0500000000000001E-2</v>
      </c>
      <c r="G454" s="12">
        <v>1.7908756604720794E-4</v>
      </c>
      <c r="H454" s="12">
        <v>3.1077026161230044E-7</v>
      </c>
      <c r="I454" s="12">
        <v>2.4059406587730742E-11</v>
      </c>
      <c r="J454" s="12">
        <v>1.2525070686707828E-13</v>
      </c>
      <c r="K454" s="12">
        <v>2.3097030324221512E-8</v>
      </c>
      <c r="L454" s="12">
        <v>1.2024067859239515E-10</v>
      </c>
      <c r="M454" s="12"/>
      <c r="N454" s="12"/>
      <c r="O454" s="12"/>
      <c r="Q454" s="12">
        <v>960</v>
      </c>
      <c r="R454" s="12">
        <v>100000</v>
      </c>
      <c r="S454" s="12">
        <v>96</v>
      </c>
      <c r="T454" s="12">
        <v>2.0500000000000001E-2</v>
      </c>
      <c r="U454" s="12">
        <v>0.36099999999999999</v>
      </c>
      <c r="V454" s="12"/>
      <c r="W454" s="13"/>
      <c r="X454" s="13"/>
      <c r="Z454" s="13">
        <v>4.1449974999999999E-6</v>
      </c>
      <c r="AA454" s="13">
        <v>16000</v>
      </c>
      <c r="AB454" s="13">
        <v>6.2500000000000056E-5</v>
      </c>
      <c r="AD454" s="13">
        <v>1.1875000000000002E-3</v>
      </c>
      <c r="AE454" s="13">
        <v>1.8858507874999999E-4</v>
      </c>
      <c r="AF454" s="13">
        <v>4.6423971999999997E-4</v>
      </c>
      <c r="AG454" s="13">
        <v>1.6649073291666666E-4</v>
      </c>
      <c r="AH454" s="13">
        <v>3.749999999999999E-4</v>
      </c>
      <c r="AI454" s="13">
        <v>0.51400410254146345</v>
      </c>
      <c r="AJ454" s="12">
        <v>2.5744813644653021E-3</v>
      </c>
      <c r="AK454" s="1">
        <v>0.22799800317543101</v>
      </c>
      <c r="AL454" s="12">
        <v>3.8113433630961066E-3</v>
      </c>
      <c r="AM454" s="12">
        <v>1.5026835143460148E-4</v>
      </c>
      <c r="AN454" s="12">
        <v>2.2221330664147954E-4</v>
      </c>
      <c r="AO454" s="12">
        <v>1333.333333333333</v>
      </c>
      <c r="AP454" s="12">
        <v>1257.0787221094176</v>
      </c>
      <c r="AQ454" s="12">
        <v>-4000</v>
      </c>
      <c r="AR454" s="12">
        <v>45254.833995939043</v>
      </c>
      <c r="AS454" s="12">
        <v>1.3465862254304548E-2</v>
      </c>
      <c r="AT454" s="12">
        <v>-29.17315897663471</v>
      </c>
      <c r="AU454" s="12">
        <v>5.2197113231077735E-8</v>
      </c>
      <c r="AV454" s="12">
        <v>5.877365769613338E-4</v>
      </c>
      <c r="AW454" s="12">
        <v>0</v>
      </c>
      <c r="AX454" s="12">
        <v>2.9933178066978039</v>
      </c>
      <c r="AY454" s="13">
        <v>3.1249999999999984E-4</v>
      </c>
      <c r="AZ454" s="12"/>
      <c r="BA454" s="12"/>
      <c r="BB454" s="12" t="s">
        <v>321</v>
      </c>
      <c r="BC454" s="1"/>
      <c r="BD454" s="13">
        <f>(0.5*K454*(AK454)^(2))+(K454*9.81*(AN454-G454))</f>
        <v>6.1009900754992972E-10</v>
      </c>
      <c r="BE454" s="13">
        <f>0.5*K454*(AI454)^(2)</f>
        <v>3.0511202168170225E-9</v>
      </c>
      <c r="BF454" s="13">
        <f t="shared" si="48"/>
        <v>0.44716777578749511</v>
      </c>
      <c r="BG454" s="13">
        <f>(C454*(AI454)^(2)*G454)/(F454)</f>
        <v>2.2157256064897997</v>
      </c>
      <c r="BH454" s="13">
        <f>(C454*G454*AI454)/(E454)</f>
        <v>18.410348732486039</v>
      </c>
      <c r="BI454" s="13">
        <f>(E454)/((C454*F454*G454)^(1/2))</f>
        <v>8.085296919411078E-2</v>
      </c>
      <c r="BJ454" s="13">
        <f>(C454*9.81*(G454)^(2))/(F454)</f>
        <v>1.4733884039541784E-2</v>
      </c>
      <c r="BK454" s="13">
        <f t="shared" si="45"/>
        <v>0.21550947289252292</v>
      </c>
      <c r="BL454" s="13">
        <f>(F454/(C454*9.81))^(1/2)</f>
        <v>1.4753899143116248E-3</v>
      </c>
      <c r="BM454" s="13">
        <f>((F454*G454)/(C454*(AI454)^(2)))^(1/2)</f>
        <v>1.2031158428337088E-4</v>
      </c>
      <c r="BN454" s="13">
        <f>(AF454/2)/G454</f>
        <v>1.2961249355458468</v>
      </c>
      <c r="BO454" s="13">
        <f>(AF454-G454)/G454</f>
        <v>1.5922498710916937</v>
      </c>
      <c r="BP454" s="13">
        <f>((2*G454)-AG454)/G454</f>
        <v>1.0703389599209847</v>
      </c>
      <c r="BQ454" s="13">
        <f t="shared" si="46"/>
        <v>0.35863095238095238</v>
      </c>
      <c r="BR454" s="13">
        <f>((C454*(G454)^(3))/F454)^(1/2)</f>
        <v>5.1862904738686683E-4</v>
      </c>
      <c r="BS454" s="13">
        <f t="shared" si="47"/>
        <v>29.687163079176173</v>
      </c>
      <c r="BT454" s="13">
        <f>AI454/((9.81*G454)^(1/2))</f>
        <v>12.263074442080544</v>
      </c>
      <c r="BU454" s="13">
        <f t="shared" si="49"/>
        <v>0.34210526315789463</v>
      </c>
      <c r="BV454" s="13">
        <f>AE454 /G454</f>
        <v>1.0530327867669411</v>
      </c>
      <c r="BW454" s="13">
        <f t="shared" si="44"/>
        <v>2.200991722450258</v>
      </c>
      <c r="BX454" s="13">
        <f>AH454/(((C454*(G454^(3)))/F454)^(1/2))</f>
        <v>0.72306015617415254</v>
      </c>
    </row>
    <row r="455" spans="1:76" x14ac:dyDescent="0.25">
      <c r="A455" s="12"/>
      <c r="B455" s="1">
        <v>455</v>
      </c>
      <c r="C455" s="12">
        <v>960</v>
      </c>
      <c r="D455" s="12">
        <v>5</v>
      </c>
      <c r="E455" s="12">
        <v>4.7999999999999996E-3</v>
      </c>
      <c r="F455" s="12">
        <v>2.0500000000000001E-2</v>
      </c>
      <c r="G455" s="12">
        <v>1.8708656879373376E-4</v>
      </c>
      <c r="H455" s="12">
        <v>1.3324825940146931E-7</v>
      </c>
      <c r="I455" s="12">
        <v>2.7429408307406779E-11</v>
      </c>
      <c r="J455" s="12">
        <v>5.8607963205585921E-14</v>
      </c>
      <c r="K455" s="12">
        <v>2.6332231975110508E-8</v>
      </c>
      <c r="L455" s="12">
        <v>5.6263644677362485E-11</v>
      </c>
      <c r="M455" s="12"/>
      <c r="N455" s="12"/>
      <c r="O455" s="12"/>
      <c r="Q455" s="12">
        <v>960</v>
      </c>
      <c r="R455" s="12">
        <v>100000</v>
      </c>
      <c r="S455" s="12">
        <v>96</v>
      </c>
      <c r="T455" s="12">
        <v>2.0500000000000001E-2</v>
      </c>
      <c r="U455" s="12">
        <v>0.36099999999999999</v>
      </c>
      <c r="V455" s="12"/>
      <c r="W455" s="13"/>
      <c r="X455" s="13"/>
      <c r="Z455" s="13">
        <v>4.1449974999999999E-6</v>
      </c>
      <c r="AA455" s="13">
        <v>16000</v>
      </c>
      <c r="AB455" s="13">
        <v>6.2500000000000056E-5</v>
      </c>
      <c r="AD455" s="13">
        <v>1.1875000000000002E-3</v>
      </c>
      <c r="AE455" s="13">
        <v>1.9273007624999997E-4</v>
      </c>
      <c r="AF455" s="13">
        <v>4.8910970500000005E-4</v>
      </c>
      <c r="AG455" s="13">
        <v>1.6890864812500002E-4</v>
      </c>
      <c r="AH455" s="13">
        <v>3.749999999999999E-4</v>
      </c>
      <c r="AI455" s="13">
        <v>0.50863477644907829</v>
      </c>
      <c r="AJ455" s="12">
        <v>1.7699472142464817E-3</v>
      </c>
      <c r="AK455" s="1">
        <v>0.22917408294574201</v>
      </c>
      <c r="AL455" s="12">
        <v>3.4557428654678098E-3</v>
      </c>
      <c r="AM455" s="12">
        <v>1.5673018152404349E-4</v>
      </c>
      <c r="AN455" s="12">
        <v>2.2032143935764946E-4</v>
      </c>
      <c r="AO455" s="12">
        <v>711.11111111111109</v>
      </c>
      <c r="AP455" s="12">
        <v>111.74033085417058</v>
      </c>
      <c r="AQ455" s="12">
        <v>727.27272727272737</v>
      </c>
      <c r="AR455" s="12">
        <v>93.501723132105553</v>
      </c>
      <c r="AS455" s="12">
        <v>1.3186000805983885E-2</v>
      </c>
      <c r="AT455" s="12">
        <v>-0.10412251531544324</v>
      </c>
      <c r="AU455" s="12">
        <v>0.88718749110481265</v>
      </c>
      <c r="AV455" s="12">
        <v>0.17042791370273211</v>
      </c>
      <c r="AW455" s="12">
        <v>0.96629213483146059</v>
      </c>
      <c r="AX455" s="12">
        <v>867.98223701212021</v>
      </c>
      <c r="AY455" s="13">
        <v>3.1249999999999984E-4</v>
      </c>
      <c r="AZ455" s="12"/>
      <c r="BA455" s="12"/>
      <c r="BB455" s="12" t="s">
        <v>322</v>
      </c>
      <c r="BC455" s="1"/>
      <c r="BD455" s="13">
        <f>(0.5*K455*(AK455)^(2))+(K455*9.81*(AN455-G455))</f>
        <v>7.0007962681813927E-10</v>
      </c>
      <c r="BE455" s="13">
        <f>0.5*K455*(AI455)^(2)</f>
        <v>3.406197122382657E-9</v>
      </c>
      <c r="BF455" s="13">
        <f t="shared" si="48"/>
        <v>0.45335543940859258</v>
      </c>
      <c r="BG455" s="13">
        <f>(C455*(AI455)^(2)*G455)/(F455)</f>
        <v>2.2665853792266399</v>
      </c>
      <c r="BH455" s="13">
        <f>(C455*G455*AI455)/(E455)</f>
        <v>19.031747019005177</v>
      </c>
      <c r="BI455" s="13">
        <f>(E455)/((C455*F455*G455)^(1/2))</f>
        <v>7.9105628488026991E-2</v>
      </c>
      <c r="BJ455" s="13">
        <f>(C455*9.81*(G455)^(2))/(F455)</f>
        <v>1.6079465173592305E-2</v>
      </c>
      <c r="BK455" s="13">
        <f t="shared" si="45"/>
        <v>0.21467879951929153</v>
      </c>
      <c r="BL455" s="13">
        <f>(F455/(C455*9.81))^(1/2)</f>
        <v>1.4753899143116248E-3</v>
      </c>
      <c r="BM455" s="13">
        <f>((F455*G455)/(C455*(AI455)^(2)))^(1/2)</f>
        <v>1.2426721591826971E-4</v>
      </c>
      <c r="BN455" s="13">
        <f>(AF455/2)/G455</f>
        <v>1.307174823274599</v>
      </c>
      <c r="BO455" s="13">
        <f>(AF455-G455)/G455</f>
        <v>1.614349646549198</v>
      </c>
      <c r="BP455" s="13">
        <f>((2*G455)-AG455)/G455</f>
        <v>1.0971631517213576</v>
      </c>
      <c r="BQ455" s="13">
        <f t="shared" si="46"/>
        <v>0.34533898305084743</v>
      </c>
      <c r="BR455" s="13">
        <f>((C455*(G455)^(3))/F455)^(1/2)</f>
        <v>5.5376129938246278E-4</v>
      </c>
      <c r="BS455" s="13">
        <f t="shared" si="47"/>
        <v>0.61275729176452154</v>
      </c>
      <c r="BT455" s="13">
        <f>AI455/((9.81*G455)^(1/2))</f>
        <v>11.872720438848376</v>
      </c>
      <c r="BU455" s="13">
        <f t="shared" si="49"/>
        <v>0.34210526315789463</v>
      </c>
      <c r="BV455" s="13">
        <f>AE455 /G455</f>
        <v>1.0301652197303821</v>
      </c>
      <c r="BW455" s="13">
        <f t="shared" si="44"/>
        <v>2.2505059140530475</v>
      </c>
      <c r="BX455" s="13">
        <f>AH455/(((C455*(G455^(3)))/F455)^(1/2))</f>
        <v>0.67718708479301126</v>
      </c>
    </row>
    <row r="456" spans="1:76" x14ac:dyDescent="0.25">
      <c r="A456" s="12"/>
      <c r="B456" s="1">
        <v>456</v>
      </c>
      <c r="C456" s="12">
        <v>960</v>
      </c>
      <c r="D456" s="12">
        <v>5</v>
      </c>
      <c r="E456" s="12">
        <v>4.7999999999999996E-3</v>
      </c>
      <c r="F456" s="12">
        <v>2.0500000000000001E-2</v>
      </c>
      <c r="G456" s="12">
        <v>1.832339923699654E-4</v>
      </c>
      <c r="H456" s="12">
        <v>2.4071749050583352E-7</v>
      </c>
      <c r="I456" s="12">
        <v>2.5769544503042109E-11</v>
      </c>
      <c r="J456" s="12">
        <v>1.0156161535343178E-13</v>
      </c>
      <c r="K456" s="12">
        <v>2.4738762722920423E-8</v>
      </c>
      <c r="L456" s="12">
        <v>9.7499150739294508E-11</v>
      </c>
      <c r="M456" s="12"/>
      <c r="N456" s="12"/>
      <c r="O456" s="12"/>
      <c r="Q456" s="12">
        <v>960</v>
      </c>
      <c r="R456" s="12">
        <v>100000</v>
      </c>
      <c r="S456" s="12">
        <v>96</v>
      </c>
      <c r="T456" s="12">
        <v>2.0500000000000001E-2</v>
      </c>
      <c r="U456" s="12">
        <v>0.36099999999999999</v>
      </c>
      <c r="V456" s="12"/>
      <c r="W456" s="13"/>
      <c r="X456" s="13"/>
      <c r="Z456" s="13">
        <v>4.1449974999999999E-6</v>
      </c>
      <c r="AA456" s="13">
        <v>16000</v>
      </c>
      <c r="AB456" s="13">
        <v>6.2500000000000056E-5</v>
      </c>
      <c r="AD456" s="13">
        <v>1.2500000000000002E-3</v>
      </c>
      <c r="AE456" s="13">
        <v>1.8651257999999997E-4</v>
      </c>
      <c r="AF456" s="13">
        <v>4.6838471749999997E-4</v>
      </c>
      <c r="AG456" s="13">
        <v>1.7270822916666664E-4</v>
      </c>
      <c r="AH456" s="13">
        <v>4.3749999999999995E-4</v>
      </c>
      <c r="AI456" s="13">
        <v>0.4781235155941318</v>
      </c>
      <c r="AJ456" s="12">
        <v>2.4461110698712099E-3</v>
      </c>
      <c r="AK456" s="1">
        <v>0.220413979035854</v>
      </c>
      <c r="AL456" s="12">
        <v>4.4513809593232524E-3</v>
      </c>
      <c r="AM456" s="12">
        <v>1.6381719917395483E-4</v>
      </c>
      <c r="AN456" s="12">
        <v>2.2291466549864073E-4</v>
      </c>
      <c r="AO456" s="12">
        <v>390.24390243902445</v>
      </c>
      <c r="AP456" s="12">
        <v>228.83170075281495</v>
      </c>
      <c r="AQ456" s="12">
        <v>2909.0909090909095</v>
      </c>
      <c r="AR456" s="12">
        <v>13090.241238494767</v>
      </c>
      <c r="AS456" s="12">
        <v>1.1651482984918042E-2</v>
      </c>
      <c r="AT456" s="12">
        <v>-8.3345318389027232E-4</v>
      </c>
      <c r="AU456" s="12">
        <v>4.7205471311217586</v>
      </c>
      <c r="AV456" s="12">
        <v>0.5696063646240539</v>
      </c>
      <c r="AW456" s="12">
        <v>0.98837209302325579</v>
      </c>
      <c r="AX456" s="12">
        <v>2900.9813934887234</v>
      </c>
      <c r="AY456" s="13">
        <v>3.749999999999999E-4</v>
      </c>
      <c r="AZ456" s="12"/>
      <c r="BA456" s="12"/>
      <c r="BB456" s="12" t="s">
        <v>323</v>
      </c>
      <c r="BC456" s="1"/>
      <c r="BD456" s="13">
        <f>(0.5*K456*(AK456)^(2))+(K456*9.81*(AN456-G456))</f>
        <v>6.1056326408160171E-10</v>
      </c>
      <c r="BE456" s="13">
        <f>0.5*K456*(AI456)^(2)</f>
        <v>2.8276665074828546E-9</v>
      </c>
      <c r="BF456" s="13">
        <f t="shared" si="48"/>
        <v>0.46467706896588623</v>
      </c>
      <c r="BG456" s="13">
        <f>(C456*(AI456)^(2)*G456)/(F456)</f>
        <v>1.9615691587569635</v>
      </c>
      <c r="BH456" s="13">
        <f>(C456*G456*AI456)/(E456)</f>
        <v>17.521696121655239</v>
      </c>
      <c r="BI456" s="13">
        <f>(E456)/((C456*F456*G456)^(1/2))</f>
        <v>7.9932918137421954E-2</v>
      </c>
      <c r="BJ456" s="13">
        <f>(C456*9.81*(G456)^(2))/(F456)</f>
        <v>1.5424051544944225E-2</v>
      </c>
      <c r="BK456" s="13">
        <f t="shared" si="45"/>
        <v>0.1984918636244285</v>
      </c>
      <c r="BL456" s="13">
        <f>(F456/(C456*9.81))^(1/2)</f>
        <v>1.4753899143116248E-3</v>
      </c>
      <c r="BM456" s="13">
        <f>((F456*G456)/(C456*(AI456)^(2)))^(1/2)</f>
        <v>1.3082906330045326E-4</v>
      </c>
      <c r="BN456" s="13">
        <f>(AF456/2)/G456</f>
        <v>1.2781054198565145</v>
      </c>
      <c r="BO456" s="13">
        <f>(AF456-G456)/G456</f>
        <v>1.5562108397130285</v>
      </c>
      <c r="BP456" s="13">
        <f>((2*G456)-AG456)/G456</f>
        <v>1.0574443806367888</v>
      </c>
      <c r="BQ456" s="13">
        <f t="shared" si="46"/>
        <v>0.36873156342182889</v>
      </c>
      <c r="BR456" s="13">
        <f>((C456*(G456)^(3))/F456)^(1/2)</f>
        <v>5.3674468472928913E-4</v>
      </c>
      <c r="BS456" s="13">
        <f t="shared" si="47"/>
        <v>0.47895696877802207</v>
      </c>
      <c r="BT456" s="13">
        <f>AI456/((9.81*G456)^(1/2))</f>
        <v>11.277233644357317</v>
      </c>
      <c r="BU456" s="13">
        <f t="shared" si="49"/>
        <v>0.37499999999999989</v>
      </c>
      <c r="BV456" s="13">
        <f>AE456 /G456</f>
        <v>1.0178929006983313</v>
      </c>
      <c r="BW456" s="13">
        <f t="shared" si="44"/>
        <v>1.9461451072120193</v>
      </c>
      <c r="BX456" s="13">
        <f>AH456/(((C456*(G456^(3)))/F456)^(1/2))</f>
        <v>0.81509889608064978</v>
      </c>
    </row>
    <row r="457" spans="1:76" x14ac:dyDescent="0.25">
      <c r="A457" s="12"/>
      <c r="B457" s="1">
        <v>457</v>
      </c>
      <c r="C457" s="12">
        <v>960</v>
      </c>
      <c r="D457" s="12">
        <v>5</v>
      </c>
      <c r="E457" s="12">
        <v>4.7999999999999996E-3</v>
      </c>
      <c r="F457" s="12">
        <v>2.0500000000000001E-2</v>
      </c>
      <c r="G457" s="12">
        <v>1.9361605529685639E-4</v>
      </c>
      <c r="H457" s="12">
        <v>1.2193008325208136E-7</v>
      </c>
      <c r="I457" s="12">
        <v>3.0402739068956307E-11</v>
      </c>
      <c r="J457" s="12">
        <v>5.7438550228990293E-14</v>
      </c>
      <c r="K457" s="12">
        <v>2.9186629506198056E-8</v>
      </c>
      <c r="L457" s="12">
        <v>5.5141008219830683E-11</v>
      </c>
      <c r="M457" s="12"/>
      <c r="N457" s="12"/>
      <c r="O457" s="12"/>
      <c r="Q457" s="12">
        <v>960</v>
      </c>
      <c r="R457" s="12">
        <v>100000</v>
      </c>
      <c r="S457" s="12">
        <v>96</v>
      </c>
      <c r="T457" s="12">
        <v>2.0500000000000001E-2</v>
      </c>
      <c r="U457" s="12">
        <v>0.36099999999999999</v>
      </c>
      <c r="V457" s="12"/>
      <c r="W457" s="13"/>
      <c r="X457" s="13"/>
      <c r="Z457" s="13">
        <v>4.1449974999999999E-6</v>
      </c>
      <c r="AA457" s="13">
        <v>16000</v>
      </c>
      <c r="AB457" s="13">
        <v>6.2500000000000056E-5</v>
      </c>
      <c r="AD457" s="13">
        <v>1.2500000000000002E-3</v>
      </c>
      <c r="AE457" s="13">
        <v>1.9687507374999998E-4</v>
      </c>
      <c r="AF457" s="13">
        <v>5.0154469749999996E-4</v>
      </c>
      <c r="AG457" s="13">
        <v>1.8548863812499998E-4</v>
      </c>
      <c r="AH457" s="13">
        <v>4.3749999999999995E-4</v>
      </c>
      <c r="AI457" s="13">
        <v>0.48736973771316711</v>
      </c>
      <c r="AJ457" s="12">
        <v>1.9059414491727098E-3</v>
      </c>
      <c r="AK457" s="1">
        <v>0.221392486277706</v>
      </c>
      <c r="AL457" s="12">
        <v>5.6253679854575897E-3</v>
      </c>
      <c r="AM457" s="12">
        <v>1.8026886835386451E-4</v>
      </c>
      <c r="AN457" s="12">
        <v>2.3332686873679331E-4</v>
      </c>
      <c r="AO457" s="12">
        <v>727.27272727272725</v>
      </c>
      <c r="AP457" s="12">
        <v>187.00344626421088</v>
      </c>
      <c r="AQ457" s="12">
        <v>711.11111111111109</v>
      </c>
      <c r="AR457" s="12">
        <v>22.348066170834116</v>
      </c>
      <c r="AS457" s="12">
        <v>1.2106486301661635E-2</v>
      </c>
      <c r="AT457" s="12">
        <v>0.1992298623419331</v>
      </c>
      <c r="AU457" s="12">
        <v>3.1040081779255524</v>
      </c>
      <c r="AV457" s="12">
        <v>0.13111216970027889</v>
      </c>
      <c r="AW457" s="12">
        <v>1</v>
      </c>
      <c r="AX457" s="12">
        <v>667.74879703368936</v>
      </c>
      <c r="AY457" s="13">
        <v>3.749999999999999E-4</v>
      </c>
      <c r="AZ457" s="12"/>
      <c r="BA457" s="12"/>
      <c r="BB457" s="12" t="s">
        <v>324</v>
      </c>
      <c r="BC457" s="1"/>
      <c r="BD457" s="13">
        <f>(0.5*K457*(AK457)^(2))+(K457*9.81*(AN457-G457))</f>
        <v>7.2665599986879273E-10</v>
      </c>
      <c r="BE457" s="13">
        <f>0.5*K457*(AI457)^(2)</f>
        <v>3.4663392723259935E-9</v>
      </c>
      <c r="BF457" s="13">
        <f t="shared" si="48"/>
        <v>0.45785598767739266</v>
      </c>
      <c r="BG457" s="13">
        <f>(C457*(AI457)^(2)*G457)/(F457)</f>
        <v>2.1536536309975949</v>
      </c>
      <c r="BH457" s="13">
        <f>(C457*G457*AI457)/(E457)</f>
        <v>18.872521217417393</v>
      </c>
      <c r="BI457" s="13">
        <f>(E457)/((C457*F457*G457)^(1/2))</f>
        <v>7.7760314159089738E-2</v>
      </c>
      <c r="BJ457" s="13">
        <f>(C457*9.81*(G457)^(2))/(F457)</f>
        <v>1.7221426189210423E-2</v>
      </c>
      <c r="BK457" s="13">
        <f t="shared" si="45"/>
        <v>0.20535813889324983</v>
      </c>
      <c r="BL457" s="13">
        <f>(F457/(C457*9.81))^(1/2)</f>
        <v>1.4753899143116248E-3</v>
      </c>
      <c r="BM457" s="13">
        <f>((F457*G457)/(C457*(AI457)^(2)))^(1/2)</f>
        <v>1.3193300028135484E-4</v>
      </c>
      <c r="BN457" s="13">
        <f>(AF457/2)/G457</f>
        <v>1.2952043071299553</v>
      </c>
      <c r="BO457" s="13">
        <f>(AF457-G457)/G457</f>
        <v>1.5904086142599105</v>
      </c>
      <c r="BP457" s="13">
        <f>((2*G457)-AG457)/G457</f>
        <v>1.041976979436934</v>
      </c>
      <c r="BQ457" s="13">
        <f t="shared" si="46"/>
        <v>0.36983471074380164</v>
      </c>
      <c r="BR457" s="13">
        <f>((C457*(G457)^(3))/F457)^(1/2)</f>
        <v>5.8300293004973362E-4</v>
      </c>
      <c r="BS457" s="13">
        <f t="shared" si="47"/>
        <v>0.28813987537123398</v>
      </c>
      <c r="BT457" s="13">
        <f>AI457/((9.81*G457)^(1/2))</f>
        <v>11.182872451663112</v>
      </c>
      <c r="BU457" s="13">
        <f t="shared" si="49"/>
        <v>0.37499999999999989</v>
      </c>
      <c r="BV457" s="13">
        <f>AE457 /G457</f>
        <v>1.0168323770884951</v>
      </c>
      <c r="BW457" s="13">
        <f t="shared" si="44"/>
        <v>2.1364322048083846</v>
      </c>
      <c r="BX457" s="13">
        <f>AH457/(((C457*(G457^(3)))/F457)^(1/2))</f>
        <v>0.75042504496963436</v>
      </c>
    </row>
    <row r="458" spans="1:76" x14ac:dyDescent="0.25">
      <c r="A458" s="12"/>
      <c r="B458" s="1">
        <v>458</v>
      </c>
      <c r="C458" s="12">
        <v>960</v>
      </c>
      <c r="D458" s="12">
        <v>5</v>
      </c>
      <c r="E458" s="12">
        <v>4.7999999999999996E-3</v>
      </c>
      <c r="F458" s="12">
        <v>2.0500000000000001E-2</v>
      </c>
      <c r="G458" s="12">
        <v>1.9734601179055477E-4</v>
      </c>
      <c r="H458" s="12">
        <v>3.4009309789486689E-7</v>
      </c>
      <c r="I458" s="12">
        <v>3.2193905988016874E-11</v>
      </c>
      <c r="J458" s="12">
        <v>1.6644256128805326E-13</v>
      </c>
      <c r="K458" s="12">
        <v>3.0906149748496198E-8</v>
      </c>
      <c r="L458" s="12">
        <v>1.5978485883653113E-10</v>
      </c>
      <c r="M458" s="12"/>
      <c r="N458" s="12"/>
      <c r="O458" s="12"/>
      <c r="Q458" s="12">
        <v>960</v>
      </c>
      <c r="R458" s="12">
        <v>100000</v>
      </c>
      <c r="S458" s="12">
        <v>96</v>
      </c>
      <c r="T458" s="12">
        <v>2.0500000000000001E-2</v>
      </c>
      <c r="U458" s="12">
        <v>0.36099999999999999</v>
      </c>
      <c r="V458" s="12"/>
      <c r="W458" s="13"/>
      <c r="X458" s="13"/>
      <c r="Z458" s="13">
        <v>4.1449974999999999E-6</v>
      </c>
      <c r="AA458" s="13">
        <v>16000</v>
      </c>
      <c r="AB458" s="13">
        <v>6.2500000000000056E-5</v>
      </c>
      <c r="AD458" s="13">
        <v>1.3124999999999999E-3</v>
      </c>
      <c r="AE458" s="13">
        <v>1.9894757249999998E-4</v>
      </c>
      <c r="AF458" s="13">
        <v>5.0983469249999997E-4</v>
      </c>
      <c r="AG458" s="13">
        <v>1.9101530145833337E-4</v>
      </c>
      <c r="AH458" s="13">
        <v>4.3749999999999995E-4</v>
      </c>
      <c r="AI458" s="13">
        <v>0.49555894584527443</v>
      </c>
      <c r="AJ458" s="12">
        <v>3.7231260719274083E-3</v>
      </c>
      <c r="AK458" s="1">
        <v>0.22406697476718401</v>
      </c>
      <c r="AL458" s="12">
        <v>5.5504302899518562E-3</v>
      </c>
      <c r="AM458" s="12">
        <v>1.9290460900916049E-4</v>
      </c>
      <c r="AN458" s="12">
        <v>2.3874434099645879E-4</v>
      </c>
      <c r="AO458" s="12">
        <v>592.59259259259261</v>
      </c>
      <c r="AP458" s="12">
        <v>31.038980792825267</v>
      </c>
      <c r="AQ458" s="12">
        <v>1185.185185185185</v>
      </c>
      <c r="AR458" s="12">
        <v>1427.7931164699557</v>
      </c>
      <c r="AS458" s="12">
        <v>1.2516751723102936E-2</v>
      </c>
      <c r="AT458" s="12">
        <v>-4.2522030169175867E-3</v>
      </c>
      <c r="AU458" s="12">
        <v>4.7132686515153033</v>
      </c>
      <c r="AV458" s="12">
        <v>0.52508373564613153</v>
      </c>
      <c r="AW458" s="12">
        <v>1</v>
      </c>
      <c r="AX458" s="12">
        <v>2674.2295060876741</v>
      </c>
      <c r="AY458" s="13">
        <v>3.749999999999999E-4</v>
      </c>
      <c r="AZ458" s="12"/>
      <c r="BA458" s="12"/>
      <c r="BB458" s="12" t="s">
        <v>325</v>
      </c>
      <c r="BC458" s="1"/>
      <c r="BD458" s="13">
        <f>(0.5*K458*(AK458)^(2))+(K458*9.81*(AN458-G458))</f>
        <v>7.8838875067110757E-10</v>
      </c>
      <c r="BE458" s="13">
        <f>0.5*K458*(AI458)^(2)</f>
        <v>3.7949455565970684E-9</v>
      </c>
      <c r="BF458" s="13">
        <f t="shared" si="48"/>
        <v>0.45579277273835073</v>
      </c>
      <c r="BG458" s="13">
        <f>(C458*(AI458)^(2)*G458)/(F458)</f>
        <v>2.2695322943976652</v>
      </c>
      <c r="BH458" s="13">
        <f>(C458*G458*AI458)/(E458)</f>
        <v>19.559316313939284</v>
      </c>
      <c r="BI458" s="13">
        <f>(E458)/((C458*F458*G458)^(1/2))</f>
        <v>7.7021950644916085E-2</v>
      </c>
      <c r="BJ458" s="13">
        <f>(C458*9.81*(G458)^(2))/(F458)</f>
        <v>1.7891349003214669E-2</v>
      </c>
      <c r="BK458" s="13">
        <f t="shared" si="45"/>
        <v>0.2103068559445935</v>
      </c>
      <c r="BL458" s="13">
        <f>(F458/(C458*9.81))^(1/2)</f>
        <v>1.4753899143116248E-3</v>
      </c>
      <c r="BM458" s="13">
        <f>((F458*G458)/(C458*(AI458)^(2)))^(1/2)</f>
        <v>1.3099664429619442E-4</v>
      </c>
      <c r="BN458" s="13">
        <f>(AF458/2)/G458</f>
        <v>1.2917278841213484</v>
      </c>
      <c r="BO458" s="13">
        <f>(AF458-G458)/G458</f>
        <v>1.5834557682426966</v>
      </c>
      <c r="BP458" s="13">
        <f>((2*G458)-AG458)/G458</f>
        <v>1.0320792413020246</v>
      </c>
      <c r="BQ458" s="13">
        <f t="shared" si="46"/>
        <v>0.37466124661246619</v>
      </c>
      <c r="BR458" s="13">
        <f>((C458*(G458)^(3))/F458)^(1/2)</f>
        <v>5.9993088043407377E-4</v>
      </c>
      <c r="BS458" s="13">
        <f t="shared" si="47"/>
        <v>0.49981114886219202</v>
      </c>
      <c r="BT458" s="13">
        <f>AI458/((9.81*G458)^(1/2))</f>
        <v>11.262806938593361</v>
      </c>
      <c r="BU458" s="13">
        <f t="shared" si="49"/>
        <v>0.35714285714285715</v>
      </c>
      <c r="BV458" s="13">
        <f>AE458 /G458</f>
        <v>1.0081154956966902</v>
      </c>
      <c r="BW458" s="13">
        <f t="shared" si="44"/>
        <v>2.2516409453944504</v>
      </c>
      <c r="BX458" s="13">
        <f>AH458/(((C458*(G458^(3)))/F458)^(1/2))</f>
        <v>0.7292506758169397</v>
      </c>
    </row>
    <row r="459" spans="1:76" x14ac:dyDescent="0.25">
      <c r="A459" s="12"/>
      <c r="B459" s="1">
        <v>459</v>
      </c>
      <c r="C459" s="12">
        <v>960</v>
      </c>
      <c r="D459" s="12">
        <v>5</v>
      </c>
      <c r="E459" s="12">
        <v>4.7999999999999996E-3</v>
      </c>
      <c r="F459" s="12">
        <v>2.0500000000000001E-2</v>
      </c>
      <c r="G459" s="12">
        <v>2.0063780187553438E-4</v>
      </c>
      <c r="H459" s="12">
        <v>1.1386968336390926E-7</v>
      </c>
      <c r="I459" s="12">
        <v>3.3831939292819832E-11</v>
      </c>
      <c r="J459" s="12">
        <v>5.7602787393727292E-14</v>
      </c>
      <c r="K459" s="12">
        <v>3.2478661721107038E-8</v>
      </c>
      <c r="L459" s="12">
        <v>5.5298675897978203E-11</v>
      </c>
      <c r="M459" s="12"/>
      <c r="N459" s="12"/>
      <c r="O459" s="12"/>
      <c r="Q459" s="12">
        <v>960</v>
      </c>
      <c r="R459" s="12">
        <v>100000</v>
      </c>
      <c r="S459" s="12">
        <v>96</v>
      </c>
      <c r="T459" s="12">
        <v>2.0500000000000001E-2</v>
      </c>
      <c r="U459" s="12">
        <v>0.36099999999999999</v>
      </c>
      <c r="V459" s="12"/>
      <c r="W459" s="13"/>
      <c r="X459" s="13"/>
      <c r="Z459" s="13">
        <v>4.1449974999999999E-6</v>
      </c>
      <c r="AA459" s="13">
        <v>16000</v>
      </c>
      <c r="AB459" s="13">
        <v>6.2500000000000056E-5</v>
      </c>
      <c r="AD459" s="13">
        <v>1.3125000000000003E-3</v>
      </c>
      <c r="AE459" s="13">
        <v>1.9894757249999998E-4</v>
      </c>
      <c r="AF459" s="13">
        <v>5.1397968999999997E-4</v>
      </c>
      <c r="AG459" s="13">
        <v>1.9308780020833331E-4</v>
      </c>
      <c r="AH459" s="13">
        <v>4.3749999999999995E-4</v>
      </c>
      <c r="AI459" s="13">
        <v>0.45696531033516496</v>
      </c>
      <c r="AJ459" s="12">
        <v>2.3691718367196695E-3</v>
      </c>
      <c r="AK459" s="1">
        <v>0.208674744710308</v>
      </c>
      <c r="AL459" s="12">
        <v>3.7132341108027218E-3</v>
      </c>
      <c r="AM459" s="12">
        <v>1.6878691738665713E-4</v>
      </c>
      <c r="AN459" s="12">
        <v>2.329738779382716E-4</v>
      </c>
      <c r="AO459" s="12">
        <v>666.66666666666663</v>
      </c>
      <c r="AP459" s="12">
        <v>78.567420131838688</v>
      </c>
      <c r="AQ459" s="12">
        <v>4571.4285714285716</v>
      </c>
      <c r="AR459" s="12">
        <v>2770.7041222003509</v>
      </c>
      <c r="AS459" s="12">
        <v>1.0643083325673477E-2</v>
      </c>
      <c r="AT459" s="12">
        <v>-6.2042611264079034E-2</v>
      </c>
      <c r="AU459" s="12">
        <v>6.2457755439594624</v>
      </c>
      <c r="AV459" s="12">
        <v>0.78628925550163276</v>
      </c>
      <c r="AW459" s="12">
        <v>0.95833333333333337</v>
      </c>
      <c r="AX459" s="12">
        <v>4004.53829482022</v>
      </c>
      <c r="AY459" s="13">
        <v>3.749999999999999E-4</v>
      </c>
      <c r="AZ459" s="12"/>
      <c r="BA459" s="12"/>
      <c r="BB459" s="12" t="s">
        <v>326</v>
      </c>
      <c r="BC459" s="1"/>
      <c r="BD459" s="13">
        <f>(0.5*K459*(AK459)^(2))+(K459*9.81*(AN459-G459))</f>
        <v>7.1744686386871081E-10</v>
      </c>
      <c r="BE459" s="13">
        <f>0.5*K459*(AI459)^(2)</f>
        <v>3.3910531404702577E-9</v>
      </c>
      <c r="BF459" s="13">
        <f t="shared" si="48"/>
        <v>0.45996795142802771</v>
      </c>
      <c r="BG459" s="13">
        <f>(C459*(AI459)^(2)*G459)/(F459)</f>
        <v>1.9619891371196199</v>
      </c>
      <c r="BH459" s="13">
        <f>(C459*G459*AI459)/(E459)</f>
        <v>18.336903079803783</v>
      </c>
      <c r="BI459" s="13">
        <f>(E459)/((C459*F459*G459)^(1/2))</f>
        <v>7.6387502288025946E-2</v>
      </c>
      <c r="BJ459" s="13">
        <f>(C459*9.81*(G459)^(2))/(F459)</f>
        <v>1.8493192984113348E-2</v>
      </c>
      <c r="BK459" s="13">
        <f t="shared" si="45"/>
        <v>0.19144137589004073</v>
      </c>
      <c r="BL459" s="13">
        <f>(F459/(C459*9.81))^(1/2)</f>
        <v>1.4753899143116248E-3</v>
      </c>
      <c r="BM459" s="13">
        <f>((F459*G459)/(C459*(AI459)^(2)))^(1/2)</f>
        <v>1.4324004933816809E-4</v>
      </c>
      <c r="BN459" s="13">
        <f>(AF459/2)/G459</f>
        <v>1.280864535983222</v>
      </c>
      <c r="BO459" s="13">
        <f>(AF459-G459)/G459</f>
        <v>1.5617290719664441</v>
      </c>
      <c r="BP459" s="13">
        <f>((2*G459)-AG459)/G459</f>
        <v>1.0376300058943264</v>
      </c>
      <c r="BQ459" s="13">
        <f t="shared" si="46"/>
        <v>0.37567204301075269</v>
      </c>
      <c r="BR459" s="13">
        <f>((C459*(G459)^(3))/F459)^(1/2)</f>
        <v>6.1500384043558249E-4</v>
      </c>
      <c r="BS459" s="13">
        <f t="shared" si="47"/>
        <v>0.51900792159924403</v>
      </c>
      <c r="BT459" s="13">
        <f>AI459/((9.81*G459)^(1/2))</f>
        <v>10.300121517191412</v>
      </c>
      <c r="BU459" s="13">
        <f t="shared" si="49"/>
        <v>0.35714285714285704</v>
      </c>
      <c r="BV459" s="13">
        <f>AE459 /G459</f>
        <v>0.99157571823587398</v>
      </c>
      <c r="BW459" s="13">
        <f t="shared" si="44"/>
        <v>1.9434959441355064</v>
      </c>
      <c r="BX459" s="13">
        <f>AH459/(((C459*(G459^(3)))/F459)^(1/2))</f>
        <v>0.71137767154451637</v>
      </c>
    </row>
    <row r="460" spans="1:76" x14ac:dyDescent="0.25">
      <c r="A460" s="12"/>
      <c r="B460" s="1">
        <v>460</v>
      </c>
      <c r="C460" s="12">
        <v>960</v>
      </c>
      <c r="D460" s="12">
        <v>5</v>
      </c>
      <c r="E460" s="12">
        <v>4.7999999999999996E-3</v>
      </c>
      <c r="F460" s="12">
        <v>2.0500000000000001E-2</v>
      </c>
      <c r="G460" s="12">
        <v>1.9726774968638328E-4</v>
      </c>
      <c r="H460" s="12">
        <v>7.0255147379850622E-8</v>
      </c>
      <c r="I460" s="12">
        <v>3.2155619471719241E-11</v>
      </c>
      <c r="J460" s="12">
        <v>3.435581014130615E-14</v>
      </c>
      <c r="K460" s="12">
        <v>3.0869394692850475E-8</v>
      </c>
      <c r="L460" s="12">
        <v>3.2981577735653903E-11</v>
      </c>
      <c r="M460" s="12"/>
      <c r="N460" s="12"/>
      <c r="O460" s="12"/>
      <c r="Q460" s="12">
        <v>960</v>
      </c>
      <c r="R460" s="12">
        <v>100000</v>
      </c>
      <c r="S460" s="12">
        <v>96</v>
      </c>
      <c r="T460" s="12">
        <v>2.0500000000000001E-2</v>
      </c>
      <c r="U460" s="12">
        <v>0.36099999999999999</v>
      </c>
      <c r="V460" s="12"/>
      <c r="W460" s="13"/>
      <c r="X460" s="13"/>
      <c r="Z460" s="13">
        <v>4.1449974999999999E-6</v>
      </c>
      <c r="AA460" s="13">
        <v>16000</v>
      </c>
      <c r="AB460" s="13">
        <v>6.2500000000000056E-5</v>
      </c>
      <c r="AD460" s="13">
        <v>1.3125000000000003E-3</v>
      </c>
      <c r="AE460" s="13">
        <v>1.9687507374999998E-4</v>
      </c>
      <c r="AF460" s="13">
        <v>5.0154469749999996E-4</v>
      </c>
      <c r="AG460" s="13">
        <v>1.8963363562500001E-4</v>
      </c>
      <c r="AH460" s="13">
        <v>4.3749999999999995E-4</v>
      </c>
      <c r="AI460" s="13">
        <v>0.46252078789630802</v>
      </c>
      <c r="AJ460" s="12">
        <v>2.9563063421762657E-3</v>
      </c>
      <c r="AK460" s="1">
        <v>0.20851353892304</v>
      </c>
      <c r="AL460" s="12">
        <v>3.575421651220104E-3</v>
      </c>
      <c r="AM460" s="12">
        <v>1.8173191073721088E-4</v>
      </c>
      <c r="AN460" s="12">
        <v>2.3096030729222858E-4</v>
      </c>
      <c r="AO460" s="12">
        <v>666.66666666666663</v>
      </c>
      <c r="AP460" s="12">
        <v>78.567420131838688</v>
      </c>
      <c r="AQ460" s="12">
        <v>711.11111111111109</v>
      </c>
      <c r="AR460" s="12">
        <v>156.4364631958388</v>
      </c>
      <c r="AS460" s="12">
        <v>1.0903439308675919E-2</v>
      </c>
      <c r="AT460" s="12">
        <v>-9.417998508664055E-2</v>
      </c>
      <c r="AU460" s="12">
        <v>1.6810712360191256</v>
      </c>
      <c r="AV460" s="12">
        <v>0.9051281363098459</v>
      </c>
      <c r="AW460" s="12">
        <v>0.97894736842105268</v>
      </c>
      <c r="AX460" s="12">
        <v>4609.7797448085657</v>
      </c>
      <c r="AY460" s="13">
        <v>3.7500000000000033E-4</v>
      </c>
      <c r="AZ460" s="12"/>
      <c r="BA460" s="12"/>
      <c r="BB460" s="12" t="s">
        <v>327</v>
      </c>
      <c r="BC460" s="1"/>
      <c r="BD460" s="13">
        <f>(0.5*K460*(AK460)^(2))+(K460*9.81*(AN460-G460))</f>
        <v>6.8127124020147618E-10</v>
      </c>
      <c r="BE460" s="13">
        <f>0.5*K460*(AI460)^(2)</f>
        <v>3.3018750267000558E-9</v>
      </c>
      <c r="BF460" s="13">
        <f t="shared" si="48"/>
        <v>0.45423407681235306</v>
      </c>
      <c r="BG460" s="13">
        <f>(C460*(AI460)^(2)*G460)/(F460)</f>
        <v>1.9762231206795176</v>
      </c>
      <c r="BH460" s="13">
        <f>(C460*G460*AI460)/(E460)</f>
        <v>18.248087002295534</v>
      </c>
      <c r="BI460" s="13">
        <f>(E460)/((C460*F460*G460)^(1/2))</f>
        <v>7.7037227602731781E-2</v>
      </c>
      <c r="BJ460" s="13">
        <f>(C460*9.81*(G460)^(2))/(F460)</f>
        <v>1.7877161364325139E-2</v>
      </c>
      <c r="BK460" s="13">
        <f t="shared" si="45"/>
        <v>0.19358072037876892</v>
      </c>
      <c r="BL460" s="13">
        <f>(F460/(C460*9.81))^(1/2)</f>
        <v>1.4753899143116248E-3</v>
      </c>
      <c r="BM460" s="13">
        <f>((F460*G460)/(C460*(AI460)^(2)))^(1/2)</f>
        <v>1.4032598598972331E-4</v>
      </c>
      <c r="BN460" s="13">
        <f>(AF460/2)/G460</f>
        <v>1.2712283135417646</v>
      </c>
      <c r="BO460" s="13">
        <f>(AF460-G460)/G460</f>
        <v>1.5424566270835292</v>
      </c>
      <c r="BP460" s="13">
        <f>((2*G460)-AG460)/G460</f>
        <v>1.0386992505035415</v>
      </c>
      <c r="BQ460" s="13">
        <f t="shared" si="46"/>
        <v>0.37809917355371908</v>
      </c>
      <c r="BR460" s="13">
        <f>((C460*(G460)^(3))/F460)^(1/2)</f>
        <v>5.9957404121522922E-4</v>
      </c>
      <c r="BS460" s="13">
        <f t="shared" si="47"/>
        <v>0.55670077298294851</v>
      </c>
      <c r="BT460" s="13">
        <f>AI460/((9.81*G460)^(1/2))</f>
        <v>10.514017798668267</v>
      </c>
      <c r="BU460" s="13">
        <f t="shared" si="49"/>
        <v>0.35714285714285704</v>
      </c>
      <c r="BV460" s="13">
        <f>AE460 /G460</f>
        <v>0.9980094265940197</v>
      </c>
      <c r="BW460" s="13">
        <f t="shared" si="44"/>
        <v>1.9583459593151924</v>
      </c>
      <c r="BX460" s="13">
        <f>AH460/(((C460*(G460^(3)))/F460)^(1/2))</f>
        <v>0.7296846926749293</v>
      </c>
    </row>
    <row r="461" spans="1:76" x14ac:dyDescent="0.25">
      <c r="A461" s="12"/>
      <c r="B461" s="1">
        <v>461</v>
      </c>
      <c r="C461" s="12">
        <v>960</v>
      </c>
      <c r="D461" s="12">
        <v>5</v>
      </c>
      <c r="E461" s="12">
        <v>4.7999999999999996E-3</v>
      </c>
      <c r="F461" s="12">
        <v>2.0500000000000001E-2</v>
      </c>
      <c r="G461" s="12">
        <v>1.9859627725233168E-4</v>
      </c>
      <c r="H461" s="12">
        <v>1.1505842075521096E-7</v>
      </c>
      <c r="I461" s="12">
        <v>3.2809674290545891E-11</v>
      </c>
      <c r="J461" s="12">
        <v>5.7025680867621617E-14</v>
      </c>
      <c r="K461" s="12">
        <v>3.1497287318924054E-8</v>
      </c>
      <c r="L461" s="12">
        <v>5.4744653632916755E-11</v>
      </c>
      <c r="M461" s="12"/>
      <c r="N461" s="12"/>
      <c r="O461" s="12"/>
      <c r="Q461" s="12">
        <v>960</v>
      </c>
      <c r="R461" s="12">
        <v>100000</v>
      </c>
      <c r="S461" s="12">
        <v>96</v>
      </c>
      <c r="T461" s="12">
        <v>2.0500000000000001E-2</v>
      </c>
      <c r="U461" s="12">
        <v>0.36099999999999999</v>
      </c>
      <c r="V461" s="12"/>
      <c r="W461" s="13"/>
      <c r="X461" s="13"/>
      <c r="Z461" s="13">
        <v>4.1449974999999999E-6</v>
      </c>
      <c r="AA461" s="13">
        <v>16000</v>
      </c>
      <c r="AB461" s="13">
        <v>6.2500000000000056E-5</v>
      </c>
      <c r="AD461" s="13">
        <v>1.5625000000000014E-3</v>
      </c>
      <c r="AE461" s="13">
        <v>1.3055511375000001E-4</v>
      </c>
      <c r="AF461" s="13">
        <v>4.3936973499999999E-4</v>
      </c>
      <c r="AG461" s="13">
        <v>2.8531399458333326E-4</v>
      </c>
      <c r="AH461" s="13">
        <v>6.2500000000000056E-4</v>
      </c>
      <c r="AI461" s="13">
        <v>0.19087837733721777</v>
      </c>
      <c r="AJ461" s="12">
        <v>2.9074079028914013E-3</v>
      </c>
      <c r="AK461" s="1">
        <v>0.112110433844442</v>
      </c>
      <c r="AL461" s="12">
        <v>5.1823129934484681E-3</v>
      </c>
      <c r="AM461" s="12">
        <v>1.9351867963329227E-4</v>
      </c>
      <c r="AN461" s="12">
        <v>2.0946734124212076E-4</v>
      </c>
      <c r="AO461" s="12">
        <v>223.77622377622379</v>
      </c>
      <c r="AP461" s="12">
        <v>201.38832674607332</v>
      </c>
      <c r="AQ461" s="12">
        <v>2133.3333333333335</v>
      </c>
      <c r="AR461" s="12">
        <v>1810.1933598375617</v>
      </c>
      <c r="AS461" s="12">
        <v>1.8570109548873236E-3</v>
      </c>
      <c r="AT461" s="12">
        <v>-1.6767478944650675E-3</v>
      </c>
      <c r="AU461" s="12">
        <v>4.6603465912495059</v>
      </c>
      <c r="AV461" s="12">
        <v>0.29414095918513561</v>
      </c>
      <c r="AW461" s="12">
        <v>0.98936170212765961</v>
      </c>
      <c r="AX461" s="12">
        <v>1498.0476038433831</v>
      </c>
      <c r="AY461" s="13">
        <v>5.625000000000005E-4</v>
      </c>
      <c r="AZ461" s="12"/>
      <c r="BA461" s="12"/>
      <c r="BB461" s="12" t="s">
        <v>327</v>
      </c>
      <c r="BC461" s="1"/>
      <c r="BD461" s="13">
        <f>(0.5*K461*(AK461)^(2))+(K461*9.81*(AN461-G461))</f>
        <v>2.0129978772469317E-10</v>
      </c>
      <c r="BE461" s="13">
        <f>0.5*K461*(AI461)^(2)</f>
        <v>5.7379482256066519E-10</v>
      </c>
      <c r="BF461" s="13">
        <f t="shared" si="48"/>
        <v>0.59230220012850066</v>
      </c>
      <c r="BG461" s="13">
        <f>(C461*(AI461)^(2)*G461)/(F461)</f>
        <v>0.3388456729013658</v>
      </c>
      <c r="BH461" s="13">
        <f>(C461*G461*AI461)/(E461)</f>
        <v>7.5815470294274574</v>
      </c>
      <c r="BI461" s="13">
        <f>(E461)/((C461*F461*G461)^(1/2))</f>
        <v>7.6779121509003373E-2</v>
      </c>
      <c r="BJ461" s="13">
        <f>(C461*9.81*(G461)^(2))/(F461)</f>
        <v>1.811876473430811E-2</v>
      </c>
      <c r="BK461" s="13">
        <f t="shared" si="45"/>
        <v>6.701865031795802E-2</v>
      </c>
      <c r="BL461" s="13">
        <f>(F461/(C461*9.81))^(1/2)</f>
        <v>1.4753899143116248E-3</v>
      </c>
      <c r="BM461" s="13">
        <f>((F461*G461)/(C461*(AI461)^(2)))^(1/2)</f>
        <v>3.4116944676549835E-4</v>
      </c>
      <c r="BN461" s="13">
        <f>(AF461/2)/G461</f>
        <v>1.1061882455171788</v>
      </c>
      <c r="BO461" s="13">
        <f>(AF461-G461)/G461</f>
        <v>1.2123764910343577</v>
      </c>
      <c r="BP461" s="13">
        <f>((2*G461)-AG461)/G461</f>
        <v>0.56334671258303537</v>
      </c>
      <c r="BQ461" s="13">
        <f t="shared" si="46"/>
        <v>0.64937106918238974</v>
      </c>
      <c r="BR461" s="13">
        <f>((C461*(G461)^(3))/F461)^(1/2)</f>
        <v>6.0564110181222377E-4</v>
      </c>
      <c r="BS461" s="13">
        <f t="shared" si="47"/>
        <v>0.19255512523168283</v>
      </c>
      <c r="BT461" s="13">
        <f>AI461/((9.81*G461)^(1/2))</f>
        <v>4.3245077432907673</v>
      </c>
      <c r="BU461" s="13">
        <f t="shared" si="49"/>
        <v>0.42</v>
      </c>
      <c r="BV461" s="13">
        <f>AE461 /G461</f>
        <v>0.65738953195038896</v>
      </c>
      <c r="BW461" s="13">
        <f t="shared" si="44"/>
        <v>0.32072690816705768</v>
      </c>
      <c r="BX461" s="13">
        <f>AH461/(((C461*(G461^(3)))/F461)^(1/2))</f>
        <v>1.0319643071281825</v>
      </c>
    </row>
    <row r="462" spans="1:76" x14ac:dyDescent="0.25">
      <c r="A462" s="12"/>
      <c r="B462" s="1">
        <v>462</v>
      </c>
      <c r="C462" s="12">
        <v>960</v>
      </c>
      <c r="D462" s="12">
        <v>5</v>
      </c>
      <c r="E462" s="12">
        <v>4.7999999999999996E-3</v>
      </c>
      <c r="F462" s="12">
        <v>2.0500000000000001E-2</v>
      </c>
      <c r="G462" s="12">
        <v>1.987669408460212E-4</v>
      </c>
      <c r="H462" s="12">
        <v>1.0915639470491829E-7</v>
      </c>
      <c r="I462" s="12">
        <v>3.2894331922104669E-11</v>
      </c>
      <c r="J462" s="12">
        <v>5.4193519257692886E-14</v>
      </c>
      <c r="K462" s="12">
        <v>3.1578558645220484E-8</v>
      </c>
      <c r="L462" s="12">
        <v>5.2025778487385169E-11</v>
      </c>
      <c r="M462" s="12"/>
      <c r="N462" s="12"/>
      <c r="O462" s="12"/>
      <c r="Q462" s="12">
        <v>960</v>
      </c>
      <c r="R462" s="12">
        <v>100000</v>
      </c>
      <c r="S462" s="12">
        <v>96</v>
      </c>
      <c r="T462" s="12">
        <v>2.0500000000000001E-2</v>
      </c>
      <c r="U462" s="12">
        <v>0.36099999999999999</v>
      </c>
      <c r="V462" s="12"/>
      <c r="W462" s="13"/>
      <c r="X462" s="13"/>
      <c r="Z462" s="13">
        <v>4.1449974999999999E-6</v>
      </c>
      <c r="AA462" s="13">
        <v>16000</v>
      </c>
      <c r="AB462" s="13">
        <v>6.2500000000000056E-5</v>
      </c>
      <c r="AD462" s="13">
        <v>1.8750000000000017E-3</v>
      </c>
      <c r="AE462" s="13">
        <v>1.0361263E-4</v>
      </c>
      <c r="AF462" s="13">
        <v>4.1449975000000002E-4</v>
      </c>
      <c r="AG462" s="13">
        <v>3.2503688729166669E-4</v>
      </c>
      <c r="AH462" s="13">
        <v>8.1250000000000766E-4</v>
      </c>
      <c r="AI462" s="13">
        <v>0.10335828039903736</v>
      </c>
      <c r="AJ462" s="12">
        <v>5.3179367904225526E-3</v>
      </c>
      <c r="AK462" s="1">
        <v>6.1922291813343702E-2</v>
      </c>
      <c r="AL462" s="12">
        <v>3.5664945193747324E-3</v>
      </c>
      <c r="AM462" s="12">
        <v>1.9321686111698535E-4</v>
      </c>
      <c r="AN462" s="12">
        <v>2.0494043614254821E-4</v>
      </c>
      <c r="AO462" s="12">
        <v>380.95238095238091</v>
      </c>
      <c r="AP462" s="12">
        <v>141.10067288983257</v>
      </c>
      <c r="AQ462" s="12">
        <v>941.17647058823525</v>
      </c>
      <c r="AR462" s="12">
        <v>1017.8422871058955</v>
      </c>
      <c r="AS462" s="12">
        <v>5.4449205540499639E-4</v>
      </c>
      <c r="AT462" s="12">
        <v>1.5658521792375554E-5</v>
      </c>
      <c r="AU462" s="12">
        <v>4.6343318353433097E-2</v>
      </c>
      <c r="AV462" s="12">
        <v>9.2213408209844333E-2</v>
      </c>
      <c r="AW462" s="12">
        <v>0.98936170212765961</v>
      </c>
      <c r="AX462" s="12">
        <v>469.6390315503192</v>
      </c>
      <c r="AY462" s="13">
        <v>7.5000000000000067E-4</v>
      </c>
      <c r="AZ462" s="12"/>
      <c r="BA462" s="12"/>
      <c r="BB462" s="12" t="s">
        <v>327</v>
      </c>
      <c r="BC462" s="1"/>
      <c r="BD462" s="13">
        <f>(0.5*K462*(AK462)^(2))+(K462*9.81*(AN462-G462))</f>
        <v>6.2454402800681658E-11</v>
      </c>
      <c r="BE462" s="13">
        <f>0.5*K462*(AI462)^(2)</f>
        <v>1.6867583091697517E-10</v>
      </c>
      <c r="BF462" s="13">
        <f t="shared" si="48"/>
        <v>0.60849231948975502</v>
      </c>
      <c r="BG462" s="13">
        <f>(C462*(AI462)^(2)*G462)/(F462)</f>
        <v>9.9437930256819476E-2</v>
      </c>
      <c r="BH462" s="13">
        <f>(C462*G462*AI462)/(E462)</f>
        <v>4.1088418412043861</v>
      </c>
      <c r="BI462" s="13">
        <f>(E462)/((C462*F462*G462)^(1/2))</f>
        <v>7.6746152709885482E-2</v>
      </c>
      <c r="BJ462" s="13">
        <f>(C462*9.81*(G462)^(2))/(F462)</f>
        <v>1.8149918814248552E-2</v>
      </c>
      <c r="BK462" s="13">
        <f t="shared" si="45"/>
        <v>3.2105285513617549E-2</v>
      </c>
      <c r="BL462" s="13">
        <f>(F462/(C462*9.81))^(1/2)</f>
        <v>1.4753899143116248E-3</v>
      </c>
      <c r="BM462" s="13">
        <f>((F462*G462)/(C462*(AI462)^(2)))^(1/2)</f>
        <v>6.3033020049996582E-4</v>
      </c>
      <c r="BN462" s="13">
        <f>(AF462/2)/G462</f>
        <v>1.0426777919802583</v>
      </c>
      <c r="BO462" s="13">
        <f>(AF462-G462)/G462</f>
        <v>1.0853555839605167</v>
      </c>
      <c r="BP462" s="13">
        <f>((2*G462)-AG462)/G462</f>
        <v>0.36473366291096143</v>
      </c>
      <c r="BQ462" s="13">
        <f t="shared" si="46"/>
        <v>0.78416666666666668</v>
      </c>
      <c r="BR462" s="13">
        <f>((C462*(G462)^(3))/F462)^(1/2)</f>
        <v>6.0642195549401182E-4</v>
      </c>
      <c r="BS462" s="13">
        <f t="shared" si="47"/>
        <v>0.10334262187724498</v>
      </c>
      <c r="BT462" s="13">
        <f>AI462/((9.81*G462)^(1/2))</f>
        <v>2.3406619469309482</v>
      </c>
      <c r="BU462" s="13">
        <f t="shared" si="49"/>
        <v>0.45000000000000367</v>
      </c>
      <c r="BV462" s="13">
        <f>AE462 /G462</f>
        <v>0.52127697673963602</v>
      </c>
      <c r="BW462" s="13">
        <f t="shared" si="44"/>
        <v>8.1288011442570918E-2</v>
      </c>
      <c r="BX462" s="13">
        <f>AH462/(((C462*(G462^(3)))/F462)^(1/2))</f>
        <v>1.3398261600507484</v>
      </c>
    </row>
    <row r="463" spans="1:76" x14ac:dyDescent="0.25">
      <c r="A463" s="12"/>
      <c r="B463" s="1">
        <v>463</v>
      </c>
      <c r="C463" s="12">
        <v>960</v>
      </c>
      <c r="D463" s="12">
        <v>5</v>
      </c>
      <c r="E463" s="12">
        <v>4.7999999999999996E-3</v>
      </c>
      <c r="F463" s="12">
        <v>2.0500000000000001E-2</v>
      </c>
      <c r="G463" s="12">
        <v>1.9883022108568534E-4</v>
      </c>
      <c r="H463" s="12">
        <v>9.2876010005596215E-8</v>
      </c>
      <c r="I463" s="12">
        <v>3.2925759039158217E-11</v>
      </c>
      <c r="J463" s="12">
        <v>4.614006526671114E-14</v>
      </c>
      <c r="K463" s="12">
        <v>3.1608728677591889E-8</v>
      </c>
      <c r="L463" s="12">
        <v>4.4294462656042696E-11</v>
      </c>
      <c r="M463" s="12"/>
      <c r="N463" s="12"/>
      <c r="O463" s="12"/>
      <c r="Q463" s="12">
        <v>960</v>
      </c>
      <c r="R463" s="12">
        <v>100000</v>
      </c>
      <c r="S463" s="12">
        <v>96</v>
      </c>
      <c r="T463" s="12">
        <v>2.0500000000000001E-2</v>
      </c>
      <c r="U463" s="12">
        <v>0.36099999999999999</v>
      </c>
      <c r="V463" s="12"/>
      <c r="W463" s="13"/>
      <c r="X463" s="13"/>
      <c r="Z463" s="13">
        <v>4.1449974999999999E-6</v>
      </c>
      <c r="AA463" s="13">
        <v>16000</v>
      </c>
      <c r="AB463" s="13">
        <v>6.2499999999993117E-5</v>
      </c>
      <c r="AD463" s="13">
        <v>2.1250000000000019E-3</v>
      </c>
      <c r="AE463" s="13">
        <v>8.2887642500000002E-5</v>
      </c>
      <c r="AF463" s="13">
        <v>4.020647575E-4</v>
      </c>
      <c r="AG463" s="13">
        <v>3.4921603937500002E-4</v>
      </c>
      <c r="AH463" s="13">
        <v>1.0000000000000009E-3</v>
      </c>
      <c r="AI463" s="13">
        <v>5.7626400337299884E-2</v>
      </c>
      <c r="AJ463" s="12">
        <v>3.3095635417970779E-3</v>
      </c>
      <c r="AK463" s="1">
        <v>3.6259079371167499E-2</v>
      </c>
      <c r="AL463" s="12">
        <v>2.7630518942112371E-3</v>
      </c>
      <c r="AM463" s="12">
        <v>1.9802453409737447E-4</v>
      </c>
      <c r="AN463" s="12">
        <v>2.0146056529990998E-4</v>
      </c>
      <c r="AO463" s="12">
        <v>470.58823529411762</v>
      </c>
      <c r="AP463" s="12">
        <v>489.34725341629593</v>
      </c>
      <c r="AQ463" s="12">
        <v>1066.6666666666665</v>
      </c>
      <c r="AR463" s="12">
        <v>703.96408438127389</v>
      </c>
      <c r="AS463" s="12">
        <v>1.6925596410982446E-4</v>
      </c>
      <c r="AT463" s="12">
        <v>-3.2308861802642173E-3</v>
      </c>
      <c r="AU463" s="12">
        <v>1.5472534223987944</v>
      </c>
      <c r="AV463" s="12">
        <v>0.21576178271514437</v>
      </c>
      <c r="AW463" s="12">
        <v>1</v>
      </c>
      <c r="AX463" s="12">
        <v>1098.8657359819092</v>
      </c>
      <c r="AY463" s="13">
        <v>9.3750000000000777E-4</v>
      </c>
      <c r="AZ463" s="12"/>
      <c r="BA463" s="12"/>
      <c r="BB463" s="12" t="s">
        <v>327</v>
      </c>
      <c r="BC463" s="1"/>
      <c r="BD463" s="13">
        <f>(0.5*K463*(AK463)^(2))+(K463*9.81*(AN463-G463))</f>
        <v>2.1593948526306888E-11</v>
      </c>
      <c r="BE463" s="13">
        <f>0.5*K463*(AI463)^(2)</f>
        <v>5.2483164955260503E-11</v>
      </c>
      <c r="BF463" s="13">
        <f t="shared" si="48"/>
        <v>0.64143997567037137</v>
      </c>
      <c r="BG463" s="13">
        <f>(C463*(AI463)^(2)*G463)/(F463)</f>
        <v>3.0920232538078317E-2</v>
      </c>
      <c r="BH463" s="13">
        <f>(C463*G463*AI463)/(E463)</f>
        <v>2.2915739838875098</v>
      </c>
      <c r="BI463" s="13">
        <f>(E463)/((C463*F463*G463)^(1/2))</f>
        <v>7.6733939019774308E-2</v>
      </c>
      <c r="BJ463" s="13">
        <f>(C463*9.81*(G463)^(2))/(F463)</f>
        <v>1.8161477215590954E-2</v>
      </c>
      <c r="BK463" s="13">
        <f t="shared" si="45"/>
        <v>1.5927061056590416E-2</v>
      </c>
      <c r="BL463" s="13">
        <f>(F463/(C463*9.81))^(1/2)</f>
        <v>1.4753899143116248E-3</v>
      </c>
      <c r="BM463" s="13">
        <f>((F463*G463)/(C463*(AI463)^(2)))^(1/2)</f>
        <v>1.1307354803270064E-3</v>
      </c>
      <c r="BN463" s="13">
        <f>(AF463/2)/G463</f>
        <v>1.0110755681520147</v>
      </c>
      <c r="BO463" s="13">
        <f>(AF463-G463)/G463</f>
        <v>1.0221511363040294</v>
      </c>
      <c r="BP463" s="13">
        <f>((2*G463)-AG463)/G463</f>
        <v>0.24364708006583005</v>
      </c>
      <c r="BQ463" s="13">
        <f t="shared" si="46"/>
        <v>0.86855670103092786</v>
      </c>
      <c r="BR463" s="13">
        <f>((C463*(G463)^(3))/F463)^(1/2)</f>
        <v>6.0671157292704338E-4</v>
      </c>
      <c r="BS463" s="13">
        <f t="shared" si="47"/>
        <v>6.0857286517564099E-2</v>
      </c>
      <c r="BT463" s="13">
        <f>AI463/((9.81*G463)^(1/2))</f>
        <v>1.3048055358490609</v>
      </c>
      <c r="BU463" s="13">
        <f t="shared" si="49"/>
        <v>0.48529411764705721</v>
      </c>
      <c r="BV463" s="13">
        <f>AE463 /G463</f>
        <v>0.4168764790754812</v>
      </c>
      <c r="BW463" s="13">
        <f t="shared" si="44"/>
        <v>1.2758755322487363E-2</v>
      </c>
      <c r="BX463" s="13">
        <f>AH463/(((C463*(G463^(3)))/F463)^(1/2))</f>
        <v>1.6482296442369826</v>
      </c>
    </row>
    <row r="464" spans="1:76" x14ac:dyDescent="0.25">
      <c r="A464" s="12"/>
      <c r="B464" s="1">
        <v>464</v>
      </c>
      <c r="C464" s="12">
        <v>960</v>
      </c>
      <c r="D464" s="12">
        <v>5</v>
      </c>
      <c r="E464" s="12">
        <v>4.7999999999999996E-3</v>
      </c>
      <c r="F464" s="12">
        <v>2.0500000000000001E-2</v>
      </c>
      <c r="G464" s="12">
        <v>1.990492298853492E-4</v>
      </c>
      <c r="H464" s="12">
        <v>8.3757431843014162E-8</v>
      </c>
      <c r="I464" s="12">
        <v>3.3034680761849695E-11</v>
      </c>
      <c r="J464" s="12">
        <v>4.1701744196047419E-14</v>
      </c>
      <c r="K464" s="12">
        <v>3.1713293531375708E-8</v>
      </c>
      <c r="L464" s="12">
        <v>4.0033674428205519E-11</v>
      </c>
      <c r="M464" s="12"/>
      <c r="N464" s="12"/>
      <c r="O464" s="12"/>
      <c r="Q464" s="12">
        <v>960</v>
      </c>
      <c r="R464" s="12">
        <v>100000</v>
      </c>
      <c r="S464" s="12">
        <v>96</v>
      </c>
      <c r="T464" s="12">
        <v>2.0500000000000001E-2</v>
      </c>
      <c r="U464" s="12">
        <v>0.36099999999999999</v>
      </c>
      <c r="V464" s="12"/>
      <c r="W464" s="13"/>
      <c r="X464" s="13"/>
      <c r="Z464" s="13">
        <v>4.1449974999999999E-6</v>
      </c>
      <c r="AA464" s="13">
        <v>16000</v>
      </c>
      <c r="AB464" s="13">
        <v>6.2500000000000056E-5</v>
      </c>
      <c r="AD464" s="13">
        <v>1.3749999999999995E-3</v>
      </c>
      <c r="AE464" s="13">
        <v>1.8858507874999999E-4</v>
      </c>
      <c r="AF464" s="13">
        <v>5.0154469749999996E-4</v>
      </c>
      <c r="AG464" s="13">
        <v>2.0103237875E-4</v>
      </c>
      <c r="AH464" s="13">
        <v>5.0000000000000001E-4</v>
      </c>
      <c r="AI464" s="13">
        <v>0.42145784762915495</v>
      </c>
      <c r="AJ464" s="12">
        <v>2.4497301875144018E-3</v>
      </c>
      <c r="AK464" s="1">
        <v>0.19871123198329399</v>
      </c>
      <c r="AL464" s="12">
        <v>3.7907140344202281E-3</v>
      </c>
      <c r="AM464" s="12">
        <v>1.8421905366606121E-4</v>
      </c>
      <c r="AN464" s="12">
        <v>2.3039851902274594E-4</v>
      </c>
      <c r="AO464" s="12">
        <v>744.18604651162786</v>
      </c>
      <c r="AP464" s="12">
        <v>318.17893020400629</v>
      </c>
      <c r="AQ464" s="12">
        <v>2461.5384615384614</v>
      </c>
      <c r="AR464" s="12">
        <v>10443.423229832086</v>
      </c>
      <c r="AS464" s="12">
        <v>9.053349507043831E-3</v>
      </c>
      <c r="AT464" s="12">
        <v>-7.333337751274574E-2</v>
      </c>
      <c r="AU464" s="12">
        <v>1.5685762425985939</v>
      </c>
      <c r="AV464" s="12">
        <v>0.86102535596529328</v>
      </c>
      <c r="AW464" s="12">
        <v>0.97894736842105268</v>
      </c>
      <c r="AX464" s="12">
        <v>4385.1661289387221</v>
      </c>
      <c r="AY464" s="13">
        <v>3.749999999999999E-4</v>
      </c>
      <c r="AZ464" s="12"/>
      <c r="BA464" s="12"/>
      <c r="BB464" s="12" t="s">
        <v>328</v>
      </c>
      <c r="BC464" s="1"/>
      <c r="BD464" s="13">
        <f>(0.5*K464*(AK464)^(2))+(K464*9.81*(AN464-G464))</f>
        <v>6.3587098774985849E-10</v>
      </c>
      <c r="BE464" s="13">
        <f>0.5*K464*(AI464)^(2)</f>
        <v>2.8165641128219531E-9</v>
      </c>
      <c r="BF464" s="13">
        <f t="shared" si="48"/>
        <v>0.4751433818223515</v>
      </c>
      <c r="BG464" s="13">
        <f>(C464*(AI464)^(2)*G464)/(F464)</f>
        <v>1.6557172116873748</v>
      </c>
      <c r="BH464" s="13">
        <f>(C464*G464*AI464)/(E464)</f>
        <v>16.778171999944028</v>
      </c>
      <c r="BI464" s="13">
        <f>(E464)/((C464*F464*G464)^(1/2))</f>
        <v>7.6691713201886641E-2</v>
      </c>
      <c r="BJ464" s="13">
        <f>(C464*9.81*(G464)^(2))/(F464)</f>
        <v>1.8201508493506904E-2</v>
      </c>
      <c r="BK464" s="13">
        <f t="shared" si="45"/>
        <v>0.17345644835734861</v>
      </c>
      <c r="BL464" s="13">
        <f>(F464/(C464*9.81))^(1/2)</f>
        <v>1.4753899143116248E-3</v>
      </c>
      <c r="BM464" s="13">
        <f>((F464*G464)/(C464*(AI464)^(2)))^(1/2)</f>
        <v>1.5469184522969191E-4</v>
      </c>
      <c r="BN464" s="13">
        <f>(AF464/2)/G464</f>
        <v>1.259850886609523</v>
      </c>
      <c r="BO464" s="13">
        <f>(AF464-G464)/G464</f>
        <v>1.5197017732190461</v>
      </c>
      <c r="BP464" s="13">
        <f>((2*G464)-AG464)/G464</f>
        <v>0.99003689255269622</v>
      </c>
      <c r="BQ464" s="13">
        <f t="shared" si="46"/>
        <v>0.40082644628099179</v>
      </c>
      <c r="BR464" s="13">
        <f>((C464*(G464)^(3))/F464)^(1/2)</f>
        <v>6.0771427580546145E-4</v>
      </c>
      <c r="BS464" s="13">
        <f t="shared" si="47"/>
        <v>0.49479122514190066</v>
      </c>
      <c r="BT464" s="13">
        <f>AI464/((9.81*G464)^(1/2))</f>
        <v>9.5376062786044979</v>
      </c>
      <c r="BU464" s="13">
        <f t="shared" si="49"/>
        <v>0.38636363636363652</v>
      </c>
      <c r="BV464" s="13">
        <f>AE464 /G464</f>
        <v>0.9474293312193347</v>
      </c>
      <c r="BW464" s="13">
        <f t="shared" si="44"/>
        <v>1.6375157031938679</v>
      </c>
      <c r="BX464" s="13">
        <f>AH464/(((C464*(G464^(3)))/F464)^(1/2))</f>
        <v>0.82275506748184013</v>
      </c>
    </row>
    <row r="465" spans="1:76" x14ac:dyDescent="0.25">
      <c r="A465" s="12"/>
      <c r="B465" s="1">
        <v>465</v>
      </c>
      <c r="C465" s="12">
        <v>960</v>
      </c>
      <c r="D465" s="12">
        <v>5</v>
      </c>
      <c r="E465" s="12">
        <v>4.7999999999999996E-3</v>
      </c>
      <c r="F465" s="12">
        <v>2.0500000000000001E-2</v>
      </c>
      <c r="G465" s="12">
        <v>1.9707078399639505E-4</v>
      </c>
      <c r="H465" s="12">
        <v>1.3564679569614072E-7</v>
      </c>
      <c r="I465" s="12">
        <v>3.2059396464634249E-11</v>
      </c>
      <c r="J465" s="12">
        <v>6.6200899710116879E-14</v>
      </c>
      <c r="K465" s="12">
        <v>3.0777020606048882E-8</v>
      </c>
      <c r="L465" s="12">
        <v>6.355286372171221E-11</v>
      </c>
      <c r="M465" s="12"/>
      <c r="N465" s="12"/>
      <c r="O465" s="12"/>
      <c r="Q465" s="12">
        <v>960</v>
      </c>
      <c r="R465" s="12">
        <v>100000</v>
      </c>
      <c r="S465" s="12">
        <v>96</v>
      </c>
      <c r="T465" s="12">
        <v>2.0500000000000001E-2</v>
      </c>
      <c r="U465" s="12">
        <v>0.36099999999999999</v>
      </c>
      <c r="V465" s="12"/>
      <c r="W465" s="13"/>
      <c r="X465" s="13"/>
      <c r="Z465" s="13">
        <v>4.1449974999999999E-6</v>
      </c>
      <c r="AA465" s="13">
        <v>16000</v>
      </c>
      <c r="AB465" s="13">
        <v>6.2500000000000056E-5</v>
      </c>
      <c r="AD465" s="13">
        <v>1.3749999999999995E-3</v>
      </c>
      <c r="AE465" s="13">
        <v>1.8858507874999999E-4</v>
      </c>
      <c r="AF465" s="13">
        <v>4.9325470249999995E-4</v>
      </c>
      <c r="AG465" s="13">
        <v>1.9757821416666664E-4</v>
      </c>
      <c r="AH465" s="13">
        <v>5.0000000000000001E-4</v>
      </c>
      <c r="AI465" s="13">
        <v>0.41947898955356056</v>
      </c>
      <c r="AJ465" s="12">
        <v>2.4087608885089043E-3</v>
      </c>
      <c r="AK465" s="1">
        <v>0.19219106456926299</v>
      </c>
      <c r="AL465" s="12">
        <v>3.1780078628733757E-3</v>
      </c>
      <c r="AM465" s="12">
        <v>1.8450437614695432E-4</v>
      </c>
      <c r="AN465" s="12">
        <v>2.2710498050559412E-4</v>
      </c>
      <c r="AO465" s="12">
        <v>615.38461538461536</v>
      </c>
      <c r="AP465" s="12">
        <v>1.1613109901507213E-13</v>
      </c>
      <c r="AQ465" s="12">
        <v>666.66666666666663</v>
      </c>
      <c r="AR465" s="12">
        <v>117.85113019775802</v>
      </c>
      <c r="AS465" s="12">
        <v>8.9685332658958287E-3</v>
      </c>
      <c r="AT465" s="12">
        <v>1.2212779709503284E-2</v>
      </c>
      <c r="AU465" s="12">
        <v>4.7091346047771072</v>
      </c>
      <c r="AV465" s="12">
        <v>0.43686718828511617</v>
      </c>
      <c r="AW465" s="12">
        <v>0.98936170212765961</v>
      </c>
      <c r="AX465" s="12">
        <v>2224.9463196874858</v>
      </c>
      <c r="AY465" s="13">
        <v>3.749999999999999E-4</v>
      </c>
      <c r="AZ465" s="12"/>
      <c r="BA465" s="12"/>
      <c r="BB465" s="12" t="s">
        <v>329</v>
      </c>
      <c r="BC465" s="1"/>
      <c r="BD465" s="13">
        <f>(0.5*K465*(AK465)^(2))+(K465*9.81*(AN465-G465))</f>
        <v>5.7747964389251841E-10</v>
      </c>
      <c r="BE465" s="13">
        <f>0.5*K465*(AI465)^(2)</f>
        <v>2.7078026320103107E-9</v>
      </c>
      <c r="BF465" s="13">
        <f t="shared" si="48"/>
        <v>0.46180628263687484</v>
      </c>
      <c r="BG465" s="13">
        <f>(C465*(AI465)^(2)*G465)/(F465)</f>
        <v>1.6239028451119062</v>
      </c>
      <c r="BH465" s="13">
        <f>(C465*G465*AI465)/(E465)</f>
        <v>16.533410668267159</v>
      </c>
      <c r="BI465" s="13">
        <f>(E465)/((C465*F465*G465)^(1/2))</f>
        <v>7.7075716060725691E-2</v>
      </c>
      <c r="BJ465" s="13">
        <f>(C465*9.81*(G465)^(2))/(F465)</f>
        <v>1.7841479611672824E-2</v>
      </c>
      <c r="BK465" s="13">
        <f t="shared" si="45"/>
        <v>0.17213535524654813</v>
      </c>
      <c r="BL465" s="13">
        <f>(F465/(C465*9.81))^(1/2)</f>
        <v>1.4753899143116248E-3</v>
      </c>
      <c r="BM465" s="13">
        <f>((F465*G465)/(C465*(AI465)^(2)))^(1/2)</f>
        <v>1.5464725760678912E-4</v>
      </c>
      <c r="BN465" s="13">
        <f>(AF465/2)/G465</f>
        <v>1.2514658248607335</v>
      </c>
      <c r="BO465" s="13">
        <f>(AF465-G465)/G465</f>
        <v>1.5029316497214669</v>
      </c>
      <c r="BP465" s="13">
        <f>((2*G465)-AG465)/G465</f>
        <v>0.99742513750652717</v>
      </c>
      <c r="BQ465" s="13">
        <f t="shared" si="46"/>
        <v>0.40056022408963587</v>
      </c>
      <c r="BR465" s="13">
        <f>((C465*(G465)^(3))/F465)^(1/2)</f>
        <v>5.9867628145974941E-4</v>
      </c>
      <c r="BS465" s="13">
        <f t="shared" si="47"/>
        <v>0.40726620984405726</v>
      </c>
      <c r="BT465" s="13">
        <f>AI465/((9.81*G465)^(1/2))</f>
        <v>9.540356144322951</v>
      </c>
      <c r="BU465" s="13">
        <f t="shared" si="49"/>
        <v>0.38636363636363652</v>
      </c>
      <c r="BV465" s="13">
        <f>AE465 /G465</f>
        <v>0.95694082565505867</v>
      </c>
      <c r="BW465" s="13">
        <f t="shared" si="44"/>
        <v>1.6060613655002334</v>
      </c>
      <c r="BX465" s="13">
        <f>AH465/(((C465*(G465^(3)))/F465)^(1/2))</f>
        <v>0.83517589636397904</v>
      </c>
    </row>
    <row r="466" spans="1:76" x14ac:dyDescent="0.25">
      <c r="A466" s="12"/>
      <c r="B466" s="1">
        <v>466</v>
      </c>
      <c r="C466" s="12">
        <v>960</v>
      </c>
      <c r="D466" s="12">
        <v>5</v>
      </c>
      <c r="E466" s="12">
        <v>4.7999999999999996E-3</v>
      </c>
      <c r="F466" s="12">
        <v>2.0500000000000001E-2</v>
      </c>
      <c r="G466" s="12">
        <v>1.982618509326596E-4</v>
      </c>
      <c r="H466" s="12">
        <v>1.4748615986319902E-7</v>
      </c>
      <c r="I466" s="12">
        <v>3.2644203636190043E-11</v>
      </c>
      <c r="J466" s="12">
        <v>7.2851658755005284E-14</v>
      </c>
      <c r="K466" s="12">
        <v>3.1338435490742443E-8</v>
      </c>
      <c r="L466" s="12">
        <v>6.9937592404805078E-11</v>
      </c>
      <c r="M466" s="12"/>
      <c r="N466" s="12"/>
      <c r="O466" s="12"/>
      <c r="Q466" s="12">
        <v>960</v>
      </c>
      <c r="R466" s="12">
        <v>100000</v>
      </c>
      <c r="S466" s="12">
        <v>96</v>
      </c>
      <c r="T466" s="12">
        <v>2.0500000000000001E-2</v>
      </c>
      <c r="U466" s="12">
        <v>0.36099999999999999</v>
      </c>
      <c r="V466" s="12"/>
      <c r="W466" s="13"/>
      <c r="X466" s="13"/>
      <c r="Z466" s="13">
        <v>4.1449974999999999E-6</v>
      </c>
      <c r="AA466" s="13">
        <v>16000</v>
      </c>
      <c r="AB466" s="13">
        <v>6.2500000000000056E-5</v>
      </c>
      <c r="AD466" s="13">
        <v>1.3749999999999995E-3</v>
      </c>
      <c r="AE466" s="13">
        <v>1.94802575E-4</v>
      </c>
      <c r="AF466" s="13">
        <v>4.9739969999999995E-4</v>
      </c>
      <c r="AG466" s="13">
        <v>2.1035862312500009E-4</v>
      </c>
      <c r="AH466" s="13">
        <v>5.0000000000000001E-4</v>
      </c>
      <c r="AI466" s="13">
        <v>0.42934619339439478</v>
      </c>
      <c r="AJ466" s="12">
        <v>3.6537985614323652E-3</v>
      </c>
      <c r="AK466" s="1">
        <v>0.19517699245680101</v>
      </c>
      <c r="AL466" s="12">
        <v>4.5674441435481277E-3</v>
      </c>
      <c r="AM466" s="12">
        <v>1.9540489630079792E-4</v>
      </c>
      <c r="AN466" s="12">
        <v>2.4058581593113993E-4</v>
      </c>
      <c r="AO466" s="12">
        <v>842.1052631578948</v>
      </c>
      <c r="AP466" s="12">
        <v>376.07895287483984</v>
      </c>
      <c r="AQ466" s="12">
        <v>711.11111111111109</v>
      </c>
      <c r="AR466" s="12">
        <v>156.4364631958388</v>
      </c>
      <c r="AS466" s="12">
        <v>9.3954206820722232E-3</v>
      </c>
      <c r="AT466" s="12">
        <v>-8.9722087637497481E-3</v>
      </c>
      <c r="AU466" s="12">
        <v>4.7138342748610711</v>
      </c>
      <c r="AV466" s="12">
        <v>0.69855107304589215</v>
      </c>
      <c r="AW466" s="12">
        <v>1.0106382978723405</v>
      </c>
      <c r="AX466" s="12">
        <v>3557.6914008768413</v>
      </c>
      <c r="AY466" s="13">
        <v>4.3749999999999995E-4</v>
      </c>
      <c r="AZ466" s="12"/>
      <c r="BA466" s="12"/>
      <c r="BB466" s="12" t="s">
        <v>330</v>
      </c>
      <c r="BC466" s="1"/>
      <c r="BD466" s="13">
        <f>(0.5*K466*(AK466)^(2))+(K466*9.81*(AN466-G466))</f>
        <v>6.0991575439861303E-10</v>
      </c>
      <c r="BE466" s="13">
        <f>0.5*K466*(AI466)^(2)</f>
        <v>2.8884346703939113E-9</v>
      </c>
      <c r="BF466" s="13">
        <f t="shared" si="48"/>
        <v>0.4595191883469843</v>
      </c>
      <c r="BG466" s="13">
        <f>(C466*(AI466)^(2)*G466)/(F466)</f>
        <v>1.7114797377426509</v>
      </c>
      <c r="BH466" s="13">
        <f>(C466*G466*AI466)/(E466)</f>
        <v>17.024594198652867</v>
      </c>
      <c r="BI466" s="13">
        <f>(E466)/((C466*F466*G466)^(1/2))</f>
        <v>7.6843849393161287E-2</v>
      </c>
      <c r="BJ466" s="13">
        <f>(C466*9.81*(G466)^(2))/(F466)</f>
        <v>1.8057793904112933E-2</v>
      </c>
      <c r="BK466" s="13">
        <f t="shared" si="45"/>
        <v>0.1772190266189114</v>
      </c>
      <c r="BL466" s="13">
        <f>(F466/(C466*9.81))^(1/2)</f>
        <v>1.4753899143116248E-3</v>
      </c>
      <c r="BM466" s="13">
        <f>((F466*G466)/(C466*(AI466)^(2)))^(1/2)</f>
        <v>1.5154906992959348E-4</v>
      </c>
      <c r="BN466" s="13">
        <f>(AF466/2)/G466</f>
        <v>1.2544009290242721</v>
      </c>
      <c r="BO466" s="13">
        <f>(AF466-G466)/G466</f>
        <v>1.5088018580485445</v>
      </c>
      <c r="BP466" s="13">
        <f>((2*G466)-AG466)/G466</f>
        <v>0.93898588086696921</v>
      </c>
      <c r="BQ466" s="13">
        <f t="shared" si="46"/>
        <v>0.42291666666666689</v>
      </c>
      <c r="BR466" s="13">
        <f>((C466*(G466)^(3))/F466)^(1/2)</f>
        <v>6.041119414793198E-4</v>
      </c>
      <c r="BS466" s="13">
        <f t="shared" si="47"/>
        <v>0.43831840215814455</v>
      </c>
      <c r="BT466" s="13">
        <f>AI466/((9.81*G466)^(1/2))</f>
        <v>9.7353940541968331</v>
      </c>
      <c r="BU466" s="13">
        <f t="shared" si="49"/>
        <v>0.38636363636363652</v>
      </c>
      <c r="BV466" s="13">
        <f>AE466 /G466</f>
        <v>0.9825519840736554</v>
      </c>
      <c r="BW466" s="13">
        <f t="shared" si="44"/>
        <v>1.6934219438385381</v>
      </c>
      <c r="BX466" s="13">
        <f>AH466/(((C466*(G466^(3)))/F466)^(1/2))</f>
        <v>0.82766117613173551</v>
      </c>
    </row>
    <row r="467" spans="1:76" x14ac:dyDescent="0.25">
      <c r="A467" s="12"/>
      <c r="B467" s="1">
        <v>467</v>
      </c>
      <c r="C467" s="12">
        <v>960</v>
      </c>
      <c r="D467" s="12">
        <v>5</v>
      </c>
      <c r="E467" s="12">
        <v>4.7999999999999996E-3</v>
      </c>
      <c r="F467" s="12">
        <v>2.0500000000000001E-2</v>
      </c>
      <c r="G467" s="12">
        <v>1.9700835080497712E-4</v>
      </c>
      <c r="H467" s="12">
        <v>1.0873388618216138E-7</v>
      </c>
      <c r="I467" s="12">
        <v>3.2028936296669636E-11</v>
      </c>
      <c r="J467" s="12">
        <v>5.3032737438606949E-14</v>
      </c>
      <c r="K467" s="12">
        <v>3.0747778844802849E-8</v>
      </c>
      <c r="L467" s="12">
        <v>5.0911427941062669E-11</v>
      </c>
      <c r="M467" s="12"/>
      <c r="N467" s="12"/>
      <c r="O467" s="12"/>
      <c r="Q467" s="12">
        <v>960</v>
      </c>
      <c r="R467" s="12">
        <v>100000</v>
      </c>
      <c r="S467" s="12">
        <v>96</v>
      </c>
      <c r="T467" s="12">
        <v>2.0500000000000001E-2</v>
      </c>
      <c r="U467" s="12">
        <v>0.36099999999999999</v>
      </c>
      <c r="V467" s="12"/>
      <c r="W467" s="13"/>
      <c r="X467" s="13"/>
      <c r="Z467" s="13">
        <v>4.1449974999999999E-6</v>
      </c>
      <c r="AA467" s="13">
        <v>16000</v>
      </c>
      <c r="AB467" s="13">
        <v>6.2500000000000056E-5</v>
      </c>
      <c r="AD467" s="13">
        <v>1.3124999999999999E-3</v>
      </c>
      <c r="AE467" s="13">
        <v>1.8029508374999998E-4</v>
      </c>
      <c r="AF467" s="13">
        <v>4.8496470749999999E-4</v>
      </c>
      <c r="AG467" s="13">
        <v>2.1070403958333334E-4</v>
      </c>
      <c r="AH467" s="13">
        <v>5.0000000000000001E-4</v>
      </c>
      <c r="AI467" s="13">
        <v>0.38549392860881865</v>
      </c>
      <c r="AJ467" s="12">
        <v>3.0590667644489308E-3</v>
      </c>
      <c r="AK467" s="1">
        <v>0.18865336149939901</v>
      </c>
      <c r="AL467" s="12">
        <v>3.2199605030466421E-3</v>
      </c>
      <c r="AM467" s="12">
        <v>1.6791250483999301E-4</v>
      </c>
      <c r="AN467" s="12">
        <v>2.2347677411071467E-4</v>
      </c>
      <c r="AO467" s="12">
        <v>780.48780487804879</v>
      </c>
      <c r="AP467" s="12">
        <v>349.97789526901113</v>
      </c>
      <c r="AQ467" s="12">
        <v>2285.7142857142853</v>
      </c>
      <c r="AR467" s="12">
        <v>8312.1123666010481</v>
      </c>
      <c r="AS467" s="12">
        <v>7.5741880221335866E-3</v>
      </c>
      <c r="AT467" s="12">
        <v>-0.3383744607696384</v>
      </c>
      <c r="AU467" s="12">
        <v>1.034671769083759E-2</v>
      </c>
      <c r="AV467" s="12">
        <v>3.0691541889723388E-2</v>
      </c>
      <c r="AW467" s="12">
        <v>0.95744680851063835</v>
      </c>
      <c r="AX467" s="12">
        <v>156.31073929156619</v>
      </c>
      <c r="AY467" s="13">
        <v>3.749999999999999E-4</v>
      </c>
      <c r="AZ467" s="12"/>
      <c r="BA467" s="12"/>
      <c r="BB467" s="12" t="s">
        <v>331</v>
      </c>
      <c r="BC467" s="1"/>
      <c r="BD467" s="13">
        <f>(0.5*K467*(AK467)^(2))+(K467*9.81*(AN467-G467))</f>
        <v>5.5514194223842928E-10</v>
      </c>
      <c r="BE467" s="13">
        <f>0.5*K467*(AI467)^(2)</f>
        <v>2.284645585270814E-9</v>
      </c>
      <c r="BF467" s="13">
        <f t="shared" si="48"/>
        <v>0.49293834343954351</v>
      </c>
      <c r="BG467" s="13">
        <f>(C467*(AI467)^(2)*G467)/(F467)</f>
        <v>1.370998855867064</v>
      </c>
      <c r="BH467" s="13">
        <f>(C467*G467*AI467)/(E467)</f>
        <v>15.189104624110989</v>
      </c>
      <c r="BI467" s="13">
        <f>(E467)/((C467*F467*G467)^(1/2))</f>
        <v>7.70879279840537E-2</v>
      </c>
      <c r="BJ467" s="13">
        <f>(C467*9.81*(G467)^(2))/(F467)</f>
        <v>1.7830176829555146E-2</v>
      </c>
      <c r="BK467" s="13">
        <f t="shared" si="45"/>
        <v>0.15552899063773673</v>
      </c>
      <c r="BL467" s="13">
        <f>(F467/(C467*9.81))^(1/2)</f>
        <v>1.4753899143116248E-3</v>
      </c>
      <c r="BM467" s="13">
        <f>((F467*G467)/(C467*(AI467)^(2)))^(1/2)</f>
        <v>1.6825426791054762E-4</v>
      </c>
      <c r="BN467" s="13">
        <f>(AF467/2)/G467</f>
        <v>1.2308227177133146</v>
      </c>
      <c r="BO467" s="13">
        <f>(AF467-G467)/G467</f>
        <v>1.4616454354266291</v>
      </c>
      <c r="BP467" s="13">
        <f>((2*G467)-AG467)/G467</f>
        <v>0.9304816840382879</v>
      </c>
      <c r="BQ467" s="13">
        <f t="shared" si="46"/>
        <v>0.4344729344729345</v>
      </c>
      <c r="BR467" s="13">
        <f>((C467*(G467)^(3))/F467)^(1/2)</f>
        <v>5.9839180770649943E-4</v>
      </c>
      <c r="BS467" s="13">
        <f t="shared" si="47"/>
        <v>0.72386838937845699</v>
      </c>
      <c r="BT467" s="13">
        <f>AI467/((9.81*G467)^(1/2))</f>
        <v>8.7688112321526113</v>
      </c>
      <c r="BU467" s="13">
        <f t="shared" si="49"/>
        <v>0.40476190476190482</v>
      </c>
      <c r="BV467" s="13">
        <f>AE467 /G467</f>
        <v>0.91516467709776439</v>
      </c>
      <c r="BW467" s="13">
        <f t="shared" si="44"/>
        <v>1.3531686790375088</v>
      </c>
      <c r="BX467" s="13">
        <f>AH467/(((C467*(G467^(3)))/F467)^(1/2))</f>
        <v>0.83557293659548415</v>
      </c>
    </row>
    <row r="468" spans="1:76" x14ac:dyDescent="0.25">
      <c r="A468" s="12"/>
      <c r="B468" s="1">
        <v>468</v>
      </c>
      <c r="C468" s="12">
        <v>960</v>
      </c>
      <c r="D468" s="12">
        <v>5</v>
      </c>
      <c r="E468" s="12">
        <v>4.7999999999999996E-3</v>
      </c>
      <c r="F468" s="12">
        <v>2.0500000000000001E-2</v>
      </c>
      <c r="G468" s="12">
        <v>1.9785828295008668E-4</v>
      </c>
      <c r="H468" s="12">
        <v>9.5062332078970054E-8</v>
      </c>
      <c r="I468" s="12">
        <v>3.2445264347368477E-11</v>
      </c>
      <c r="J468" s="12">
        <v>4.6765631154662135E-14</v>
      </c>
      <c r="K468" s="12">
        <v>3.1147453773473737E-8</v>
      </c>
      <c r="L468" s="12">
        <v>4.4895005908475652E-11</v>
      </c>
      <c r="M468" s="12"/>
      <c r="N468" s="12"/>
      <c r="O468" s="12"/>
      <c r="Q468" s="12">
        <v>960</v>
      </c>
      <c r="R468" s="12">
        <v>100000</v>
      </c>
      <c r="S468" s="12">
        <v>96</v>
      </c>
      <c r="T468" s="12">
        <v>2.0500000000000001E-2</v>
      </c>
      <c r="U468" s="12">
        <v>0.36099999999999999</v>
      </c>
      <c r="V468" s="12"/>
      <c r="W468" s="13"/>
      <c r="X468" s="13"/>
      <c r="Z468" s="13">
        <v>4.1449974999999999E-6</v>
      </c>
      <c r="AA468" s="13">
        <v>16000</v>
      </c>
      <c r="AB468" s="13">
        <v>6.2500000000000056E-5</v>
      </c>
      <c r="AD468" s="13">
        <v>1.6250000000000014E-3</v>
      </c>
      <c r="AE468" s="13">
        <v>1.2848261499999998E-4</v>
      </c>
      <c r="AF468" s="13">
        <v>4.3107973999999998E-4</v>
      </c>
      <c r="AG468" s="13">
        <v>2.8945899208333332E-4</v>
      </c>
      <c r="AH468" s="13">
        <v>6.8750000000000061E-4</v>
      </c>
      <c r="AI468" s="13">
        <v>0.17145002350029234</v>
      </c>
      <c r="AJ468" s="12">
        <v>4.5293537098556819E-3</v>
      </c>
      <c r="AK468" s="1">
        <v>0.10138314368372001</v>
      </c>
      <c r="AL468" s="12">
        <v>4.0947214180445338E-3</v>
      </c>
      <c r="AM468" s="12">
        <v>1.8568410995921646E-4</v>
      </c>
      <c r="AN468" s="12">
        <v>2.080679655760187E-4</v>
      </c>
      <c r="AO468" s="12">
        <v>969.69696969696986</v>
      </c>
      <c r="AP468" s="12">
        <v>955.79539201707814</v>
      </c>
      <c r="AQ468" s="12">
        <v>1066.6666666666665</v>
      </c>
      <c r="AR468" s="12">
        <v>1206.7955732250407</v>
      </c>
      <c r="AS468" s="12">
        <v>1.4982217409913758E-3</v>
      </c>
      <c r="AT468" s="12">
        <v>-7.5205200376888453E-3</v>
      </c>
      <c r="AU468" s="12">
        <v>1.5710626050352476</v>
      </c>
      <c r="AV468" s="12">
        <v>0.81251147970363657</v>
      </c>
      <c r="AW468" s="12">
        <v>0.97872340425531912</v>
      </c>
      <c r="AX468" s="12">
        <v>4138.0869860398025</v>
      </c>
      <c r="AY468" s="13">
        <v>5.625000000000005E-4</v>
      </c>
      <c r="AZ468" s="12"/>
      <c r="BA468" s="12"/>
      <c r="BB468" s="12" t="s">
        <v>331</v>
      </c>
      <c r="BC468" s="1"/>
      <c r="BD468" s="13">
        <f>(0.5*K468*(AK468)^(2))+(K468*9.81*(AN468-G468))</f>
        <v>1.6319483825730321E-10</v>
      </c>
      <c r="BE468" s="13">
        <f>0.5*K468*(AI468)^(2)</f>
        <v>4.5779142363963321E-10</v>
      </c>
      <c r="BF468" s="13">
        <f t="shared" si="48"/>
        <v>0.59706193342488112</v>
      </c>
      <c r="BG468" s="13">
        <f>(C468*(AI468)^(2)*G468)/(F468)</f>
        <v>0.27236211990712816</v>
      </c>
      <c r="BH468" s="13">
        <f>(C468*G468*AI468)/(E468)</f>
        <v>6.7845614523039712</v>
      </c>
      <c r="BI468" s="13">
        <f>(E468)/((C468*F468*G468)^(1/2))</f>
        <v>7.6922177981196063E-2</v>
      </c>
      <c r="BJ468" s="13">
        <f>(C468*9.81*(G468)^(2))/(F468)</f>
        <v>1.7984354355254344E-2</v>
      </c>
      <c r="BK468" s="13">
        <f t="shared" si="45"/>
        <v>5.8874777845748974E-2</v>
      </c>
      <c r="BL468" s="13">
        <f>(F468/(C468*9.81))^(1/2)</f>
        <v>1.4753899143116248E-3</v>
      </c>
      <c r="BM468" s="13">
        <f>((F468*G468)/(C468*(AI468)^(2)))^(1/2)</f>
        <v>3.7912365532370739E-4</v>
      </c>
      <c r="BN468" s="13">
        <f>(AF468/2)/G468</f>
        <v>1.0893649069742195</v>
      </c>
      <c r="BO468" s="13">
        <f>(AF468-G468)/G468</f>
        <v>1.1787298139484392</v>
      </c>
      <c r="BP468" s="13">
        <f>((2*G468)-AG468)/G468</f>
        <v>0.53703879480064742</v>
      </c>
      <c r="BQ468" s="13">
        <f t="shared" si="46"/>
        <v>0.67147435897435903</v>
      </c>
      <c r="BR468" s="13">
        <f>((C468*(G468)^(3))/F468)^(1/2)</f>
        <v>6.0226834830809026E-4</v>
      </c>
      <c r="BS468" s="13">
        <f t="shared" si="47"/>
        <v>0.1789705435379812</v>
      </c>
      <c r="BT468" s="13">
        <f>AI468/((9.81*G468)^(1/2))</f>
        <v>3.8915796827604741</v>
      </c>
      <c r="BU468" s="13">
        <f t="shared" si="49"/>
        <v>0.44230769230769229</v>
      </c>
      <c r="BV468" s="13">
        <f>AE468 /G468</f>
        <v>0.64936687554501837</v>
      </c>
      <c r="BW468" s="13">
        <f t="shared" si="44"/>
        <v>0.2543777655518738</v>
      </c>
      <c r="BX468" s="13">
        <f>AH468/(((C468*(G468^(3)))/F468)^(1/2))</f>
        <v>1.1415177336337623</v>
      </c>
    </row>
    <row r="469" spans="1:76" x14ac:dyDescent="0.25">
      <c r="A469" s="12"/>
      <c r="B469" s="1">
        <v>469</v>
      </c>
      <c r="C469" s="12">
        <v>960</v>
      </c>
      <c r="D469" s="12">
        <v>5</v>
      </c>
      <c r="E469" s="12">
        <v>4.7999999999999996E-3</v>
      </c>
      <c r="F469" s="12">
        <v>2.0500000000000001E-2</v>
      </c>
      <c r="G469" s="12">
        <v>1.9985580819087347E-4</v>
      </c>
      <c r="H469" s="12">
        <v>1.0801630180627806E-7</v>
      </c>
      <c r="I469" s="12">
        <v>3.3437895171392388E-11</v>
      </c>
      <c r="J469" s="12">
        <v>5.4216654636581315E-14</v>
      </c>
      <c r="K469" s="12">
        <v>3.2100379364536691E-8</v>
      </c>
      <c r="L469" s="12">
        <v>5.2047988451118062E-11</v>
      </c>
      <c r="M469" s="12"/>
      <c r="N469" s="12"/>
      <c r="O469" s="12"/>
      <c r="Q469" s="12">
        <v>960</v>
      </c>
      <c r="R469" s="12">
        <v>100000</v>
      </c>
      <c r="S469" s="12">
        <v>96</v>
      </c>
      <c r="T469" s="12">
        <v>2.0500000000000001E-2</v>
      </c>
      <c r="U469" s="12">
        <v>0.36099999999999999</v>
      </c>
      <c r="V469" s="12"/>
      <c r="W469" s="13"/>
      <c r="X469" s="13"/>
      <c r="Z469" s="13">
        <v>4.1449974999999999E-6</v>
      </c>
      <c r="AA469" s="13">
        <v>16000</v>
      </c>
      <c r="AB469" s="13">
        <v>6.2500000000000056E-5</v>
      </c>
      <c r="AD469" s="13">
        <v>1.3750000000000004E-3</v>
      </c>
      <c r="AE469" s="13">
        <v>1.8236758249999999E-4</v>
      </c>
      <c r="AF469" s="13">
        <v>4.9325470249999995E-4</v>
      </c>
      <c r="AG469" s="13">
        <v>2.1553986999999999E-4</v>
      </c>
      <c r="AH469" s="13">
        <v>4.3750000000000039E-4</v>
      </c>
      <c r="AI469" s="13">
        <v>0.38291022419050708</v>
      </c>
      <c r="AJ469" s="12">
        <v>2.1069164861972339E-3</v>
      </c>
      <c r="AK469" s="1">
        <v>0.19050623945897399</v>
      </c>
      <c r="AL469" s="12">
        <v>4.3477359970535614E-3</v>
      </c>
      <c r="AM469" s="12">
        <v>1.7582733377747816E-4</v>
      </c>
      <c r="AN469" s="12">
        <v>2.3568835504118451E-4</v>
      </c>
      <c r="AO469" s="12">
        <v>653.0612244897959</v>
      </c>
      <c r="AP469" s="12">
        <v>94.241636809535763</v>
      </c>
      <c r="AQ469" s="12">
        <v>1391.304347826087</v>
      </c>
      <c r="AR469" s="12">
        <v>2480.8888201932564</v>
      </c>
      <c r="AS469" s="12">
        <v>7.4729989699094989E-3</v>
      </c>
      <c r="AT469" s="12">
        <v>4.4290365851468126E-7</v>
      </c>
      <c r="AU469" s="12">
        <v>4.2047980507934781</v>
      </c>
      <c r="AV469" s="12">
        <v>1.0207367148428936</v>
      </c>
      <c r="AW469" s="12">
        <v>0.95833333333333337</v>
      </c>
      <c r="AX469" s="12">
        <v>5198.5694004041579</v>
      </c>
      <c r="AY469" s="13">
        <v>3.7500000000000033E-4</v>
      </c>
      <c r="AZ469" s="12"/>
      <c r="BA469" s="12"/>
      <c r="BB469" s="12" t="s">
        <v>332</v>
      </c>
      <c r="BC469" s="1"/>
      <c r="BD469" s="13">
        <f>(0.5*K469*(AK469)^(2))+(K469*9.81*(AN469-G469))</f>
        <v>5.937873899852059E-10</v>
      </c>
      <c r="BE469" s="13">
        <f>0.5*K469*(AI469)^(2)</f>
        <v>2.3532826598831399E-9</v>
      </c>
      <c r="BF469" s="13">
        <f t="shared" si="48"/>
        <v>0.50231764949088387</v>
      </c>
      <c r="BG469" s="13">
        <f>(C469*(AI469)^(2)*G469)/(F469)</f>
        <v>1.3722336711943044</v>
      </c>
      <c r="BH469" s="13">
        <f>(C469*G469*AI469)/(E469)</f>
        <v>15.30536646402847</v>
      </c>
      <c r="BI469" s="13">
        <f>(E469)/((C469*F469*G469)^(1/2))</f>
        <v>7.6536800491518953E-2</v>
      </c>
      <c r="BJ469" s="13">
        <f>(C469*9.81*(G469)^(2))/(F469)</f>
        <v>1.834931802396517E-2</v>
      </c>
      <c r="BK469" s="13">
        <f t="shared" si="45"/>
        <v>0.15472236157344632</v>
      </c>
      <c r="BL469" s="13">
        <f>(F469/(C469*9.81))^(1/2)</f>
        <v>1.4753899143116248E-3</v>
      </c>
      <c r="BM469" s="13">
        <f>((F469*G469)/(C469*(AI469)^(2)))^(1/2)</f>
        <v>1.7060931465382709E-4</v>
      </c>
      <c r="BN469" s="13">
        <f>(AF469/2)/G469</f>
        <v>1.2340264387735835</v>
      </c>
      <c r="BO469" s="13">
        <f>(AF469-G469)/G469</f>
        <v>1.4680528775471671</v>
      </c>
      <c r="BP469" s="13">
        <f>((2*G469)-AG469)/G469</f>
        <v>0.92152311233233031</v>
      </c>
      <c r="BQ469" s="13">
        <f t="shared" si="46"/>
        <v>0.43697478991596639</v>
      </c>
      <c r="BR469" s="13">
        <f>((C469*(G469)^(3))/F469)^(1/2)</f>
        <v>6.1141184381351783E-4</v>
      </c>
      <c r="BS469" s="13">
        <f t="shared" si="47"/>
        <v>0.38290978128684855</v>
      </c>
      <c r="BT469" s="13">
        <f>AI469/((9.81*G469)^(1/2))</f>
        <v>8.6477688355131619</v>
      </c>
      <c r="BU469" s="13">
        <f t="shared" si="49"/>
        <v>0.34090909090909111</v>
      </c>
      <c r="BV469" s="13">
        <f>AE469 /G469</f>
        <v>0.9124957845900018</v>
      </c>
      <c r="BW469" s="13">
        <f t="shared" si="44"/>
        <v>1.3538843531703393</v>
      </c>
      <c r="BX469" s="13">
        <f>AH469/(((C469*(G469^(3)))/F469)^(1/2))</f>
        <v>0.71555695956298648</v>
      </c>
    </row>
    <row r="470" spans="1:76" x14ac:dyDescent="0.25">
      <c r="A470" s="12"/>
      <c r="B470" s="1">
        <v>470</v>
      </c>
      <c r="C470" s="12">
        <v>960</v>
      </c>
      <c r="D470" s="12">
        <v>5</v>
      </c>
      <c r="E470" s="12">
        <v>4.7999999999999996E-3</v>
      </c>
      <c r="F470" s="12">
        <v>2.0500000000000001E-2</v>
      </c>
      <c r="G470" s="12">
        <v>2.0240358758708148E-4</v>
      </c>
      <c r="H470" s="12">
        <v>1.1071341003088953E-7</v>
      </c>
      <c r="I470" s="12">
        <v>3.4733074472053109E-11</v>
      </c>
      <c r="J470" s="12">
        <v>5.6996278991399754E-14</v>
      </c>
      <c r="K470" s="12">
        <v>3.3343751493170985E-8</v>
      </c>
      <c r="L470" s="12">
        <v>5.4716427831743766E-11</v>
      </c>
      <c r="M470" s="12"/>
      <c r="N470" s="12"/>
      <c r="O470" s="12"/>
      <c r="Q470" s="12">
        <v>960</v>
      </c>
      <c r="R470" s="12">
        <v>100000</v>
      </c>
      <c r="S470" s="12">
        <v>96</v>
      </c>
      <c r="T470" s="12">
        <v>2.0500000000000001E-2</v>
      </c>
      <c r="U470" s="12">
        <v>0.36099999999999999</v>
      </c>
      <c r="V470" s="12"/>
      <c r="W470" s="13"/>
      <c r="X470" s="13"/>
      <c r="Z470" s="13">
        <v>4.1449974999999999E-6</v>
      </c>
      <c r="AA470" s="13">
        <v>16000</v>
      </c>
      <c r="AB470" s="13">
        <v>6.2500000000000056E-5</v>
      </c>
      <c r="AD470" s="13">
        <v>1.4374999999999995E-3</v>
      </c>
      <c r="AE470" s="13">
        <v>1.7822258499999998E-4</v>
      </c>
      <c r="AF470" s="13">
        <v>4.8496470749999999E-4</v>
      </c>
      <c r="AG470" s="13">
        <v>2.3384694229166661E-4</v>
      </c>
      <c r="AH470" s="13">
        <v>4.9999999999999958E-4</v>
      </c>
      <c r="AI470" s="13">
        <v>0.34568860313109617</v>
      </c>
      <c r="AJ470" s="12">
        <v>4.2765385416925128E-3</v>
      </c>
      <c r="AK470" s="1">
        <v>0.172475118121523</v>
      </c>
      <c r="AL470" s="12">
        <v>3.6553760001299565E-3</v>
      </c>
      <c r="AM470" s="12">
        <v>1.8290520304735088E-4</v>
      </c>
      <c r="AN470" s="12">
        <v>2.376516656356803E-4</v>
      </c>
      <c r="AO470" s="12">
        <v>470.58823529411762</v>
      </c>
      <c r="AP470" s="12">
        <v>137.01723095656274</v>
      </c>
      <c r="AQ470" s="12">
        <v>653.0612244897959</v>
      </c>
      <c r="AR470" s="12">
        <v>131.93829153334983</v>
      </c>
      <c r="AS470" s="12">
        <v>6.0907548590585373E-3</v>
      </c>
      <c r="AT470" s="12">
        <v>1.9076904489321263E-2</v>
      </c>
      <c r="AU470" s="12">
        <v>1.6203222309814755</v>
      </c>
      <c r="AV470" s="12">
        <v>0.50965680928221868</v>
      </c>
      <c r="AW470" s="12">
        <v>0.98958333333333337</v>
      </c>
      <c r="AX470" s="12">
        <v>2595.6608152866688</v>
      </c>
      <c r="AY470" s="13">
        <v>4.3749999999999952E-4</v>
      </c>
      <c r="AZ470" s="12"/>
      <c r="BA470" s="12"/>
      <c r="BB470" s="12" t="s">
        <v>333</v>
      </c>
      <c r="BC470" s="1"/>
      <c r="BD470" s="13">
        <f>(0.5*K470*(AK470)^(2))+(K470*9.81*(AN470-G470))</f>
        <v>5.0747912143992861E-10</v>
      </c>
      <c r="BE470" s="13">
        <f>0.5*K470*(AI470)^(2)</f>
        <v>1.9922993271417241E-9</v>
      </c>
      <c r="BF470" s="13">
        <f t="shared" si="48"/>
        <v>0.50469824612924774</v>
      </c>
      <c r="BG470" s="13">
        <f>(C470*(AI470)^(2)*G470)/(F470)</f>
        <v>1.1326760078327376</v>
      </c>
      <c r="BH470" s="13">
        <f>(C470*G470*AI470)/(E470)</f>
        <v>13.993722692340137</v>
      </c>
      <c r="BI470" s="13">
        <f>(E470)/((C470*F470*G470)^(1/2))</f>
        <v>7.6053566914902074E-2</v>
      </c>
      <c r="BJ470" s="13">
        <f>(C470*9.81*(G470)^(2))/(F470)</f>
        <v>1.882013747591511E-2</v>
      </c>
      <c r="BK470" s="13">
        <f t="shared" si="45"/>
        <v>0.13720157305349634</v>
      </c>
      <c r="BL470" s="13">
        <f>(F470/(C470*9.81))^(1/2)</f>
        <v>1.4753899143116248E-3</v>
      </c>
      <c r="BM470" s="13">
        <f>((F470*G470)/(C470*(AI470)^(2)))^(1/2)</f>
        <v>1.9018022433179009E-4</v>
      </c>
      <c r="BN470" s="13">
        <f>(AF470/2)/G470</f>
        <v>1.1980141095358556</v>
      </c>
      <c r="BO470" s="13">
        <f>(AF470-G470)/G470</f>
        <v>1.3960282190717115</v>
      </c>
      <c r="BP470" s="13">
        <f>((2*G470)-AG470)/G470</f>
        <v>0.84465021060431034</v>
      </c>
      <c r="BQ470" s="13">
        <f t="shared" si="46"/>
        <v>0.48219373219373207</v>
      </c>
      <c r="BR470" s="13">
        <f>((C470*(G470)^(3))/F470)^(1/2)</f>
        <v>6.231405239101131E-4</v>
      </c>
      <c r="BS470" s="13">
        <f t="shared" si="47"/>
        <v>0.32661169864177492</v>
      </c>
      <c r="BT470" s="13">
        <f>AI470/((9.81*G470)^(1/2))</f>
        <v>7.7578513722733167</v>
      </c>
      <c r="BU470" s="13">
        <f t="shared" si="49"/>
        <v>0.36956521739130421</v>
      </c>
      <c r="BV470" s="13">
        <f>AE470 /G470</f>
        <v>0.88053076096451133</v>
      </c>
      <c r="BW470" s="13">
        <f t="shared" si="44"/>
        <v>1.1138558703568224</v>
      </c>
      <c r="BX470" s="13">
        <f>AH470/(((C470*(G470^(3)))/F470)^(1/2))</f>
        <v>0.80238723179576699</v>
      </c>
    </row>
    <row r="471" spans="1:76" x14ac:dyDescent="0.25">
      <c r="A471" s="12"/>
      <c r="B471" s="1">
        <v>471</v>
      </c>
      <c r="C471" s="12">
        <v>960</v>
      </c>
      <c r="D471" s="12">
        <v>5</v>
      </c>
      <c r="E471" s="12">
        <v>4.7999999999999996E-3</v>
      </c>
      <c r="F471" s="12">
        <v>2.0500000000000001E-2</v>
      </c>
      <c r="G471" s="12">
        <v>2.0183088125435471E-4</v>
      </c>
      <c r="H471" s="12">
        <v>5.9482898937241226E-8</v>
      </c>
      <c r="I471" s="12">
        <v>3.4439073454019257E-11</v>
      </c>
      <c r="J471" s="12">
        <v>3.0449293681317492E-14</v>
      </c>
      <c r="K471" s="12">
        <v>3.3061510515858488E-8</v>
      </c>
      <c r="L471" s="12">
        <v>2.9231321934064793E-11</v>
      </c>
      <c r="M471" s="12"/>
      <c r="N471" s="12"/>
      <c r="O471" s="12"/>
      <c r="Q471" s="12">
        <v>960</v>
      </c>
      <c r="R471" s="12">
        <v>100000</v>
      </c>
      <c r="S471" s="12">
        <v>96</v>
      </c>
      <c r="T471" s="12">
        <v>2.0500000000000001E-2</v>
      </c>
      <c r="U471" s="12">
        <v>0.36099999999999999</v>
      </c>
      <c r="V471" s="12"/>
      <c r="W471" s="13"/>
      <c r="X471" s="13"/>
      <c r="Z471" s="13">
        <v>4.1449974999999999E-6</v>
      </c>
      <c r="AA471" s="13">
        <v>16000</v>
      </c>
      <c r="AB471" s="13">
        <v>6.2500000000000056E-5</v>
      </c>
      <c r="AD471" s="13">
        <v>1.4374999999999995E-3</v>
      </c>
      <c r="AE471" s="13">
        <v>1.7822258499999998E-4</v>
      </c>
      <c r="AF471" s="13">
        <v>4.8910970500000005E-4</v>
      </c>
      <c r="AG471" s="13">
        <v>2.2901111187500012E-4</v>
      </c>
      <c r="AH471" s="13">
        <v>4.9999999999999958E-4</v>
      </c>
      <c r="AI471" s="13">
        <v>0.34782063261382046</v>
      </c>
      <c r="AJ471" s="12">
        <v>2.4672317084462225E-3</v>
      </c>
      <c r="AK471" s="1">
        <v>0.17709904153773001</v>
      </c>
      <c r="AL471" s="12">
        <v>5.0294872404578212E-3</v>
      </c>
      <c r="AM471" s="12">
        <v>1.856149790710957E-4</v>
      </c>
      <c r="AN471" s="12">
        <v>2.3241837256897288E-4</v>
      </c>
      <c r="AO471" s="12">
        <v>336.84210526315792</v>
      </c>
      <c r="AP471" s="12">
        <v>195.56105549491656</v>
      </c>
      <c r="AQ471" s="12">
        <v>1066.6666666666667</v>
      </c>
      <c r="AR471" s="12">
        <v>1005.6629776875345</v>
      </c>
      <c r="AS471" s="12">
        <v>6.1661158242547528E-3</v>
      </c>
      <c r="AT471" s="12">
        <v>-1.0254278455051507E-4</v>
      </c>
      <c r="AU471" s="12">
        <v>1.5956776467301932</v>
      </c>
      <c r="AV471" s="12">
        <v>0.4051803248888548</v>
      </c>
      <c r="AW471" s="12">
        <v>0.98958333333333337</v>
      </c>
      <c r="AX471" s="12">
        <v>2063.5664495885212</v>
      </c>
      <c r="AY471" s="13">
        <v>4.3749999999999952E-4</v>
      </c>
      <c r="AZ471" s="12"/>
      <c r="BA471" s="12"/>
      <c r="BB471" s="12" t="s">
        <v>334</v>
      </c>
      <c r="BC471" s="1"/>
      <c r="BD471" s="13">
        <f>(0.5*K471*(AK471)^(2))+(K471*9.81*(AN471-G471))</f>
        <v>5.2839231916349641E-10</v>
      </c>
      <c r="BE471" s="13">
        <f>0.5*K471*(AI471)^(2)</f>
        <v>1.9998774220545355E-9</v>
      </c>
      <c r="BF471" s="13">
        <f t="shared" si="48"/>
        <v>0.51401590722996082</v>
      </c>
      <c r="BG471" s="13">
        <f>(C471*(AI471)^(2)*G471)/(F471)</f>
        <v>1.1434460267725759</v>
      </c>
      <c r="BH471" s="13">
        <f>(C471*G471*AI471)/(E471)</f>
        <v>14.040188959778909</v>
      </c>
      <c r="BI471" s="13">
        <f>(E471)/((C471*F471*G471)^(1/2))</f>
        <v>7.6161393587637669E-2</v>
      </c>
      <c r="BJ471" s="13">
        <f>(C471*9.81*(G471)^(2))/(F471)</f>
        <v>1.871378399530731E-2</v>
      </c>
      <c r="BK471" s="13">
        <f t="shared" si="45"/>
        <v>0.13813931799337259</v>
      </c>
      <c r="BL471" s="13">
        <f>(F471/(C471*9.81))^(1/2)</f>
        <v>1.4753899143116248E-3</v>
      </c>
      <c r="BM471" s="13">
        <f>((F471*G471)/(C471*(AI471)^(2)))^(1/2)</f>
        <v>1.8874688006792443E-4</v>
      </c>
      <c r="BN471" s="13">
        <f>(AF471/2)/G471</f>
        <v>1.2116820328986375</v>
      </c>
      <c r="BO471" s="13">
        <f>(AF471-G471)/G471</f>
        <v>1.423364065797275</v>
      </c>
      <c r="BP471" s="13">
        <f>((2*G471)-AG471)/G471</f>
        <v>0.86533165563305514</v>
      </c>
      <c r="BQ471" s="13">
        <f t="shared" si="46"/>
        <v>0.46822033898305104</v>
      </c>
      <c r="BR471" s="13">
        <f>((C471*(G471)^(3))/F471)^(1/2)</f>
        <v>6.2049760664719279E-4</v>
      </c>
      <c r="BS471" s="13">
        <f t="shared" si="47"/>
        <v>0.34792317539837098</v>
      </c>
      <c r="BT471" s="13">
        <f>AI471/((9.81*G471)^(1/2))</f>
        <v>7.8167645143627036</v>
      </c>
      <c r="BU471" s="13">
        <f t="shared" si="49"/>
        <v>0.36956521739130421</v>
      </c>
      <c r="BV471" s="13">
        <f>AE471 /G471</f>
        <v>0.88302931589243427</v>
      </c>
      <c r="BW471" s="13">
        <f t="shared" si="44"/>
        <v>1.1247322427772686</v>
      </c>
      <c r="BX471" s="13">
        <f>AH471/(((C471*(G471^(3)))/F471)^(1/2))</f>
        <v>0.80580488086280944</v>
      </c>
    </row>
    <row r="472" spans="1:76" x14ac:dyDescent="0.25">
      <c r="A472" s="12"/>
      <c r="B472" s="1">
        <v>472</v>
      </c>
      <c r="C472" s="12">
        <v>960</v>
      </c>
      <c r="D472" s="12">
        <v>5</v>
      </c>
      <c r="E472" s="12">
        <v>4.7999999999999996E-3</v>
      </c>
      <c r="F472" s="12">
        <v>2.0500000000000001E-2</v>
      </c>
      <c r="G472" s="12">
        <v>2.022688523001713E-4</v>
      </c>
      <c r="H472" s="12">
        <v>1.7310690600871893E-7</v>
      </c>
      <c r="I472" s="12">
        <v>3.4663757673545479E-11</v>
      </c>
      <c r="J472" s="12">
        <v>8.8998416314715484E-14</v>
      </c>
      <c r="K472" s="12">
        <v>3.3277207366603659E-8</v>
      </c>
      <c r="L472" s="12">
        <v>8.5438479662126866E-11</v>
      </c>
      <c r="M472" s="12"/>
      <c r="N472" s="12"/>
      <c r="O472" s="12"/>
      <c r="Q472" s="12">
        <v>960</v>
      </c>
      <c r="R472" s="12">
        <v>100000</v>
      </c>
      <c r="S472" s="12">
        <v>96</v>
      </c>
      <c r="T472" s="12">
        <v>2.0500000000000001E-2</v>
      </c>
      <c r="U472" s="12">
        <v>0.36099999999999999</v>
      </c>
      <c r="V472" s="12"/>
      <c r="W472" s="13"/>
      <c r="X472" s="13"/>
      <c r="Z472" s="13">
        <v>4.1449974999999999E-6</v>
      </c>
      <c r="AA472" s="13">
        <v>16000</v>
      </c>
      <c r="AB472" s="13">
        <v>6.2500000000000056E-5</v>
      </c>
      <c r="AD472" s="13">
        <v>1.7500000000000016E-3</v>
      </c>
      <c r="AE472" s="13">
        <v>1.2848261499999998E-4</v>
      </c>
      <c r="AF472" s="13">
        <v>4.3936973499999999E-4</v>
      </c>
      <c r="AG472" s="13">
        <v>3.0801286955894149E-4</v>
      </c>
      <c r="AH472" s="13">
        <v>7.5000000000000067E-4</v>
      </c>
      <c r="AI472" s="13">
        <v>0.15696377460119137</v>
      </c>
      <c r="AJ472" s="12">
        <v>2.1441008350265313E-3</v>
      </c>
      <c r="AK472" s="1">
        <v>9.1797919969344804E-2</v>
      </c>
      <c r="AL472" s="12">
        <v>3.8232028975665744E-3</v>
      </c>
      <c r="AM472" s="12">
        <v>2.0569398944172653E-4</v>
      </c>
      <c r="AN472" s="12">
        <v>2.1713318881153951E-4</v>
      </c>
      <c r="AO472" s="12">
        <v>695.65217391304338</v>
      </c>
      <c r="AP472" s="12">
        <v>427.73945175745763</v>
      </c>
      <c r="AQ472" s="12">
        <v>761.90476190476181</v>
      </c>
      <c r="AR472" s="12">
        <v>461.78402036672492</v>
      </c>
      <c r="AS472" s="12">
        <v>1.25574039434524E-3</v>
      </c>
      <c r="AT472" s="12">
        <v>-1.9535759992101838E-2</v>
      </c>
      <c r="AU472" s="12">
        <v>4.7134072406494969</v>
      </c>
      <c r="AV472" s="12">
        <v>0.46330028234242243</v>
      </c>
      <c r="AW472" s="12">
        <v>1</v>
      </c>
      <c r="AX472" s="12">
        <v>2359.5689622613509</v>
      </c>
      <c r="AY472" s="13">
        <v>6.8750000000000061E-4</v>
      </c>
      <c r="AZ472" s="12"/>
      <c r="BA472" s="12"/>
      <c r="BB472" s="12" t="s">
        <v>334</v>
      </c>
      <c r="BC472" s="1"/>
      <c r="BD472" s="13">
        <f>(0.5*K472*(AK472)^(2))+(K472*9.81*(AN472-G472))</f>
        <v>1.4506360619827673E-10</v>
      </c>
      <c r="BE472" s="13">
        <f>0.5*K472*(AI472)^(2)</f>
        <v>4.0993570364723506E-10</v>
      </c>
      <c r="BF472" s="13">
        <f t="shared" si="48"/>
        <v>0.59486903394700186</v>
      </c>
      <c r="BG472" s="13">
        <f>(C472*(AI472)^(2)*G472)/(F472)</f>
        <v>0.23337012025990606</v>
      </c>
      <c r="BH472" s="13">
        <f>(C472*G472*AI472)/(E472)</f>
        <v>6.3497765082571522</v>
      </c>
      <c r="BI472" s="13">
        <f>(E472)/((C472*F472*G472)^(1/2))</f>
        <v>7.6078893091328953E-2</v>
      </c>
      <c r="BJ472" s="13">
        <f>(C472*9.81*(G472)^(2))/(F472)</f>
        <v>1.8795089573723833E-2</v>
      </c>
      <c r="BK472" s="13">
        <f t="shared" si="45"/>
        <v>5.3191042005653048E-2</v>
      </c>
      <c r="BL472" s="13">
        <f>(F472/(C472*9.81))^(1/2)</f>
        <v>1.4753899143116248E-3</v>
      </c>
      <c r="BM472" s="13">
        <f>((F472*G472)/(C472*(AI472)^(2)))^(1/2)</f>
        <v>4.187033013846826E-4</v>
      </c>
      <c r="BN472" s="13">
        <f>(AF472/2)/G472</f>
        <v>1.0861032976742409</v>
      </c>
      <c r="BO472" s="13">
        <f>(AF472-G472)/G472</f>
        <v>1.1722065953484817</v>
      </c>
      <c r="BP472" s="13">
        <f>((2*G472)-AG472)/G472</f>
        <v>0.47721057366833819</v>
      </c>
      <c r="BQ472" s="13">
        <f t="shared" si="46"/>
        <v>0.70103342361289744</v>
      </c>
      <c r="BR472" s="13">
        <f>((C472*(G472)^(3))/F472)^(1/2)</f>
        <v>6.2251841258041077E-4</v>
      </c>
      <c r="BS472" s="13">
        <f t="shared" si="47"/>
        <v>0.17649953459329321</v>
      </c>
      <c r="BT472" s="13">
        <f>AI472/((9.81*G472)^(1/2))</f>
        <v>3.5237121594991061</v>
      </c>
      <c r="BU472" s="13">
        <f t="shared" si="49"/>
        <v>0.44642857142857145</v>
      </c>
      <c r="BV472" s="13">
        <f>AE472 /G472</f>
        <v>0.63520711933110208</v>
      </c>
      <c r="BW472" s="13">
        <f t="shared" si="44"/>
        <v>0.21457503068618222</v>
      </c>
      <c r="BX472" s="13">
        <f>AH472/(((C472*(G472^(3)))/F472)^(1/2))</f>
        <v>1.2047836414848583</v>
      </c>
    </row>
    <row r="473" spans="1:76" x14ac:dyDescent="0.25">
      <c r="A473" s="12"/>
      <c r="B473" s="1">
        <v>473</v>
      </c>
      <c r="C473" s="12">
        <v>960</v>
      </c>
      <c r="D473" s="12">
        <v>5</v>
      </c>
      <c r="E473" s="12">
        <v>4.7999999999999996E-3</v>
      </c>
      <c r="F473" s="12">
        <v>2.0500000000000001E-2</v>
      </c>
      <c r="G473" s="12">
        <v>2.000121895368728E-4</v>
      </c>
      <c r="H473" s="12">
        <v>8.4798476753685995E-8</v>
      </c>
      <c r="I473" s="12">
        <v>3.3516449141251516E-11</v>
      </c>
      <c r="J473" s="12">
        <v>4.2629559327631252E-14</v>
      </c>
      <c r="K473" s="12">
        <v>3.2175791175601457E-8</v>
      </c>
      <c r="L473" s="12">
        <v>4.0924376954526004E-11</v>
      </c>
      <c r="M473" s="12"/>
      <c r="N473" s="12"/>
      <c r="O473" s="12"/>
      <c r="Q473" s="12">
        <v>960</v>
      </c>
      <c r="R473" s="12">
        <v>100000</v>
      </c>
      <c r="S473" s="12">
        <v>96</v>
      </c>
      <c r="T473" s="12">
        <v>2.0500000000000001E-2</v>
      </c>
      <c r="U473" s="12">
        <v>0.36099999999999999</v>
      </c>
      <c r="V473" s="12"/>
      <c r="W473" s="13"/>
      <c r="X473" s="13"/>
      <c r="Z473" s="13">
        <v>4.1449974999999999E-6</v>
      </c>
      <c r="AA473" s="13">
        <v>16000</v>
      </c>
      <c r="AB473" s="13">
        <v>6.2500000000000056E-5</v>
      </c>
      <c r="AD473" s="13">
        <v>1.4375000000000004E-3</v>
      </c>
      <c r="AE473" s="13">
        <v>1.7615008625000001E-4</v>
      </c>
      <c r="AF473" s="13">
        <v>4.8496470749999999E-4</v>
      </c>
      <c r="AG473" s="13">
        <v>2.3211985999999998E-4</v>
      </c>
      <c r="AH473" s="13">
        <v>5.0000000000000044E-4</v>
      </c>
      <c r="AI473" s="13">
        <v>0.35458268147077687</v>
      </c>
      <c r="AJ473" s="12">
        <v>2.6098467908515742E-3</v>
      </c>
      <c r="AK473" s="1">
        <v>0.17945860365320601</v>
      </c>
      <c r="AL473" s="12">
        <v>4.5320522529948689E-3</v>
      </c>
      <c r="AM473" s="12">
        <v>1.9110911408595988E-4</v>
      </c>
      <c r="AN473" s="12">
        <v>2.3716591310658547E-4</v>
      </c>
      <c r="AO473" s="12">
        <v>248.06201550387595</v>
      </c>
      <c r="AP473" s="12">
        <v>209.3998087667392</v>
      </c>
      <c r="AQ473" s="12">
        <v>1103.4482758620688</v>
      </c>
      <c r="AR473" s="12">
        <v>1130.0255813492508</v>
      </c>
      <c r="AS473" s="12">
        <v>6.4081996941389614E-3</v>
      </c>
      <c r="AT473" s="12">
        <v>2.950194487248861E-7</v>
      </c>
      <c r="AU473" s="12">
        <v>4.8107261465291087</v>
      </c>
      <c r="AV473" s="12">
        <v>0.51548838406052466</v>
      </c>
      <c r="AW473" s="12">
        <v>0.98947368421052628</v>
      </c>
      <c r="AX473" s="12">
        <v>2625.3607817499465</v>
      </c>
      <c r="AY473" s="13">
        <v>4.3750000000000039E-4</v>
      </c>
      <c r="AZ473" s="12"/>
      <c r="BA473" s="12"/>
      <c r="BB473" s="12" t="s">
        <v>335</v>
      </c>
      <c r="BC473" s="1"/>
      <c r="BD473" s="13">
        <f>(0.5*K473*(AK473)^(2))+(K473*9.81*(AN473-G473))</f>
        <v>5.2984432744837276E-10</v>
      </c>
      <c r="BE473" s="13">
        <f>0.5*K473*(AI473)^(2)</f>
        <v>2.0227130616193516E-9</v>
      </c>
      <c r="BF473" s="13">
        <f t="shared" si="48"/>
        <v>0.511807923509357</v>
      </c>
      <c r="BG473" s="13">
        <f>(C473*(AI473)^(2)*G473)/(F473)</f>
        <v>1.1776300414405758</v>
      </c>
      <c r="BH473" s="13">
        <f>(C473*G473*AI473)/(E473)</f>
        <v>14.184171698565127</v>
      </c>
      <c r="BI473" s="13">
        <f>(E473)/((C473*F473*G473)^(1/2))</f>
        <v>7.6506874144715228E-2</v>
      </c>
      <c r="BJ473" s="13">
        <f>(C473*9.81*(G473)^(2))/(F473)</f>
        <v>1.83780448718192E-2</v>
      </c>
      <c r="BK473" s="13">
        <f t="shared" si="45"/>
        <v>0.14111256699551741</v>
      </c>
      <c r="BL473" s="13">
        <f>(F473/(C473*9.81))^(1/2)</f>
        <v>1.4753899143116248E-3</v>
      </c>
      <c r="BM473" s="13">
        <f>((F473*G473)/(C473*(AI473)^(2)))^(1/2)</f>
        <v>1.8431132705723618E-4</v>
      </c>
      <c r="BN473" s="13">
        <f>(AF473/2)/G473</f>
        <v>1.2123378795635738</v>
      </c>
      <c r="BO473" s="13">
        <f>(AF473-G473)/G473</f>
        <v>1.4246757591271475</v>
      </c>
      <c r="BP473" s="13">
        <f>((2*G473)-AG473)/G473</f>
        <v>0.8394714315288867</v>
      </c>
      <c r="BQ473" s="13">
        <f t="shared" si="46"/>
        <v>0.4786324786324786</v>
      </c>
      <c r="BR473" s="13">
        <f>((C473*(G473)^(3))/F473)^(1/2)</f>
        <v>6.1212960210034646E-4</v>
      </c>
      <c r="BS473" s="13">
        <f t="shared" si="47"/>
        <v>0.35458238645132817</v>
      </c>
      <c r="BT473" s="13">
        <f>AI473/((9.81*G473)^(1/2))</f>
        <v>8.0048792326987908</v>
      </c>
      <c r="BU473" s="13">
        <f t="shared" si="49"/>
        <v>0.36956521739130455</v>
      </c>
      <c r="BV473" s="13">
        <f>AE473 /G473</f>
        <v>0.88069675482216669</v>
      </c>
      <c r="BW473" s="13">
        <f t="shared" si="44"/>
        <v>1.1592519965687567</v>
      </c>
      <c r="BX473" s="13">
        <f>AH473/(((C473*(G473^(3)))/F473)^(1/2))</f>
        <v>0.81682048749871661</v>
      </c>
    </row>
    <row r="474" spans="1:76" x14ac:dyDescent="0.25">
      <c r="A474" s="12"/>
      <c r="B474" s="1">
        <v>474</v>
      </c>
      <c r="C474" s="12">
        <v>960</v>
      </c>
      <c r="D474" s="12">
        <v>5</v>
      </c>
      <c r="E474" s="12">
        <v>4.7999999999999996E-3</v>
      </c>
      <c r="F474" s="12">
        <v>2.0500000000000001E-2</v>
      </c>
      <c r="G474" s="12">
        <v>1.9886315128005031E-4</v>
      </c>
      <c r="H474" s="12">
        <v>1.9706153907728717E-7</v>
      </c>
      <c r="I474" s="12">
        <v>3.2942121208180992E-11</v>
      </c>
      <c r="J474" s="12">
        <v>9.7931040476364835E-14</v>
      </c>
      <c r="K474" s="12">
        <v>3.1624436359853754E-8</v>
      </c>
      <c r="L474" s="12">
        <v>9.4013798857310242E-11</v>
      </c>
      <c r="M474" s="12"/>
      <c r="N474" s="12"/>
      <c r="O474" s="12"/>
      <c r="Q474" s="12">
        <v>960</v>
      </c>
      <c r="R474" s="12">
        <v>100000</v>
      </c>
      <c r="S474" s="12">
        <v>96</v>
      </c>
      <c r="T474" s="12">
        <v>2.0500000000000001E-2</v>
      </c>
      <c r="U474" s="12">
        <v>0.36099999999999999</v>
      </c>
      <c r="V474" s="12"/>
      <c r="W474" s="13"/>
      <c r="X474" s="13"/>
      <c r="Z474" s="13">
        <v>4.1449974999999999E-6</v>
      </c>
      <c r="AA474" s="13">
        <v>16000</v>
      </c>
      <c r="AB474" s="13">
        <v>6.2500000000000056E-5</v>
      </c>
      <c r="AD474" s="13">
        <v>1.7500000000000016E-3</v>
      </c>
      <c r="AE474" s="13">
        <v>1.2848261499999998E-4</v>
      </c>
      <c r="AF474" s="13">
        <v>4.3107973999999998E-4</v>
      </c>
      <c r="AG474" s="13">
        <v>3.0845689729166672E-4</v>
      </c>
      <c r="AH474" s="13">
        <v>6.8750000000000061E-4</v>
      </c>
      <c r="AI474" s="13">
        <v>0.16364693576204231</v>
      </c>
      <c r="AJ474" s="12">
        <v>4.5657214345138563E-3</v>
      </c>
      <c r="AK474" s="1">
        <v>9.5849807497614001E-2</v>
      </c>
      <c r="AL474" s="12">
        <v>5.8872843675844312E-3</v>
      </c>
      <c r="AM474" s="12">
        <v>2.0084364053346028E-4</v>
      </c>
      <c r="AN474" s="12">
        <v>2.2172650810658686E-4</v>
      </c>
      <c r="AO474" s="12">
        <v>603.77358490566041</v>
      </c>
      <c r="AP474" s="12">
        <v>112.77459521949922</v>
      </c>
      <c r="AQ474" s="12">
        <v>320</v>
      </c>
      <c r="AR474" s="12">
        <v>190.07030278294394</v>
      </c>
      <c r="AS474" s="12">
        <v>1.3649500297811417E-3</v>
      </c>
      <c r="AT474" s="12">
        <v>-7.3655083871853352E-4</v>
      </c>
      <c r="AU474" s="12">
        <v>1.5741262950703203</v>
      </c>
      <c r="AV474" s="12">
        <v>0.72393472845374551</v>
      </c>
      <c r="AW474" s="12">
        <v>1.0106382978723405</v>
      </c>
      <c r="AX474" s="12">
        <v>3686.9692962976792</v>
      </c>
      <c r="AY474" s="13">
        <v>6.2500000000000056E-4</v>
      </c>
      <c r="AZ474" s="12"/>
      <c r="BA474" s="12"/>
      <c r="BB474" s="12" t="s">
        <v>335</v>
      </c>
      <c r="BC474" s="1"/>
      <c r="BD474" s="13">
        <f>(0.5*K474*(AK474)^(2))+(K474*9.81*(AN474-G474))</f>
        <v>1.5236281310693542E-10</v>
      </c>
      <c r="BE474" s="13">
        <f>0.5*K474*(AI474)^(2)</f>
        <v>4.2345625619521516E-10</v>
      </c>
      <c r="BF474" s="13">
        <f t="shared" si="48"/>
        <v>0.59983971189131868</v>
      </c>
      <c r="BG474" s="13">
        <f>(C474*(AI474)^(2)*G474)/(F474)</f>
        <v>0.24939482902580787</v>
      </c>
      <c r="BH474" s="13">
        <f>(C474*G474*AI474)/(E474)</f>
        <v>6.5086690685927397</v>
      </c>
      <c r="BI474" s="13">
        <f>(E474)/((C474*F474*G474)^(1/2))</f>
        <v>7.6727585484375818E-2</v>
      </c>
      <c r="BJ474" s="13">
        <f>(C474*9.81*(G474)^(2))/(F474)</f>
        <v>1.8167493509258257E-2</v>
      </c>
      <c r="BK474" s="13">
        <f t="shared" si="45"/>
        <v>5.57305965848027E-2</v>
      </c>
      <c r="BL474" s="13">
        <f>(F474/(C474*9.81))^(1/2)</f>
        <v>1.4753899143116248E-3</v>
      </c>
      <c r="BM474" s="13">
        <f>((F474*G474)/(C474*(AI474)^(2)))^(1/2)</f>
        <v>3.9820856311516799E-4</v>
      </c>
      <c r="BN474" s="13">
        <f>(AF474/2)/G474</f>
        <v>1.0838602758359421</v>
      </c>
      <c r="BO474" s="13">
        <f>(AF474-G474)/G474</f>
        <v>1.167720551671884</v>
      </c>
      <c r="BP474" s="13">
        <f>((2*G474)-AG474)/G474</f>
        <v>0.44889867576683262</v>
      </c>
      <c r="BQ474" s="13">
        <f t="shared" si="46"/>
        <v>0.71554487179487192</v>
      </c>
      <c r="BR474" s="13">
        <f>((C474*(G474)^(3))/F474)^(1/2)</f>
        <v>6.0686230421770604E-4</v>
      </c>
      <c r="BS474" s="13">
        <f t="shared" si="47"/>
        <v>0.16438348660076085</v>
      </c>
      <c r="BT474" s="13">
        <f>AI474/((9.81*G474)^(1/2))</f>
        <v>3.7050682757038542</v>
      </c>
      <c r="BU474" s="13">
        <f t="shared" si="49"/>
        <v>0.4107142857142857</v>
      </c>
      <c r="BV474" s="13">
        <f>AE474 /G474</f>
        <v>0.64608558283914308</v>
      </c>
      <c r="BW474" s="13">
        <f t="shared" si="44"/>
        <v>0.23122733551654961</v>
      </c>
      <c r="BX474" s="13">
        <f>AH474/(((C474*(G474^(3)))/F474)^(1/2))</f>
        <v>1.1328764288403825</v>
      </c>
    </row>
    <row r="475" spans="1:76" x14ac:dyDescent="0.25">
      <c r="A475" s="12"/>
      <c r="B475" s="1">
        <v>475</v>
      </c>
      <c r="C475" s="12">
        <v>960</v>
      </c>
      <c r="D475" s="12">
        <v>5</v>
      </c>
      <c r="E475" s="12">
        <v>4.7999999999999996E-3</v>
      </c>
      <c r="F475" s="12">
        <v>2.0500000000000001E-2</v>
      </c>
      <c r="G475" s="12">
        <v>2.0071366696274736E-4</v>
      </c>
      <c r="H475" s="12">
        <v>8.7620714456236439E-8</v>
      </c>
      <c r="I475" s="12">
        <v>3.3870331364936479E-11</v>
      </c>
      <c r="J475" s="12">
        <v>4.4357855814811401E-14</v>
      </c>
      <c r="K475" s="12">
        <v>3.2515518110339022E-8</v>
      </c>
      <c r="L475" s="12">
        <v>4.2583541582218944E-11</v>
      </c>
      <c r="M475" s="12"/>
      <c r="N475" s="12"/>
      <c r="O475" s="12"/>
      <c r="Q475" s="12">
        <v>960</v>
      </c>
      <c r="R475" s="12">
        <v>100000</v>
      </c>
      <c r="S475" s="12">
        <v>96</v>
      </c>
      <c r="T475" s="12">
        <v>2.0500000000000001E-2</v>
      </c>
      <c r="U475" s="12">
        <v>0.36099999999999999</v>
      </c>
      <c r="V475" s="12"/>
      <c r="W475" s="13"/>
      <c r="X475" s="13"/>
      <c r="Z475" s="13">
        <v>4.1449974999999999E-6</v>
      </c>
      <c r="AA475" s="13">
        <v>16000</v>
      </c>
      <c r="AB475" s="13">
        <v>6.2500000000000056E-5</v>
      </c>
      <c r="AD475" s="13">
        <v>1.7500000000000016E-3</v>
      </c>
      <c r="AE475" s="13">
        <v>1.2226511875E-4</v>
      </c>
      <c r="AF475" s="13">
        <v>4.3107973999999998E-4</v>
      </c>
      <c r="AG475" s="13">
        <v>3.0728008484823217E-4</v>
      </c>
      <c r="AH475" s="13">
        <v>7.5000000000000067E-4</v>
      </c>
      <c r="AI475" s="13">
        <v>0.14076581374567584</v>
      </c>
      <c r="AJ475" s="12">
        <v>4.7317245607796776E-3</v>
      </c>
      <c r="AK475" s="1">
        <v>8.7887457191586499E-2</v>
      </c>
      <c r="AL475" s="12">
        <v>4.8270201670111987E-3</v>
      </c>
      <c r="AM475" s="12">
        <v>1.9378223008798874E-4</v>
      </c>
      <c r="AN475" s="12">
        <v>2.0504784372462608E-4</v>
      </c>
      <c r="AO475" s="12">
        <v>820.51282051282033</v>
      </c>
      <c r="AP475" s="12">
        <v>505.80682309728036</v>
      </c>
      <c r="AQ475" s="12">
        <v>1185.1851851851852</v>
      </c>
      <c r="AR475" s="12">
        <v>310.3898079282514</v>
      </c>
      <c r="AS475" s="12">
        <v>1.0099395677615852E-3</v>
      </c>
      <c r="AT475" s="12">
        <v>6.5521368810679277E-4</v>
      </c>
      <c r="AU475" s="12">
        <v>4.7103596226069122</v>
      </c>
      <c r="AV475" s="12">
        <v>0.16758456281643763</v>
      </c>
      <c r="AW475" s="12">
        <v>0.98947368421052628</v>
      </c>
      <c r="AX475" s="12">
        <v>853.5011698601686</v>
      </c>
      <c r="AY475" s="13">
        <v>6.8750000000000061E-4</v>
      </c>
      <c r="AZ475" s="12"/>
      <c r="BA475" s="12"/>
      <c r="BB475" s="12" t="s">
        <v>336</v>
      </c>
      <c r="BC475" s="1"/>
      <c r="BD475" s="13">
        <f>(0.5*K475*(AK475)^(2))+(K475*9.81*(AN475-G475))</f>
        <v>1.2696076963167851E-10</v>
      </c>
      <c r="BE475" s="13">
        <f>0.5*K475*(AI475)^(2)</f>
        <v>3.2214772848087695E-10</v>
      </c>
      <c r="BF475" s="13">
        <f t="shared" si="48"/>
        <v>0.62777965424587145</v>
      </c>
      <c r="BG475" s="13">
        <f>(C475*(AI475)^(2)*G475)/(F475)</f>
        <v>0.18624675207723587</v>
      </c>
      <c r="BH475" s="13">
        <f>(C475*G475*AI475)/(E475)</f>
        <v>5.6507245319779411</v>
      </c>
      <c r="BI475" s="13">
        <f>(E475)/((C475*F475*G475)^(1/2))</f>
        <v>7.6373064576031394E-2</v>
      </c>
      <c r="BJ475" s="13">
        <f>(C475*9.81*(G475)^(2))/(F475)</f>
        <v>1.8507180905971032E-2</v>
      </c>
      <c r="BK475" s="13">
        <f t="shared" si="45"/>
        <v>4.6602090491033137E-2</v>
      </c>
      <c r="BL475" s="13">
        <f>(F475/(C475*9.81))^(1/2)</f>
        <v>1.4753899143116248E-3</v>
      </c>
      <c r="BM475" s="13">
        <f>((F475*G475)/(C475*(AI475)^(2)))^(1/2)</f>
        <v>4.6508527699155736E-4</v>
      </c>
      <c r="BN475" s="13">
        <f>(AF475/2)/G475</f>
        <v>1.0738674314589867</v>
      </c>
      <c r="BO475" s="13">
        <f>(AF475-G475)/G475</f>
        <v>1.1477348629179736</v>
      </c>
      <c r="BP475" s="13">
        <f>((2*G475)-AG475)/G475</f>
        <v>0.46906247343254592</v>
      </c>
      <c r="BQ475" s="13">
        <f t="shared" si="46"/>
        <v>0.71281495355878288</v>
      </c>
      <c r="BR475" s="13">
        <f>((C475*(G475)^(3))/F475)^(1/2)</f>
        <v>6.1535269092478809E-4</v>
      </c>
      <c r="BS475" s="13">
        <f t="shared" si="47"/>
        <v>0.14011060005756906</v>
      </c>
      <c r="BT475" s="13">
        <f>AI475/((9.81*G475)^(1/2))</f>
        <v>3.172299763723561</v>
      </c>
      <c r="BU475" s="13">
        <f t="shared" si="49"/>
        <v>0.44642857142857145</v>
      </c>
      <c r="BV475" s="13">
        <f>AE475 /G475</f>
        <v>0.60915193569101855</v>
      </c>
      <c r="BW475" s="13">
        <f t="shared" si="44"/>
        <v>0.16773957117126484</v>
      </c>
      <c r="BX475" s="13">
        <f>AH475/(((C475*(G475^(3)))/F475)^(1/2))</f>
        <v>1.2188132286751794</v>
      </c>
    </row>
    <row r="476" spans="1:76" x14ac:dyDescent="0.25">
      <c r="A476" s="12"/>
      <c r="B476" s="1">
        <v>476</v>
      </c>
      <c r="C476" s="12">
        <v>960</v>
      </c>
      <c r="D476" s="12">
        <v>5</v>
      </c>
      <c r="E476" s="12">
        <v>4.7999999999999996E-3</v>
      </c>
      <c r="F476" s="12">
        <v>2.0500000000000001E-2</v>
      </c>
      <c r="G476" s="12">
        <v>2.0143985740558184E-4</v>
      </c>
      <c r="H476" s="12">
        <v>7.7160235293022673E-8</v>
      </c>
      <c r="I476" s="12">
        <v>3.4239295906992371E-11</v>
      </c>
      <c r="J476" s="12">
        <v>3.9345422933829269E-14</v>
      </c>
      <c r="K476" s="12">
        <v>3.2869724070712673E-8</v>
      </c>
      <c r="L476" s="12">
        <v>3.7771606016476099E-11</v>
      </c>
      <c r="M476" s="12"/>
      <c r="N476" s="12"/>
      <c r="O476" s="12"/>
      <c r="Q476" s="12">
        <v>960</v>
      </c>
      <c r="R476" s="12">
        <v>100000</v>
      </c>
      <c r="S476" s="12">
        <v>96</v>
      </c>
      <c r="T476" s="12">
        <v>2.0500000000000001E-2</v>
      </c>
      <c r="U476" s="12">
        <v>0.36099999999999999</v>
      </c>
      <c r="V476" s="12"/>
      <c r="W476" s="13"/>
      <c r="X476" s="13"/>
      <c r="Z476" s="13">
        <v>4.1449974999999999E-6</v>
      </c>
      <c r="AA476" s="13">
        <v>16000</v>
      </c>
      <c r="AB476" s="13">
        <v>6.2500000000000056E-5</v>
      </c>
      <c r="AD476" s="13">
        <v>1.5624999999999997E-3</v>
      </c>
      <c r="AE476" s="13">
        <v>1.6993258999999997E-4</v>
      </c>
      <c r="AF476" s="13">
        <v>4.7252971499999998E-4</v>
      </c>
      <c r="AG476" s="13">
        <v>2.428277702083334E-4</v>
      </c>
      <c r="AH476" s="13">
        <v>5.6249999999999963E-4</v>
      </c>
      <c r="AI476" s="13">
        <v>0.29160167653962532</v>
      </c>
      <c r="AJ476" s="12">
        <v>4.0618651576962142E-3</v>
      </c>
      <c r="AK476" s="1">
        <v>0.14969325681321199</v>
      </c>
      <c r="AL476" s="12">
        <v>4.2079694046441938E-3</v>
      </c>
      <c r="AM476" s="12">
        <v>1.9099150214419824E-4</v>
      </c>
      <c r="AN476" s="12">
        <v>2.2812838032945561E-4</v>
      </c>
      <c r="AO476" s="12">
        <v>1032.258064516129</v>
      </c>
      <c r="AP476" s="12">
        <v>988.91936931812711</v>
      </c>
      <c r="AQ476" s="12">
        <v>727.27272727272737</v>
      </c>
      <c r="AR476" s="12">
        <v>187.00344626421077</v>
      </c>
      <c r="AS476" s="12">
        <v>4.3339213945321232E-3</v>
      </c>
      <c r="AT476" s="12">
        <v>-2.0708061261656865E-3</v>
      </c>
      <c r="AU476" s="12">
        <v>1.5597440798744877</v>
      </c>
      <c r="AV476" s="12">
        <v>0.4745789985926081</v>
      </c>
      <c r="AW476" s="12">
        <v>1</v>
      </c>
      <c r="AX476" s="12">
        <v>2417.0109924356848</v>
      </c>
      <c r="AY476" s="13">
        <v>4.3749999999999952E-4</v>
      </c>
      <c r="AZ476" s="12"/>
      <c r="BA476" s="12"/>
      <c r="BB476" s="12" t="s">
        <v>337</v>
      </c>
      <c r="BC476" s="1"/>
      <c r="BD476" s="13">
        <f>(0.5*K476*(AK476)^(2))+(K476*9.81*(AN476-G476))</f>
        <v>3.7687932499846334E-10</v>
      </c>
      <c r="BE476" s="13">
        <f>0.5*K476*(AI476)^(2)</f>
        <v>1.3974815917516303E-9</v>
      </c>
      <c r="BF476" s="13">
        <f t="shared" si="48"/>
        <v>0.5193117017672424</v>
      </c>
      <c r="BG476" s="13">
        <f>(C476*(AI476)^(2)*G476)/(F476)</f>
        <v>0.80212640038229099</v>
      </c>
      <c r="BH476" s="13">
        <f>(C476*G476*AI476)/(E476)</f>
        <v>11.748040028274147</v>
      </c>
      <c r="BI476" s="13">
        <f>(E476)/((C476*F476*G476)^(1/2))</f>
        <v>7.6235277880882441E-2</v>
      </c>
      <c r="BJ476" s="13">
        <f>(C476*9.81*(G476)^(2))/(F476)</f>
        <v>1.8641342678494176E-2</v>
      </c>
      <c r="BK476" s="13">
        <f t="shared" si="45"/>
        <v>0.11175590412729397</v>
      </c>
      <c r="BL476" s="13">
        <f>(F476/(C476*9.81))^(1/2)</f>
        <v>1.4753899143116248E-3</v>
      </c>
      <c r="BM476" s="13">
        <f>((F476*G476)/(C476*(AI476)^(2)))^(1/2)</f>
        <v>2.2491788970534373E-4</v>
      </c>
      <c r="BN476" s="13">
        <f>(AF476/2)/G476</f>
        <v>1.1728803849592735</v>
      </c>
      <c r="BO476" s="13">
        <f>(AF476-G476)/G476</f>
        <v>1.345760769918547</v>
      </c>
      <c r="BP476" s="13">
        <f>((2*G476)-AG476)/G476</f>
        <v>0.794539604347413</v>
      </c>
      <c r="BQ476" s="13">
        <f t="shared" si="46"/>
        <v>0.51388888888888906</v>
      </c>
      <c r="BR476" s="13">
        <f>((C476*(G476)^(3))/F476)^(1/2)</f>
        <v>6.1869526743414498E-4</v>
      </c>
      <c r="BS476" s="13">
        <f t="shared" si="47"/>
        <v>0.29367248266579099</v>
      </c>
      <c r="BT476" s="13">
        <f>AI476/((9.81*G476)^(1/2))</f>
        <v>6.5596823633925974</v>
      </c>
      <c r="BU476" s="13">
        <f t="shared" si="49"/>
        <v>0.37999999999999989</v>
      </c>
      <c r="BV476" s="13">
        <f>AE476 /G476</f>
        <v>0.84358970557577051</v>
      </c>
      <c r="BW476" s="13">
        <f t="shared" si="44"/>
        <v>0.78348505770379684</v>
      </c>
      <c r="BX476" s="13">
        <f>AH476/(((C476*(G476^(3)))/F476)^(1/2))</f>
        <v>0.9091713313612394</v>
      </c>
    </row>
    <row r="477" spans="1:76" x14ac:dyDescent="0.25">
      <c r="A477" s="12"/>
      <c r="B477" s="1">
        <v>477</v>
      </c>
      <c r="C477" s="12">
        <v>960</v>
      </c>
      <c r="D477" s="12">
        <v>5</v>
      </c>
      <c r="E477" s="12">
        <v>4.7999999999999996E-3</v>
      </c>
      <c r="F477" s="12">
        <v>2.0500000000000001E-2</v>
      </c>
      <c r="G477" s="12">
        <v>1.9912293774128228E-4</v>
      </c>
      <c r="H477" s="12">
        <v>9.1196423014904515E-8</v>
      </c>
      <c r="I477" s="12">
        <v>3.3071392542920968E-11</v>
      </c>
      <c r="J477" s="12">
        <v>4.5439155401897748E-14</v>
      </c>
      <c r="K477" s="12">
        <v>3.1748536841204129E-8</v>
      </c>
      <c r="L477" s="12">
        <v>4.362158918582184E-11</v>
      </c>
      <c r="M477" s="12"/>
      <c r="N477" s="12"/>
      <c r="O477" s="12"/>
      <c r="Q477" s="12">
        <v>960</v>
      </c>
      <c r="R477" s="12">
        <v>100000</v>
      </c>
      <c r="S477" s="12">
        <v>96</v>
      </c>
      <c r="T477" s="12">
        <v>2.0500000000000001E-2</v>
      </c>
      <c r="U477" s="12">
        <v>0.36099999999999999</v>
      </c>
      <c r="V477" s="12"/>
      <c r="W477" s="13"/>
      <c r="X477" s="13"/>
      <c r="Z477" s="13">
        <v>4.1449974999999999E-6</v>
      </c>
      <c r="AA477" s="13">
        <v>16000</v>
      </c>
      <c r="AB477" s="13">
        <v>6.2500000000000056E-5</v>
      </c>
      <c r="AD477" s="13">
        <v>1.4374999999999995E-3</v>
      </c>
      <c r="AE477" s="13">
        <v>1.6578759249999999E-4</v>
      </c>
      <c r="AF477" s="13">
        <v>4.6838471749999997E-4</v>
      </c>
      <c r="AG477" s="13">
        <v>2.3695569041666672E-4</v>
      </c>
      <c r="AH477" s="13">
        <v>4.9999999999999958E-4</v>
      </c>
      <c r="AI477" s="13">
        <v>0.29682588702005019</v>
      </c>
      <c r="AJ477" s="12">
        <v>2.2208403563167994E-3</v>
      </c>
      <c r="AK477" s="1">
        <v>0.150802674029239</v>
      </c>
      <c r="AL477" s="12">
        <v>4.2639917097655545E-3</v>
      </c>
      <c r="AM477" s="12">
        <v>1.7464009237493967E-4</v>
      </c>
      <c r="AN477" s="12">
        <v>2.1764509875981527E-4</v>
      </c>
      <c r="AO477" s="12">
        <v>695.6521739130435</v>
      </c>
      <c r="AP477" s="12">
        <v>128.32183552723748</v>
      </c>
      <c r="AQ477" s="12">
        <v>3555.5555555555552</v>
      </c>
      <c r="AR477" s="12">
        <v>558.70165427085271</v>
      </c>
      <c r="AS477" s="12">
        <v>4.4906017943547195E-3</v>
      </c>
      <c r="AT477" s="12">
        <v>-13.185622007115128</v>
      </c>
      <c r="AU477" s="12">
        <v>3.6671916040756214</v>
      </c>
      <c r="AV477" s="12">
        <v>0.54033522561250391</v>
      </c>
      <c r="AW477" s="12">
        <v>0</v>
      </c>
      <c r="AX477" s="12">
        <v>2751.9047066529415</v>
      </c>
      <c r="AY477" s="13">
        <v>4.3749999999999952E-4</v>
      </c>
      <c r="AZ477" s="12"/>
      <c r="BA477" s="12"/>
      <c r="BB477" s="12" t="s">
        <v>338</v>
      </c>
      <c r="BC477" s="1"/>
      <c r="BD477" s="13">
        <f>(0.5*K477*(AK477)^(2))+(K477*9.81*(AN477-G477))</f>
        <v>3.6677261125194774E-10</v>
      </c>
      <c r="BE477" s="13">
        <f>0.5*K477*(AI477)^(2)</f>
        <v>1.3986120581361049E-9</v>
      </c>
      <c r="BF477" s="13">
        <f t="shared" si="48"/>
        <v>0.51209414990032975</v>
      </c>
      <c r="BG477" s="13">
        <f>(C477*(AI477)^(2)*G477)/(F477)</f>
        <v>0.82156553388582076</v>
      </c>
      <c r="BH477" s="13">
        <f>(C477*G477*AI477)/(E477)</f>
        <v>11.82096852421887</v>
      </c>
      <c r="BI477" s="13">
        <f>(E477)/((C477*F477*G477)^(1/2))</f>
        <v>7.6677517687746097E-2</v>
      </c>
      <c r="BJ477" s="13">
        <f>(C477*9.81*(G477)^(2))/(F477)</f>
        <v>1.8214991013007106E-2</v>
      </c>
      <c r="BK477" s="13">
        <f t="shared" si="45"/>
        <v>0.11389896110426259</v>
      </c>
      <c r="BL477" s="13">
        <f>(F477/(C477*9.81))^(1/2)</f>
        <v>1.4753899143116248E-3</v>
      </c>
      <c r="BM477" s="13">
        <f>((F477*G477)/(C477*(AI477)^(2)))^(1/2)</f>
        <v>2.1968488907091925E-4</v>
      </c>
      <c r="BN477" s="13">
        <f>(AF477/2)/G477</f>
        <v>1.1761194436287543</v>
      </c>
      <c r="BO477" s="13">
        <f>(AF477-G477)/G477</f>
        <v>1.3522388872575084</v>
      </c>
      <c r="BP477" s="13">
        <f>((2*G477)-AG477)/G477</f>
        <v>0.81000304081220409</v>
      </c>
      <c r="BQ477" s="13">
        <f t="shared" si="46"/>
        <v>0.50589970501474946</v>
      </c>
      <c r="BR477" s="13">
        <f>((C477*(G477)^(3))/F477)^(1/2)</f>
        <v>6.0805186160870644E-4</v>
      </c>
      <c r="BS477" s="13">
        <f t="shared" si="47"/>
        <v>13.482447894135179</v>
      </c>
      <c r="BT477" s="13">
        <f>AI477/((9.81*G477)^(1/2))</f>
        <v>6.7159371796179181</v>
      </c>
      <c r="BU477" s="13">
        <f t="shared" si="49"/>
        <v>0.36956521739130421</v>
      </c>
      <c r="BV477" s="13">
        <f>AE477 /G477</f>
        <v>0.83258912499274973</v>
      </c>
      <c r="BW477" s="13">
        <f t="shared" si="44"/>
        <v>0.80335054287281371</v>
      </c>
      <c r="BX477" s="13">
        <f>AH477/(((C477*(G477^(3)))/F477)^(1/2))</f>
        <v>0.82229828007953631</v>
      </c>
    </row>
    <row r="478" spans="1:76" x14ac:dyDescent="0.25">
      <c r="A478" s="12"/>
      <c r="B478" s="1">
        <v>478</v>
      </c>
      <c r="C478" s="12">
        <v>960</v>
      </c>
      <c r="D478" s="12">
        <v>5</v>
      </c>
      <c r="E478" s="12">
        <v>4.7999999999999996E-3</v>
      </c>
      <c r="F478" s="12">
        <v>2.0500000000000001E-2</v>
      </c>
      <c r="G478" s="12">
        <v>2.0168756753704769E-4</v>
      </c>
      <c r="H478" s="12">
        <v>2.1642876031338336E-7</v>
      </c>
      <c r="I478" s="12">
        <v>3.4365763247540955E-11</v>
      </c>
      <c r="J478" s="12">
        <v>1.1063259318929949E-13</v>
      </c>
      <c r="K478" s="12">
        <v>3.2991132717639317E-8</v>
      </c>
      <c r="L478" s="12">
        <v>1.0620728946172751E-10</v>
      </c>
      <c r="M478" s="12"/>
      <c r="N478" s="12"/>
      <c r="O478" s="12"/>
      <c r="Q478" s="12">
        <v>960</v>
      </c>
      <c r="R478" s="12">
        <v>100000</v>
      </c>
      <c r="S478" s="12">
        <v>96</v>
      </c>
      <c r="T478" s="12">
        <v>2.0500000000000001E-2</v>
      </c>
      <c r="U478" s="12">
        <v>0.36099999999999999</v>
      </c>
      <c r="V478" s="12"/>
      <c r="W478" s="13"/>
      <c r="X478" s="13"/>
      <c r="Z478" s="13">
        <v>4.1449974999999999E-6</v>
      </c>
      <c r="AA478" s="13">
        <v>16000</v>
      </c>
      <c r="AB478" s="13">
        <v>6.2500000000000056E-5</v>
      </c>
      <c r="AD478" s="13">
        <v>1.5625000000000005E-3</v>
      </c>
      <c r="AE478" s="13">
        <v>1.5335260000000001E-4</v>
      </c>
      <c r="AF478" s="13">
        <v>4.6009472250000002E-4</v>
      </c>
      <c r="AG478" s="13">
        <v>2.6735233875E-4</v>
      </c>
      <c r="AH478" s="13">
        <v>5.625000000000005E-4</v>
      </c>
      <c r="AI478" s="13">
        <v>0.25299101542051228</v>
      </c>
      <c r="AJ478" s="12">
        <v>4.8987796837531702E-3</v>
      </c>
      <c r="AK478" s="1">
        <v>0.13157143534791599</v>
      </c>
      <c r="AL478" s="12">
        <v>2.9431696480363926E-3</v>
      </c>
      <c r="AM478" s="12">
        <v>1.9290723579425055E-4</v>
      </c>
      <c r="AN478" s="12">
        <v>2.2512450725796097E-4</v>
      </c>
      <c r="AO478" s="12">
        <v>727.27272727272737</v>
      </c>
      <c r="AP478" s="12">
        <v>280.50516939631632</v>
      </c>
      <c r="AQ478" s="12">
        <v>711.11111111111109</v>
      </c>
      <c r="AR478" s="12">
        <v>245.82872787917495</v>
      </c>
      <c r="AS478" s="12">
        <v>3.2622045812182405E-3</v>
      </c>
      <c r="AT478" s="12">
        <v>3.3188627941937255E-4</v>
      </c>
      <c r="AU478" s="12">
        <v>4.6046365251503136</v>
      </c>
      <c r="AV478" s="12">
        <v>0.63936717312497138</v>
      </c>
      <c r="AW478" s="12">
        <v>1</v>
      </c>
      <c r="AX478" s="12">
        <v>3256.270273712983</v>
      </c>
      <c r="AY478" s="13">
        <v>5.0000000000000044E-4</v>
      </c>
      <c r="AZ478" s="12"/>
      <c r="BA478" s="12"/>
      <c r="BB478" s="12" t="s">
        <v>339</v>
      </c>
      <c r="BC478" s="1"/>
      <c r="BD478" s="13">
        <f>(0.5*K478*(AK478)^(2))+(K478*9.81*(AN478-G478))</f>
        <v>2.9314065370298727E-10</v>
      </c>
      <c r="BE478" s="13">
        <f>0.5*K478*(AI478)^(2)</f>
        <v>1.0557897162953179E-9</v>
      </c>
      <c r="BF478" s="13">
        <f t="shared" si="48"/>
        <v>0.5269256163911048</v>
      </c>
      <c r="BG478" s="13">
        <f>(C478*(AI478)^(2)*G478)/(F478)</f>
        <v>0.60451446393603003</v>
      </c>
      <c r="BH478" s="13">
        <f>(C478*G478*AI478)/(E478)</f>
        <v>10.205028501778171</v>
      </c>
      <c r="BI478" s="13">
        <f>(E478)/((C478*F478*G478)^(1/2))</f>
        <v>7.6188447893169017E-2</v>
      </c>
      <c r="BJ478" s="13">
        <f>(C478*9.81*(G478)^(2))/(F478)</f>
        <v>1.8687217299947687E-2</v>
      </c>
      <c r="BK478" s="13">
        <f t="shared" si="45"/>
        <v>9.4266052066631759E-2</v>
      </c>
      <c r="BL478" s="13">
        <f>(F478/(C478*9.81))^(1/2)</f>
        <v>1.4753899143116248E-3</v>
      </c>
      <c r="BM478" s="13">
        <f>((F478*G478)/(C478*(AI478)^(2)))^(1/2)</f>
        <v>2.5940346919808122E-4</v>
      </c>
      <c r="BN478" s="13">
        <f>(AF478/2)/G478</f>
        <v>1.1406125030871967</v>
      </c>
      <c r="BO478" s="13">
        <f>(AF478-G478)/G478</f>
        <v>1.2812250061743933</v>
      </c>
      <c r="BP478" s="13">
        <f>((2*G478)-AG478)/G478</f>
        <v>0.67442330722298771</v>
      </c>
      <c r="BQ478" s="13">
        <f t="shared" si="46"/>
        <v>0.58108108108108103</v>
      </c>
      <c r="BR478" s="13">
        <f>((C478*(G478)^(3))/F478)^(1/2)</f>
        <v>6.1983683042963209E-4</v>
      </c>
      <c r="BS478" s="13">
        <f t="shared" si="47"/>
        <v>0.2526591291410929</v>
      </c>
      <c r="BT478" s="13">
        <f>AI478/((9.81*G478)^(1/2))</f>
        <v>5.6876259938721665</v>
      </c>
      <c r="BU478" s="13">
        <f t="shared" si="49"/>
        <v>0.38000000000000023</v>
      </c>
      <c r="BV478" s="13">
        <f>AE478 /G478</f>
        <v>0.76034731279026846</v>
      </c>
      <c r="BW478" s="13">
        <f t="shared" si="44"/>
        <v>0.58582724663608232</v>
      </c>
      <c r="BX478" s="13">
        <f>AH478/(((C478*(G478^(3)))/F478)^(1/2))</f>
        <v>0.90749689657858945</v>
      </c>
    </row>
    <row r="479" spans="1:76" x14ac:dyDescent="0.25">
      <c r="A479" s="12"/>
      <c r="B479" s="1">
        <v>479</v>
      </c>
      <c r="C479" s="12">
        <v>960</v>
      </c>
      <c r="D479" s="12">
        <v>5</v>
      </c>
      <c r="E479" s="12">
        <v>4.7999999999999996E-3</v>
      </c>
      <c r="F479" s="12">
        <v>2.0500000000000001E-2</v>
      </c>
      <c r="G479" s="12">
        <v>1.9780667409010209E-4</v>
      </c>
      <c r="H479" s="12">
        <v>1.0853823562304805E-7</v>
      </c>
      <c r="I479" s="12">
        <v>3.2419882144180766E-11</v>
      </c>
      <c r="J479" s="12">
        <v>5.3367210533559271E-14</v>
      </c>
      <c r="K479" s="12">
        <v>3.1123086858413537E-8</v>
      </c>
      <c r="L479" s="12">
        <v>5.1232522112216901E-11</v>
      </c>
      <c r="M479" s="12"/>
      <c r="N479" s="12"/>
      <c r="O479" s="12"/>
      <c r="Q479" s="12">
        <v>960</v>
      </c>
      <c r="R479" s="12">
        <v>100000</v>
      </c>
      <c r="S479" s="12">
        <v>96</v>
      </c>
      <c r="T479" s="12">
        <v>2.0500000000000001E-2</v>
      </c>
      <c r="U479" s="12">
        <v>0.36099999999999999</v>
      </c>
      <c r="V479" s="12"/>
      <c r="W479" s="13"/>
      <c r="X479" s="13"/>
      <c r="Z479" s="13">
        <v>4.1449974999999999E-6</v>
      </c>
      <c r="AA479" s="13">
        <v>16000</v>
      </c>
      <c r="AB479" s="13">
        <v>6.2500000000000056E-5</v>
      </c>
      <c r="AD479" s="13">
        <v>1.4999999999999996E-3</v>
      </c>
      <c r="AE479" s="13">
        <v>1.45062605E-4</v>
      </c>
      <c r="AF479" s="13">
        <v>4.435147325E-4</v>
      </c>
      <c r="AG479" s="13">
        <v>2.6769775520833327E-4</v>
      </c>
      <c r="AH479" s="13">
        <v>5.6249999999999963E-4</v>
      </c>
      <c r="AI479" s="13">
        <v>0.22135884003579012</v>
      </c>
      <c r="AJ479" s="12">
        <v>2.906660796734092E-3</v>
      </c>
      <c r="AK479" s="1">
        <v>0.12070935093691</v>
      </c>
      <c r="AL479" s="12">
        <v>4.4174464208364822E-3</v>
      </c>
      <c r="AM479" s="12">
        <v>1.8126918909648493E-4</v>
      </c>
      <c r="AN479" s="12">
        <v>2.109560736420047E-4</v>
      </c>
      <c r="AO479" s="12">
        <v>727.27272727272737</v>
      </c>
      <c r="AP479" s="12">
        <v>327.25603096236915</v>
      </c>
      <c r="AQ479" s="12">
        <v>4571.4285714285716</v>
      </c>
      <c r="AR479" s="12">
        <v>2770.7041222003509</v>
      </c>
      <c r="AS479" s="12">
        <v>2.4974381275224525E-3</v>
      </c>
      <c r="AT479" s="12">
        <v>-3.0088796458204321</v>
      </c>
      <c r="AU479" s="12">
        <v>6.0689901515163074</v>
      </c>
      <c r="AV479" s="12">
        <v>-2.3883514247706481</v>
      </c>
      <c r="AW479" s="12">
        <v>0</v>
      </c>
      <c r="AX479" s="12">
        <v>-12163.77392297022</v>
      </c>
      <c r="AY479" s="13">
        <v>4.9999999999999958E-4</v>
      </c>
      <c r="AZ479" s="12"/>
      <c r="BA479" s="12"/>
      <c r="BB479" s="12" t="s">
        <v>340</v>
      </c>
      <c r="BC479" s="1"/>
      <c r="BD479" s="13">
        <f>(0.5*K479*(AK479)^(2))+(K479*9.81*(AN479-G479))</f>
        <v>2.3075806007934469E-10</v>
      </c>
      <c r="BE479" s="13">
        <f>0.5*K479*(AI479)^(2)</f>
        <v>7.6251152074833452E-10</v>
      </c>
      <c r="BF479" s="13">
        <f t="shared" si="48"/>
        <v>0.55011721381977585</v>
      </c>
      <c r="BG479" s="13">
        <f>(C479*(AI479)^(2)*G479)/(F479)</f>
        <v>0.45389150384617433</v>
      </c>
      <c r="BH479" s="13">
        <f>(C479*G479*AI479)/(E479)</f>
        <v>8.7572511855845168</v>
      </c>
      <c r="BI479" s="13">
        <f>(E479)/((C479*F479*G479)^(1/2))</f>
        <v>7.6932212038502659E-2</v>
      </c>
      <c r="BJ479" s="13">
        <f>(C479*9.81*(G479)^(2))/(F479)</f>
        <v>1.7974973590764037E-2</v>
      </c>
      <c r="BK479" s="13">
        <f t="shared" si="45"/>
        <v>7.9994072636462424E-2</v>
      </c>
      <c r="BL479" s="13">
        <f>(F479/(C479*9.81))^(1/2)</f>
        <v>1.4753899143116248E-3</v>
      </c>
      <c r="BM479" s="13">
        <f>((F479*G479)/(C479*(AI479)^(2)))^(1/2)</f>
        <v>2.9360599167193918E-4</v>
      </c>
      <c r="BN479" s="13">
        <f>(AF479/2)/G479</f>
        <v>1.1210813147234264</v>
      </c>
      <c r="BO479" s="13">
        <f>(AF479-G479)/G479</f>
        <v>1.2421626294468529</v>
      </c>
      <c r="BP479" s="13">
        <f>((2*G479)-AG479)/G479</f>
        <v>0.64666975247561476</v>
      </c>
      <c r="BQ479" s="13">
        <f t="shared" si="46"/>
        <v>0.60358255451713383</v>
      </c>
      <c r="BR479" s="13">
        <f>((C479*(G479)^(3))/F479)^(1/2)</f>
        <v>6.0203272241884259E-4</v>
      </c>
      <c r="BS479" s="13">
        <f t="shared" si="47"/>
        <v>3.2302384858562223</v>
      </c>
      <c r="BT479" s="13">
        <f>AI479/((9.81*G479)^(1/2))</f>
        <v>5.0250674582968067</v>
      </c>
      <c r="BU479" s="13">
        <f t="shared" si="49"/>
        <v>0.3958333333333332</v>
      </c>
      <c r="BV479" s="13">
        <f>AE479 /G479</f>
        <v>0.73335546268738705</v>
      </c>
      <c r="BW479" s="13">
        <f t="shared" ref="BW479:BW542" si="50">BG479-BJ479</f>
        <v>0.43591653025541027</v>
      </c>
      <c r="BX479" s="13">
        <f>AH479/(((C479*(G479^(3)))/F479)^(1/2))</f>
        <v>0.93433459520271811</v>
      </c>
    </row>
    <row r="480" spans="1:76" x14ac:dyDescent="0.25">
      <c r="A480" s="12"/>
      <c r="B480" s="1">
        <v>480</v>
      </c>
      <c r="C480" s="12">
        <v>960</v>
      </c>
      <c r="D480" s="12">
        <v>5</v>
      </c>
      <c r="E480" s="12">
        <v>4.7999999999999996E-3</v>
      </c>
      <c r="F480" s="12">
        <v>2.0500000000000001E-2</v>
      </c>
      <c r="G480" s="12">
        <v>1.9740629478112045E-4</v>
      </c>
      <c r="H480" s="12">
        <v>1.1797222718351234E-7</v>
      </c>
      <c r="I480" s="12">
        <v>3.2223417673763309E-11</v>
      </c>
      <c r="J480" s="12">
        <v>5.777123299923227E-14</v>
      </c>
      <c r="K480" s="12">
        <v>3.0934480966812775E-8</v>
      </c>
      <c r="L480" s="12">
        <v>5.5460383679262976E-11</v>
      </c>
      <c r="M480" s="12"/>
      <c r="N480" s="12"/>
      <c r="O480" s="12"/>
      <c r="Q480" s="12">
        <v>960</v>
      </c>
      <c r="R480" s="12">
        <v>100000</v>
      </c>
      <c r="S480" s="12">
        <v>96</v>
      </c>
      <c r="T480" s="12">
        <v>2.0500000000000001E-2</v>
      </c>
      <c r="U480" s="12">
        <v>0.36099999999999999</v>
      </c>
      <c r="V480" s="12"/>
      <c r="W480" s="13"/>
      <c r="X480" s="13"/>
      <c r="Z480" s="13">
        <v>4.1449974999999999E-6</v>
      </c>
      <c r="AA480" s="13">
        <v>16000</v>
      </c>
      <c r="AB480" s="13">
        <v>6.2500000000000056E-5</v>
      </c>
      <c r="AD480" s="13">
        <v>1.8125000000000016E-3</v>
      </c>
      <c r="AE480" s="13">
        <v>1.1397512374999999E-4</v>
      </c>
      <c r="AF480" s="13">
        <v>4.1864474749999997E-4</v>
      </c>
      <c r="AG480" s="13">
        <v>3.1501981E-4</v>
      </c>
      <c r="AH480" s="13">
        <v>8.1250000000000072E-4</v>
      </c>
      <c r="AI480" s="13">
        <v>0.11405370337771463</v>
      </c>
      <c r="AJ480" s="12">
        <v>3.4494588335732541E-3</v>
      </c>
      <c r="AK480" s="1">
        <v>6.8610441402448596E-2</v>
      </c>
      <c r="AL480" s="12">
        <v>4.2063178321371771E-3</v>
      </c>
      <c r="AM480" s="12">
        <v>1.9063538373757211E-4</v>
      </c>
      <c r="AN480" s="12">
        <v>2.0372039254267448E-4</v>
      </c>
      <c r="AO480" s="12">
        <v>615.38461538461536</v>
      </c>
      <c r="AP480" s="12">
        <v>8.2117087620203866E-14</v>
      </c>
      <c r="AQ480" s="12">
        <v>1032.258064516129</v>
      </c>
      <c r="AR480" s="12">
        <v>235.45699269479212</v>
      </c>
      <c r="AS480" s="12">
        <v>6.630095440454492E-4</v>
      </c>
      <c r="AT480" s="12">
        <v>-2.3785815163804737E-5</v>
      </c>
      <c r="AU480" s="12">
        <v>4.7677738342319671</v>
      </c>
      <c r="AV480" s="12">
        <v>1.3762043585705432</v>
      </c>
      <c r="AW480" s="12">
        <v>0.96808510638297884</v>
      </c>
      <c r="AX480" s="12">
        <v>7008.9512438756146</v>
      </c>
      <c r="AY480" s="13">
        <v>6.8750000000000061E-4</v>
      </c>
      <c r="AZ480" s="12"/>
      <c r="BA480" s="12"/>
      <c r="BB480" s="12" t="s">
        <v>340</v>
      </c>
      <c r="BC480" s="1"/>
      <c r="BD480" s="13">
        <f>(0.5*K480*(AK480)^(2))+(K480*9.81*(AN480-G480))</f>
        <v>7.4726496404273464E-11</v>
      </c>
      <c r="BE480" s="13">
        <f>0.5*K480*(AI480)^(2)</f>
        <v>2.0120168854788471E-10</v>
      </c>
      <c r="BF480" s="13">
        <f t="shared" si="48"/>
        <v>0.60942673122828273</v>
      </c>
      <c r="BG480" s="13">
        <f>(C480*(AI480)^(2)*G480)/(F480)</f>
        <v>0.12025334128590308</v>
      </c>
      <c r="BH480" s="13">
        <f>(C480*G480*AI480)/(E480)</f>
        <v>4.5029837979719227</v>
      </c>
      <c r="BI480" s="13">
        <f>(E480)/((C480*F480*G480)^(1/2))</f>
        <v>7.7010189449417454E-2</v>
      </c>
      <c r="BJ480" s="13">
        <f>(C480*9.81*(G480)^(2))/(F480)</f>
        <v>1.7902281159826245E-2</v>
      </c>
      <c r="BK480" s="13">
        <f t="shared" si="45"/>
        <v>3.6082518650790492E-2</v>
      </c>
      <c r="BL480" s="13">
        <f>(F480/(C480*9.81))^(1/2)</f>
        <v>1.4753899143116248E-3</v>
      </c>
      <c r="BM480" s="13">
        <f>((F480*G480)/(C480*(AI480)^(2)))^(1/2)</f>
        <v>5.6926229713570348E-4</v>
      </c>
      <c r="BN480" s="13">
        <f>(AF480/2)/G480</f>
        <v>1.0603632167965658</v>
      </c>
      <c r="BO480" s="13">
        <f>(AF480-G480)/G480</f>
        <v>1.1207264335931315</v>
      </c>
      <c r="BP480" s="13">
        <f>((2*G480)-AG480)/G480</f>
        <v>0.40420585194972275</v>
      </c>
      <c r="BQ480" s="13">
        <f t="shared" si="46"/>
        <v>0.75247524752475259</v>
      </c>
      <c r="BR480" s="13">
        <f>((C480*(G480)^(3))/F480)^(1/2)</f>
        <v>6.0020579140644301E-4</v>
      </c>
      <c r="BS480" s="13">
        <f t="shared" si="47"/>
        <v>0.11407748919287844</v>
      </c>
      <c r="BT480" s="13">
        <f>AI480/((9.81*G480)^(1/2))</f>
        <v>2.5917576514994707</v>
      </c>
      <c r="BU480" s="13">
        <f t="shared" si="49"/>
        <v>0.46551724137931033</v>
      </c>
      <c r="BV480" s="13">
        <f>AE480 /G480</f>
        <v>0.57736316806094246</v>
      </c>
      <c r="BW480" s="13">
        <f t="shared" si="50"/>
        <v>0.10235106012607684</v>
      </c>
      <c r="BX480" s="13">
        <f>AH480/(((C480*(G480^(3)))/F480)^(1/2))</f>
        <v>1.3537023661436114</v>
      </c>
    </row>
    <row r="481" spans="1:76" x14ac:dyDescent="0.25">
      <c r="A481" s="12"/>
      <c r="B481" s="1">
        <v>481</v>
      </c>
      <c r="C481" s="12">
        <v>960</v>
      </c>
      <c r="D481" s="12">
        <v>5</v>
      </c>
      <c r="E481" s="12">
        <v>4.7999999999999996E-3</v>
      </c>
      <c r="F481" s="12">
        <v>2.0500000000000001E-2</v>
      </c>
      <c r="G481" s="12">
        <v>1.9617930976350455E-4</v>
      </c>
      <c r="H481" s="12">
        <v>1.8940666710567687E-7</v>
      </c>
      <c r="I481" s="12">
        <v>3.162628759154511E-11</v>
      </c>
      <c r="J481" s="12">
        <v>9.1603386710781755E-14</v>
      </c>
      <c r="K481" s="12">
        <v>3.0361236087883307E-8</v>
      </c>
      <c r="L481" s="12">
        <v>8.7939251242350487E-11</v>
      </c>
      <c r="M481" s="12"/>
      <c r="N481" s="12"/>
      <c r="O481" s="12"/>
      <c r="Q481" s="12">
        <v>960</v>
      </c>
      <c r="R481" s="12">
        <v>100000</v>
      </c>
      <c r="S481" s="12">
        <v>96</v>
      </c>
      <c r="T481" s="12">
        <v>2.0500000000000001E-2</v>
      </c>
      <c r="U481" s="12">
        <v>0.36099999999999999</v>
      </c>
      <c r="V481" s="12"/>
      <c r="W481" s="13"/>
      <c r="X481" s="13"/>
      <c r="Z481" s="13">
        <v>4.1449974999999999E-6</v>
      </c>
      <c r="AA481" s="13">
        <v>16000</v>
      </c>
      <c r="AB481" s="13">
        <v>6.2500000000000056E-5</v>
      </c>
      <c r="AD481" s="13">
        <v>2.0625000000000018E-3</v>
      </c>
      <c r="AE481" s="13">
        <v>8.910513875000001E-5</v>
      </c>
      <c r="AF481" s="13">
        <v>3.9791975999999994E-4</v>
      </c>
      <c r="AG481" s="13">
        <v>3.3574479750000014E-4</v>
      </c>
      <c r="AH481" s="13">
        <v>8.7500000000000078E-4</v>
      </c>
      <c r="AI481" s="13">
        <v>6.2212397664626488E-2</v>
      </c>
      <c r="AJ481" s="12">
        <v>2.9684519164758609E-3</v>
      </c>
      <c r="AK481" s="1">
        <v>4.0162705850003498E-2</v>
      </c>
      <c r="AL481" s="12">
        <v>4.2529646637859608E-3</v>
      </c>
      <c r="AM481" s="12">
        <v>1.8934208438015109E-4</v>
      </c>
      <c r="AN481" s="12">
        <v>1.8959250958010317E-4</v>
      </c>
      <c r="AO481" s="12">
        <v>329.89690721649481</v>
      </c>
      <c r="AP481" s="12">
        <v>177.96034199699699</v>
      </c>
      <c r="AQ481" s="12">
        <v>1454.5454545454547</v>
      </c>
      <c r="AR481" s="12">
        <v>748.01378505684363</v>
      </c>
      <c r="AS481" s="12">
        <v>1.9726719791955265E-4</v>
      </c>
      <c r="AT481" s="12">
        <v>-1.6671537847807765E-2</v>
      </c>
      <c r="AU481" s="12">
        <v>5.8704623533584375</v>
      </c>
      <c r="AV481" s="12">
        <v>0.29932426850491367</v>
      </c>
      <c r="AW481" s="12">
        <v>0.96774193548387089</v>
      </c>
      <c r="AX481" s="12">
        <v>1524.4459814375261</v>
      </c>
      <c r="AY481" s="13">
        <v>8.7500000000000078E-4</v>
      </c>
      <c r="AZ481" s="12"/>
      <c r="BA481" s="12"/>
      <c r="BB481" s="12" t="s">
        <v>340</v>
      </c>
      <c r="BC481" s="1"/>
      <c r="BD481" s="13">
        <f>(0.5*K481*(AK481)^(2))+(K481*9.81*(AN481-G481))</f>
        <v>2.252515166955336E-11</v>
      </c>
      <c r="BE481" s="13">
        <f>0.5*K481*(AI481)^(2)</f>
        <v>5.8754797250305565E-11</v>
      </c>
      <c r="BF481" s="13">
        <f t="shared" si="48"/>
        <v>0.61917326514888549</v>
      </c>
      <c r="BG481" s="13">
        <f>(C481*(AI481)^(2)*G481)/(F481)</f>
        <v>3.555694605895357E-2</v>
      </c>
      <c r="BH481" s="13">
        <f>(C481*G481*AI481)/(E481)</f>
        <v>2.4409570465158179</v>
      </c>
      <c r="BI481" s="13">
        <f>(E481)/((C481*F481*G481)^(1/2))</f>
        <v>7.7250640554471131E-2</v>
      </c>
      <c r="BJ481" s="13">
        <f>(C481*9.81*(G481)^(2))/(F481)</f>
        <v>1.768042839536952E-2</v>
      </c>
      <c r="BK481" s="13">
        <f t="shared" si="45"/>
        <v>1.7413109985017893E-2</v>
      </c>
      <c r="BL481" s="13">
        <f>(F481/(C481*9.81))^(1/2)</f>
        <v>1.4753899143116248E-3</v>
      </c>
      <c r="BM481" s="13">
        <f>((F481*G481)/(C481*(AI481)^(2)))^(1/2)</f>
        <v>1.0403775586709607E-3</v>
      </c>
      <c r="BN481" s="13">
        <f>(AF481/2)/G481</f>
        <v>1.0141736161670025</v>
      </c>
      <c r="BO481" s="13">
        <f>(AF481-G481)/G481</f>
        <v>1.0283472323340053</v>
      </c>
      <c r="BP481" s="13">
        <f>((2*G481)-AG481)/G481</f>
        <v>0.28858202271818217</v>
      </c>
      <c r="BQ481" s="13">
        <f t="shared" si="46"/>
        <v>0.84375000000000044</v>
      </c>
      <c r="BR481" s="13">
        <f>((C481*(G481)^(3))/F481)^(1/2)</f>
        <v>5.946185989170274E-4</v>
      </c>
      <c r="BS481" s="13">
        <f t="shared" si="47"/>
        <v>7.888393551243425E-2</v>
      </c>
      <c r="BT481" s="13">
        <f>AI481/((9.81*G481)^(1/2))</f>
        <v>1.4181293147041487</v>
      </c>
      <c r="BU481" s="13">
        <f t="shared" si="49"/>
        <v>0.43939393939393939</v>
      </c>
      <c r="BV481" s="13">
        <f>AE481 /G481</f>
        <v>0.45420252960119412</v>
      </c>
      <c r="BW481" s="13">
        <f t="shared" si="50"/>
        <v>1.787651766358405E-2</v>
      </c>
      <c r="BX481" s="13">
        <f>AH481/(((C481*(G481^(3)))/F481)^(1/2))</f>
        <v>1.4715315020310986</v>
      </c>
    </row>
    <row r="482" spans="1:76" x14ac:dyDescent="0.25">
      <c r="A482" s="12"/>
      <c r="B482" s="1">
        <v>482</v>
      </c>
      <c r="C482" s="12">
        <v>960</v>
      </c>
      <c r="D482" s="12">
        <v>5</v>
      </c>
      <c r="E482" s="12">
        <v>4.7999999999999996E-3</v>
      </c>
      <c r="F482" s="12">
        <v>2.0500000000000001E-2</v>
      </c>
      <c r="G482" s="12">
        <v>1.9417135750176431E-4</v>
      </c>
      <c r="H482" s="12">
        <v>3.9283652904799217E-7</v>
      </c>
      <c r="I482" s="12">
        <v>3.0665080560766668E-11</v>
      </c>
      <c r="J482" s="12">
        <v>1.8611957961450384E-13</v>
      </c>
      <c r="K482" s="12">
        <v>2.9438477338336E-8</v>
      </c>
      <c r="L482" s="12">
        <v>1.7867479642992368E-10</v>
      </c>
      <c r="M482" s="12"/>
      <c r="N482" s="12"/>
      <c r="O482" s="12"/>
      <c r="Q482" s="12">
        <v>960</v>
      </c>
      <c r="R482" s="12">
        <v>100000</v>
      </c>
      <c r="S482" s="12">
        <v>96</v>
      </c>
      <c r="T482" s="12">
        <v>2.0500000000000001E-2</v>
      </c>
      <c r="U482" s="12">
        <v>0.36099999999999999</v>
      </c>
      <c r="V482" s="12"/>
      <c r="W482" s="13"/>
      <c r="X482" s="13"/>
      <c r="Z482" s="13">
        <v>4.1449974999999999E-6</v>
      </c>
      <c r="AA482" s="13">
        <v>16000</v>
      </c>
      <c r="AB482" s="13">
        <v>6.2500000000000056E-5</v>
      </c>
      <c r="AD482" s="13">
        <v>1.5000000000000005E-3</v>
      </c>
      <c r="AE482" s="13">
        <v>1.5542509874999998E-4</v>
      </c>
      <c r="AF482" s="13">
        <v>4.435147325E-4</v>
      </c>
      <c r="AG482" s="13">
        <v>2.6320734124999999E-4</v>
      </c>
      <c r="AH482" s="13">
        <v>5.625000000000005E-4</v>
      </c>
      <c r="AI482" s="13">
        <v>0.26559650534811491</v>
      </c>
      <c r="AJ482" s="12">
        <v>5.641526118087904E-3</v>
      </c>
      <c r="AK482" s="1">
        <v>0.14035637349830801</v>
      </c>
      <c r="AL482" s="12">
        <v>4.6658003296222777E-3</v>
      </c>
      <c r="AM482" s="12">
        <v>1.9032553903411108E-4</v>
      </c>
      <c r="AN482" s="12">
        <v>2.2295711593854002E-4</v>
      </c>
      <c r="AO482" s="12">
        <v>727.27272727272737</v>
      </c>
      <c r="AP482" s="12">
        <v>374.00689252842187</v>
      </c>
      <c r="AQ482" s="12">
        <v>2909.090909090909</v>
      </c>
      <c r="AR482" s="12">
        <v>15334.282593665292</v>
      </c>
      <c r="AS482" s="12">
        <v>3.5953875460311537E-3</v>
      </c>
      <c r="AT482" s="12">
        <v>-1.3834797579079862E-2</v>
      </c>
      <c r="AU482" s="12">
        <v>4.7476331088082748</v>
      </c>
      <c r="AV482" s="12">
        <v>0.78119695152613067</v>
      </c>
      <c r="AW482" s="12">
        <v>1.0108695652173914</v>
      </c>
      <c r="AX482" s="12">
        <v>3978.6034036385067</v>
      </c>
      <c r="AY482" s="13">
        <v>5.0000000000000044E-4</v>
      </c>
      <c r="AZ482" s="12"/>
      <c r="BA482" s="12"/>
      <c r="BB482" s="12" t="s">
        <v>341</v>
      </c>
      <c r="BC482" s="1"/>
      <c r="BD482" s="13">
        <f>(0.5*K482*(AK482)^(2))+(K482*9.81*(AN482-G482))</f>
        <v>2.9828078161459719E-10</v>
      </c>
      <c r="BE482" s="13">
        <f>0.5*K482*(AI482)^(2)</f>
        <v>1.038317228352425E-9</v>
      </c>
      <c r="BF482" s="13">
        <f t="shared" si="48"/>
        <v>0.53597879274401483</v>
      </c>
      <c r="BG482" s="13">
        <f>(C482*(AI482)^(2)*G482)/(F482)</f>
        <v>0.6414270216371899</v>
      </c>
      <c r="BH482" s="13">
        <f>(C482*G482*AI482)/(E482)</f>
        <v>10.314246798233617</v>
      </c>
      <c r="BI482" s="13">
        <f>(E482)/((C482*F482*G482)^(1/2))</f>
        <v>7.7649042880008429E-2</v>
      </c>
      <c r="BJ482" s="13">
        <f>(C482*9.81*(G482)^(2))/(F482)</f>
        <v>1.7320351969718858E-2</v>
      </c>
      <c r="BK482" s="13">
        <f t="shared" si="45"/>
        <v>9.9173864459923169E-2</v>
      </c>
      <c r="BL482" s="13">
        <f>(F482/(C482*9.81))^(1/2)</f>
        <v>1.4753899143116248E-3</v>
      </c>
      <c r="BM482" s="13">
        <f>((F482*G482)/(C482*(AI482)^(2)))^(1/2)</f>
        <v>2.4244405603916658E-4</v>
      </c>
      <c r="BN482" s="13">
        <f>(AF482/2)/G482</f>
        <v>1.1420704325455675</v>
      </c>
      <c r="BO482" s="13">
        <f>(AF482-G482)/G482</f>
        <v>1.284140865091135</v>
      </c>
      <c r="BP482" s="13">
        <f>((2*G482)-AG482)/G482</f>
        <v>0.64445845856741046</v>
      </c>
      <c r="BQ482" s="13">
        <f t="shared" si="46"/>
        <v>0.59345794392523366</v>
      </c>
      <c r="BR482" s="13">
        <f>((C482*(G482)^(3))/F482)^(1/2)</f>
        <v>5.8551285746405749E-4</v>
      </c>
      <c r="BS482" s="13">
        <f t="shared" si="47"/>
        <v>0.27943130292719476</v>
      </c>
      <c r="BT482" s="13">
        <f>AI482/((9.81*G482)^(1/2))</f>
        <v>6.0854860226941465</v>
      </c>
      <c r="BU482" s="13">
        <f t="shared" si="49"/>
        <v>0.39583333333333354</v>
      </c>
      <c r="BV482" s="13">
        <f>AE482 /G482</f>
        <v>0.80045327359153751</v>
      </c>
      <c r="BW482" s="13">
        <f t="shared" si="50"/>
        <v>0.62410666966747108</v>
      </c>
      <c r="BX482" s="13">
        <f>AH482/(((C482*(G482^(3)))/F482)^(1/2))</f>
        <v>0.96069623891142364</v>
      </c>
    </row>
    <row r="483" spans="1:76" x14ac:dyDescent="0.25">
      <c r="A483" s="12"/>
      <c r="B483" s="1">
        <v>483</v>
      </c>
      <c r="C483" s="12">
        <v>960</v>
      </c>
      <c r="D483" s="12">
        <v>5</v>
      </c>
      <c r="E483" s="12">
        <v>4.7999999999999996E-3</v>
      </c>
      <c r="F483" s="12">
        <v>2.0500000000000001E-2</v>
      </c>
      <c r="G483" s="12">
        <v>1.9598970978399919E-4</v>
      </c>
      <c r="H483" s="12">
        <v>1.1641772346637563E-7</v>
      </c>
      <c r="I483" s="12">
        <v>3.1534679305565675E-11</v>
      </c>
      <c r="J483" s="12">
        <v>5.6194719289735447E-14</v>
      </c>
      <c r="K483" s="12">
        <v>3.0273292133343046E-8</v>
      </c>
      <c r="L483" s="12">
        <v>5.394693051814603E-11</v>
      </c>
      <c r="M483" s="12"/>
      <c r="N483" s="12"/>
      <c r="O483" s="12"/>
      <c r="Q483" s="12">
        <v>960</v>
      </c>
      <c r="R483" s="12">
        <v>100000</v>
      </c>
      <c r="S483" s="12">
        <v>96</v>
      </c>
      <c r="T483" s="12">
        <v>2.0500000000000001E-2</v>
      </c>
      <c r="U483" s="12">
        <v>0.36099999999999999</v>
      </c>
      <c r="V483" s="12"/>
      <c r="W483" s="13"/>
      <c r="X483" s="13"/>
      <c r="Z483" s="13">
        <v>4.1449974999999999E-6</v>
      </c>
      <c r="AA483" s="13">
        <v>16000</v>
      </c>
      <c r="AB483" s="13">
        <v>6.2500000000000056E-5</v>
      </c>
      <c r="AD483" s="13">
        <v>1.5000000000000005E-3</v>
      </c>
      <c r="AE483" s="13">
        <v>1.5542509874999998E-4</v>
      </c>
      <c r="AF483" s="13">
        <v>4.5180472750000001E-4</v>
      </c>
      <c r="AG483" s="13">
        <v>2.5457192979166666E-4</v>
      </c>
      <c r="AH483" s="13">
        <v>5.625000000000005E-4</v>
      </c>
      <c r="AI483" s="13">
        <v>0.26493648973671752</v>
      </c>
      <c r="AJ483" s="12">
        <v>3.0699298046233631E-3</v>
      </c>
      <c r="AK483" s="1">
        <v>0.142740322316736</v>
      </c>
      <c r="AL483" s="12">
        <v>4.7692846408764642E-3</v>
      </c>
      <c r="AM483" s="12">
        <v>1.900124956534601E-4</v>
      </c>
      <c r="AN483" s="12">
        <v>2.1723234727865522E-4</v>
      </c>
      <c r="AO483" s="12">
        <v>592.59259259259272</v>
      </c>
      <c r="AP483" s="12">
        <v>0</v>
      </c>
      <c r="AQ483" s="12">
        <v>695.6521739130435</v>
      </c>
      <c r="AR483" s="12">
        <v>42.77394517574583</v>
      </c>
      <c r="AS483" s="12">
        <v>3.5775404482168106E-3</v>
      </c>
      <c r="AT483" s="12">
        <v>-8.139680703080597E-3</v>
      </c>
      <c r="AU483" s="12">
        <v>4.7140006024924119</v>
      </c>
      <c r="AV483" s="12">
        <v>0.77311357703640471</v>
      </c>
      <c r="AW483" s="12">
        <v>0.98924731182795689</v>
      </c>
      <c r="AX483" s="12">
        <v>3937.4351154176165</v>
      </c>
      <c r="AY483" s="13">
        <v>5.0000000000000044E-4</v>
      </c>
      <c r="AZ483" s="12"/>
      <c r="BA483" s="12"/>
      <c r="BB483" s="12" t="s">
        <v>342</v>
      </c>
      <c r="BC483" s="1"/>
      <c r="BD483" s="13">
        <f>(0.5*K483*(AK483)^(2))+(K483*9.81*(AN483-G483))</f>
        <v>3.1471479009008538E-10</v>
      </c>
      <c r="BE483" s="13">
        <f>0.5*K483*(AI483)^(2)</f>
        <v>1.0624615249267188E-9</v>
      </c>
      <c r="BF483" s="13">
        <f t="shared" si="48"/>
        <v>0.54425442744226904</v>
      </c>
      <c r="BG483" s="13">
        <f>(C483*(AI483)^(2)*G483)/(F483)</f>
        <v>0.64421999111834882</v>
      </c>
      <c r="BH483" s="13">
        <f>(C483*G483*AI483)/(E483)</f>
        <v>10.38496514693815</v>
      </c>
      <c r="BI483" s="13">
        <f>(E483)/((C483*F483*G483)^(1/2))</f>
        <v>7.7287997564933361E-2</v>
      </c>
      <c r="BJ483" s="13">
        <f>(C483*9.81*(G483)^(2))/(F483)</f>
        <v>1.7646269961709166E-2</v>
      </c>
      <c r="BK483" s="13">
        <f t="shared" si="45"/>
        <v>9.9062700486362162E-2</v>
      </c>
      <c r="BL483" s="13">
        <f>(F483/(C483*9.81))^(1/2)</f>
        <v>1.4753899143116248E-3</v>
      </c>
      <c r="BM483" s="13">
        <f>((F483*G483)/(C483*(AI483)^(2)))^(1/2)</f>
        <v>2.441834194124628E-4</v>
      </c>
      <c r="BN483" s="13">
        <f>(AF483/2)/G483</f>
        <v>1.1526235943660901</v>
      </c>
      <c r="BO483" s="13">
        <f>(AF483-G483)/G483</f>
        <v>1.3052471887321802</v>
      </c>
      <c r="BP483" s="13">
        <f>((2*G483)-AG483)/G483</f>
        <v>0.70109542959050708</v>
      </c>
      <c r="BQ483" s="13">
        <f t="shared" si="46"/>
        <v>0.56345565749235471</v>
      </c>
      <c r="BR483" s="13">
        <f>((C483*(G483)^(3))/F483)^(1/2)</f>
        <v>5.9375679220884439E-4</v>
      </c>
      <c r="BS483" s="13">
        <f t="shared" si="47"/>
        <v>0.27307617043979809</v>
      </c>
      <c r="BT483" s="13">
        <f>AI483/((9.81*G483)^(1/2))</f>
        <v>6.0421379873441277</v>
      </c>
      <c r="BU483" s="13">
        <f t="shared" si="49"/>
        <v>0.39583333333333354</v>
      </c>
      <c r="BV483" s="13">
        <f>AE483 /G483</f>
        <v>0.79302683248673833</v>
      </c>
      <c r="BW483" s="13">
        <f t="shared" si="50"/>
        <v>0.62657372115663967</v>
      </c>
      <c r="BX483" s="13">
        <f>AH483/(((C483*(G483^(3)))/F483)^(1/2))</f>
        <v>0.94735758374642753</v>
      </c>
    </row>
    <row r="484" spans="1:76" x14ac:dyDescent="0.25">
      <c r="A484" s="12"/>
      <c r="B484" s="1">
        <v>484</v>
      </c>
      <c r="C484" s="12">
        <v>960</v>
      </c>
      <c r="D484" s="12">
        <v>5</v>
      </c>
      <c r="E484" s="12">
        <v>4.7999999999999996E-3</v>
      </c>
      <c r="F484" s="12">
        <v>2.0500000000000001E-2</v>
      </c>
      <c r="G484" s="12">
        <v>1.9623049204550982E-4</v>
      </c>
      <c r="H484" s="12">
        <v>5.4038373658684458E-8</v>
      </c>
      <c r="I484" s="12">
        <v>3.1651047510241325E-11</v>
      </c>
      <c r="J484" s="12">
        <v>2.6148399989495909E-14</v>
      </c>
      <c r="K484" s="12">
        <v>3.0385005609831676E-8</v>
      </c>
      <c r="L484" s="12">
        <v>2.5102463989916074E-11</v>
      </c>
      <c r="M484" s="12"/>
      <c r="N484" s="12"/>
      <c r="O484" s="12"/>
      <c r="Q484" s="12">
        <v>960</v>
      </c>
      <c r="R484" s="12">
        <v>100000</v>
      </c>
      <c r="S484" s="12">
        <v>96</v>
      </c>
      <c r="T484" s="12">
        <v>2.0500000000000001E-2</v>
      </c>
      <c r="U484" s="12">
        <v>0.36099999999999999</v>
      </c>
      <c r="V484" s="12"/>
      <c r="W484" s="13"/>
      <c r="X484" s="13"/>
      <c r="Z484" s="13">
        <v>4.1449974999999999E-6</v>
      </c>
      <c r="AA484" s="13">
        <v>16000</v>
      </c>
      <c r="AB484" s="13">
        <v>6.2500000000000056E-5</v>
      </c>
      <c r="AD484" s="13">
        <v>1.7500000000000016E-3</v>
      </c>
      <c r="AE484" s="13">
        <v>1.1190262499999998E-4</v>
      </c>
      <c r="AF484" s="13">
        <v>4.1864474749999997E-4</v>
      </c>
      <c r="AG484" s="13">
        <v>3.0914773020833337E-4</v>
      </c>
      <c r="AH484" s="13">
        <v>7.5000000000000067E-4</v>
      </c>
      <c r="AI484" s="13">
        <v>0.12917999745076558</v>
      </c>
      <c r="AJ484" s="12">
        <v>5.8159720457825158E-3</v>
      </c>
      <c r="AK484" s="1">
        <v>8.0208541360909505E-2</v>
      </c>
      <c r="AL484" s="12">
        <v>3.0804748953161629E-3</v>
      </c>
      <c r="AM484" s="12">
        <v>1.9079128658826901E-4</v>
      </c>
      <c r="AN484" s="12">
        <v>2.0640644269883789E-4</v>
      </c>
      <c r="AO484" s="12">
        <v>653.0612244897959</v>
      </c>
      <c r="AP484" s="12">
        <v>18.848327361906961</v>
      </c>
      <c r="AQ484" s="12">
        <v>4000</v>
      </c>
      <c r="AR484" s="12">
        <v>15556.349186104046</v>
      </c>
      <c r="AS484" s="12">
        <v>8.505337278990725E-4</v>
      </c>
      <c r="AT484" s="12">
        <v>6.6540715466051001E-4</v>
      </c>
      <c r="AU484" s="12">
        <v>1.5463401262311771</v>
      </c>
      <c r="AV484" s="12">
        <v>0.41560766403776578</v>
      </c>
      <c r="AW484" s="12">
        <v>0.98924731182795689</v>
      </c>
      <c r="AX484" s="12">
        <v>2116.6724517915554</v>
      </c>
      <c r="AY484" s="13">
        <v>6.2500000000000056E-4</v>
      </c>
      <c r="AZ484" s="12"/>
      <c r="BA484" s="12"/>
      <c r="BB484" s="12" t="s">
        <v>342</v>
      </c>
      <c r="BC484" s="1"/>
      <c r="BD484" s="13">
        <f>(0.5*K484*(AK484)^(2))+(K484*9.81*(AN484-G484))</f>
        <v>1.0077281697599643E-10</v>
      </c>
      <c r="BE484" s="13">
        <f>0.5*K484*(AI484)^(2)</f>
        <v>2.5352446123786646E-10</v>
      </c>
      <c r="BF484" s="13">
        <f t="shared" si="48"/>
        <v>0.63046613711855903</v>
      </c>
      <c r="BG484" s="13">
        <f>(C484*(AI484)^(2)*G484)/(F484)</f>
        <v>0.15334669069142631</v>
      </c>
      <c r="BH484" s="13">
        <f>(C484*G484*AI484)/(E484)</f>
        <v>5.0698108924402874</v>
      </c>
      <c r="BI484" s="13">
        <f>(E484)/((C484*F484*G484)^(1/2))</f>
        <v>7.724056535697929E-2</v>
      </c>
      <c r="BJ484" s="13">
        <f>(C484*9.81*(G484)^(2))/(F484)</f>
        <v>1.7689655084142608E-2</v>
      </c>
      <c r="BK484" s="13">
        <f t="shared" si="45"/>
        <v>4.1848606385626472E-2</v>
      </c>
      <c r="BL484" s="13">
        <f>(F484/(C484*9.81))^(1/2)</f>
        <v>1.4753899143116248E-3</v>
      </c>
      <c r="BM484" s="13">
        <f>((F484*G484)/(C484*(AI484)^(2)))^(1/2)</f>
        <v>5.0110563767949174E-4</v>
      </c>
      <c r="BN484" s="13">
        <f>(AF484/2)/G484</f>
        <v>1.0667168571409069</v>
      </c>
      <c r="BO484" s="13">
        <f>(AF484-G484)/G484</f>
        <v>1.1334337142818141</v>
      </c>
      <c r="BP484" s="13">
        <f>((2*G484)-AG484)/G484</f>
        <v>0.42456833805097033</v>
      </c>
      <c r="BQ484" s="13">
        <f t="shared" si="46"/>
        <v>0.73844884488448859</v>
      </c>
      <c r="BR484" s="13">
        <f>((C484*(G484)^(3))/F484)^(1/2)</f>
        <v>5.948513139911937E-4</v>
      </c>
      <c r="BS484" s="13">
        <f t="shared" si="47"/>
        <v>0.12851459029610507</v>
      </c>
      <c r="BT484" s="13">
        <f>AI484/((9.81*G484)^(1/2))</f>
        <v>2.9442692386057074</v>
      </c>
      <c r="BU484" s="13">
        <f t="shared" si="49"/>
        <v>0.44642857142857145</v>
      </c>
      <c r="BV484" s="13">
        <f>AE484 /G484</f>
        <v>0.57026114460359967</v>
      </c>
      <c r="BW484" s="13">
        <f t="shared" si="50"/>
        <v>0.1356570356072837</v>
      </c>
      <c r="BX484" s="13">
        <f>AH484/(((C484*(G484^(3)))/F484)^(1/2))</f>
        <v>1.2608192708995241</v>
      </c>
    </row>
    <row r="485" spans="1:76" x14ac:dyDescent="0.25">
      <c r="A485" s="12"/>
      <c r="B485" s="1">
        <v>485</v>
      </c>
      <c r="C485" s="12">
        <v>960</v>
      </c>
      <c r="D485" s="12">
        <v>5</v>
      </c>
      <c r="E485" s="12">
        <v>4.7999999999999996E-3</v>
      </c>
      <c r="F485" s="12">
        <v>2.0500000000000001E-2</v>
      </c>
      <c r="G485" s="12">
        <v>1.962239876009844E-4</v>
      </c>
      <c r="H485" s="12">
        <v>5.9092786214449634E-8</v>
      </c>
      <c r="I485" s="12">
        <v>3.1647900206426539E-11</v>
      </c>
      <c r="J485" s="12">
        <v>2.8592262708026093E-14</v>
      </c>
      <c r="K485" s="12">
        <v>3.0381984198169474E-8</v>
      </c>
      <c r="L485" s="12">
        <v>2.7448572199705048E-11</v>
      </c>
      <c r="M485" s="12"/>
      <c r="N485" s="12"/>
      <c r="O485" s="12"/>
      <c r="Q485" s="12">
        <v>960</v>
      </c>
      <c r="R485" s="12">
        <v>100000</v>
      </c>
      <c r="S485" s="12">
        <v>96</v>
      </c>
      <c r="T485" s="12">
        <v>2.0500000000000001E-2</v>
      </c>
      <c r="U485" s="12">
        <v>0.36099999999999999</v>
      </c>
      <c r="V485" s="12"/>
      <c r="W485" s="13"/>
      <c r="X485" s="13"/>
      <c r="Z485" s="13">
        <v>4.1449974999999999E-6</v>
      </c>
      <c r="AA485" s="13">
        <v>16000</v>
      </c>
      <c r="AB485" s="13">
        <v>6.2500000000000056E-5</v>
      </c>
      <c r="AD485" s="13">
        <v>2.0000000000000018E-3</v>
      </c>
      <c r="AE485" s="13">
        <v>8.703263999999998E-5</v>
      </c>
      <c r="AF485" s="13">
        <v>4.020647575E-4</v>
      </c>
      <c r="AG485" s="13">
        <v>3.3850812916666668E-4</v>
      </c>
      <c r="AH485" s="13">
        <v>8.7500000000000078E-4</v>
      </c>
      <c r="AI485" s="13">
        <v>7.4406502476746961E-2</v>
      </c>
      <c r="AJ485" s="12">
        <v>4.9753329052259097E-3</v>
      </c>
      <c r="AK485" s="1">
        <v>4.5548431205381698E-2</v>
      </c>
      <c r="AL485" s="12">
        <v>4.4502830337989881E-3</v>
      </c>
      <c r="AM485" s="12">
        <v>1.9282785687503663E-4</v>
      </c>
      <c r="AN485" s="12">
        <v>1.9967297357412992E-4</v>
      </c>
      <c r="AO485" s="12"/>
      <c r="AP485" s="12"/>
      <c r="AQ485" s="12">
        <v>1000</v>
      </c>
      <c r="AR485" s="12">
        <v>353.55339059327412</v>
      </c>
      <c r="AS485" s="12">
        <v>2.8217775794200565E-4</v>
      </c>
      <c r="AT485" s="12">
        <v>-3.8804278696483864E-3</v>
      </c>
      <c r="AU485" s="12">
        <v>3.1657795175575325</v>
      </c>
      <c r="AV485" s="12">
        <v>0.26181866736349296</v>
      </c>
      <c r="AW485" s="12">
        <v>1</v>
      </c>
      <c r="AX485" s="12">
        <v>1333.4315233482421</v>
      </c>
      <c r="AY485" s="13">
        <v>8.7500000000000078E-4</v>
      </c>
      <c r="AZ485" s="12"/>
      <c r="BA485" s="12"/>
      <c r="BB485" s="12" t="s">
        <v>342</v>
      </c>
      <c r="BC485" s="1"/>
      <c r="BD485" s="13">
        <f>(0.5*K485*(AK485)^(2))+(K485*9.81*(AN485-G485))</f>
        <v>3.2544098204412439E-11</v>
      </c>
      <c r="BE485" s="13">
        <f>0.5*K485*(AI485)^(2)</f>
        <v>8.4102308993943985E-11</v>
      </c>
      <c r="BF485" s="13">
        <f t="shared" si="48"/>
        <v>0.62205983554467037</v>
      </c>
      <c r="BG485" s="13">
        <f>(C485*(AI485)^(2)*G485)/(F485)</f>
        <v>5.0873457036220253E-2</v>
      </c>
      <c r="BH485" s="13">
        <f>(C485*G485*AI485)/(E485)</f>
        <v>2.9200681238859629</v>
      </c>
      <c r="BI485" s="13">
        <f>(E485)/((C485*F485*G485)^(1/2))</f>
        <v>7.724184553382013E-2</v>
      </c>
      <c r="BJ485" s="13">
        <f>(C485*9.81*(G485)^(2))/(F485)</f>
        <v>1.7688482386953686E-2</v>
      </c>
      <c r="BK485" s="13">
        <f t="shared" si="45"/>
        <v>2.1586233162190393E-2</v>
      </c>
      <c r="BL485" s="13">
        <f>(F485/(C485*9.81))^(1/2)</f>
        <v>1.4753899143116248E-3</v>
      </c>
      <c r="BM485" s="13">
        <f>((F485*G485)/(C485*(AI485)^(2)))^(1/2)</f>
        <v>8.6997439721236091E-4</v>
      </c>
      <c r="BN485" s="13">
        <f>(AF485/2)/G485</f>
        <v>1.0245046041913761</v>
      </c>
      <c r="BO485" s="13">
        <f>(AF485-G485)/G485</f>
        <v>1.049009208382752</v>
      </c>
      <c r="BP485" s="13">
        <f>((2*G485)-AG485)/G485</f>
        <v>0.27488915445438394</v>
      </c>
      <c r="BQ485" s="13">
        <f t="shared" si="46"/>
        <v>0.84192439862542956</v>
      </c>
      <c r="BR485" s="13">
        <f>((C485*(G485)^(3))/F485)^(1/2)</f>
        <v>5.9482173796606113E-4</v>
      </c>
      <c r="BS485" s="13">
        <f t="shared" si="47"/>
        <v>7.8286930346395348E-2</v>
      </c>
      <c r="BT485" s="13">
        <f>AI485/((9.81*G485)^(1/2))</f>
        <v>1.6959003840103606</v>
      </c>
      <c r="BU485" s="13">
        <f t="shared" si="49"/>
        <v>0.453125</v>
      </c>
      <c r="BV485" s="13">
        <f>AE485 /G485</f>
        <v>0.4435372100223457</v>
      </c>
      <c r="BW485" s="13">
        <f t="shared" si="50"/>
        <v>3.3184974649266563E-2</v>
      </c>
      <c r="BX485" s="13">
        <f>AH485/(((C485*(G485^(3)))/F485)^(1/2))</f>
        <v>1.4710289556531404</v>
      </c>
    </row>
    <row r="486" spans="1:76" x14ac:dyDescent="0.25">
      <c r="A486" s="12"/>
      <c r="B486" s="1">
        <v>486</v>
      </c>
      <c r="C486" s="12">
        <v>960</v>
      </c>
      <c r="D486" s="12">
        <v>5</v>
      </c>
      <c r="E486" s="12">
        <v>4.7999999999999996E-3</v>
      </c>
      <c r="F486" s="12">
        <v>2.0500000000000001E-2</v>
      </c>
      <c r="G486" s="12">
        <v>1.9615429108412594E-4</v>
      </c>
      <c r="H486" s="12">
        <v>8.1095713407268203E-8</v>
      </c>
      <c r="I486" s="12">
        <v>3.1614189266086803E-11</v>
      </c>
      <c r="J486" s="12">
        <v>3.9210591083518552E-14</v>
      </c>
      <c r="K486" s="12">
        <v>3.0349621695443331E-8</v>
      </c>
      <c r="L486" s="12">
        <v>3.7642167440177806E-11</v>
      </c>
      <c r="M486" s="12"/>
      <c r="N486" s="12"/>
      <c r="O486" s="12"/>
      <c r="Q486" s="12">
        <v>960</v>
      </c>
      <c r="R486" s="12">
        <v>100000</v>
      </c>
      <c r="S486" s="12">
        <v>96</v>
      </c>
      <c r="T486" s="12">
        <v>2.0500000000000001E-2</v>
      </c>
      <c r="U486" s="12">
        <v>0.36099999999999999</v>
      </c>
      <c r="V486" s="12"/>
      <c r="W486" s="13"/>
      <c r="X486" s="13"/>
      <c r="Z486" s="13">
        <v>4.1449974999999999E-6</v>
      </c>
      <c r="AA486" s="13">
        <v>16000</v>
      </c>
      <c r="AB486" s="13">
        <v>6.2500000000000056E-5</v>
      </c>
      <c r="AD486" s="13">
        <v>2.3125000000000021E-3</v>
      </c>
      <c r="AE486" s="13">
        <v>7.0452650000000014E-5</v>
      </c>
      <c r="AF486" s="13">
        <v>3.9377476249999999E-4</v>
      </c>
      <c r="AG486" s="13">
        <v>3.5612436854166657E-4</v>
      </c>
      <c r="AH486" s="13">
        <v>1.125000000000001E-3</v>
      </c>
      <c r="AI486" s="13">
        <v>3.9496696500606415E-2</v>
      </c>
      <c r="AJ486" s="12">
        <v>3.44072306643227E-3</v>
      </c>
      <c r="AK486" s="1">
        <v>2.6123510492109901E-2</v>
      </c>
      <c r="AL486" s="12">
        <v>4.2668017933170802E-3</v>
      </c>
      <c r="AM486" s="12">
        <v>1.950471478814962E-4</v>
      </c>
      <c r="AN486" s="12">
        <v>1.9765947385664968E-4</v>
      </c>
      <c r="AO486" s="12"/>
      <c r="AP486" s="12"/>
      <c r="AQ486" s="12">
        <v>2461.5384615384628</v>
      </c>
      <c r="AR486" s="12">
        <v>17405.70538305349</v>
      </c>
      <c r="AS486" s="12">
        <v>7.9510144467941641E-5</v>
      </c>
      <c r="AT486" s="12">
        <v>-2.820735057587071E-7</v>
      </c>
      <c r="AU486" s="12">
        <v>4.8775176788493608</v>
      </c>
      <c r="AV486" s="12">
        <v>0.59452693042061033</v>
      </c>
      <c r="AW486" s="12">
        <v>0.98924731182795689</v>
      </c>
      <c r="AX486" s="12">
        <v>3027.9007928861238</v>
      </c>
      <c r="AY486" s="13">
        <v>1.0000000000000009E-3</v>
      </c>
      <c r="AZ486" s="12"/>
      <c r="BA486" s="12"/>
      <c r="BB486" s="12" t="s">
        <v>342</v>
      </c>
      <c r="BC486" s="1"/>
      <c r="BD486" s="13">
        <f>(0.5*K486*(AK486)^(2))+(K486*9.81*(AN486-G486))</f>
        <v>1.0804002285898866E-11</v>
      </c>
      <c r="BE486" s="13">
        <f>0.5*K486*(AI486)^(2)</f>
        <v>2.3672538522465859E-11</v>
      </c>
      <c r="BF486" s="13">
        <f t="shared" si="48"/>
        <v>0.6755693188034948</v>
      </c>
      <c r="BG486" s="13">
        <f>(C486*(AI486)^(2)*G486)/(F486)</f>
        <v>1.4329687874515225E-2</v>
      </c>
      <c r="BH486" s="13">
        <f>(C486*G486*AI486)/(E486)</f>
        <v>1.5494893004482659</v>
      </c>
      <c r="BI486" s="13">
        <f>(E486)/((C486*F486*G486)^(1/2))</f>
        <v>7.7255566899374906E-2</v>
      </c>
      <c r="BJ486" s="13">
        <f>(C486*9.81*(G486)^(2))/(F486)</f>
        <v>1.7675919125110198E-2</v>
      </c>
      <c r="BK486" s="13">
        <f t="shared" si="45"/>
        <v>1.0094524477440798E-2</v>
      </c>
      <c r="BL486" s="13">
        <f>(F486/(C486*9.81))^(1/2)</f>
        <v>1.4753899143116248E-3</v>
      </c>
      <c r="BM486" s="13">
        <f>((F486*G486)/(C486*(AI486)^(2)))^(1/2)</f>
        <v>1.638624514578801E-3</v>
      </c>
      <c r="BN486" s="13">
        <f>(AF486/2)/G486</f>
        <v>1.0037373139370154</v>
      </c>
      <c r="BO486" s="13">
        <f>(AF486-G486)/G486</f>
        <v>1.0074746278740305</v>
      </c>
      <c r="BP486" s="13">
        <f>((2*G486)-AG486)/G486</f>
        <v>0.18446812163322371</v>
      </c>
      <c r="BQ486" s="13">
        <f t="shared" si="46"/>
        <v>0.90438596491228052</v>
      </c>
      <c r="BR486" s="13">
        <f>((C486*(G486)^(3))/F486)^(1/2)</f>
        <v>5.9450485528790293E-4</v>
      </c>
      <c r="BS486" s="13">
        <f t="shared" si="47"/>
        <v>3.9496978574112176E-2</v>
      </c>
      <c r="BT486" s="13">
        <f>AI486/((9.81*G486)^(1/2))</f>
        <v>0.90038315745011621</v>
      </c>
      <c r="BU486" s="13">
        <f t="shared" si="49"/>
        <v>0.5</v>
      </c>
      <c r="BV486" s="13">
        <f>AE486 /G486</f>
        <v>0.35916955785476312</v>
      </c>
      <c r="BW486" s="13">
        <f t="shared" si="50"/>
        <v>-3.3462312505949734E-3</v>
      </c>
      <c r="BX486" s="13">
        <f>AH486/(((C486*(G486^(3)))/F486)^(1/2))</f>
        <v>1.8923310549838879</v>
      </c>
    </row>
    <row r="487" spans="1:76" x14ac:dyDescent="0.25">
      <c r="A487" s="12"/>
      <c r="B487" s="1">
        <v>487</v>
      </c>
      <c r="C487" s="12">
        <v>960</v>
      </c>
      <c r="D487" s="12">
        <v>5</v>
      </c>
      <c r="E487" s="12">
        <v>4.7999999999999996E-3</v>
      </c>
      <c r="F487" s="12">
        <v>2.0500000000000001E-2</v>
      </c>
      <c r="G487" s="12">
        <v>2.0257860811461273E-4</v>
      </c>
      <c r="H487" s="12">
        <v>2.1537679841840372E-7</v>
      </c>
      <c r="I487" s="12">
        <v>3.4823254579745339E-11</v>
      </c>
      <c r="J487" s="12">
        <v>1.1106978893326038E-13</v>
      </c>
      <c r="K487" s="12">
        <v>3.3430324396555527E-8</v>
      </c>
      <c r="L487" s="12">
        <v>1.0662699737592996E-10</v>
      </c>
      <c r="M487" s="12"/>
      <c r="N487" s="12"/>
      <c r="O487" s="12"/>
      <c r="Q487" s="12">
        <v>960</v>
      </c>
      <c r="R487" s="12">
        <v>100000</v>
      </c>
      <c r="S487" s="12">
        <v>96</v>
      </c>
      <c r="T487" s="12">
        <v>2.0500000000000001E-2</v>
      </c>
      <c r="U487" s="12">
        <v>0.36099999999999999</v>
      </c>
      <c r="V487" s="12"/>
      <c r="W487" s="13"/>
      <c r="X487" s="13"/>
      <c r="Z487" s="13">
        <v>4.1449974999999999E-6</v>
      </c>
      <c r="AA487" s="13">
        <v>16000</v>
      </c>
      <c r="AB487" s="13">
        <v>6.2500000000000056E-5</v>
      </c>
      <c r="AD487" s="13">
        <v>1.7499999999999998E-3</v>
      </c>
      <c r="AE487" s="13">
        <v>1.3470011124999998E-4</v>
      </c>
      <c r="AF487" s="13">
        <v>4.435147325E-4</v>
      </c>
      <c r="AG487" s="13">
        <v>3.0569356562500007E-4</v>
      </c>
      <c r="AH487" s="13">
        <v>7.5000000000000067E-4</v>
      </c>
      <c r="AI487" s="13">
        <v>0.17688986838332885</v>
      </c>
      <c r="AJ487" s="12">
        <v>8.1717149299138474E-3</v>
      </c>
      <c r="AK487" s="1">
        <v>0.101612062999554</v>
      </c>
      <c r="AL487" s="12">
        <v>6.4570563793846401E-3</v>
      </c>
      <c r="AM487" s="12">
        <v>2.0711544205073725E-4</v>
      </c>
      <c r="AN487" s="12">
        <v>2.229931664541645E-4</v>
      </c>
      <c r="AO487" s="12">
        <v>615.38461538461536</v>
      </c>
      <c r="AP487" s="12">
        <v>33.472510352025999</v>
      </c>
      <c r="AQ487" s="12">
        <v>969.69696969696963</v>
      </c>
      <c r="AR487" s="12">
        <v>1038.9080348011719</v>
      </c>
      <c r="AS487" s="12">
        <v>1.5948025248048623E-3</v>
      </c>
      <c r="AT487" s="12">
        <v>-5.3754863410942241E-4</v>
      </c>
      <c r="AU487" s="12">
        <v>4.6557695366856002</v>
      </c>
      <c r="AV487" s="12">
        <v>0.6163454124785378</v>
      </c>
      <c r="AW487" s="12">
        <v>1.0104166666666667</v>
      </c>
      <c r="AX487" s="12">
        <v>3139.0214095351153</v>
      </c>
      <c r="AY487" s="13">
        <v>6.2500000000000056E-4</v>
      </c>
      <c r="AZ487" s="12"/>
      <c r="BA487" s="12"/>
      <c r="BB487" s="12" t="s">
        <v>343</v>
      </c>
      <c r="BC487" s="1"/>
      <c r="BD487" s="13">
        <f>(0.5*K487*(AK487)^(2))+(K487*9.81*(AN487-G487))</f>
        <v>1.7927922403315931E-10</v>
      </c>
      <c r="BE487" s="13">
        <f>0.5*K487*(AI487)^(2)</f>
        <v>5.2301785203371572E-10</v>
      </c>
      <c r="BF487" s="13">
        <f t="shared" si="48"/>
        <v>0.58547280291019477</v>
      </c>
      <c r="BG487" s="13">
        <f>(C487*(AI487)^(2)*G487)/(F487)</f>
        <v>0.29683620625590229</v>
      </c>
      <c r="BH487" s="13">
        <f>(C487*G487*AI487)/(E487)</f>
        <v>7.1668206653343614</v>
      </c>
      <c r="BI487" s="13">
        <f>(E487)/((C487*F487*G487)^(1/2))</f>
        <v>7.6020706061998414E-2</v>
      </c>
      <c r="BJ487" s="13">
        <f>(C487*9.81*(G487)^(2))/(F487)</f>
        <v>1.8852699492904468E-2</v>
      </c>
      <c r="BK487" s="13">
        <f t="shared" si="45"/>
        <v>6.141233956340638E-2</v>
      </c>
      <c r="BL487" s="13">
        <f>(F487/(C487*9.81))^(1/2)</f>
        <v>1.4753899143116248E-3</v>
      </c>
      <c r="BM487" s="13">
        <f>((F487*G487)/(C487*(AI487)^(2)))^(1/2)</f>
        <v>3.7182205484560679E-4</v>
      </c>
      <c r="BN487" s="13">
        <f>(AF487/2)/G487</f>
        <v>1.0946731657102537</v>
      </c>
      <c r="BO487" s="13">
        <f>(AF487-G487)/G487</f>
        <v>1.1893463314205073</v>
      </c>
      <c r="BP487" s="13">
        <f>((2*G487)-AG487)/G487</f>
        <v>0.49098792577324807</v>
      </c>
      <c r="BQ487" s="13">
        <f t="shared" si="46"/>
        <v>0.68925233644859829</v>
      </c>
      <c r="BR487" s="13">
        <f>((C487*(G487)^(3))/F487)^(1/2)</f>
        <v>6.2394895293531641E-4</v>
      </c>
      <c r="BS487" s="13">
        <f t="shared" si="47"/>
        <v>0.17742741701743828</v>
      </c>
      <c r="BT487" s="13">
        <f>AI487/((9.81*G487)^(1/2))</f>
        <v>3.9680000018402808</v>
      </c>
      <c r="BU487" s="13">
        <f t="shared" si="49"/>
        <v>0.4464285714285719</v>
      </c>
      <c r="BV487" s="13">
        <f>AE487 /G487</f>
        <v>0.66492761749942919</v>
      </c>
      <c r="BW487" s="13">
        <f t="shared" si="50"/>
        <v>0.27798350676299782</v>
      </c>
      <c r="BX487" s="13">
        <f>AH487/(((C487*(G487^(3)))/F487)^(1/2))</f>
        <v>1.2020214097189963</v>
      </c>
    </row>
    <row r="488" spans="1:76" x14ac:dyDescent="0.25">
      <c r="A488" s="12"/>
      <c r="B488" s="1">
        <v>488</v>
      </c>
      <c r="C488" s="12">
        <v>960</v>
      </c>
      <c r="D488" s="12">
        <v>5</v>
      </c>
      <c r="E488" s="12">
        <v>4.7999999999999996E-3</v>
      </c>
      <c r="F488" s="12">
        <v>2.0500000000000001E-2</v>
      </c>
      <c r="G488" s="12">
        <v>2.021091352061291E-4</v>
      </c>
      <c r="H488" s="12">
        <v>2.9163991644614337E-7</v>
      </c>
      <c r="I488" s="12">
        <v>3.4581708103758876E-11</v>
      </c>
      <c r="J488" s="12">
        <v>1.4970238408559543E-13</v>
      </c>
      <c r="K488" s="12">
        <v>3.3198439779608524E-8</v>
      </c>
      <c r="L488" s="12">
        <v>1.4371428872217162E-10</v>
      </c>
      <c r="M488" s="12"/>
      <c r="N488" s="12"/>
      <c r="O488" s="12"/>
      <c r="Q488" s="12">
        <v>960</v>
      </c>
      <c r="R488" s="12">
        <v>100000</v>
      </c>
      <c r="S488" s="12">
        <v>96</v>
      </c>
      <c r="T488" s="12">
        <v>2.0500000000000001E-2</v>
      </c>
      <c r="U488" s="12">
        <v>0.36099999999999999</v>
      </c>
      <c r="V488" s="12"/>
      <c r="W488" s="13"/>
      <c r="X488" s="13"/>
      <c r="Z488" s="13">
        <v>4.1449974999999999E-6</v>
      </c>
      <c r="AA488" s="13">
        <v>16000</v>
      </c>
      <c r="AB488" s="13">
        <v>6.2500000000000056E-5</v>
      </c>
      <c r="AD488" s="13">
        <v>2.0625000000000018E-3</v>
      </c>
      <c r="AE488" s="13">
        <v>1.0775762749999998E-4</v>
      </c>
      <c r="AF488" s="13">
        <v>4.1864474749999997E-4</v>
      </c>
      <c r="AG488" s="13">
        <v>3.4541645833333328E-4</v>
      </c>
      <c r="AH488" s="13">
        <v>9.3750000000000083E-4</v>
      </c>
      <c r="AI488" s="13">
        <v>9.5240619421500805E-2</v>
      </c>
      <c r="AJ488" s="12">
        <v>5.9805100451336447E-3</v>
      </c>
      <c r="AK488" s="1">
        <v>5.9167922699217203E-2</v>
      </c>
      <c r="AL488" s="12">
        <v>6.901592292546316E-3</v>
      </c>
      <c r="AM488" s="12">
        <v>2.12850023166353E-4</v>
      </c>
      <c r="AN488" s="12">
        <v>2.2007079887441258E-4</v>
      </c>
      <c r="AO488" s="12">
        <v>280.70175438596488</v>
      </c>
      <c r="AP488" s="12">
        <v>0</v>
      </c>
      <c r="AQ488" s="12">
        <v>1999.9999999999995</v>
      </c>
      <c r="AR488" s="12">
        <v>9899.4949366116634</v>
      </c>
      <c r="AS488" s="12">
        <v>4.6232291477019138E-4</v>
      </c>
      <c r="AT488" s="12">
        <v>-2.8239195463886724E-3</v>
      </c>
      <c r="AU488" s="12">
        <v>1.5581561088539404</v>
      </c>
      <c r="AV488" s="12">
        <v>0.56211581696224133</v>
      </c>
      <c r="AW488" s="12">
        <v>1</v>
      </c>
      <c r="AX488" s="12">
        <v>2862.8323475097504</v>
      </c>
      <c r="AY488" s="13">
        <v>8.7500000000000078E-4</v>
      </c>
      <c r="AZ488" s="12"/>
      <c r="BA488" s="12"/>
      <c r="BB488" s="12" t="s">
        <v>343</v>
      </c>
      <c r="BC488" s="1"/>
      <c r="BD488" s="13">
        <f>(0.5*K488*(AK488)^(2))+(K488*9.81*(AN488-G488))</f>
        <v>6.396095927369594E-11</v>
      </c>
      <c r="BE488" s="13">
        <f>0.5*K488*(AI488)^(2)</f>
        <v>1.5056779855281389E-10</v>
      </c>
      <c r="BF488" s="13">
        <f t="shared" si="48"/>
        <v>0.65176559876161666</v>
      </c>
      <c r="BG488" s="13">
        <f>(C488*(AI488)^(2)*G488)/(F488)</f>
        <v>8.5851470502899721E-2</v>
      </c>
      <c r="BH488" s="13">
        <f>(C488*G488*AI488)/(E488)</f>
        <v>3.8497998455551188</v>
      </c>
      <c r="BI488" s="13">
        <f>(E488)/((C488*F488*G488)^(1/2))</f>
        <v>7.6108947893283541E-2</v>
      </c>
      <c r="BJ488" s="13">
        <f>(C488*9.81*(G488)^(2))/(F488)</f>
        <v>1.8765419044976899E-2</v>
      </c>
      <c r="BK488" s="13">
        <f t="shared" si="45"/>
        <v>2.9200965941598538E-2</v>
      </c>
      <c r="BL488" s="13">
        <f>(F488/(C488*9.81))^(1/2)</f>
        <v>1.4753899143116248E-3</v>
      </c>
      <c r="BM488" s="13">
        <f>((F488*G488)/(C488*(AI488)^(2)))^(1/2)</f>
        <v>6.8978234536084876E-4</v>
      </c>
      <c r="BN488" s="13">
        <f>(AF488/2)/G488</f>
        <v>1.0356898194458859</v>
      </c>
      <c r="BO488" s="13">
        <f>(AF488-G488)/G488</f>
        <v>1.0713796388917718</v>
      </c>
      <c r="BP488" s="13">
        <f>((2*G488)-AG488)/G488</f>
        <v>0.29094089200348877</v>
      </c>
      <c r="BQ488" s="13">
        <f t="shared" si="46"/>
        <v>0.82508250825082508</v>
      </c>
      <c r="BR488" s="13">
        <f>((C488*(G488)^(3))/F488)^(1/2)</f>
        <v>6.2178122145643139E-4</v>
      </c>
      <c r="BS488" s="13">
        <f t="shared" si="47"/>
        <v>9.8064538967889484E-2</v>
      </c>
      <c r="BT488" s="13">
        <f>AI488/((9.81*G488)^(1/2))</f>
        <v>2.1389209570734926</v>
      </c>
      <c r="BU488" s="13">
        <f t="shared" si="49"/>
        <v>0.46969696969696972</v>
      </c>
      <c r="BV488" s="13">
        <f>AE488 /G488</f>
        <v>0.53316554637720381</v>
      </c>
      <c r="BW488" s="13">
        <f t="shared" si="50"/>
        <v>6.7086051457922818E-2</v>
      </c>
      <c r="BX488" s="13">
        <f>AH488/(((C488*(G488^(3)))/F488)^(1/2))</f>
        <v>1.5077650589125939</v>
      </c>
    </row>
    <row r="489" spans="1:76" x14ac:dyDescent="0.25">
      <c r="A489" s="12"/>
      <c r="B489" s="1">
        <v>489</v>
      </c>
      <c r="C489" s="12">
        <v>960</v>
      </c>
      <c r="D489" s="12">
        <v>5</v>
      </c>
      <c r="E489" s="12">
        <v>4.7999999999999996E-3</v>
      </c>
      <c r="F489" s="12">
        <v>2.0500000000000001E-2</v>
      </c>
      <c r="G489" s="12">
        <v>2.0224810812298036E-4</v>
      </c>
      <c r="H489" s="12">
        <v>1.895109346562157E-7</v>
      </c>
      <c r="I489" s="12">
        <v>3.465309368777315E-11</v>
      </c>
      <c r="J489" s="12">
        <v>9.7412137514374758E-14</v>
      </c>
      <c r="K489" s="12">
        <v>3.326696994026222E-8</v>
      </c>
      <c r="L489" s="12">
        <v>9.3515652013799765E-11</v>
      </c>
      <c r="M489" s="12"/>
      <c r="N489" s="12"/>
      <c r="O489" s="12"/>
      <c r="Q489" s="12">
        <v>960</v>
      </c>
      <c r="R489" s="12">
        <v>100000</v>
      </c>
      <c r="S489" s="12">
        <v>96</v>
      </c>
      <c r="T489" s="12">
        <v>2.0500000000000001E-2</v>
      </c>
      <c r="U489" s="12">
        <v>0.36099999999999999</v>
      </c>
      <c r="V489" s="12"/>
      <c r="W489" s="13"/>
      <c r="X489" s="13"/>
      <c r="Z489" s="13">
        <v>4.1449974999999999E-6</v>
      </c>
      <c r="AA489" s="13">
        <v>16000</v>
      </c>
      <c r="AB489" s="13">
        <v>6.2500000000000056E-5</v>
      </c>
      <c r="AD489" s="13">
        <v>2.3750000000000021E-3</v>
      </c>
      <c r="AE489" s="13">
        <v>8.703263999999998E-5</v>
      </c>
      <c r="AF489" s="13">
        <v>4.0620975500000001E-4</v>
      </c>
      <c r="AG489" s="13">
        <v>3.7304977500000002E-4</v>
      </c>
      <c r="AH489" s="13">
        <v>1.125000000000001E-3</v>
      </c>
      <c r="AI489" s="13">
        <v>5.6248767201551447E-2</v>
      </c>
      <c r="AJ489" s="12">
        <v>5.9384333729804199E-3</v>
      </c>
      <c r="AK489" s="1">
        <v>3.3739242921024697E-2</v>
      </c>
      <c r="AL489" s="12">
        <v>5.0415475802065603E-3</v>
      </c>
      <c r="AM489" s="12">
        <v>2.1581338290643464E-4</v>
      </c>
      <c r="AN489" s="12">
        <v>2.1751547259044323E-4</v>
      </c>
      <c r="AO489" s="12">
        <v>592.5925925925925</v>
      </c>
      <c r="AP489" s="12">
        <v>775.9745198206283</v>
      </c>
      <c r="AQ489" s="12">
        <v>2461.5384615384619</v>
      </c>
      <c r="AR489" s="12">
        <v>16870.145217421072</v>
      </c>
      <c r="AS489" s="12">
        <v>1.612601331138802E-4</v>
      </c>
      <c r="AT489" s="12">
        <v>-9.2358512249449097E-3</v>
      </c>
      <c r="AU489" s="12">
        <v>1.5680536510827401</v>
      </c>
      <c r="AV489" s="12">
        <v>0.56209489980610461</v>
      </c>
      <c r="AW489" s="12">
        <v>1.0210526315789474</v>
      </c>
      <c r="AX489" s="12">
        <v>2862.7258173083237</v>
      </c>
      <c r="AY489" s="13">
        <v>1.0625000000000009E-3</v>
      </c>
      <c r="AZ489" s="12"/>
      <c r="BA489" s="12"/>
      <c r="BB489" s="12" t="s">
        <v>343</v>
      </c>
      <c r="BC489" s="1"/>
      <c r="BD489" s="13">
        <f>(0.5*K489*(AK489)^(2))+(K489*9.81*(AN489-G489))</f>
        <v>2.3916992024654049E-11</v>
      </c>
      <c r="BE489" s="13">
        <f>0.5*K489*(AI489)^(2)</f>
        <v>5.2627079168457565E-11</v>
      </c>
      <c r="BF489" s="13">
        <f t="shared" si="48"/>
        <v>0.67413774781937708</v>
      </c>
      <c r="BG489" s="13">
        <f>(C489*(AI489)^(2)*G489)/(F489)</f>
        <v>2.9965936631902917E-2</v>
      </c>
      <c r="BH489" s="13">
        <f>(C489*G489*AI489)/(E489)</f>
        <v>2.2752413501527458</v>
      </c>
      <c r="BI489" s="13">
        <f>(E489)/((C489*F489*G489)^(1/2))</f>
        <v>7.6082794619969835E-2</v>
      </c>
      <c r="BJ489" s="13">
        <f>(C489*9.81*(G489)^(2))/(F489)</f>
        <v>1.8791234618588525E-2</v>
      </c>
      <c r="BK489" s="13">
        <f t="shared" si="45"/>
        <v>1.5524080253719961E-2</v>
      </c>
      <c r="BL489" s="13">
        <f>(F489/(C489*9.81))^(1/2)</f>
        <v>1.4753899143116248E-3</v>
      </c>
      <c r="BM489" s="13">
        <f>((F489*G489)/(C489*(AI489)^(2)))^(1/2)</f>
        <v>1.1683434803037259E-3</v>
      </c>
      <c r="BN489" s="13">
        <f>(AF489/2)/G489</f>
        <v>1.0042362293767351</v>
      </c>
      <c r="BO489" s="13">
        <f>(AF489-G489)/G489</f>
        <v>1.0084724587534699</v>
      </c>
      <c r="BP489" s="13">
        <f>((2*G489)-AG489)/G489</f>
        <v>0.15548447665497644</v>
      </c>
      <c r="BQ489" s="13">
        <f t="shared" si="46"/>
        <v>0.91836734693877553</v>
      </c>
      <c r="BR489" s="13">
        <f>((C489*(G489)^(3))/F489)^(1/2)</f>
        <v>6.2242264918674893E-4</v>
      </c>
      <c r="BS489" s="13">
        <f t="shared" si="47"/>
        <v>6.548461842649636E-2</v>
      </c>
      <c r="BT489" s="13">
        <f>AI489/((9.81*G489)^(1/2))</f>
        <v>1.2628049363771672</v>
      </c>
      <c r="BU489" s="13">
        <f t="shared" si="49"/>
        <v>0.48684210526315791</v>
      </c>
      <c r="BV489" s="13">
        <f>AE489 /G489</f>
        <v>0.43032610197311871</v>
      </c>
      <c r="BW489" s="13">
        <f t="shared" si="50"/>
        <v>1.1174702013314393E-2</v>
      </c>
      <c r="BX489" s="13">
        <f>AH489/(((C489*(G489^(3)))/F489)^(1/2))</f>
        <v>1.8074535068251685</v>
      </c>
    </row>
    <row r="490" spans="1:76" x14ac:dyDescent="0.25">
      <c r="A490" s="12"/>
      <c r="B490" s="1">
        <v>490</v>
      </c>
      <c r="C490" s="12">
        <v>960</v>
      </c>
      <c r="D490" s="12">
        <v>5</v>
      </c>
      <c r="E490" s="12">
        <v>4.7999999999999996E-3</v>
      </c>
      <c r="F490" s="12">
        <v>2.0500000000000001E-2</v>
      </c>
      <c r="G490" s="12">
        <v>2.0270096815724978E-4</v>
      </c>
      <c r="H490" s="12">
        <v>2.0178146069711921E-7</v>
      </c>
      <c r="I490" s="12">
        <v>3.4886393760467773E-11</v>
      </c>
      <c r="J490" s="12">
        <v>1.04184418388881E-13</v>
      </c>
      <c r="K490" s="12">
        <v>3.3490938010049059E-8</v>
      </c>
      <c r="L490" s="12">
        <v>1.0001704165332577E-10</v>
      </c>
      <c r="M490" s="12"/>
      <c r="N490" s="12"/>
      <c r="O490" s="12"/>
      <c r="Q490" s="12">
        <v>960</v>
      </c>
      <c r="R490" s="12">
        <v>100000</v>
      </c>
      <c r="S490" s="12">
        <v>96</v>
      </c>
      <c r="T490" s="12">
        <v>2.0500000000000001E-2</v>
      </c>
      <c r="U490" s="12">
        <v>0.36099999999999999</v>
      </c>
      <c r="V490" s="12"/>
      <c r="W490" s="13"/>
      <c r="X490" s="13"/>
      <c r="Z490" s="13">
        <v>4.1449974999999999E-6</v>
      </c>
      <c r="AA490" s="13">
        <v>16000</v>
      </c>
      <c r="AB490" s="13">
        <v>6.2500000000000056E-5</v>
      </c>
      <c r="AD490" s="13">
        <v>1.7500000000000007E-3</v>
      </c>
      <c r="AE490" s="13">
        <v>1.3470011124999998E-4</v>
      </c>
      <c r="AF490" s="13">
        <v>4.435147325E-4</v>
      </c>
      <c r="AG490" s="13">
        <v>2.9774898708333328E-4</v>
      </c>
      <c r="AH490" s="13">
        <v>7.5000000000000067E-4</v>
      </c>
      <c r="AI490" s="13">
        <v>0.18458975278988737</v>
      </c>
      <c r="AJ490" s="12">
        <v>9.1640396435537907E-3</v>
      </c>
      <c r="AK490" s="1">
        <v>0.103438645796435</v>
      </c>
      <c r="AL490" s="12">
        <v>6.9737814633462174E-3</v>
      </c>
      <c r="AM490" s="12">
        <v>2.0532642047177297E-4</v>
      </c>
      <c r="AN490" s="12">
        <v>2.2328275548556727E-4</v>
      </c>
      <c r="AO490" s="12">
        <v>627.45098039215691</v>
      </c>
      <c r="AP490" s="12">
        <v>226.18717491242134</v>
      </c>
      <c r="AQ490" s="12">
        <v>780.48780487804879</v>
      </c>
      <c r="AR490" s="12">
        <v>511.50615462393921</v>
      </c>
      <c r="AS490" s="12">
        <v>1.7366654859853074E-3</v>
      </c>
      <c r="AT490" s="12">
        <v>-6.4457408219500717E-4</v>
      </c>
      <c r="AU490" s="12">
        <v>1.5010922580854769</v>
      </c>
      <c r="AV490" s="12">
        <v>0.62244408576418786</v>
      </c>
      <c r="AW490" s="12">
        <v>1.0104166666666667</v>
      </c>
      <c r="AX490" s="12">
        <v>3170.0816975259536</v>
      </c>
      <c r="AY490" s="13">
        <v>6.2500000000000056E-4</v>
      </c>
      <c r="AZ490" s="12"/>
      <c r="BA490" s="12"/>
      <c r="BB490" s="12" t="s">
        <v>344</v>
      </c>
      <c r="BC490" s="1"/>
      <c r="BD490" s="13">
        <f>(0.5*K490*(AK490)^(2))+(K490*9.81*(AN490-G490))</f>
        <v>1.8593110656387295E-10</v>
      </c>
      <c r="BE490" s="13">
        <f>0.5*K490*(AI490)^(2)</f>
        <v>5.7057467568754474E-10</v>
      </c>
      <c r="BF490" s="13">
        <f t="shared" si="48"/>
        <v>0.57084707614457686</v>
      </c>
      <c r="BG490" s="13">
        <f>(C490*(AI490)^(2)*G490)/(F490)</f>
        <v>0.32343601043579656</v>
      </c>
      <c r="BH490" s="13">
        <f>(C490*G490*AI490)/(E490)</f>
        <v>7.4833043204835148</v>
      </c>
      <c r="BI490" s="13">
        <f>(E490)/((C490*F490*G490)^(1/2))</f>
        <v>7.5997757723094486E-2</v>
      </c>
      <c r="BJ490" s="13">
        <f>(C490*9.81*(G490)^(2))/(F490)</f>
        <v>1.8875480909053138E-2</v>
      </c>
      <c r="BK490" s="13">
        <f t="shared" si="45"/>
        <v>6.4641830465287362E-2</v>
      </c>
      <c r="BL490" s="13">
        <f>(F490/(C490*9.81))^(1/2)</f>
        <v>1.4753899143116248E-3</v>
      </c>
      <c r="BM490" s="13">
        <f>((F490*G490)/(C490*(AI490)^(2)))^(1/2)</f>
        <v>3.5641964830813289E-4</v>
      </c>
      <c r="BN490" s="13">
        <f>(AF490/2)/G490</f>
        <v>1.0940123683966165</v>
      </c>
      <c r="BO490" s="13">
        <f>(AF490-G490)/G490</f>
        <v>1.1880247367932331</v>
      </c>
      <c r="BP490" s="13">
        <f>((2*G490)-AG490)/G490</f>
        <v>0.53109242747993246</v>
      </c>
      <c r="BQ490" s="13">
        <f t="shared" si="46"/>
        <v>0.67133956386292826</v>
      </c>
      <c r="BR490" s="13">
        <f>((C490*(G490)^(3))/F490)^(1/2)</f>
        <v>6.2451434788436265E-4</v>
      </c>
      <c r="BS490" s="13">
        <f t="shared" si="47"/>
        <v>0.18523432687208238</v>
      </c>
      <c r="BT490" s="13">
        <f>AI490/((9.81*G490)^(1/2))</f>
        <v>4.1394741320100197</v>
      </c>
      <c r="BU490" s="13">
        <f t="shared" si="49"/>
        <v>0.44642857142857167</v>
      </c>
      <c r="BV490" s="13">
        <f>AE490 /G490</f>
        <v>0.66452623524473442</v>
      </c>
      <c r="BW490" s="13">
        <f t="shared" si="50"/>
        <v>0.3045605295267434</v>
      </c>
      <c r="BX490" s="13">
        <f>AH490/(((C490*(G490^(3)))/F490)^(1/2))</f>
        <v>1.2009331771811804</v>
      </c>
    </row>
    <row r="491" spans="1:76" x14ac:dyDescent="0.25">
      <c r="A491" s="12"/>
      <c r="B491" s="1">
        <v>491</v>
      </c>
      <c r="C491" s="12">
        <v>960</v>
      </c>
      <c r="D491" s="12">
        <v>5</v>
      </c>
      <c r="E491" s="12">
        <v>4.7999999999999996E-3</v>
      </c>
      <c r="F491" s="12">
        <v>2.0500000000000001E-2</v>
      </c>
      <c r="G491" s="12">
        <v>2.0169971400171331E-4</v>
      </c>
      <c r="H491" s="12">
        <v>5.0838684753922817E-7</v>
      </c>
      <c r="I491" s="12">
        <v>3.4371972569317947E-11</v>
      </c>
      <c r="J491" s="12">
        <v>2.5990506032257364E-13</v>
      </c>
      <c r="K491" s="12">
        <v>3.2997093666545229E-8</v>
      </c>
      <c r="L491" s="12">
        <v>2.4950885790967069E-10</v>
      </c>
      <c r="M491" s="12"/>
      <c r="N491" s="12"/>
      <c r="O491" s="12"/>
      <c r="Q491" s="12">
        <v>960</v>
      </c>
      <c r="R491" s="12">
        <v>100000</v>
      </c>
      <c r="S491" s="12">
        <v>96</v>
      </c>
      <c r="T491" s="12">
        <v>2.0500000000000001E-2</v>
      </c>
      <c r="U491" s="12">
        <v>0.36099999999999999</v>
      </c>
      <c r="V491" s="12"/>
      <c r="W491" s="13"/>
      <c r="X491" s="13"/>
      <c r="Z491" s="13">
        <v>4.1449974999999999E-6</v>
      </c>
      <c r="AA491" s="13">
        <v>16000</v>
      </c>
      <c r="AB491" s="13">
        <v>6.2500000000000056E-5</v>
      </c>
      <c r="AD491" s="13">
        <v>2.1249999999999984E-3</v>
      </c>
      <c r="AE491" s="13">
        <v>1.0361263E-4</v>
      </c>
      <c r="AF491" s="13">
        <v>4.1864474749999997E-4</v>
      </c>
      <c r="AG491" s="13">
        <v>3.4852520645833331E-4</v>
      </c>
      <c r="AH491" s="13">
        <v>1.0000000000000009E-3</v>
      </c>
      <c r="AI491" s="13">
        <v>9.7321439161170073E-2</v>
      </c>
      <c r="AJ491" s="12">
        <v>8.8292438886045897E-3</v>
      </c>
      <c r="AK491" s="1">
        <v>5.7187377838121098E-2</v>
      </c>
      <c r="AL491" s="12">
        <v>7.5996006134360196E-3</v>
      </c>
      <c r="AM491" s="12">
        <v>2.1429503707195177E-4</v>
      </c>
      <c r="AN491" s="12">
        <v>2.2169626054320915E-4</v>
      </c>
      <c r="AO491" s="12">
        <v>680.85106382978722</v>
      </c>
      <c r="AP491" s="12">
        <v>348.27169666408497</v>
      </c>
      <c r="AQ491" s="12">
        <v>914.28571428571422</v>
      </c>
      <c r="AR491" s="12">
        <v>2696.8186789416732</v>
      </c>
      <c r="AS491" s="12">
        <v>4.8274528646286073E-4</v>
      </c>
      <c r="AT491" s="12">
        <v>3.9319184068051898E-3</v>
      </c>
      <c r="AU491" s="12">
        <v>1.1512394364234586</v>
      </c>
      <c r="AV491" s="12">
        <v>3.45170412913176E-2</v>
      </c>
      <c r="AW491" s="12">
        <v>1.0315789473684212</v>
      </c>
      <c r="AX491" s="12">
        <v>175.79384775744796</v>
      </c>
      <c r="AY491" s="13">
        <v>8.7500000000000078E-4</v>
      </c>
      <c r="AZ491" s="12"/>
      <c r="BA491" s="12"/>
      <c r="BB491" s="12" t="s">
        <v>344</v>
      </c>
      <c r="BC491" s="1"/>
      <c r="BD491" s="13">
        <f>(0.5*K491*(AK491)^(2))+(K491*9.81*(AN491-G491))</f>
        <v>6.0429696492797061E-11</v>
      </c>
      <c r="BE491" s="13">
        <f>0.5*K491*(AI491)^(2)</f>
        <v>1.5626536797242757E-10</v>
      </c>
      <c r="BF491" s="13">
        <f t="shared" si="48"/>
        <v>0.62186173904158792</v>
      </c>
      <c r="BG491" s="13">
        <f>(C491*(AI491)^(2)*G491)/(F491)</f>
        <v>8.9462225867374581E-2</v>
      </c>
      <c r="BH491" s="13">
        <f>(C491*G491*AI491)/(E491)</f>
        <v>3.9259412890086298</v>
      </c>
      <c r="BI491" s="13">
        <f>(E491)/((C491*F491*G491)^(1/2))</f>
        <v>7.618615380408815E-2</v>
      </c>
      <c r="BJ491" s="13">
        <f>(C491*9.81*(G491)^(2))/(F491)</f>
        <v>1.8689468211715368E-2</v>
      </c>
      <c r="BK491" s="13">
        <f t="shared" si="45"/>
        <v>2.9956057736775083E-2</v>
      </c>
      <c r="BL491" s="13">
        <f>(F491/(C491*9.81))^(1/2)</f>
        <v>1.4753899143116248E-3</v>
      </c>
      <c r="BM491" s="13">
        <f>((F491*G491)/(C491*(AI491)^(2)))^(1/2)</f>
        <v>6.7435011000505616E-4</v>
      </c>
      <c r="BN491" s="13">
        <f>(AF491/2)/G491</f>
        <v>1.0377921197658313</v>
      </c>
      <c r="BO491" s="13">
        <f>(AF491-G491)/G491</f>
        <v>1.0755842395316626</v>
      </c>
      <c r="BP491" s="13">
        <f>((2*G491)-AG491)/G491</f>
        <v>0.27205899530738642</v>
      </c>
      <c r="BQ491" s="13">
        <f t="shared" si="46"/>
        <v>0.83250825082508251</v>
      </c>
      <c r="BR491" s="13">
        <f>((C491*(G491)^(3))/F491)^(1/2)</f>
        <v>6.1989282500285535E-4</v>
      </c>
      <c r="BS491" s="13">
        <f t="shared" si="47"/>
        <v>9.338952075436488E-2</v>
      </c>
      <c r="BT491" s="13">
        <f>AI491/((9.81*G491)^(1/2))</f>
        <v>2.1878693165788357</v>
      </c>
      <c r="BU491" s="13">
        <f t="shared" si="49"/>
        <v>0.4852941176470596</v>
      </c>
      <c r="BV491" s="13">
        <f>AE491 /G491</f>
        <v>0.51369745620521745</v>
      </c>
      <c r="BW491" s="13">
        <f t="shared" si="50"/>
        <v>7.0772757655659213E-2</v>
      </c>
      <c r="BX491" s="13">
        <f>AH491/(((C491*(G491^(3)))/F491)^(1/2))</f>
        <v>1.6131820851376926</v>
      </c>
    </row>
    <row r="492" spans="1:76" x14ac:dyDescent="0.25">
      <c r="A492" s="12"/>
      <c r="B492" s="1">
        <v>492</v>
      </c>
      <c r="C492" s="12">
        <v>960</v>
      </c>
      <c r="D492" s="12">
        <v>5</v>
      </c>
      <c r="E492" s="12">
        <v>4.7999999999999996E-3</v>
      </c>
      <c r="F492" s="12">
        <v>2.0500000000000001E-2</v>
      </c>
      <c r="G492" s="12">
        <v>2.0255162331677518E-4</v>
      </c>
      <c r="H492" s="12">
        <v>2.0196779086570947E-7</v>
      </c>
      <c r="I492" s="12">
        <v>3.4809340376387135E-11</v>
      </c>
      <c r="J492" s="12">
        <v>1.0412701901159046E-13</v>
      </c>
      <c r="K492" s="12">
        <v>3.3416966761331652E-8</v>
      </c>
      <c r="L492" s="12">
        <v>9.9961938251126842E-11</v>
      </c>
      <c r="M492" s="12"/>
      <c r="N492" s="12"/>
      <c r="O492" s="12"/>
      <c r="Q492" s="12">
        <v>960</v>
      </c>
      <c r="R492" s="12">
        <v>100000</v>
      </c>
      <c r="S492" s="12">
        <v>96</v>
      </c>
      <c r="T492" s="12">
        <v>2.0500000000000001E-2</v>
      </c>
      <c r="U492" s="12">
        <v>0.36099999999999999</v>
      </c>
      <c r="V492" s="12"/>
      <c r="W492" s="13"/>
      <c r="X492" s="13"/>
      <c r="Z492" s="13">
        <v>4.1449974999999999E-6</v>
      </c>
      <c r="AA492" s="13">
        <v>16000</v>
      </c>
      <c r="AB492" s="13">
        <v>6.2500000000000056E-5</v>
      </c>
      <c r="AD492" s="13">
        <v>1.6875000000000006E-3</v>
      </c>
      <c r="AE492" s="13">
        <v>1.3470011124999998E-4</v>
      </c>
      <c r="AF492" s="13">
        <v>4.4765973E-4</v>
      </c>
      <c r="AG492" s="13">
        <v>2.9464023895833336E-4</v>
      </c>
      <c r="AH492" s="13">
        <v>6.8749999999999974E-4</v>
      </c>
      <c r="AI492" s="13">
        <v>0.1877339011951201</v>
      </c>
      <c r="AJ492" s="12">
        <v>8.6969017174838448E-3</v>
      </c>
      <c r="AK492" s="1">
        <v>0.108021710457798</v>
      </c>
      <c r="AL492" s="12">
        <v>6.5754265450706584E-3</v>
      </c>
      <c r="AM492" s="12">
        <v>1.9672754221664458E-4</v>
      </c>
      <c r="AN492" s="12">
        <v>2.1770397518982687E-4</v>
      </c>
      <c r="AO492" s="12">
        <v>421.05263157894746</v>
      </c>
      <c r="AP492" s="12">
        <v>188.03947643741992</v>
      </c>
      <c r="AQ492" s="12">
        <v>2285.7142857142853</v>
      </c>
      <c r="AR492" s="12">
        <v>10159.248448067945</v>
      </c>
      <c r="AS492" s="12">
        <v>1.7963311752262545E-3</v>
      </c>
      <c r="AT492" s="12">
        <v>-7.4240652469600502E-3</v>
      </c>
      <c r="AU492" s="12">
        <v>1.5748327143473195</v>
      </c>
      <c r="AV492" s="12">
        <v>0.6772501060230266</v>
      </c>
      <c r="AW492" s="12">
        <v>1.0105263157894737</v>
      </c>
      <c r="AX492" s="12">
        <v>3449.2064666583933</v>
      </c>
      <c r="AY492" s="13">
        <v>6.2499999999999969E-4</v>
      </c>
      <c r="AZ492" s="12"/>
      <c r="BA492" s="12"/>
      <c r="BB492" s="12" t="s">
        <v>345</v>
      </c>
      <c r="BC492" s="1"/>
      <c r="BD492" s="13">
        <f>(0.5*K492*(AK492)^(2))+(K492*9.81*(AN492-G492))</f>
        <v>1.9993336249095011E-10</v>
      </c>
      <c r="BE492" s="13">
        <f>0.5*K492*(AI492)^(2)</f>
        <v>5.8887408330556865E-10</v>
      </c>
      <c r="BF492" s="13">
        <f t="shared" si="48"/>
        <v>0.58268174802948447</v>
      </c>
      <c r="BG492" s="13">
        <f>(C492*(AI492)^(2)*G492)/(F492)</f>
        <v>0.33430164240330879</v>
      </c>
      <c r="BH492" s="13">
        <f>(C492*G492*AI492)/(E492)</f>
        <v>7.605161287732531</v>
      </c>
      <c r="BI492" s="13">
        <f>(E492)/((C492*F492*G492)^(1/2))</f>
        <v>7.6025769795952547E-2</v>
      </c>
      <c r="BJ492" s="13">
        <f>(C492*9.81*(G492)^(2))/(F492)</f>
        <v>1.884767722124667E-2</v>
      </c>
      <c r="BK492" s="13">
        <f t="shared" si="45"/>
        <v>6.595561392469057E-2</v>
      </c>
      <c r="BL492" s="13">
        <f>(F492/(C492*9.81))^(1/2)</f>
        <v>1.4753899143116248E-3</v>
      </c>
      <c r="BM492" s="13">
        <f>((F492*G492)/(C492*(AI492)^(2)))^(1/2)</f>
        <v>3.5032124287682717E-4</v>
      </c>
      <c r="BN492" s="13">
        <f>(AF492/2)/G492</f>
        <v>1.1050509560713186</v>
      </c>
      <c r="BO492" s="13">
        <f>(AF492-G492)/G492</f>
        <v>1.2101019121426371</v>
      </c>
      <c r="BP492" s="13">
        <f>((2*G492)-AG492)/G492</f>
        <v>0.54535730628266232</v>
      </c>
      <c r="BQ492" s="13">
        <f t="shared" si="46"/>
        <v>0.6581790123456791</v>
      </c>
      <c r="BR492" s="13">
        <f>((C492*(G492)^(3))/F492)^(1/2)</f>
        <v>6.2382428595446435E-4</v>
      </c>
      <c r="BS492" s="13">
        <f t="shared" si="47"/>
        <v>0.19515796644208014</v>
      </c>
      <c r="BT492" s="13">
        <f>AI492/((9.81*G492)^(1/2))</f>
        <v>4.2115342540913838</v>
      </c>
      <c r="BU492" s="13">
        <f t="shared" si="49"/>
        <v>0.42592592592592565</v>
      </c>
      <c r="BV492" s="13">
        <f>AE492 /G492</f>
        <v>0.66501620201453215</v>
      </c>
      <c r="BW492" s="13">
        <f t="shared" si="50"/>
        <v>0.31545396518206209</v>
      </c>
      <c r="BX492" s="13">
        <f>AH492/(((C492*(G492^(3)))/F492)^(1/2))</f>
        <v>1.102073156623119</v>
      </c>
    </row>
    <row r="493" spans="1:76" x14ac:dyDescent="0.25">
      <c r="A493" s="12"/>
      <c r="B493" s="1">
        <v>493</v>
      </c>
      <c r="C493" s="12">
        <v>960</v>
      </c>
      <c r="D493" s="12">
        <v>5</v>
      </c>
      <c r="E493" s="12">
        <v>4.7999999999999996E-3</v>
      </c>
      <c r="F493" s="12">
        <v>2.0500000000000001E-2</v>
      </c>
      <c r="G493" s="12">
        <v>2.0146922649955855E-4</v>
      </c>
      <c r="H493" s="12">
        <v>4.596372965928815E-7</v>
      </c>
      <c r="I493" s="12">
        <v>3.4254273931623063E-11</v>
      </c>
      <c r="J493" s="12">
        <v>2.3444585766627347E-13</v>
      </c>
      <c r="K493" s="12">
        <v>3.2884102974358137E-8</v>
      </c>
      <c r="L493" s="12">
        <v>2.2506802335962254E-10</v>
      </c>
      <c r="M493" s="12"/>
      <c r="N493" s="12"/>
      <c r="O493" s="12"/>
      <c r="Q493" s="12">
        <v>960</v>
      </c>
      <c r="R493" s="12">
        <v>100000</v>
      </c>
      <c r="S493" s="12">
        <v>96</v>
      </c>
      <c r="T493" s="12">
        <v>2.0500000000000001E-2</v>
      </c>
      <c r="U493" s="12">
        <v>0.36099999999999999</v>
      </c>
      <c r="V493" s="12"/>
      <c r="W493" s="13"/>
      <c r="X493" s="13"/>
      <c r="Z493" s="13">
        <v>4.1449974999999999E-6</v>
      </c>
      <c r="AA493" s="13">
        <v>16000</v>
      </c>
      <c r="AB493" s="13">
        <v>6.2500000000000056E-5</v>
      </c>
      <c r="AD493" s="13">
        <v>1.9999999999999983E-3</v>
      </c>
      <c r="AE493" s="13">
        <v>1.0775762749999998E-4</v>
      </c>
      <c r="AF493" s="13">
        <v>4.1864474749999997E-4</v>
      </c>
      <c r="AG493" s="13">
        <v>3.4230771020833347E-4</v>
      </c>
      <c r="AH493" s="13">
        <v>8.7500000000000078E-4</v>
      </c>
      <c r="AI493" s="13">
        <v>0.10127302409505043</v>
      </c>
      <c r="AJ493" s="12">
        <v>7.8581347709966946E-3</v>
      </c>
      <c r="AK493" s="1">
        <v>6.1453384296656699E-2</v>
      </c>
      <c r="AL493" s="12">
        <v>6.9535349976828252E-3</v>
      </c>
      <c r="AM493" s="12">
        <v>2.1109191376119508E-4</v>
      </c>
      <c r="AN493" s="12">
        <v>2.1384202232671524E-4</v>
      </c>
      <c r="AO493" s="12">
        <v>888.8888888888888</v>
      </c>
      <c r="AP493" s="12">
        <v>768.21477462242194</v>
      </c>
      <c r="AQ493" s="12">
        <v>2133.333333333333</v>
      </c>
      <c r="AR493" s="12">
        <v>11062.292754562875</v>
      </c>
      <c r="AS493" s="12">
        <v>5.2274339497230702E-4</v>
      </c>
      <c r="AT493" s="12">
        <v>-162.46294382193153</v>
      </c>
      <c r="AU493" s="12">
        <v>4.7124000457394226</v>
      </c>
      <c r="AV493" s="12">
        <v>1.5708036664158045</v>
      </c>
      <c r="AW493" s="12">
        <v>1.0210526315789474</v>
      </c>
      <c r="AX493" s="12">
        <v>8000.0373803823259</v>
      </c>
      <c r="AY493" s="13">
        <v>8.1250000000000072E-4</v>
      </c>
      <c r="AZ493" s="12"/>
      <c r="BA493" s="12"/>
      <c r="BB493" s="12" t="s">
        <v>345</v>
      </c>
      <c r="BC493" s="1"/>
      <c r="BD493" s="13">
        <f>(0.5*K493*(AK493)^(2))+(K493*9.81*(AN493-G493))</f>
        <v>6.6085088602748686E-11</v>
      </c>
      <c r="BE493" s="13">
        <f>0.5*K493*(AI493)^(2)</f>
        <v>1.6863338624475648E-10</v>
      </c>
      <c r="BF493" s="13">
        <f t="shared" si="48"/>
        <v>0.62600810747750157</v>
      </c>
      <c r="BG493" s="13">
        <f>(C493*(AI493)^(2)*G493)/(F493)</f>
        <v>9.6763963318394E-2</v>
      </c>
      <c r="BH493" s="13">
        <f>(C493*G493*AI493)/(E493)</f>
        <v>4.0806795659401933</v>
      </c>
      <c r="BI493" s="13">
        <f>(E493)/((C493*F493*G493)^(1/2))</f>
        <v>7.6229721095160921E-2</v>
      </c>
      <c r="BJ493" s="13">
        <f>(C493*9.81*(G493)^(2))/(F493)</f>
        <v>1.8646778735311679E-2</v>
      </c>
      <c r="BK493" s="13">
        <f t="shared" si="45"/>
        <v>3.1414319290973845E-2</v>
      </c>
      <c r="BL493" s="13">
        <f>(F493/(C493*9.81))^(1/2)</f>
        <v>1.4753899143116248E-3</v>
      </c>
      <c r="BM493" s="13">
        <f>((F493*G493)/(C493*(AI493)^(2)))^(1/2)</f>
        <v>6.4766718727328129E-4</v>
      </c>
      <c r="BN493" s="13">
        <f>(AF493/2)/G493</f>
        <v>1.0389793884996061</v>
      </c>
      <c r="BO493" s="13">
        <f>(AF493-G493)/G493</f>
        <v>1.0779587769992123</v>
      </c>
      <c r="BP493" s="13">
        <f>((2*G493)-AG493)/G493</f>
        <v>0.3009429471895872</v>
      </c>
      <c r="BQ493" s="13">
        <f t="shared" si="46"/>
        <v>0.81765676567656809</v>
      </c>
      <c r="BR493" s="13">
        <f>((C493*(G493)^(3))/F493)^(1/2)</f>
        <v>6.1883057716356034E-4</v>
      </c>
      <c r="BS493" s="13">
        <f t="shared" si="47"/>
        <v>162.5642168460266</v>
      </c>
      <c r="BT493" s="13">
        <f>AI493/((9.81*G493)^(1/2))</f>
        <v>2.2780062712812539</v>
      </c>
      <c r="BU493" s="13">
        <f t="shared" si="49"/>
        <v>0.45312500000000078</v>
      </c>
      <c r="BV493" s="13">
        <f>AE493 /G493</f>
        <v>0.53485899247365254</v>
      </c>
      <c r="BW493" s="13">
        <f t="shared" si="50"/>
        <v>7.8117184583082325E-2</v>
      </c>
      <c r="BX493" s="13">
        <f>AH493/(((C493*(G493^(3)))/F493)^(1/2))</f>
        <v>1.413957280538084</v>
      </c>
    </row>
    <row r="494" spans="1:76" x14ac:dyDescent="0.25">
      <c r="A494" s="12"/>
      <c r="B494" s="1">
        <v>494</v>
      </c>
      <c r="C494" s="12">
        <v>960</v>
      </c>
      <c r="D494" s="12">
        <v>5</v>
      </c>
      <c r="E494" s="12">
        <v>4.7999999999999996E-3</v>
      </c>
      <c r="F494" s="12">
        <v>2.0500000000000001E-2</v>
      </c>
      <c r="G494" s="12">
        <v>2.0040712003131133E-4</v>
      </c>
      <c r="H494" s="12">
        <v>3.2512844324277443E-7</v>
      </c>
      <c r="I494" s="12">
        <v>3.3715379335807278E-11</v>
      </c>
      <c r="J494" s="12">
        <v>1.6409340339422021E-13</v>
      </c>
      <c r="K494" s="12">
        <v>3.2366764162374984E-8</v>
      </c>
      <c r="L494" s="12">
        <v>1.5752966725845141E-10</v>
      </c>
      <c r="M494" s="12"/>
      <c r="N494" s="12"/>
      <c r="O494" s="12"/>
      <c r="Q494" s="12">
        <v>960</v>
      </c>
      <c r="R494" s="12">
        <v>100000</v>
      </c>
      <c r="S494" s="12">
        <v>96</v>
      </c>
      <c r="T494" s="12">
        <v>2.0500000000000001E-2</v>
      </c>
      <c r="U494" s="12">
        <v>0.36099999999999999</v>
      </c>
      <c r="V494" s="12"/>
      <c r="W494" s="13"/>
      <c r="X494" s="13"/>
      <c r="Z494" s="13">
        <v>4.1449974999999999E-6</v>
      </c>
      <c r="AA494" s="13">
        <v>16000</v>
      </c>
      <c r="AB494" s="13">
        <v>6.2500000000000056E-5</v>
      </c>
      <c r="AD494" s="13">
        <v>2.4999999999999988E-3</v>
      </c>
      <c r="AE494" s="13">
        <v>8.4960141250000005E-5</v>
      </c>
      <c r="AF494" s="13">
        <v>4.020647575E-4</v>
      </c>
      <c r="AG494" s="13">
        <v>3.6994102687500004E-4</v>
      </c>
      <c r="AH494" s="13">
        <v>1.1874999999999976E-3</v>
      </c>
      <c r="AI494" s="13">
        <v>5.7278515727856597E-2</v>
      </c>
      <c r="AJ494" s="12">
        <v>5.00536707144612E-3</v>
      </c>
      <c r="AK494" s="1">
        <v>3.4079345834691598E-2</v>
      </c>
      <c r="AL494" s="12">
        <v>4.8884439170770498E-3</v>
      </c>
      <c r="AM494" s="12">
        <v>2.1294250422789401E-4</v>
      </c>
      <c r="AN494" s="12">
        <v>2.1431827656602211E-4</v>
      </c>
      <c r="AO494" s="12">
        <v>363.63636363636363</v>
      </c>
      <c r="AP494" s="12">
        <v>0</v>
      </c>
      <c r="AQ494" s="12">
        <v>6399.9999999999945</v>
      </c>
      <c r="AR494" s="12">
        <v>1810.1933598375599</v>
      </c>
      <c r="AS494" s="12">
        <v>1.6721857104925154E-4</v>
      </c>
      <c r="AT494" s="12">
        <v>7.529895314071491E-5</v>
      </c>
      <c r="AU494" s="12">
        <v>5.0012734922804452</v>
      </c>
      <c r="AV494" s="12">
        <v>0.4468004619926233</v>
      </c>
      <c r="AW494" s="12">
        <v>1.0319148936170213</v>
      </c>
      <c r="AX494" s="12">
        <v>2275.5360672598063</v>
      </c>
      <c r="AY494" s="13">
        <v>1.1249999999999975E-3</v>
      </c>
      <c r="AZ494" s="12"/>
      <c r="BA494" s="12"/>
      <c r="BB494" s="12" t="s">
        <v>345</v>
      </c>
      <c r="BC494" s="1"/>
      <c r="BD494" s="13">
        <f>(0.5*K494*(AK494)^(2))+(K494*9.81*(AN494-G494))</f>
        <v>2.3212451276322653E-11</v>
      </c>
      <c r="BE494" s="13">
        <f>0.5*K494*(AI494)^(2)</f>
        <v>5.3094898957187812E-11</v>
      </c>
      <c r="BF494" s="13">
        <f t="shared" si="48"/>
        <v>0.66120191580418997</v>
      </c>
      <c r="BG494" s="13">
        <f>(C494*(AI494)^(2)*G494)/(F494)</f>
        <v>3.0790307765550969E-2</v>
      </c>
      <c r="BH494" s="13">
        <f>(C494*G494*AI494)/(E494)</f>
        <v>2.2958044753375821</v>
      </c>
      <c r="BI494" s="13">
        <f>(E494)/((C494*F494*G494)^(1/2))</f>
        <v>7.643145317665348E-2</v>
      </c>
      <c r="BJ494" s="13">
        <f>(C494*9.81*(G494)^(2))/(F494)</f>
        <v>1.8450692603856601E-2</v>
      </c>
      <c r="BK494" s="13">
        <f t="shared" si="45"/>
        <v>1.5836751839407442E-2</v>
      </c>
      <c r="BL494" s="13">
        <f>(F494/(C494*9.81))^(1/2)</f>
        <v>1.4753899143116248E-3</v>
      </c>
      <c r="BM494" s="13">
        <f>((F494*G494)/(C494*(AI494)^(2)))^(1/2)</f>
        <v>1.1421052609273412E-3</v>
      </c>
      <c r="BN494" s="13">
        <f>(AF494/2)/G494</f>
        <v>1.0031199426377215</v>
      </c>
      <c r="BO494" s="13">
        <f>(AF494-G494)/G494</f>
        <v>1.0062398852754431</v>
      </c>
      <c r="BP494" s="13">
        <f>((2*G494)-AG494)/G494</f>
        <v>0.15405247669243999</v>
      </c>
      <c r="BQ494" s="13">
        <f t="shared" si="46"/>
        <v>0.92010309278350522</v>
      </c>
      <c r="BR494" s="13">
        <f>((C494*(G494)^(3))/F494)^(1/2)</f>
        <v>6.1394350111459604E-4</v>
      </c>
      <c r="BS494" s="13">
        <f t="shared" si="47"/>
        <v>5.7203216774715883E-2</v>
      </c>
      <c r="BT494" s="13">
        <f>AI494/((9.81*G494)^(1/2))</f>
        <v>1.2918160565285115</v>
      </c>
      <c r="BU494" s="13">
        <f t="shared" si="49"/>
        <v>0.48749999999999927</v>
      </c>
      <c r="BV494" s="13">
        <f>AE494 /G494</f>
        <v>0.42393773852309213</v>
      </c>
      <c r="BW494" s="13">
        <f t="shared" si="50"/>
        <v>1.2339615161694368E-2</v>
      </c>
      <c r="BX494" s="13">
        <f>AH494/(((C494*(G494^(3)))/F494)^(1/2))</f>
        <v>1.9342170702094361</v>
      </c>
    </row>
    <row r="495" spans="1:76" x14ac:dyDescent="0.25">
      <c r="A495" s="12"/>
      <c r="B495" s="1">
        <v>495</v>
      </c>
      <c r="C495" s="12">
        <v>960</v>
      </c>
      <c r="D495" s="12">
        <v>5</v>
      </c>
      <c r="E495" s="12">
        <v>4.7999999999999996E-3</v>
      </c>
      <c r="F495" s="12">
        <v>2.0500000000000001E-2</v>
      </c>
      <c r="G495" s="12">
        <v>2.0181275313485718E-4</v>
      </c>
      <c r="H495" s="12">
        <v>1.7283326525064118E-7</v>
      </c>
      <c r="I495" s="12">
        <v>3.4429794503814775E-11</v>
      </c>
      <c r="J495" s="12">
        <v>8.8457449495669587E-14</v>
      </c>
      <c r="K495" s="12">
        <v>3.3052602723662185E-8</v>
      </c>
      <c r="L495" s="12">
        <v>8.4919151515842803E-11</v>
      </c>
      <c r="M495" s="12"/>
      <c r="N495" s="12"/>
      <c r="O495" s="12"/>
      <c r="Q495" s="12">
        <v>960</v>
      </c>
      <c r="R495" s="12">
        <v>100000</v>
      </c>
      <c r="S495" s="12">
        <v>96</v>
      </c>
      <c r="T495" s="12">
        <v>2.0500000000000001E-2</v>
      </c>
      <c r="U495" s="12">
        <v>0.36099999999999999</v>
      </c>
      <c r="V495" s="12"/>
      <c r="W495" s="13"/>
      <c r="X495" s="13"/>
      <c r="Z495" s="13">
        <v>4.1449974999999999E-6</v>
      </c>
      <c r="AA495" s="13">
        <v>16000</v>
      </c>
      <c r="AB495" s="13">
        <v>6.2500000000000056E-5</v>
      </c>
      <c r="AD495" s="13">
        <v>1.749999999999999E-3</v>
      </c>
      <c r="AE495" s="13">
        <v>1.3470011124999998E-4</v>
      </c>
      <c r="AF495" s="13">
        <v>4.3936973499999999E-4</v>
      </c>
      <c r="AG495" s="13">
        <v>2.9878523645833331E-4</v>
      </c>
      <c r="AH495" s="13">
        <v>6.8749999999999974E-4</v>
      </c>
      <c r="AI495" s="13">
        <v>0.17803865664979057</v>
      </c>
      <c r="AJ495" s="12">
        <v>7.2307160105115681E-3</v>
      </c>
      <c r="AK495" s="1">
        <v>0.10667508570181899</v>
      </c>
      <c r="AL495" s="12">
        <v>8.4994587432356029E-3</v>
      </c>
      <c r="AM495" s="12">
        <v>2.017040321856238E-4</v>
      </c>
      <c r="AN495" s="12">
        <v>2.2380198984122408E-4</v>
      </c>
      <c r="AO495" s="12">
        <v>307.69230769230768</v>
      </c>
      <c r="AP495" s="12">
        <v>184.09880693614255</v>
      </c>
      <c r="AQ495" s="12">
        <v>820.51282051282055</v>
      </c>
      <c r="AR495" s="12">
        <v>624.82019323781719</v>
      </c>
      <c r="AS495" s="12">
        <v>1.6155842641010201E-3</v>
      </c>
      <c r="AT495" s="12">
        <v>-3.6461858360258961E-2</v>
      </c>
      <c r="AU495" s="12">
        <v>4.6875144526252122</v>
      </c>
      <c r="AV495" s="12">
        <v>0.23344284203333071</v>
      </c>
      <c r="AW495" s="12">
        <v>1</v>
      </c>
      <c r="AX495" s="12">
        <v>1188.9146316488009</v>
      </c>
      <c r="AY495" s="13">
        <v>6.2499999999999969E-4</v>
      </c>
      <c r="AZ495" s="12"/>
      <c r="BA495" s="12"/>
      <c r="BB495" s="12" t="s">
        <v>346</v>
      </c>
      <c r="BC495" s="1"/>
      <c r="BD495" s="13">
        <f>(0.5*K495*(AK495)^(2))+(K495*9.81*(AN495-G495))</f>
        <v>1.9519219056203049E-10</v>
      </c>
      <c r="BE495" s="13">
        <f>0.5*K495*(AI495)^(2)</f>
        <v>5.2384678815820459E-10</v>
      </c>
      <c r="BF495" s="13">
        <f t="shared" si="48"/>
        <v>0.61042045218523311</v>
      </c>
      <c r="BG495" s="13">
        <f>(C495*(AI495)^(2)*G495)/(F495)</f>
        <v>0.29956743205711334</v>
      </c>
      <c r="BH495" s="13">
        <f>(C495*G495*AI495)/(E495)</f>
        <v>7.1860942925851576</v>
      </c>
      <c r="BI495" s="13">
        <f>(E495)/((C495*F495*G495)^(1/2))</f>
        <v>7.6164814163936723E-2</v>
      </c>
      <c r="BJ495" s="13">
        <f>(C495*9.81*(G495)^(2))/(F495)</f>
        <v>1.8710422463363713E-2</v>
      </c>
      <c r="BK495" s="13">
        <f t="shared" si="45"/>
        <v>6.1844383897512158E-2</v>
      </c>
      <c r="BL495" s="13">
        <f>(F495/(C495*9.81))^(1/2)</f>
        <v>1.4753899143116248E-3</v>
      </c>
      <c r="BM495" s="13">
        <f>((F495*G495)/(C495*(AI495)^(2)))^(1/2)</f>
        <v>3.6872391708496824E-4</v>
      </c>
      <c r="BN495" s="13">
        <f>(AF495/2)/G495</f>
        <v>1.0885579037376303</v>
      </c>
      <c r="BO495" s="13">
        <f>(AF495-G495)/G495</f>
        <v>1.1771158074752603</v>
      </c>
      <c r="BP495" s="13">
        <f>((2*G495)-AG495)/G495</f>
        <v>0.51949278815558164</v>
      </c>
      <c r="BQ495" s="13">
        <f t="shared" si="46"/>
        <v>0.68003144654088044</v>
      </c>
      <c r="BR495" s="13">
        <f>((C495*(G495)^(3))/F495)^(1/2)</f>
        <v>6.2041401040482328E-4</v>
      </c>
      <c r="BS495" s="13">
        <f t="shared" si="47"/>
        <v>0.21450051501004952</v>
      </c>
      <c r="BT495" s="13">
        <f>AI495/((9.81*G495)^(1/2))</f>
        <v>4.0013404228715599</v>
      </c>
      <c r="BU495" s="13">
        <f t="shared" si="49"/>
        <v>0.41071428571428581</v>
      </c>
      <c r="BV495" s="13">
        <f>AE495 /G495</f>
        <v>0.66745093735473415</v>
      </c>
      <c r="BW495" s="13">
        <f t="shared" si="50"/>
        <v>0.2808570095937496</v>
      </c>
      <c r="BX495" s="13">
        <f>AH495/(((C495*(G495^(3)))/F495)^(1/2))</f>
        <v>1.108131003604194</v>
      </c>
    </row>
    <row r="496" spans="1:76" x14ac:dyDescent="0.25">
      <c r="A496" s="12"/>
      <c r="B496" s="1">
        <v>496</v>
      </c>
      <c r="C496" s="12">
        <v>960</v>
      </c>
      <c r="D496" s="12">
        <v>5</v>
      </c>
      <c r="E496" s="12">
        <v>4.7999999999999996E-3</v>
      </c>
      <c r="F496" s="12">
        <v>2.0500000000000001E-2</v>
      </c>
      <c r="G496" s="12">
        <v>2.0119422929089768E-4</v>
      </c>
      <c r="H496" s="12">
        <v>3.2084697975419577E-7</v>
      </c>
      <c r="I496" s="12">
        <v>3.4114198277649841E-11</v>
      </c>
      <c r="J496" s="12">
        <v>1.6320702918811191E-13</v>
      </c>
      <c r="K496" s="12">
        <v>3.274963034654385E-8</v>
      </c>
      <c r="L496" s="12">
        <v>1.5667874802058744E-10</v>
      </c>
      <c r="M496" s="12"/>
      <c r="N496" s="12"/>
      <c r="O496" s="12"/>
      <c r="Q496" s="12">
        <v>960</v>
      </c>
      <c r="R496" s="12">
        <v>100000</v>
      </c>
      <c r="S496" s="12">
        <v>96</v>
      </c>
      <c r="T496" s="12">
        <v>2.0500000000000001E-2</v>
      </c>
      <c r="U496" s="12">
        <v>0.36099999999999999</v>
      </c>
      <c r="V496" s="12"/>
      <c r="W496" s="13"/>
      <c r="X496" s="13"/>
      <c r="Z496" s="13">
        <v>4.1449974999999999E-6</v>
      </c>
      <c r="AA496" s="13">
        <v>16000</v>
      </c>
      <c r="AB496" s="13">
        <v>6.2500000000000056E-5</v>
      </c>
      <c r="AD496" s="13">
        <v>1.9999999999999983E-3</v>
      </c>
      <c r="AE496" s="13">
        <v>1.0361263E-4</v>
      </c>
      <c r="AF496" s="13">
        <v>4.1864474749999997E-4</v>
      </c>
      <c r="AG496" s="13">
        <v>3.440347925000002E-4</v>
      </c>
      <c r="AH496" s="13">
        <v>8.7500000000000078E-4</v>
      </c>
      <c r="AI496" s="13">
        <v>9.387516380671565E-2</v>
      </c>
      <c r="AJ496" s="12">
        <v>5.7537772852491948E-3</v>
      </c>
      <c r="AK496" s="1">
        <v>5.8265287532350399E-2</v>
      </c>
      <c r="AL496" s="12">
        <v>6.9001863251696993E-3</v>
      </c>
      <c r="AM496" s="12">
        <v>2.0809089536241542E-4</v>
      </c>
      <c r="AN496" s="12">
        <v>2.1328657284825137E-4</v>
      </c>
      <c r="AO496" s="12">
        <v>1066.6666666666667</v>
      </c>
      <c r="AP496" s="12">
        <v>301.69889330626057</v>
      </c>
      <c r="AQ496" s="12">
        <v>864.86486486486478</v>
      </c>
      <c r="AR496" s="12">
        <v>1090.8762029700424</v>
      </c>
      <c r="AS496" s="12">
        <v>4.4916138530773163E-4</v>
      </c>
      <c r="AT496" s="12">
        <v>-1.066736713678556E-7</v>
      </c>
      <c r="AU496" s="12">
        <v>3.1105199165154032</v>
      </c>
      <c r="AV496" s="12">
        <v>0.72795999547986134</v>
      </c>
      <c r="AW496" s="12">
        <v>1.0212765957446808</v>
      </c>
      <c r="AX496" s="12">
        <v>3707.4698129207559</v>
      </c>
      <c r="AY496" s="13">
        <v>8.1250000000000072E-4</v>
      </c>
      <c r="AZ496" s="12"/>
      <c r="BA496" s="12"/>
      <c r="BB496" s="12" t="s">
        <v>346</v>
      </c>
      <c r="BC496" s="1"/>
      <c r="BD496" s="13">
        <f>(0.5*K496*(AK496)^(2))+(K496*9.81*(AN496-G496))</f>
        <v>5.9474892697767969E-11</v>
      </c>
      <c r="BE496" s="13">
        <f>0.5*K496*(AI496)^(2)</f>
        <v>1.4430381817409138E-10</v>
      </c>
      <c r="BF496" s="13">
        <f t="shared" si="48"/>
        <v>0.64198949607103284</v>
      </c>
      <c r="BG496" s="13">
        <f>(C496*(AI496)^(2)*G496)/(F496)</f>
        <v>8.3029860384543977E-2</v>
      </c>
      <c r="BH496" s="13">
        <f>(C496*G496*AI496)/(E496)</f>
        <v>3.7774282463297859</v>
      </c>
      <c r="BI496" s="13">
        <f>(E496)/((C496*F496*G496)^(1/2))</f>
        <v>7.6281799632182234E-2</v>
      </c>
      <c r="BJ496" s="13">
        <f>(C496*9.81*(G496)^(2))/(F496)</f>
        <v>1.8595909304129139E-2</v>
      </c>
      <c r="BK496" s="13">
        <f t="shared" si="45"/>
        <v>2.867327690724035E-2</v>
      </c>
      <c r="BL496" s="13">
        <f>(F496/(C496*9.81))^(1/2)</f>
        <v>1.4753899143116248E-3</v>
      </c>
      <c r="BM496" s="13">
        <f>((F496*G496)/(C496*(AI496)^(2)))^(1/2)</f>
        <v>6.9822977732504198E-4</v>
      </c>
      <c r="BN496" s="13">
        <f>(AF496/2)/G496</f>
        <v>1.0403994910179566</v>
      </c>
      <c r="BO496" s="13">
        <f>(AF496-G496)/G496</f>
        <v>1.080798982035913</v>
      </c>
      <c r="BP496" s="13">
        <f>((2*G496)-AG496)/G496</f>
        <v>0.29003648010910005</v>
      </c>
      <c r="BQ496" s="13">
        <f t="shared" si="46"/>
        <v>0.82178217821782229</v>
      </c>
      <c r="BR496" s="13">
        <f>((C496*(G496)^(3))/F496)^(1/2)</f>
        <v>6.1756399218642016E-4</v>
      </c>
      <c r="BS496" s="13">
        <f t="shared" si="47"/>
        <v>9.3875270480387019E-2</v>
      </c>
      <c r="BT496" s="13">
        <f>AI496/((9.81*G496)^(1/2))</f>
        <v>2.1130435312626275</v>
      </c>
      <c r="BU496" s="13">
        <f t="shared" si="49"/>
        <v>0.45312500000000078</v>
      </c>
      <c r="BV496" s="13">
        <f>AE496 /G496</f>
        <v>0.51498808074754054</v>
      </c>
      <c r="BW496" s="13">
        <f t="shared" si="50"/>
        <v>6.4433951080414831E-2</v>
      </c>
      <c r="BX496" s="13">
        <f>AH496/(((C496*(G496^(3)))/F496)^(1/2))</f>
        <v>1.416857218151848</v>
      </c>
    </row>
    <row r="497" spans="1:76" x14ac:dyDescent="0.25">
      <c r="A497" s="12"/>
      <c r="B497" s="1">
        <v>497</v>
      </c>
      <c r="C497" s="12">
        <v>960</v>
      </c>
      <c r="D497" s="12">
        <v>5</v>
      </c>
      <c r="E497" s="12">
        <v>4.7999999999999996E-3</v>
      </c>
      <c r="F497" s="12">
        <v>2.0500000000000001E-2</v>
      </c>
      <c r="G497" s="12">
        <v>2.0061594629958382E-4</v>
      </c>
      <c r="H497" s="12">
        <v>1.8180770097333287E-7</v>
      </c>
      <c r="I497" s="12">
        <v>3.3820884506985284E-11</v>
      </c>
      <c r="J497" s="12">
        <v>9.195027669311994E-14</v>
      </c>
      <c r="K497" s="12">
        <v>3.2468049126705874E-8</v>
      </c>
      <c r="L497" s="12">
        <v>8.8272265625395141E-11</v>
      </c>
      <c r="M497" s="12"/>
      <c r="N497" s="12"/>
      <c r="O497" s="12"/>
      <c r="Q497" s="12">
        <v>960</v>
      </c>
      <c r="R497" s="12">
        <v>100000</v>
      </c>
      <c r="S497" s="12">
        <v>96</v>
      </c>
      <c r="T497" s="12">
        <v>2.0500000000000001E-2</v>
      </c>
      <c r="U497" s="12">
        <v>0.36099999999999999</v>
      </c>
      <c r="V497" s="12"/>
      <c r="W497" s="13"/>
      <c r="X497" s="13"/>
      <c r="Z497" s="13">
        <v>4.1449974999999999E-6</v>
      </c>
      <c r="AA497" s="13">
        <v>16000</v>
      </c>
      <c r="AB497" s="13">
        <v>6.2500000000000056E-5</v>
      </c>
      <c r="AD497" s="13">
        <v>2.4374999999999987E-3</v>
      </c>
      <c r="AE497" s="13">
        <v>8.2887642500000002E-5</v>
      </c>
      <c r="AF497" s="13">
        <v>4.020647575E-4</v>
      </c>
      <c r="AG497" s="13">
        <v>3.6821394458333331E-4</v>
      </c>
      <c r="AH497" s="13">
        <v>1.125000000000001E-3</v>
      </c>
      <c r="AI497" s="13">
        <v>5.3575607309030458E-2</v>
      </c>
      <c r="AJ497" s="12">
        <v>3.6432549307961999E-3</v>
      </c>
      <c r="AK497" s="1">
        <v>3.1371725709585498E-2</v>
      </c>
      <c r="AL497" s="12">
        <v>5.7256049345861797E-3</v>
      </c>
      <c r="AM497" s="12">
        <v>2.1083003036761474E-4</v>
      </c>
      <c r="AN497" s="12">
        <v>2.1221333795162179E-4</v>
      </c>
      <c r="AO497" s="12">
        <v>640</v>
      </c>
      <c r="AP497" s="12">
        <v>470.65027355776613</v>
      </c>
      <c r="AQ497" s="12">
        <v>695.6521739130435</v>
      </c>
      <c r="AR497" s="12">
        <v>128.32183552723748</v>
      </c>
      <c r="AS497" s="12">
        <v>1.4629692653065431E-4</v>
      </c>
      <c r="AT497" s="12">
        <v>1.809956757201435E-3</v>
      </c>
      <c r="AU497" s="12">
        <v>4.772844777954627</v>
      </c>
      <c r="AV497" s="12">
        <v>0.37327571010248989</v>
      </c>
      <c r="AW497" s="12">
        <v>1.0319148936170213</v>
      </c>
      <c r="AX497" s="12">
        <v>1901.0775807663535</v>
      </c>
      <c r="AY497" s="13">
        <v>1.125000000000001E-3</v>
      </c>
      <c r="AZ497" s="12"/>
      <c r="BA497" s="12"/>
      <c r="BB497" s="12" t="s">
        <v>346</v>
      </c>
      <c r="BC497" s="1"/>
      <c r="BD497" s="13">
        <f>(0.5*K497*(AK497)^(2))+(K497*9.81*(AN497-G497))</f>
        <v>1.9671189619001848E-11</v>
      </c>
      <c r="BE497" s="13">
        <f>0.5*K497*(AI497)^(2)</f>
        <v>4.6597262575273803E-11</v>
      </c>
      <c r="BF497" s="13">
        <f t="shared" si="48"/>
        <v>0.64973327693610461</v>
      </c>
      <c r="BG497" s="13">
        <f>(C497*(AI497)^(2)*G497)/(F497)</f>
        <v>2.6966030915956649E-2</v>
      </c>
      <c r="BH497" s="13">
        <f>(C497*G497*AI497)/(E497)</f>
        <v>2.1496242317752094</v>
      </c>
      <c r="BI497" s="13">
        <f>(E497)/((C497*F497*G497)^(1/2))</f>
        <v>7.6391663092342785E-2</v>
      </c>
      <c r="BJ497" s="13">
        <f>(C497*9.81*(G497)^(2))/(F497)</f>
        <v>1.8489164258057505E-2</v>
      </c>
      <c r="BK497" s="13">
        <f t="shared" si="45"/>
        <v>1.4619313820730031E-2</v>
      </c>
      <c r="BL497" s="13">
        <f>(F497/(C497*9.81))^(1/2)</f>
        <v>1.4753899143116248E-3</v>
      </c>
      <c r="BM497" s="13">
        <f>((F497*G497)/(C497*(AI497)^(2)))^(1/2)</f>
        <v>1.2216785161340206E-3</v>
      </c>
      <c r="BN497" s="13">
        <f>(AF497/2)/G497</f>
        <v>1.0020757694395555</v>
      </c>
      <c r="BO497" s="13">
        <f>(AF497-G497)/G497</f>
        <v>1.0041515388791109</v>
      </c>
      <c r="BP497" s="13">
        <f>((2*G497)-AG497)/G497</f>
        <v>0.16458286903339162</v>
      </c>
      <c r="BQ497" s="13">
        <f t="shared" si="46"/>
        <v>0.91580756013745701</v>
      </c>
      <c r="BR497" s="13">
        <f>((C497*(G497)^(3))/F497)^(1/2)</f>
        <v>6.1490335415903324E-4</v>
      </c>
      <c r="BS497" s="13">
        <f t="shared" si="47"/>
        <v>5.1765650551829023E-2</v>
      </c>
      <c r="BT497" s="13">
        <f>AI497/((9.81*G497)^(1/2))</f>
        <v>1.2076744371182604</v>
      </c>
      <c r="BU497" s="13">
        <f t="shared" si="49"/>
        <v>0.47435897435897506</v>
      </c>
      <c r="BV497" s="13">
        <f>AE497 /G497</f>
        <v>0.4131657728554749</v>
      </c>
      <c r="BW497" s="13">
        <f t="shared" si="50"/>
        <v>8.4768666578991445E-3</v>
      </c>
      <c r="BX497" s="13">
        <f>AH497/(((C497*(G497^(3)))/F497)^(1/2))</f>
        <v>1.8295558031856838</v>
      </c>
    </row>
    <row r="498" spans="1:76" x14ac:dyDescent="0.25">
      <c r="A498" s="12"/>
      <c r="B498" s="1">
        <v>498</v>
      </c>
      <c r="C498" s="12">
        <v>960</v>
      </c>
      <c r="D498" s="12">
        <v>5</v>
      </c>
      <c r="E498" s="12">
        <v>4.7999999999999996E-3</v>
      </c>
      <c r="F498" s="12">
        <v>2.0500000000000001E-2</v>
      </c>
      <c r="G498" s="12">
        <v>2.0183708575770217E-4</v>
      </c>
      <c r="H498" s="12">
        <v>2.2970745108973187E-7</v>
      </c>
      <c r="I498" s="12">
        <v>3.4442249636681866E-11</v>
      </c>
      <c r="J498" s="12">
        <v>1.1759446502318305E-13</v>
      </c>
      <c r="K498" s="12">
        <v>3.3064559651214594E-8</v>
      </c>
      <c r="L498" s="12">
        <v>1.1289068642225573E-10</v>
      </c>
      <c r="M498" s="12"/>
      <c r="N498" s="12"/>
      <c r="O498" s="12"/>
      <c r="Q498" s="12">
        <v>960</v>
      </c>
      <c r="R498" s="12">
        <v>100000</v>
      </c>
      <c r="S498" s="12">
        <v>96</v>
      </c>
      <c r="T498" s="12">
        <v>2.0500000000000001E-2</v>
      </c>
      <c r="U498" s="12">
        <v>0.36099999999999999</v>
      </c>
      <c r="V498" s="12"/>
      <c r="W498" s="13"/>
      <c r="X498" s="13"/>
      <c r="Z498" s="13">
        <v>4.1449974999999999E-6</v>
      </c>
      <c r="AA498" s="13">
        <v>16000</v>
      </c>
      <c r="AB498" s="13">
        <v>6.2500000000000056E-5</v>
      </c>
      <c r="AD498" s="13">
        <v>1.6874999999999998E-3</v>
      </c>
      <c r="AE498" s="13">
        <v>1.3470011124999998E-4</v>
      </c>
      <c r="AF498" s="13">
        <v>4.435147325E-4</v>
      </c>
      <c r="AG498" s="13">
        <v>3.0293023395833331E-4</v>
      </c>
      <c r="AH498" s="13">
        <v>6.8750000000000061E-4</v>
      </c>
      <c r="AI498" s="13">
        <v>0.1765288363297105</v>
      </c>
      <c r="AJ498" s="12">
        <v>8.8911883110984156E-3</v>
      </c>
      <c r="AK498" s="1">
        <v>0.106436226310288</v>
      </c>
      <c r="AL498" s="12">
        <v>1.2738041816999E-2</v>
      </c>
      <c r="AM498" s="12">
        <v>2.017027041828475E-4</v>
      </c>
      <c r="AN498" s="12">
        <v>2.145243119546188E-4</v>
      </c>
      <c r="AO498" s="12">
        <v>640</v>
      </c>
      <c r="AP498" s="12">
        <v>217.22320318050751</v>
      </c>
      <c r="AQ498" s="12">
        <v>2909.0909090909095</v>
      </c>
      <c r="AR498" s="12">
        <v>2618.0482476989532</v>
      </c>
      <c r="AS498" s="12">
        <v>1.588299187355847E-3</v>
      </c>
      <c r="AT498" s="12">
        <v>-4.5300318279626772E-5</v>
      </c>
      <c r="AU498" s="12">
        <v>1.737113774286591</v>
      </c>
      <c r="AV498" s="12">
        <v>0.21212604227807857</v>
      </c>
      <c r="AW498" s="12">
        <v>1</v>
      </c>
      <c r="AX498" s="12">
        <v>1080.3490619864497</v>
      </c>
      <c r="AY498" s="13">
        <v>6.2500000000000056E-4</v>
      </c>
      <c r="AZ498" s="12"/>
      <c r="BA498" s="12"/>
      <c r="BB498" s="12" t="s">
        <v>347</v>
      </c>
      <c r="BC498" s="1"/>
      <c r="BD498" s="13">
        <f>(0.5*K498*(AK498)^(2))+(K498*9.81*(AN498-G498))</f>
        <v>1.9140401791505973E-10</v>
      </c>
      <c r="BE498" s="13">
        <f>0.5*K498*(AI498)^(2)</f>
        <v>5.1518601373041309E-10</v>
      </c>
      <c r="BF498" s="13">
        <f t="shared" si="48"/>
        <v>0.60952776457714741</v>
      </c>
      <c r="BG498" s="13">
        <f>(C498*(AI498)^(2)*G498)/(F498)</f>
        <v>0.29454364414199263</v>
      </c>
      <c r="BH498" s="13">
        <f>(C498*G498*AI498)/(E498)</f>
        <v>7.1260131753974303</v>
      </c>
      <c r="BI498" s="13">
        <f>(E498)/((C498*F498*G498)^(1/2))</f>
        <v>7.6160222972110642E-2</v>
      </c>
      <c r="BJ498" s="13">
        <f>(C498*9.81*(G498)^(2))/(F498)</f>
        <v>1.8714934577610587E-2</v>
      </c>
      <c r="BK498" s="13">
        <f t="shared" si="45"/>
        <v>6.1217044561941783E-2</v>
      </c>
      <c r="BL498" s="13">
        <f>(F498/(C498*9.81))^(1/2)</f>
        <v>1.4753899143116248E-3</v>
      </c>
      <c r="BM498" s="13">
        <f>((F498*G498)/(C498*(AI498)^(2)))^(1/2)</f>
        <v>3.7189996639563818E-4</v>
      </c>
      <c r="BN498" s="13">
        <f>(AF498/2)/G498</f>
        <v>1.0986948479637255</v>
      </c>
      <c r="BO498" s="13">
        <f>(AF498-G498)/G498</f>
        <v>1.1973896959274508</v>
      </c>
      <c r="BP498" s="13">
        <f>((2*G498)-AG498)/G498</f>
        <v>0.49913491952618821</v>
      </c>
      <c r="BQ498" s="13">
        <f t="shared" si="46"/>
        <v>0.68302180685358249</v>
      </c>
      <c r="BR498" s="13">
        <f>((C498*(G498)^(3))/F498)^(1/2)</f>
        <v>6.2052621903574922E-4</v>
      </c>
      <c r="BS498" s="13">
        <f t="shared" si="47"/>
        <v>0.17657413664799013</v>
      </c>
      <c r="BT498" s="13">
        <f>AI498/((9.81*G498)^(1/2))</f>
        <v>3.9671687217687492</v>
      </c>
      <c r="BU498" s="13">
        <f t="shared" si="49"/>
        <v>0.42592592592592637</v>
      </c>
      <c r="BV498" s="13">
        <f>AE498 /G498</f>
        <v>0.66737047230112312</v>
      </c>
      <c r="BW498" s="13">
        <f t="shared" si="50"/>
        <v>0.27582870956438205</v>
      </c>
      <c r="BX498" s="13">
        <f>AH498/(((C498*(G498^(3)))/F498)^(1/2))</f>
        <v>1.1079306222842986</v>
      </c>
    </row>
    <row r="499" spans="1:76" x14ac:dyDescent="0.25">
      <c r="A499" s="12"/>
      <c r="B499" s="1">
        <v>499</v>
      </c>
      <c r="C499" s="12">
        <v>960</v>
      </c>
      <c r="D499" s="12">
        <v>5</v>
      </c>
      <c r="E499" s="12">
        <v>4.7999999999999996E-3</v>
      </c>
      <c r="F499" s="12">
        <v>2.0500000000000001E-2</v>
      </c>
      <c r="G499" s="12">
        <v>4.9561529396743517E-4</v>
      </c>
      <c r="H499" s="12">
        <v>1.9129702099869683E-7</v>
      </c>
      <c r="I499" s="12">
        <v>5.0994426053091239E-10</v>
      </c>
      <c r="J499" s="12">
        <v>5.9048309708551817E-13</v>
      </c>
      <c r="K499" s="12">
        <v>4.8954649010967585E-7</v>
      </c>
      <c r="L499" s="12">
        <v>5.6686377320209741E-10</v>
      </c>
      <c r="M499" s="12"/>
      <c r="N499" s="12"/>
      <c r="O499" s="12"/>
      <c r="Q499" s="12">
        <v>960</v>
      </c>
      <c r="R499" s="12">
        <v>100000</v>
      </c>
      <c r="S499" s="12">
        <v>96</v>
      </c>
      <c r="T499" s="12">
        <v>2.0500000000000001E-2</v>
      </c>
      <c r="U499" s="12">
        <v>0.36099999999999999</v>
      </c>
      <c r="V499" s="12"/>
      <c r="W499" s="13"/>
      <c r="X499" s="13"/>
      <c r="Z499" s="13">
        <v>7.0075120999999997E-6</v>
      </c>
      <c r="AA499" s="13">
        <v>16000</v>
      </c>
      <c r="AB499" s="13">
        <v>6.2500000000000056E-5</v>
      </c>
      <c r="AD499" s="13">
        <v>5.1250000000000011E-3</v>
      </c>
      <c r="AE499" s="13">
        <v>7.4436400679999998E-4</v>
      </c>
      <c r="AF499" s="13">
        <v>1.6958179282E-3</v>
      </c>
      <c r="AG499" s="13">
        <v>2.6278170375000013E-4</v>
      </c>
      <c r="AH499" s="13">
        <v>1.2499999999999998E-3</v>
      </c>
      <c r="AI499" s="13">
        <v>0.66864437409834643</v>
      </c>
      <c r="AJ499" s="12">
        <v>7.4496076877321495E-3</v>
      </c>
      <c r="AK499" s="1">
        <v>0.29358976273789023</v>
      </c>
      <c r="AL499" s="12">
        <v>5.8052590511553065E-2</v>
      </c>
      <c r="AM499" s="12">
        <v>4.4202165698441052E-4</v>
      </c>
      <c r="AN499" s="12">
        <v>8.0019478695158967E-4</v>
      </c>
      <c r="AO499" s="12">
        <v>-2909.0909090909095</v>
      </c>
      <c r="AP499" s="12">
        <v>15334.282593665299</v>
      </c>
      <c r="AQ499" s="12">
        <v>2285.7142857142858</v>
      </c>
      <c r="AR499" s="12">
        <v>461.78402036672486</v>
      </c>
      <c r="AS499" s="12">
        <v>2.2787222171935243E-2</v>
      </c>
      <c r="AT499" s="12">
        <v>-1.200348471573478</v>
      </c>
      <c r="AU499" s="12">
        <v>0.39343543674140635</v>
      </c>
      <c r="AV499" s="12">
        <v>0.47270532905397933</v>
      </c>
      <c r="AW499" s="12">
        <v>0.97857142857142854</v>
      </c>
      <c r="AX499" s="12">
        <v>2407.4684718343105</v>
      </c>
      <c r="AY499" s="13">
        <v>1.2499999999999998E-3</v>
      </c>
      <c r="AZ499" s="12"/>
      <c r="BA499" s="12"/>
      <c r="BB499" s="12" t="s">
        <v>348</v>
      </c>
      <c r="BC499" s="1"/>
      <c r="BD499" s="13">
        <f>(0.5*K499*(AK499)^(2))+(K499*9.81*(AN499-G499))</f>
        <v>2.2560945432680657E-8</v>
      </c>
      <c r="BE499" s="13">
        <f>0.5*K499*(AI499)^(2)</f>
        <v>1.0943451945581497E-7</v>
      </c>
      <c r="BF499" s="13">
        <f t="shared" si="48"/>
        <v>0.45404769987318766</v>
      </c>
      <c r="BG499" s="13">
        <f>(C499*(AI499)^(2)*G499)/(F499)</f>
        <v>10.376537532832614</v>
      </c>
      <c r="BH499" s="13">
        <f>(C499*G499*AI499)/(E499)</f>
        <v>66.278075605684734</v>
      </c>
      <c r="BI499" s="13">
        <f>(E499)/((C499*F499*G499)^(1/2))</f>
        <v>4.8602246139240315E-2</v>
      </c>
      <c r="BJ499" s="13">
        <f>(C499*9.81*(G499)^(2))/(F499)</f>
        <v>0.11284330009369899</v>
      </c>
      <c r="BK499" s="13">
        <f t="shared" si="45"/>
        <v>0.36220675811627245</v>
      </c>
      <c r="BL499" s="13">
        <f>(F499/(C499*9.81))^(1/2)</f>
        <v>1.4753899143116248E-3</v>
      </c>
      <c r="BM499" s="13">
        <f>((F499*G499)/(C499*(AI499)^(2)))^(1/2)</f>
        <v>1.5385742828394347E-4</v>
      </c>
      <c r="BN499" s="13">
        <f>(AF499/2)/G499</f>
        <v>1.7108208209485007</v>
      </c>
      <c r="BO499" s="13">
        <f>(AF499-G499)/G499</f>
        <v>2.4216416418970019</v>
      </c>
      <c r="BP499" s="13">
        <f>((2*G499)-AG499)/G499</f>
        <v>1.4697869356564561</v>
      </c>
      <c r="BQ499" s="13">
        <f t="shared" si="46"/>
        <v>0.15495867768595048</v>
      </c>
      <c r="BR499" s="13">
        <f>((C499*(G499)^(3))/F499)^(1/2)</f>
        <v>2.3876778765188887E-3</v>
      </c>
      <c r="BS499" s="13">
        <f t="shared" si="47"/>
        <v>1.8689928456718246</v>
      </c>
      <c r="BT499" s="13">
        <f>AI499/((9.81*G499)^(1/2))</f>
        <v>9.5893316999215443</v>
      </c>
      <c r="BU499" s="13">
        <f t="shared" si="49"/>
        <v>0.24999999999999992</v>
      </c>
      <c r="BV499" s="13">
        <f>AE499 /G499</f>
        <v>1.501898782907432</v>
      </c>
      <c r="BW499" s="13">
        <f t="shared" si="50"/>
        <v>10.263694232738915</v>
      </c>
      <c r="BX499" s="13">
        <f>AH499/(((C499*(G499^(3)))/F499)^(1/2))</f>
        <v>0.52352120539075209</v>
      </c>
    </row>
    <row r="500" spans="1:76" x14ac:dyDescent="0.25">
      <c r="A500" s="12"/>
      <c r="B500" s="1">
        <v>500</v>
      </c>
      <c r="C500" s="12">
        <v>960</v>
      </c>
      <c r="D500" s="12">
        <v>5</v>
      </c>
      <c r="E500" s="12">
        <v>4.7999999999999996E-3</v>
      </c>
      <c r="F500" s="12">
        <v>2.0500000000000001E-2</v>
      </c>
      <c r="G500" s="12">
        <v>4.9657994744815273E-4</v>
      </c>
      <c r="H500" s="12">
        <v>1.7424572936864436E-7</v>
      </c>
      <c r="I500" s="12">
        <v>5.1292768896728574E-10</v>
      </c>
      <c r="J500" s="12">
        <v>5.3994604335171705E-13</v>
      </c>
      <c r="K500" s="12">
        <v>4.9241058140859428E-7</v>
      </c>
      <c r="L500" s="12">
        <v>5.1834820161764838E-10</v>
      </c>
      <c r="M500" s="12"/>
      <c r="N500" s="12"/>
      <c r="O500" s="12"/>
      <c r="Q500" s="12">
        <v>960</v>
      </c>
      <c r="R500" s="12">
        <v>100000</v>
      </c>
      <c r="S500" s="12">
        <v>96</v>
      </c>
      <c r="T500" s="12">
        <v>2.0500000000000001E-2</v>
      </c>
      <c r="U500" s="12">
        <v>0.36099999999999999</v>
      </c>
      <c r="V500" s="12"/>
      <c r="W500" s="13"/>
      <c r="X500" s="13"/>
      <c r="Z500" s="13">
        <v>7.0075120999999997E-6</v>
      </c>
      <c r="AA500" s="13">
        <v>16000</v>
      </c>
      <c r="AB500" s="13">
        <v>6.2500000000000056E-5</v>
      </c>
      <c r="AD500" s="13">
        <v>5.1250000000000011E-3</v>
      </c>
      <c r="AE500" s="13">
        <v>7.4027386160000006E-4</v>
      </c>
      <c r="AF500" s="13">
        <v>1.6906301256999999E-3</v>
      </c>
      <c r="AG500" s="13">
        <v>2.6862129716666668E-4</v>
      </c>
      <c r="AH500" s="13">
        <v>1.3125000000000003E-3</v>
      </c>
      <c r="AI500" s="13">
        <v>0.66056898743065129</v>
      </c>
      <c r="AJ500" s="12">
        <v>3.3447669454447983E-3</v>
      </c>
      <c r="AK500" s="1">
        <v>0.27964137578229875</v>
      </c>
      <c r="AL500" s="12">
        <v>4.0982594417767061E-2</v>
      </c>
      <c r="AM500" s="12">
        <v>4.2940939568358123E-4</v>
      </c>
      <c r="AN500" s="12">
        <v>8.2167685061367002E-4</v>
      </c>
      <c r="AO500" s="12">
        <v>-4000</v>
      </c>
      <c r="AP500" s="12">
        <v>29698.484809835001</v>
      </c>
      <c r="AQ500" s="12">
        <v>2285.7142857142858</v>
      </c>
      <c r="AR500" s="12">
        <v>4.0053379048055483E-13</v>
      </c>
      <c r="AS500" s="12">
        <v>2.2240131863157792E-2</v>
      </c>
      <c r="AT500" s="12">
        <v>-37.682382870490635</v>
      </c>
      <c r="AU500" s="12">
        <v>3.141602262270752</v>
      </c>
      <c r="AV500" s="12">
        <v>2.9513452962986169E-3</v>
      </c>
      <c r="AW500" s="12">
        <v>0</v>
      </c>
      <c r="AX500" s="12">
        <v>15.031078165662047</v>
      </c>
      <c r="AY500" s="13">
        <v>5.6250000000000007E-4</v>
      </c>
      <c r="AZ500" s="12"/>
      <c r="BA500" s="12"/>
      <c r="BB500" s="12" t="s">
        <v>349</v>
      </c>
      <c r="BC500" s="1"/>
      <c r="BD500" s="13">
        <f>(0.5*K500*(AK500)^(2))+(K500*9.81*(AN500-G500))</f>
        <v>2.0823477286883237E-8</v>
      </c>
      <c r="BE500" s="13">
        <f>0.5*K500*(AI500)^(2)</f>
        <v>1.0743202012375847E-7</v>
      </c>
      <c r="BF500" s="13">
        <f t="shared" si="48"/>
        <v>0.44026053366169304</v>
      </c>
      <c r="BG500" s="13">
        <f>(C500*(AI500)^(2)*G500)/(F500)</f>
        <v>10.147122680309192</v>
      </c>
      <c r="BH500" s="13">
        <f>(C500*G500*AI500)/(E500)</f>
        <v>65.605062612838466</v>
      </c>
      <c r="BI500" s="13">
        <f>(E500)/((C500*F500*G500)^(1/2))</f>
        <v>4.8555015962507282E-2</v>
      </c>
      <c r="BJ500" s="13">
        <f>(C500*9.81*(G500)^(2))/(F500)</f>
        <v>0.11328299846290679</v>
      </c>
      <c r="BK500" s="13">
        <f t="shared" si="45"/>
        <v>0.35710261267823756</v>
      </c>
      <c r="BL500" s="13">
        <f>(F500/(C500*9.81))^(1/2)</f>
        <v>1.4753899143116248E-3</v>
      </c>
      <c r="BM500" s="13">
        <f>((F500*G500)/(C500*(AI500)^(2)))^(1/2)</f>
        <v>1.5588980817513162E-4</v>
      </c>
      <c r="BN500" s="13">
        <f>(AF500/2)/G500</f>
        <v>1.7022738578026415</v>
      </c>
      <c r="BO500" s="13">
        <f>(AF500-G500)/G500</f>
        <v>2.404547715605283</v>
      </c>
      <c r="BP500" s="13">
        <f>((2*G500)-AG500)/G500</f>
        <v>1.4590573007487118</v>
      </c>
      <c r="BQ500" s="13">
        <f t="shared" si="46"/>
        <v>0.15888827075966419</v>
      </c>
      <c r="BR500" s="13">
        <f>((C500*(G500)^(3))/F500)^(1/2)</f>
        <v>2.3946522441442852E-3</v>
      </c>
      <c r="BS500" s="13">
        <f t="shared" si="47"/>
        <v>38.342951857921285</v>
      </c>
      <c r="BT500" s="13">
        <f>AI500/((9.81*G500)^(1/2))</f>
        <v>9.4643128475347442</v>
      </c>
      <c r="BU500" s="13">
        <f t="shared" si="49"/>
        <v>0.26219512195121952</v>
      </c>
      <c r="BV500" s="13">
        <f>AE500 /G500</f>
        <v>1.4907445727604438</v>
      </c>
      <c r="BW500" s="13">
        <f t="shared" si="50"/>
        <v>10.033839681846285</v>
      </c>
      <c r="BX500" s="13">
        <f>AH500/(((C500*(G500^(3)))/F500)^(1/2))</f>
        <v>0.54809628546670852</v>
      </c>
    </row>
    <row r="501" spans="1:76" x14ac:dyDescent="0.25">
      <c r="A501" s="12"/>
      <c r="B501" s="1">
        <v>501</v>
      </c>
      <c r="C501" s="12">
        <v>960</v>
      </c>
      <c r="D501" s="12">
        <v>5</v>
      </c>
      <c r="E501" s="12">
        <v>4.7999999999999996E-3</v>
      </c>
      <c r="F501" s="12">
        <v>2.0500000000000001E-2</v>
      </c>
      <c r="G501" s="12">
        <v>4.9612225891025022E-4</v>
      </c>
      <c r="H501" s="12">
        <v>2.1823543068661234E-7</v>
      </c>
      <c r="I501" s="12">
        <v>5.1151072791167374E-10</v>
      </c>
      <c r="J501" s="12">
        <v>6.7501364029801067E-13</v>
      </c>
      <c r="K501" s="12">
        <v>4.9105029879520678E-7</v>
      </c>
      <c r="L501" s="12">
        <v>6.4801309468609029E-10</v>
      </c>
      <c r="M501" s="12"/>
      <c r="N501" s="12"/>
      <c r="O501" s="12"/>
      <c r="Q501" s="12">
        <v>960</v>
      </c>
      <c r="R501" s="12">
        <v>100000</v>
      </c>
      <c r="S501" s="12">
        <v>96</v>
      </c>
      <c r="T501" s="12">
        <v>2.0500000000000001E-2</v>
      </c>
      <c r="U501" s="12">
        <v>0.36099999999999999</v>
      </c>
      <c r="V501" s="12"/>
      <c r="W501" s="13"/>
      <c r="X501" s="13"/>
      <c r="Z501" s="13">
        <v>7.0075120999999997E-6</v>
      </c>
      <c r="AA501" s="13">
        <v>16000</v>
      </c>
      <c r="AB501" s="13">
        <v>6.2500000000000056E-5</v>
      </c>
      <c r="AD501" s="13">
        <v>5.062500000000001E-3</v>
      </c>
      <c r="AE501" s="13">
        <v>7.3428888580000001E-4</v>
      </c>
      <c r="AF501" s="13">
        <v>1.7016526620000001E-3</v>
      </c>
      <c r="AG501" s="13">
        <v>2.633656630916667E-4</v>
      </c>
      <c r="AH501" s="13">
        <v>1.2499999999999998E-3</v>
      </c>
      <c r="AI501" s="13">
        <v>0.68367489156246497</v>
      </c>
      <c r="AJ501" s="12">
        <v>1.1154114548774121E-2</v>
      </c>
      <c r="AK501" s="1">
        <v>0.29225686287462549</v>
      </c>
      <c r="AL501" s="12">
        <v>5.2140672574403531E-2</v>
      </c>
      <c r="AM501" s="12">
        <v>4.3555997690851683E-4</v>
      </c>
      <c r="AN501" s="12">
        <v>8.0404952651876504E-4</v>
      </c>
      <c r="AO501" s="12">
        <v>-2133.333333333333</v>
      </c>
      <c r="AP501" s="12">
        <v>6637.3756527377245</v>
      </c>
      <c r="AQ501" s="12">
        <v>3555.5555555555552</v>
      </c>
      <c r="AR501" s="12">
        <v>558.70165427085271</v>
      </c>
      <c r="AS501" s="12">
        <v>2.3823208835522337E-2</v>
      </c>
      <c r="AT501" s="12">
        <v>-2.7507326471278297</v>
      </c>
      <c r="AU501" s="12">
        <v>6.2831528569109398</v>
      </c>
      <c r="AV501" s="12">
        <v>4.0248183351856845E-4</v>
      </c>
      <c r="AW501" s="12">
        <v>0.95035460992907805</v>
      </c>
      <c r="AX501" s="12">
        <v>2.0498231458934209</v>
      </c>
      <c r="AY501" s="13">
        <v>5.6250000000000007E-4</v>
      </c>
      <c r="AZ501" s="12"/>
      <c r="BA501" s="12"/>
      <c r="BB501" s="12" t="s">
        <v>350</v>
      </c>
      <c r="BC501" s="1"/>
      <c r="BD501" s="13">
        <f>(0.5*K501*(AK501)^(2))+(K501*9.81*(AN501-G501))</f>
        <v>2.245465154437477E-8</v>
      </c>
      <c r="BE501" s="13">
        <f>0.5*K501*(AI501)^(2)</f>
        <v>1.1476124334421921E-7</v>
      </c>
      <c r="BF501" s="13">
        <f t="shared" si="48"/>
        <v>0.44233931145316074</v>
      </c>
      <c r="BG501" s="13">
        <f>(C501*(AI501)^(2)*G501)/(F501)</f>
        <v>10.859387868889797</v>
      </c>
      <c r="BH501" s="13">
        <f>(C501*G501*AI501)/(E501)</f>
        <v>67.837266312438103</v>
      </c>
      <c r="BI501" s="13">
        <f>(E501)/((C501*F501*G501)^(1/2))</f>
        <v>4.8577407571485265E-2</v>
      </c>
      <c r="BJ501" s="13">
        <f>(C501*9.81*(G501)^(2))/(F501)</f>
        <v>0.11307427301444903</v>
      </c>
      <c r="BK501" s="13">
        <f t="shared" si="45"/>
        <v>0.37207515765729449</v>
      </c>
      <c r="BL501" s="13">
        <f>(F501/(C501*9.81))^(1/2)</f>
        <v>1.4753899143116248E-3</v>
      </c>
      <c r="BM501" s="13">
        <f>((F501*G501)/(C501*(AI501)^(2)))^(1/2)</f>
        <v>1.5055183032807405E-4</v>
      </c>
      <c r="BN501" s="13">
        <f>(AF501/2)/G501</f>
        <v>1.7149529490349207</v>
      </c>
      <c r="BO501" s="13">
        <f>(AF501-G501)/G501</f>
        <v>2.4299058980698409</v>
      </c>
      <c r="BP501" s="13">
        <f>((2*G501)-AG501)/G501</f>
        <v>1.4691516892022574</v>
      </c>
      <c r="BQ501" s="13">
        <f t="shared" si="46"/>
        <v>0.15477051749334417</v>
      </c>
      <c r="BR501" s="13">
        <f>((C501*(G501)^(3))/F501)^(1/2)</f>
        <v>2.3913423471899832E-3</v>
      </c>
      <c r="BS501" s="13">
        <f t="shared" si="47"/>
        <v>3.4344075386902948</v>
      </c>
      <c r="BT501" s="13">
        <f>AI501/((9.81*G501)^(1/2))</f>
        <v>9.7998802877157889</v>
      </c>
      <c r="BU501" s="13">
        <f t="shared" si="49"/>
        <v>0.25308641975308632</v>
      </c>
      <c r="BV501" s="13">
        <f>AE501 /G501</f>
        <v>1.4800563220301606</v>
      </c>
      <c r="BW501" s="13">
        <f t="shared" si="50"/>
        <v>10.746313595875348</v>
      </c>
      <c r="BX501" s="13">
        <f>AH501/(((C501*(G501^(3)))/F501)^(1/2))</f>
        <v>0.52271896638674464</v>
      </c>
    </row>
    <row r="502" spans="1:76" x14ac:dyDescent="0.25">
      <c r="A502" s="12"/>
      <c r="B502" s="1">
        <v>502</v>
      </c>
      <c r="C502" s="12">
        <v>960</v>
      </c>
      <c r="D502" s="12">
        <v>5</v>
      </c>
      <c r="E502" s="12">
        <v>4.7999999999999996E-3</v>
      </c>
      <c r="F502" s="12">
        <v>2.0500000000000001E-2</v>
      </c>
      <c r="G502" s="12">
        <v>4.9865988959621672E-4</v>
      </c>
      <c r="H502" s="12">
        <v>1.0651271562374153E-7</v>
      </c>
      <c r="I502" s="12">
        <v>5.1939996846431423E-10</v>
      </c>
      <c r="J502" s="12">
        <v>3.3282826004403514E-13</v>
      </c>
      <c r="K502" s="12">
        <v>4.9862396972574164E-7</v>
      </c>
      <c r="L502" s="12">
        <v>3.1951512964227372E-10</v>
      </c>
      <c r="M502" s="12"/>
      <c r="N502" s="12"/>
      <c r="O502" s="12"/>
      <c r="Q502" s="12">
        <v>960</v>
      </c>
      <c r="R502" s="12">
        <v>100000</v>
      </c>
      <c r="S502" s="12">
        <v>96</v>
      </c>
      <c r="T502" s="12">
        <v>2.0500000000000001E-2</v>
      </c>
      <c r="U502" s="12">
        <v>0.36099999999999999</v>
      </c>
      <c r="V502" s="12"/>
      <c r="W502" s="13"/>
      <c r="X502" s="13"/>
      <c r="Z502" s="13">
        <v>7.0075120999999997E-6</v>
      </c>
      <c r="AA502" s="13">
        <v>16000</v>
      </c>
      <c r="AB502" s="13">
        <v>6.2500000000000056E-5</v>
      </c>
      <c r="AD502" s="13">
        <v>5.062500000000001E-3</v>
      </c>
      <c r="AE502" s="13">
        <v>7.4436400679999998E-4</v>
      </c>
      <c r="AF502" s="13">
        <v>1.6677878798E-3</v>
      </c>
      <c r="AG502" s="13">
        <v>2.621977444083333E-4</v>
      </c>
      <c r="AH502" s="13">
        <v>1.1250000000000006E-3</v>
      </c>
      <c r="AI502" s="13">
        <v>0.67689992598571991</v>
      </c>
      <c r="AJ502" s="12">
        <v>4.4816841121756365E-3</v>
      </c>
      <c r="AK502" s="1">
        <v>0.28020868874101801</v>
      </c>
      <c r="AL502" s="12">
        <v>5.2524748851518033E-2</v>
      </c>
      <c r="AM502" s="12">
        <v>4.59625027166687E-4</v>
      </c>
      <c r="AN502" s="12">
        <v>7.8787616360157463E-4</v>
      </c>
      <c r="AO502" s="12">
        <v>-4571.4285714285716</v>
      </c>
      <c r="AP502" s="12">
        <v>39713.425751538351</v>
      </c>
      <c r="AQ502" s="12">
        <v>2285.7142857142858</v>
      </c>
      <c r="AR502" s="12">
        <v>4.0053379048055483E-13</v>
      </c>
      <c r="AS502" s="12">
        <v>2.3353389898036345E-2</v>
      </c>
      <c r="AT502" s="12">
        <v>9.8380773152392555E-3</v>
      </c>
      <c r="AU502" s="12">
        <v>1.7055286421810454</v>
      </c>
      <c r="AV502" s="12">
        <v>0.15406411451243091</v>
      </c>
      <c r="AW502" s="12">
        <v>0.98581560283687941</v>
      </c>
      <c r="AX502" s="12">
        <v>784.64209208733325</v>
      </c>
      <c r="AY502" s="13">
        <v>1.0000000000000005E-3</v>
      </c>
      <c r="AZ502" s="12"/>
      <c r="BA502" s="12"/>
      <c r="BB502" s="12" t="s">
        <v>351</v>
      </c>
      <c r="BC502" s="1"/>
      <c r="BD502" s="13">
        <f>(0.5*K502*(AK502)^(2))+(K502*9.81*(AN502-G502))</f>
        <v>2.0989908224282524E-8</v>
      </c>
      <c r="BE502" s="13">
        <f>0.5*K502*(AI502)^(2)</f>
        <v>1.1423313337939189E-7</v>
      </c>
      <c r="BF502" s="13">
        <f t="shared" si="48"/>
        <v>0.42865631392634596</v>
      </c>
      <c r="BG502" s="13">
        <f>(C502*(AI502)^(2)*G502)/(F502)</f>
        <v>10.699678829751022</v>
      </c>
      <c r="BH502" s="13">
        <f>(C502*G502*AI502)/(E502)</f>
        <v>67.508568471945281</v>
      </c>
      <c r="BI502" s="13">
        <f>(E502)/((C502*F502*G502)^(1/2))</f>
        <v>4.8453647116590379E-2</v>
      </c>
      <c r="BJ502" s="13">
        <f>(C502*9.81*(G502)^(2))/(F502)</f>
        <v>0.11423396533124414</v>
      </c>
      <c r="BK502" s="13">
        <f t="shared" si="45"/>
        <v>0.36803033983359745</v>
      </c>
      <c r="BL502" s="13">
        <f>(F502/(C502*9.81))^(1/2)</f>
        <v>1.4753899143116248E-3</v>
      </c>
      <c r="BM502" s="13">
        <f>((F502*G502)/(C502*(AI502)^(2)))^(1/2)</f>
        <v>1.5244706436030471E-4</v>
      </c>
      <c r="BN502" s="13">
        <f>(AF502/2)/G502</f>
        <v>1.672269932468871</v>
      </c>
      <c r="BO502" s="13">
        <f>(AF502-G502)/G502</f>
        <v>2.344539864937742</v>
      </c>
      <c r="BP502" s="13">
        <f>((2*G502)-AG502)/G502</f>
        <v>1.474195238320362</v>
      </c>
      <c r="BQ502" s="13">
        <f t="shared" si="46"/>
        <v>0.15721288515406159</v>
      </c>
      <c r="BR502" s="13">
        <f>((C502*(G502)^(3))/F502)^(1/2)</f>
        <v>2.4097131120502662E-3</v>
      </c>
      <c r="BS502" s="13">
        <f t="shared" si="47"/>
        <v>0.66706184867048068</v>
      </c>
      <c r="BT502" s="13">
        <f>AI502/((9.81*G502)^(1/2))</f>
        <v>9.6780473963380409</v>
      </c>
      <c r="BU502" s="13">
        <f t="shared" si="49"/>
        <v>0.22839506172839513</v>
      </c>
      <c r="BV502" s="13">
        <f>AE502 /G502</f>
        <v>1.4927288565413572</v>
      </c>
      <c r="BW502" s="13">
        <f t="shared" si="50"/>
        <v>10.585444864419777</v>
      </c>
      <c r="BX502" s="13">
        <f>AH502/(((C502*(G502^(3)))/F502)^(1/2))</f>
        <v>0.46686055463374732</v>
      </c>
    </row>
    <row r="503" spans="1:76" x14ac:dyDescent="0.25">
      <c r="A503" s="12"/>
      <c r="B503" s="1">
        <v>503</v>
      </c>
      <c r="C503" s="12">
        <v>960</v>
      </c>
      <c r="D503" s="12">
        <v>5</v>
      </c>
      <c r="E503" s="12">
        <v>4.7999999999999996E-3</v>
      </c>
      <c r="F503" s="12">
        <v>2.0500000000000001E-2</v>
      </c>
      <c r="G503" s="12">
        <v>4.9661616598264827E-4</v>
      </c>
      <c r="H503" s="12">
        <v>8.9845679171932319E-8</v>
      </c>
      <c r="I503" s="12">
        <v>5.1303992977136151E-10</v>
      </c>
      <c r="J503" s="12">
        <v>2.7845098945634587E-13</v>
      </c>
      <c r="K503" s="12">
        <v>4.9251833258050699E-7</v>
      </c>
      <c r="L503" s="12">
        <v>2.6731294987809202E-10</v>
      </c>
      <c r="M503" s="12"/>
      <c r="N503" s="12"/>
      <c r="O503" s="12"/>
      <c r="Q503" s="12">
        <v>960</v>
      </c>
      <c r="R503" s="12">
        <v>100000</v>
      </c>
      <c r="S503" s="12">
        <v>96</v>
      </c>
      <c r="T503" s="12">
        <v>2.0500000000000001E-2</v>
      </c>
      <c r="U503" s="12">
        <v>0.36099999999999999</v>
      </c>
      <c r="V503" s="12"/>
      <c r="W503" s="13"/>
      <c r="X503" s="13"/>
      <c r="Z503" s="13">
        <v>7.0075120999999997E-6</v>
      </c>
      <c r="AA503" s="13">
        <v>16000</v>
      </c>
      <c r="AB503" s="13">
        <v>6.2500000000000056E-5</v>
      </c>
      <c r="AD503" s="13">
        <v>5.062500000000001E-3</v>
      </c>
      <c r="AE503" s="13">
        <v>7.3728137370000009E-4</v>
      </c>
      <c r="AF503" s="13">
        <v>1.6607803676999999E-3</v>
      </c>
      <c r="AG503" s="13">
        <v>2.5811002901666671E-4</v>
      </c>
      <c r="AH503" s="13">
        <v>1.1250000000000006E-3</v>
      </c>
      <c r="AI503" s="13">
        <v>0.67867771035000579</v>
      </c>
      <c r="AJ503" s="12">
        <v>3.9107123804763694E-3</v>
      </c>
      <c r="AK503" s="1">
        <v>0.27841181649768881</v>
      </c>
      <c r="AL503" s="12">
        <v>4.4478637596594997E-2</v>
      </c>
      <c r="AM503" s="12">
        <v>4.2917629004984609E-4</v>
      </c>
      <c r="AN503" s="12">
        <v>8.1187064468059625E-4</v>
      </c>
      <c r="AO503" s="12">
        <v>-3555.5555555555566</v>
      </c>
      <c r="AP503" s="12">
        <v>21789.364516563255</v>
      </c>
      <c r="AQ503" s="12">
        <v>2461.5384615384614</v>
      </c>
      <c r="AR503" s="12">
        <v>267.78008281620714</v>
      </c>
      <c r="AS503" s="12">
        <v>2.3476219904481465E-2</v>
      </c>
      <c r="AT503" s="12">
        <v>1.0739561100495683</v>
      </c>
      <c r="AU503" s="12">
        <v>5.0276626314357635</v>
      </c>
      <c r="AV503" s="12">
        <v>1.3599336489270832</v>
      </c>
      <c r="AW503" s="12">
        <v>0.95744680851063824</v>
      </c>
      <c r="AX503" s="12">
        <v>6926.0852001197864</v>
      </c>
      <c r="AY503" s="13">
        <v>5.6250000000000007E-4</v>
      </c>
      <c r="AZ503" s="12"/>
      <c r="BA503" s="12"/>
      <c r="BB503" s="12" t="s">
        <v>352</v>
      </c>
      <c r="BC503" s="1"/>
      <c r="BD503" s="13">
        <f>(0.5*K503*(AK503)^(2))+(K503*9.81*(AN503-G503))</f>
        <v>2.0611506191883619E-8</v>
      </c>
      <c r="BE503" s="13">
        <f>0.5*K503*(AI503)^(2)</f>
        <v>1.1342781777678198E-7</v>
      </c>
      <c r="BF503" s="13">
        <f t="shared" si="48"/>
        <v>0.42628011685215361</v>
      </c>
      <c r="BG503" s="13">
        <f>(C503*(AI503)^(2)*G503)/(F503)</f>
        <v>10.711872547560832</v>
      </c>
      <c r="BH503" s="13">
        <f>(C503*G503*AI503)/(E503)</f>
        <v>67.408464490380439</v>
      </c>
      <c r="BI503" s="13">
        <f>(E503)/((C503*F503*G503)^(1/2))</f>
        <v>4.8553245356044987E-2</v>
      </c>
      <c r="BJ503" s="13">
        <f>(C503*9.81*(G503)^(2))/(F503)</f>
        <v>0.11329952387370824</v>
      </c>
      <c r="BK503" s="13">
        <f t="shared" si="45"/>
        <v>0.36888742361780397</v>
      </c>
      <c r="BL503" s="13">
        <f>(F503/(C503*9.81))^(1/2)</f>
        <v>1.4753899143116248E-3</v>
      </c>
      <c r="BM503" s="13">
        <f>((F503*G503)/(C503*(AI503)^(2)))^(1/2)</f>
        <v>1.5173583340620918E-4</v>
      </c>
      <c r="BN503" s="13">
        <f>(AF503/2)/G503</f>
        <v>1.6720965621546313</v>
      </c>
      <c r="BO503" s="13">
        <f>(AF503-G503)/G503</f>
        <v>2.3441931243092626</v>
      </c>
      <c r="BP503" s="13">
        <f>((2*G503)-AG503)/G503</f>
        <v>1.4802625313133988</v>
      </c>
      <c r="BQ503" s="13">
        <f t="shared" si="46"/>
        <v>0.15541490857946558</v>
      </c>
      <c r="BR503" s="13">
        <f>((C503*(G503)^(3))/F503)^(1/2)</f>
        <v>2.3949142333067079E-3</v>
      </c>
      <c r="BS503" s="13">
        <f t="shared" si="47"/>
        <v>-0.39527839969956247</v>
      </c>
      <c r="BT503" s="13">
        <f>AI503/((9.81*G503)^(1/2))</f>
        <v>9.7234112812488114</v>
      </c>
      <c r="BU503" s="13">
        <f t="shared" si="49"/>
        <v>0.22839506172839513</v>
      </c>
      <c r="BV503" s="13">
        <f>AE503 /G503</f>
        <v>1.4846100956885899</v>
      </c>
      <c r="BW503" s="13">
        <f t="shared" si="50"/>
        <v>10.598573023687123</v>
      </c>
      <c r="BX503" s="13">
        <f>AH503/(((C503*(G503^(3)))/F503)^(1/2))</f>
        <v>0.469745423178136</v>
      </c>
    </row>
    <row r="504" spans="1:76" x14ac:dyDescent="0.25">
      <c r="A504" s="12"/>
      <c r="B504" s="1">
        <v>504</v>
      </c>
      <c r="C504" s="12">
        <v>960</v>
      </c>
      <c r="D504" s="12">
        <v>5</v>
      </c>
      <c r="E504" s="12">
        <v>4.7999999999999996E-3</v>
      </c>
      <c r="F504" s="12">
        <v>2.0500000000000001E-2</v>
      </c>
      <c r="G504" s="12">
        <v>4.95288247935711E-4</v>
      </c>
      <c r="H504" s="12">
        <v>1.7725260409052657E-7</v>
      </c>
      <c r="I504" s="12">
        <v>5.0893542229534449E-10</v>
      </c>
      <c r="J504" s="12">
        <v>5.4640986915242369E-13</v>
      </c>
      <c r="K504" s="12">
        <v>4.8857800540353075E-7</v>
      </c>
      <c r="L504" s="12">
        <v>5.2455347438632678E-10</v>
      </c>
      <c r="M504" s="12"/>
      <c r="N504" s="12"/>
      <c r="O504" s="12"/>
      <c r="Q504" s="12">
        <v>960</v>
      </c>
      <c r="R504" s="12">
        <v>100000</v>
      </c>
      <c r="S504" s="12">
        <v>96</v>
      </c>
      <c r="T504" s="12">
        <v>2.0500000000000001E-2</v>
      </c>
      <c r="U504" s="12">
        <v>0.36099999999999999</v>
      </c>
      <c r="V504" s="12"/>
      <c r="W504" s="13"/>
      <c r="X504" s="13"/>
      <c r="Z504" s="13">
        <v>7.0075120999999997E-6</v>
      </c>
      <c r="AA504" s="13">
        <v>16000</v>
      </c>
      <c r="AB504" s="13">
        <v>6.2500000000000056E-5</v>
      </c>
      <c r="AD504" s="13">
        <v>5.062500000000001E-3</v>
      </c>
      <c r="AE504" s="13">
        <v>7.3034898259999998E-4</v>
      </c>
      <c r="AF504" s="13">
        <v>1.6467653435E-3</v>
      </c>
      <c r="AG504" s="13">
        <v>2.7270901255833327E-4</v>
      </c>
      <c r="AH504" s="13">
        <v>1.0625000000000005E-3</v>
      </c>
      <c r="AI504" s="13">
        <v>0.6450510833178551</v>
      </c>
      <c r="AJ504" s="12">
        <v>3.6242347032017113E-3</v>
      </c>
      <c r="AK504" s="1">
        <v>0.27084917228716804</v>
      </c>
      <c r="AL504" s="12">
        <v>4.7323191858695879E-2</v>
      </c>
      <c r="AM504" s="12">
        <v>4.4928825250656503E-4</v>
      </c>
      <c r="AN504" s="12">
        <v>7.9002359790336554E-4</v>
      </c>
      <c r="AO504" s="12">
        <v>2461.5384615384619</v>
      </c>
      <c r="AP504" s="12">
        <v>2410.0207453458675</v>
      </c>
      <c r="AQ504" s="12">
        <v>3199.9999999999995</v>
      </c>
      <c r="AR504" s="12">
        <v>905.09667991878166</v>
      </c>
      <c r="AS504" s="12">
        <v>2.1207487262463732E-2</v>
      </c>
      <c r="AT504" s="12">
        <v>-0.59545744789698074</v>
      </c>
      <c r="AU504" s="12">
        <v>3.2403068521648666</v>
      </c>
      <c r="AV504" s="12">
        <v>1.5707956916079691</v>
      </c>
      <c r="AW504" s="12">
        <v>0.95744680851063824</v>
      </c>
      <c r="AX504" s="12">
        <v>7999.9967650195358</v>
      </c>
      <c r="AY504" s="13">
        <v>1.0000000000000005E-3</v>
      </c>
      <c r="AZ504" s="12"/>
      <c r="BA504" s="12"/>
      <c r="BB504" s="12" t="s">
        <v>353</v>
      </c>
      <c r="BC504" s="1"/>
      <c r="BD504" s="13">
        <f>(0.5*K504*(AK504)^(2))+(K504*9.81*(AN504-G504))</f>
        <v>1.9333515780115221E-8</v>
      </c>
      <c r="BE504" s="13">
        <f>0.5*K504*(AI504)^(2)</f>
        <v>1.0164643101615323E-7</v>
      </c>
      <c r="BF504" s="13">
        <f t="shared" si="48"/>
        <v>0.43612336207974772</v>
      </c>
      <c r="BG504" s="13">
        <f>(C504*(AI504)^(2)*G504)/(F504)</f>
        <v>9.650806613260821</v>
      </c>
      <c r="BH504" s="13">
        <f>(C504*G504*AI504)/(E504)</f>
        <v>63.897244177106565</v>
      </c>
      <c r="BI504" s="13">
        <f>(E504)/((C504*F504*G504)^(1/2))</f>
        <v>4.8618289876106342E-2</v>
      </c>
      <c r="BJ504" s="13">
        <f>(C504*9.81*(G504)^(2))/(F504)</f>
        <v>0.1126944234244238</v>
      </c>
      <c r="BK504" s="13">
        <f t="shared" si="45"/>
        <v>0.34687892197748083</v>
      </c>
      <c r="BL504" s="13">
        <f>(F504/(C504*9.81))^(1/2)</f>
        <v>1.4753899143116248E-3</v>
      </c>
      <c r="BM504" s="13">
        <f>((F504*G504)/(C504*(AI504)^(2)))^(1/2)</f>
        <v>1.5943226525611513E-4</v>
      </c>
      <c r="BN504" s="13">
        <f>(AF504/2)/G504</f>
        <v>1.6624312714499863</v>
      </c>
      <c r="BO504" s="13">
        <f>(AF504-G504)/G504</f>
        <v>2.3248625428999725</v>
      </c>
      <c r="BP504" s="13">
        <f>((2*G504)-AG504)/G504</f>
        <v>1.4493933306616005</v>
      </c>
      <c r="BQ504" s="13">
        <f t="shared" si="46"/>
        <v>0.16560283687943259</v>
      </c>
      <c r="BR504" s="13">
        <f>((C504*(G504)^(3))/F504)^(1/2)</f>
        <v>2.3853148993824491E-3</v>
      </c>
      <c r="BS504" s="13">
        <f t="shared" si="47"/>
        <v>1.2405085312148358</v>
      </c>
      <c r="BT504" s="13">
        <f>AI504/((9.81*G504)^(1/2))</f>
        <v>9.2540234057487005</v>
      </c>
      <c r="BU504" s="13">
        <f t="shared" si="49"/>
        <v>0.21604938271604945</v>
      </c>
      <c r="BV504" s="13">
        <f>AE504 /G504</f>
        <v>1.4745938060189956</v>
      </c>
      <c r="BW504" s="13">
        <f t="shared" si="50"/>
        <v>9.5381121898363972</v>
      </c>
      <c r="BX504" s="13">
        <f>AH504/(((C504*(G504^(3)))/F504)^(1/2))</f>
        <v>0.44543385037970401</v>
      </c>
    </row>
    <row r="505" spans="1:76" x14ac:dyDescent="0.25">
      <c r="A505" s="12"/>
      <c r="B505" s="1">
        <v>505</v>
      </c>
      <c r="C505" s="12">
        <v>960</v>
      </c>
      <c r="D505" s="12">
        <v>5</v>
      </c>
      <c r="E505" s="12">
        <v>4.7999999999999996E-3</v>
      </c>
      <c r="F505" s="12">
        <v>2.0500000000000001E-2</v>
      </c>
      <c r="G505" s="12">
        <v>4.9413869769815726E-4</v>
      </c>
      <c r="H505" s="12">
        <v>1.8741694428076953E-7</v>
      </c>
      <c r="I505" s="12">
        <v>5.0539996585472085E-10</v>
      </c>
      <c r="J505" s="12">
        <v>5.7506435550180309E-13</v>
      </c>
      <c r="K505" s="12">
        <v>4.8518396722053201E-7</v>
      </c>
      <c r="L505" s="12">
        <v>5.5206178128173096E-10</v>
      </c>
      <c r="M505" s="12"/>
      <c r="N505" s="12"/>
      <c r="O505" s="12"/>
      <c r="Q505" s="12">
        <v>960</v>
      </c>
      <c r="R505" s="12">
        <v>100000</v>
      </c>
      <c r="S505" s="12">
        <v>96</v>
      </c>
      <c r="T505" s="12">
        <v>2.0500000000000001E-2</v>
      </c>
      <c r="U505" s="12">
        <v>0.36099999999999999</v>
      </c>
      <c r="V505" s="12"/>
      <c r="W505" s="13"/>
      <c r="X505" s="13"/>
      <c r="Z505" s="13">
        <v>7.0075120999999997E-6</v>
      </c>
      <c r="AA505" s="13">
        <v>16000</v>
      </c>
      <c r="AB505" s="13">
        <v>6.2500000000000056E-5</v>
      </c>
      <c r="AD505" s="13">
        <v>5.1250000000000011E-3</v>
      </c>
      <c r="AE505" s="13">
        <v>7.2684522655000006E-4</v>
      </c>
      <c r="AF505" s="13">
        <v>1.6467653435E-3</v>
      </c>
      <c r="AG505" s="13">
        <v>2.8380424005000003E-4</v>
      </c>
      <c r="AH505" s="13">
        <v>1.1250000000000006E-3</v>
      </c>
      <c r="AI505" s="13">
        <v>0.64482186115542106</v>
      </c>
      <c r="AJ505" s="12">
        <v>5.7667476823731302E-3</v>
      </c>
      <c r="AK505" s="1">
        <v>0.26899947469091406</v>
      </c>
      <c r="AL505" s="12">
        <v>4.0726061732041137E-2</v>
      </c>
      <c r="AM505" s="12">
        <v>4.7576925621577886E-4</v>
      </c>
      <c r="AN505" s="12">
        <v>8.0769644162535586E-4</v>
      </c>
      <c r="AO505" s="12">
        <v>2666.6666666666665</v>
      </c>
      <c r="AP505" s="12">
        <v>2514.1574442188366</v>
      </c>
      <c r="AQ505" s="12">
        <v>4571.4285714285716</v>
      </c>
      <c r="AR505" s="12">
        <v>923.56804073344972</v>
      </c>
      <c r="AS505" s="12">
        <v>2.1192417564930739E-2</v>
      </c>
      <c r="AT505" s="12">
        <v>-2.2106327041626097E-2</v>
      </c>
      <c r="AU505" s="12">
        <v>4.6894191342301683</v>
      </c>
      <c r="AV505" s="12">
        <v>1.0685046391890907</v>
      </c>
      <c r="AW505" s="12">
        <v>0.97857142857142854</v>
      </c>
      <c r="AX505" s="12">
        <v>5441.8494413941035</v>
      </c>
      <c r="AY505" s="13">
        <v>1.0625000000000005E-3</v>
      </c>
      <c r="AZ505" s="12"/>
      <c r="BA505" s="12"/>
      <c r="BB505" s="12" t="s">
        <v>354</v>
      </c>
      <c r="BC505" s="1"/>
      <c r="BD505" s="13">
        <f>(0.5*K505*(AK505)^(2))+(K505*9.81*(AN505-G505))</f>
        <v>1.9046556561027868E-8</v>
      </c>
      <c r="BE505" s="13">
        <f>0.5*K505*(AI505)^(2)</f>
        <v>1.0086859025793386E-7</v>
      </c>
      <c r="BF505" s="13">
        <f t="shared" si="48"/>
        <v>0.43454050004603345</v>
      </c>
      <c r="BG505" s="13">
        <f>(C505*(AI505)^(2)*G505)/(F505)</f>
        <v>9.621565569150281</v>
      </c>
      <c r="BH505" s="13">
        <f>(C505*G505*AI505)/(E505)</f>
        <v>63.726286943728361</v>
      </c>
      <c r="BI505" s="13">
        <f>(E505)/((C505*F505*G505)^(1/2))</f>
        <v>4.8674809128644386E-2</v>
      </c>
      <c r="BJ505" s="13">
        <f>(C505*9.81*(G505)^(2))/(F505)</f>
        <v>0.1121719092593032</v>
      </c>
      <c r="BK505" s="13">
        <f t="shared" si="45"/>
        <v>0.34656990878336619</v>
      </c>
      <c r="BL505" s="13">
        <f>(F505/(C505*9.81))^(1/2)</f>
        <v>1.4753899143116248E-3</v>
      </c>
      <c r="BM505" s="13">
        <f>((F505*G505)/(C505*(AI505)^(2)))^(1/2)</f>
        <v>1.5930374824243436E-4</v>
      </c>
      <c r="BN505" s="13">
        <f>(AF505/2)/G505</f>
        <v>1.6662987043628794</v>
      </c>
      <c r="BO505" s="13">
        <f>(AF505-G505)/G505</f>
        <v>2.3325974087257593</v>
      </c>
      <c r="BP505" s="13">
        <f>((2*G505)-AG505)/G505</f>
        <v>1.4256587444536459</v>
      </c>
      <c r="BQ505" s="13">
        <f t="shared" si="46"/>
        <v>0.17234042553191489</v>
      </c>
      <c r="BR505" s="13">
        <f>((C505*(G505)^(3))/F505)^(1/2)</f>
        <v>2.377015345570849E-3</v>
      </c>
      <c r="BS505" s="13">
        <f t="shared" si="47"/>
        <v>0.66692818819704713</v>
      </c>
      <c r="BT505" s="13">
        <f>AI505/((9.81*G505)^(1/2))</f>
        <v>9.2614890144726623</v>
      </c>
      <c r="BU505" s="13">
        <f t="shared" si="49"/>
        <v>0.22560975609756104</v>
      </c>
      <c r="BV505" s="13">
        <f>AE505 /G505</f>
        <v>1.470933626400559</v>
      </c>
      <c r="BW505" s="13">
        <f t="shared" si="50"/>
        <v>9.5093936598909785</v>
      </c>
      <c r="BX505" s="13">
        <f>AH505/(((C505*(G505^(3)))/F505)^(1/2))</f>
        <v>0.47328259874141776</v>
      </c>
    </row>
    <row r="506" spans="1:76" x14ac:dyDescent="0.25">
      <c r="A506" s="12"/>
      <c r="B506" s="1">
        <v>506</v>
      </c>
      <c r="C506" s="12">
        <v>960</v>
      </c>
      <c r="D506" s="12">
        <v>5</v>
      </c>
      <c r="E506" s="12">
        <v>4.7999999999999996E-3</v>
      </c>
      <c r="F506" s="12">
        <v>2.0500000000000001E-2</v>
      </c>
      <c r="G506" s="12">
        <v>5.0042776888573786E-4</v>
      </c>
      <c r="H506" s="12">
        <v>1.0810190897414769E-7</v>
      </c>
      <c r="I506" s="12">
        <v>5.2494380125137446E-10</v>
      </c>
      <c r="J506" s="12">
        <v>3.4019351371592E-13</v>
      </c>
      <c r="K506" s="12">
        <v>5.0394604920131953E-7</v>
      </c>
      <c r="L506" s="12">
        <v>3.2658577316728318E-10</v>
      </c>
      <c r="M506" s="12"/>
      <c r="N506" s="12"/>
      <c r="O506" s="12"/>
      <c r="Q506" s="12">
        <v>960</v>
      </c>
      <c r="R506" s="12">
        <v>100000</v>
      </c>
      <c r="S506" s="12">
        <v>96</v>
      </c>
      <c r="T506" s="12">
        <v>2.0500000000000001E-2</v>
      </c>
      <c r="U506" s="12">
        <v>0.36099999999999999</v>
      </c>
      <c r="V506" s="12"/>
      <c r="W506" s="13"/>
      <c r="X506" s="13"/>
      <c r="Z506" s="13">
        <v>7.0075120999999997E-6</v>
      </c>
      <c r="AA506" s="13">
        <v>16000</v>
      </c>
      <c r="AB506" s="13">
        <v>6.2500000000000056E-5</v>
      </c>
      <c r="AD506" s="13">
        <v>5.5000000000000049E-3</v>
      </c>
      <c r="AE506" s="13">
        <v>4.9209357120000004E-4</v>
      </c>
      <c r="AF506" s="13">
        <v>1.2963897385000001E-3</v>
      </c>
      <c r="AG506" s="13">
        <v>4.4591828400898154E-4</v>
      </c>
      <c r="AH506" s="13">
        <v>1.9375000000000017E-3</v>
      </c>
      <c r="AI506" s="13">
        <v>0.26332325561538644</v>
      </c>
      <c r="AJ506" s="12">
        <v>1.1688672097104275E-2</v>
      </c>
      <c r="AK506" s="1">
        <v>0.14352345849493361</v>
      </c>
      <c r="AL506" s="12">
        <v>1.2052996754883369E-2</v>
      </c>
      <c r="AM506" s="12">
        <v>4.8757971235204012E-4</v>
      </c>
      <c r="AN506" s="12">
        <v>6.2239856958635673E-4</v>
      </c>
      <c r="AO506" s="12">
        <v>323.23232323232327</v>
      </c>
      <c r="AP506" s="12">
        <v>355.53741635417879</v>
      </c>
      <c r="AQ506" s="12">
        <v>329.89690721649481</v>
      </c>
      <c r="AR506" s="12">
        <v>14.429216918675341</v>
      </c>
      <c r="AS506" s="12">
        <v>3.5341048393418019E-3</v>
      </c>
      <c r="AT506" s="12">
        <v>-9.6805520410840856E-4</v>
      </c>
      <c r="AU506" s="12">
        <v>4.7161131868557273</v>
      </c>
      <c r="AV506" s="12">
        <v>0.3916018333461489</v>
      </c>
      <c r="AW506" s="12">
        <v>0.99290780141843982</v>
      </c>
      <c r="AX506" s="12">
        <v>1994.411760028421</v>
      </c>
      <c r="AY506" s="13">
        <v>1.8125000000000016E-3</v>
      </c>
      <c r="AZ506" s="12"/>
      <c r="BA506" s="12"/>
      <c r="BB506" s="12" t="s">
        <v>355</v>
      </c>
      <c r="BC506" s="1"/>
      <c r="BD506" s="13">
        <f>(0.5*K506*(AK506)^(2))+(K506*9.81*(AN506-G506))</f>
        <v>5.7933764427823622E-9</v>
      </c>
      <c r="BE506" s="13">
        <f>0.5*K506*(AI506)^(2)</f>
        <v>1.7471592059958235E-8</v>
      </c>
      <c r="BF506" s="13">
        <f t="shared" si="48"/>
        <v>0.57583708930539212</v>
      </c>
      <c r="BG506" s="13">
        <f>(C506*(AI506)^(2)*G506)/(F506)</f>
        <v>1.6249395324547105</v>
      </c>
      <c r="BH506" s="13">
        <f>(C506*G506*AI506)/(E506)</f>
        <v>26.354853860667337</v>
      </c>
      <c r="BI506" s="13">
        <f>(E506)/((C506*F506*G506)^(1/2))</f>
        <v>4.83679844173764E-2</v>
      </c>
      <c r="BJ506" s="13">
        <f>(C506*9.81*(G506)^(2))/(F506)</f>
        <v>0.11504537949021203</v>
      </c>
      <c r="BK506" s="13">
        <f t="shared" si="45"/>
        <v>0.11861748583498823</v>
      </c>
      <c r="BL506" s="13">
        <f>(F506/(C506*9.81))^(1/2)</f>
        <v>1.4753899143116248E-3</v>
      </c>
      <c r="BM506" s="13">
        <f>((F506*G506)/(C506*(AI506)^(2)))^(1/2)</f>
        <v>3.9257514388374253E-4</v>
      </c>
      <c r="BN506" s="13">
        <f>(AF506/2)/G506</f>
        <v>1.2952815761868757</v>
      </c>
      <c r="BO506" s="13">
        <f>(AF506-G506)/G506</f>
        <v>1.5905631523737511</v>
      </c>
      <c r="BP506" s="13">
        <f>((2*G506)-AG506)/G506</f>
        <v>1.1089257796347478</v>
      </c>
      <c r="BQ506" s="13">
        <f t="shared" si="46"/>
        <v>0.34396931012809118</v>
      </c>
      <c r="BR506" s="13">
        <f>((C506*(G506)^(3))/F506)^(1/2)</f>
        <v>2.422539054763665E-3</v>
      </c>
      <c r="BS506" s="13">
        <f t="shared" si="47"/>
        <v>0.26429131081949486</v>
      </c>
      <c r="BT506" s="13">
        <f>AI506/((9.81*G506)^(1/2))</f>
        <v>3.7582356837868156</v>
      </c>
      <c r="BU506" s="13">
        <f t="shared" si="49"/>
        <v>0.35795454545454547</v>
      </c>
      <c r="BV506" s="13">
        <f>AE506 /G506</f>
        <v>0.98334585288043685</v>
      </c>
      <c r="BW506" s="13">
        <f t="shared" si="50"/>
        <v>1.5098941529644985</v>
      </c>
      <c r="BX506" s="13">
        <f>AH506/(((C506*(G506^(3)))/F506)^(1/2))</f>
        <v>0.79978070784457089</v>
      </c>
    </row>
    <row r="507" spans="1:76" x14ac:dyDescent="0.25">
      <c r="A507" s="12"/>
      <c r="B507" s="1">
        <v>507</v>
      </c>
      <c r="C507" s="12">
        <v>960</v>
      </c>
      <c r="D507" s="12">
        <v>5</v>
      </c>
      <c r="E507" s="12">
        <v>4.7999999999999996E-3</v>
      </c>
      <c r="F507" s="12">
        <v>2.0500000000000001E-2</v>
      </c>
      <c r="G507" s="12">
        <v>4.9330239250363239E-4</v>
      </c>
      <c r="H507" s="12">
        <v>1.2540263301490957E-7</v>
      </c>
      <c r="I507" s="12">
        <v>5.028382133954335E-10</v>
      </c>
      <c r="J507" s="12">
        <v>3.8348021557488809E-13</v>
      </c>
      <c r="K507" s="12">
        <v>4.8272468485961617E-7</v>
      </c>
      <c r="L507" s="12">
        <v>3.6814100695189257E-10</v>
      </c>
      <c r="M507" s="12"/>
      <c r="N507" s="12"/>
      <c r="O507" s="12"/>
      <c r="Q507" s="12">
        <v>960</v>
      </c>
      <c r="R507" s="12">
        <v>100000</v>
      </c>
      <c r="S507" s="12">
        <v>96</v>
      </c>
      <c r="T507" s="12">
        <v>2.0500000000000001E-2</v>
      </c>
      <c r="U507" s="12">
        <v>0.36099999999999999</v>
      </c>
      <c r="V507" s="12"/>
      <c r="W507" s="13"/>
      <c r="X507" s="13"/>
      <c r="Z507" s="13">
        <v>7.0075120999999997E-6</v>
      </c>
      <c r="AA507" s="13">
        <v>16000</v>
      </c>
      <c r="AB507" s="13">
        <v>6.2500000000000056E-5</v>
      </c>
      <c r="AD507" s="13">
        <v>5.062500000000001E-3</v>
      </c>
      <c r="AE507" s="13">
        <v>7.1633395839999997E-4</v>
      </c>
      <c r="AF507" s="13">
        <v>1.611727783E-3</v>
      </c>
      <c r="AG507" s="13">
        <v>2.7270901255833338E-4</v>
      </c>
      <c r="AH507" s="13">
        <v>1.1250000000000006E-3</v>
      </c>
      <c r="AI507" s="13">
        <v>0.64975838829716803</v>
      </c>
      <c r="AJ507" s="12">
        <v>9.7401654939517392E-3</v>
      </c>
      <c r="AK507" s="1">
        <v>0.27383793803814943</v>
      </c>
      <c r="AL507" s="12">
        <v>3.834734742571401E-2</v>
      </c>
      <c r="AM507" s="12">
        <v>4.4265678080539727E-4</v>
      </c>
      <c r="AN507" s="12">
        <v>7.9404499272590272E-4</v>
      </c>
      <c r="AO507" s="12">
        <v>-6400.0000000000036</v>
      </c>
      <c r="AP507" s="12">
        <v>81458.70119269038</v>
      </c>
      <c r="AQ507" s="12">
        <v>4571.4285714285716</v>
      </c>
      <c r="AR507" s="12">
        <v>923.56804073344915</v>
      </c>
      <c r="AS507" s="12">
        <v>2.1518142872708122E-2</v>
      </c>
      <c r="AT507" s="12">
        <v>-0.15266224090621749</v>
      </c>
      <c r="AU507" s="12">
        <v>3.1866096236096864</v>
      </c>
      <c r="AV507" s="12">
        <v>0.78872218539102235</v>
      </c>
      <c r="AW507" s="12">
        <v>0.96428571428571419</v>
      </c>
      <c r="AX507" s="12">
        <v>4016.929104999148</v>
      </c>
      <c r="AY507" s="13">
        <v>9.375000000000004E-4</v>
      </c>
      <c r="AZ507" s="12"/>
      <c r="BA507" s="12"/>
      <c r="BB507" s="12" t="s">
        <v>356</v>
      </c>
      <c r="BC507" s="1"/>
      <c r="BD507" s="13">
        <f>(0.5*K507*(AK507)^(2))+(K507*9.81*(AN507-G507))</f>
        <v>1.9523265533174915E-8</v>
      </c>
      <c r="BE507" s="13">
        <f>0.5*K507*(AI507)^(2)</f>
        <v>1.0189979300989372E-7</v>
      </c>
      <c r="BF507" s="13">
        <f t="shared" si="48"/>
        <v>0.43771313542133888</v>
      </c>
      <c r="BG507" s="13">
        <f>(C507*(AI507)^(2)*G507)/(F507)</f>
        <v>9.7529137502998537</v>
      </c>
      <c r="BH507" s="13">
        <f>(C507*G507*AI507)/(E507)</f>
        <v>64.105473499259446</v>
      </c>
      <c r="BI507" s="13">
        <f>(E507)/((C507*F507*G507)^(1/2))</f>
        <v>4.8716051334340808E-2</v>
      </c>
      <c r="BJ507" s="13">
        <f>(C507*9.81*(G507)^(2))/(F507)</f>
        <v>0.1117925397968834</v>
      </c>
      <c r="BK507" s="13">
        <f t="shared" si="45"/>
        <v>0.34963773139984727</v>
      </c>
      <c r="BL507" s="13">
        <f>(F507/(C507*9.81))^(1/2)</f>
        <v>1.4753899143116248E-3</v>
      </c>
      <c r="BM507" s="13">
        <f>((F507*G507)/(C507*(AI507)^(2)))^(1/2)</f>
        <v>1.5795960170947144E-4</v>
      </c>
      <c r="BN507" s="13">
        <f>(AF507/2)/G507</f>
        <v>1.6336103447827208</v>
      </c>
      <c r="BO507" s="13">
        <f>(AF507-G507)/G507</f>
        <v>2.2672206895654416</v>
      </c>
      <c r="BP507" s="13">
        <f>((2*G507)-AG507)/G507</f>
        <v>1.44717678912063</v>
      </c>
      <c r="BQ507" s="13">
        <f t="shared" si="46"/>
        <v>0.16920289855072468</v>
      </c>
      <c r="BR507" s="13">
        <f>((C507*(G507)^(3))/F507)^(1/2)</f>
        <v>2.3709834289967055E-3</v>
      </c>
      <c r="BS507" s="13">
        <f t="shared" si="47"/>
        <v>0.80242062920338553</v>
      </c>
      <c r="BT507" s="13">
        <f>AI507/((9.81*G507)^(1/2))</f>
        <v>9.3402990280087472</v>
      </c>
      <c r="BU507" s="13">
        <f t="shared" si="49"/>
        <v>0.22839506172839513</v>
      </c>
      <c r="BV507" s="13">
        <f>AE507 /G507</f>
        <v>1.4521193679285171</v>
      </c>
      <c r="BW507" s="13">
        <f t="shared" si="50"/>
        <v>9.6411212105029698</v>
      </c>
      <c r="BX507" s="13">
        <f>AH507/(((C507*(G507^(3)))/F507)^(1/2))</f>
        <v>0.47448665656682826</v>
      </c>
    </row>
    <row r="508" spans="1:76" x14ac:dyDescent="0.25">
      <c r="A508" s="12"/>
      <c r="B508" s="1">
        <v>508</v>
      </c>
      <c r="C508" s="12">
        <v>960</v>
      </c>
      <c r="D508" s="12">
        <v>5</v>
      </c>
      <c r="E508" s="12">
        <v>4.7999999999999996E-3</v>
      </c>
      <c r="F508" s="12">
        <v>2.0500000000000001E-2</v>
      </c>
      <c r="G508" s="12">
        <v>4.8398211399739897E-4</v>
      </c>
      <c r="H508" s="12">
        <v>2.5201835195853626E-7</v>
      </c>
      <c r="I508" s="12">
        <v>4.7487198136124323E-10</v>
      </c>
      <c r="J508" s="12">
        <v>7.4182361706814091E-13</v>
      </c>
      <c r="K508" s="12">
        <v>4.5587710210679349E-7</v>
      </c>
      <c r="L508" s="12">
        <v>7.1215067238541523E-10</v>
      </c>
      <c r="M508" s="12"/>
      <c r="N508" s="12"/>
      <c r="O508" s="12"/>
      <c r="Q508" s="12">
        <v>960</v>
      </c>
      <c r="R508" s="12">
        <v>100000</v>
      </c>
      <c r="S508" s="12">
        <v>96</v>
      </c>
      <c r="T508" s="12">
        <v>2.0500000000000001E-2</v>
      </c>
      <c r="U508" s="12">
        <v>0.36099999999999999</v>
      </c>
      <c r="V508" s="12"/>
      <c r="W508" s="13"/>
      <c r="X508" s="13"/>
      <c r="Z508" s="13">
        <v>7.0075120999999997E-6</v>
      </c>
      <c r="AA508" s="13">
        <v>16000</v>
      </c>
      <c r="AB508" s="13">
        <v>6.2500000000000056E-5</v>
      </c>
      <c r="AD508" s="13">
        <v>5.000000000000001E-3</v>
      </c>
      <c r="AE508" s="13">
        <v>7.0231893419999997E-4</v>
      </c>
      <c r="AF508" s="13">
        <v>1.5696827103999999E-3</v>
      </c>
      <c r="AG508" s="13">
        <v>2.7796464663333342E-4</v>
      </c>
      <c r="AH508" s="13">
        <v>1.0625000000000005E-3</v>
      </c>
      <c r="AI508" s="13">
        <v>0.62039801126950067</v>
      </c>
      <c r="AJ508" s="12">
        <v>8.725516234949755E-3</v>
      </c>
      <c r="AK508" s="1">
        <v>0.27522393307205612</v>
      </c>
      <c r="AL508" s="12">
        <v>3.7759678570670391E-2</v>
      </c>
      <c r="AM508" s="12">
        <v>4.6939885554306439E-4</v>
      </c>
      <c r="AN508" s="12">
        <v>7.5741906723828846E-4</v>
      </c>
      <c r="AO508" s="12">
        <v>-6399.9999999999991</v>
      </c>
      <c r="AP508" s="12">
        <v>70597.541033664878</v>
      </c>
      <c r="AQ508" s="12">
        <v>2285.7142857142858</v>
      </c>
      <c r="AR508" s="12">
        <v>923.56804073345018</v>
      </c>
      <c r="AS508" s="12">
        <v>1.9617415514125967E-2</v>
      </c>
      <c r="AT508" s="12">
        <v>6.8513280260054368E-3</v>
      </c>
      <c r="AU508" s="12">
        <v>1.9415959608916993</v>
      </c>
      <c r="AV508" s="12">
        <v>0.34446533175286442</v>
      </c>
      <c r="AW508" s="12">
        <v>0.99264705882352933</v>
      </c>
      <c r="AX508" s="12">
        <v>1754.3475287122662</v>
      </c>
      <c r="AY508" s="13">
        <v>1.0625000000000005E-3</v>
      </c>
      <c r="AZ508" s="12"/>
      <c r="BA508" s="12"/>
      <c r="BB508" s="12" t="s">
        <v>357</v>
      </c>
      <c r="BC508" s="1"/>
      <c r="BD508" s="13">
        <f>(0.5*K508*(AK508)^(2))+(K508*9.81*(AN508-G508))</f>
        <v>1.8488790258423744E-8</v>
      </c>
      <c r="BE508" s="13">
        <f>0.5*K508*(AI508)^(2)</f>
        <v>8.7732110552319106E-8</v>
      </c>
      <c r="BF508" s="13">
        <f t="shared" si="48"/>
        <v>0.45906582097841553</v>
      </c>
      <c r="BG508" s="13">
        <f>(C508*(AI508)^(2)*G508)/(F508)</f>
        <v>8.723433970222743</v>
      </c>
      <c r="BH508" s="13">
        <f>(C508*G508*AI508)/(E508)</f>
        <v>60.052308202799018</v>
      </c>
      <c r="BI508" s="13">
        <f>(E508)/((C508*F508*G508)^(1/2))</f>
        <v>4.9182888846947839E-2</v>
      </c>
      <c r="BJ508" s="13">
        <f>(C508*9.81*(G508)^(2))/(F508)</f>
        <v>0.10760811002817851</v>
      </c>
      <c r="BK508" s="13">
        <f t="shared" si="45"/>
        <v>0.32950629374829687</v>
      </c>
      <c r="BL508" s="13">
        <f>(F508/(C508*9.81))^(1/2)</f>
        <v>1.4753899143116248E-3</v>
      </c>
      <c r="BM508" s="13">
        <f>((F508*G508)/(C508*(AI508)^(2)))^(1/2)</f>
        <v>1.6386476259567289E-4</v>
      </c>
      <c r="BN508" s="13">
        <f>(AF508/2)/G508</f>
        <v>1.6216329746520712</v>
      </c>
      <c r="BO508" s="13">
        <f>(AF508-G508)/G508</f>
        <v>2.2432659493041425</v>
      </c>
      <c r="BP508" s="13">
        <f>((2*G508)-AG508)/G508</f>
        <v>1.4256716548107247</v>
      </c>
      <c r="BQ508" s="13">
        <f t="shared" si="46"/>
        <v>0.1770833333333334</v>
      </c>
      <c r="BR508" s="13">
        <f>((C508*(G508)^(3))/F508)^(1/2)</f>
        <v>2.3041070580231433E-3</v>
      </c>
      <c r="BS508" s="13">
        <f t="shared" si="47"/>
        <v>0.61354668324349526</v>
      </c>
      <c r="BT508" s="13">
        <f>AI508/((9.81*G508)^(1/2))</f>
        <v>9.0037045850550967</v>
      </c>
      <c r="BU508" s="13">
        <f t="shared" si="49"/>
        <v>0.21875000000000006</v>
      </c>
      <c r="BV508" s="13">
        <f>AE508 /G508</f>
        <v>1.4511258038014487</v>
      </c>
      <c r="BW508" s="13">
        <f t="shared" si="50"/>
        <v>8.6158258601945636</v>
      </c>
      <c r="BX508" s="13">
        <f>AH508/(((C508*(G508^(3)))/F508)^(1/2))</f>
        <v>0.46113308680699694</v>
      </c>
    </row>
    <row r="509" spans="1:76" x14ac:dyDescent="0.25">
      <c r="A509" s="12"/>
      <c r="B509" s="1">
        <v>509</v>
      </c>
      <c r="C509" s="12">
        <v>960</v>
      </c>
      <c r="D509" s="12">
        <v>5</v>
      </c>
      <c r="E509" s="12">
        <v>4.7999999999999996E-3</v>
      </c>
      <c r="F509" s="12">
        <v>2.0500000000000001E-2</v>
      </c>
      <c r="G509" s="12">
        <v>4.9267672405292216E-4</v>
      </c>
      <c r="H509" s="12">
        <v>1.4539890130898206E-7</v>
      </c>
      <c r="I509" s="12">
        <v>5.0092735009193671E-10</v>
      </c>
      <c r="J509" s="12">
        <v>4.4350148555727422E-13</v>
      </c>
      <c r="K509" s="12">
        <v>4.8089025608825929E-7</v>
      </c>
      <c r="L509" s="12">
        <v>4.2576142613498323E-10</v>
      </c>
      <c r="M509" s="12"/>
      <c r="N509" s="12"/>
      <c r="O509" s="12"/>
      <c r="Q509" s="12">
        <v>960</v>
      </c>
      <c r="R509" s="12">
        <v>100000</v>
      </c>
      <c r="S509" s="12">
        <v>96</v>
      </c>
      <c r="T509" s="12">
        <v>2.0500000000000001E-2</v>
      </c>
      <c r="U509" s="12">
        <v>0.36099999999999999</v>
      </c>
      <c r="V509" s="12"/>
      <c r="W509" s="13"/>
      <c r="X509" s="13"/>
      <c r="Z509" s="13">
        <v>7.0075120999999997E-6</v>
      </c>
      <c r="AA509" s="13">
        <v>16000</v>
      </c>
      <c r="AB509" s="13">
        <v>6.2500000000000056E-5</v>
      </c>
      <c r="AD509" s="13">
        <v>5.062500000000001E-3</v>
      </c>
      <c r="AE509" s="13">
        <v>7.1677010555000009E-4</v>
      </c>
      <c r="AF509" s="13">
        <v>1.5926000773E-3</v>
      </c>
      <c r="AG509" s="13">
        <v>2.8088444334166667E-4</v>
      </c>
      <c r="AH509" s="13">
        <v>1.2500000000000002E-3</v>
      </c>
      <c r="AI509" s="13">
        <v>0.62056355725676793</v>
      </c>
      <c r="AJ509" s="12">
        <v>5.8504390290072018E-3</v>
      </c>
      <c r="AK509" s="1">
        <v>0.27305995313160608</v>
      </c>
      <c r="AL509" s="12">
        <v>5.0918050643506296E-2</v>
      </c>
      <c r="AM509" s="12">
        <v>4.3998275355842503E-4</v>
      </c>
      <c r="AN509" s="12">
        <v>7.9707774687199848E-4</v>
      </c>
      <c r="AO509" s="12">
        <v>-2285.7142857142858</v>
      </c>
      <c r="AP509" s="12">
        <v>7388.5443258675978</v>
      </c>
      <c r="AQ509" s="12">
        <v>2461.5384615384614</v>
      </c>
      <c r="AR509" s="12">
        <v>267.78008281620657</v>
      </c>
      <c r="AS509" s="12">
        <v>1.9627886268867169E-2</v>
      </c>
      <c r="AT509" s="12">
        <v>-5.1866565006339236E-3</v>
      </c>
      <c r="AU509" s="12">
        <v>1.5736890514793052</v>
      </c>
      <c r="AV509" s="12">
        <v>0.63807411594065022</v>
      </c>
      <c r="AW509" s="12">
        <v>0.95714285714285718</v>
      </c>
      <c r="AX509" s="12">
        <v>3249.6847875502572</v>
      </c>
      <c r="AY509" s="13">
        <v>6.2500000000000012E-4</v>
      </c>
      <c r="AZ509" s="12"/>
      <c r="BA509" s="12"/>
      <c r="BB509" s="12" t="s">
        <v>358</v>
      </c>
      <c r="BC509" s="1"/>
      <c r="BD509" s="13">
        <f>(0.5*K509*(AK509)^(2))+(K509*9.81*(AN509-G509))</f>
        <v>1.9364028637485817E-8</v>
      </c>
      <c r="BE509" s="13">
        <f>0.5*K509*(AI509)^(2)</f>
        <v>9.2595209284749323E-8</v>
      </c>
      <c r="BF509" s="13">
        <f t="shared" si="48"/>
        <v>0.4573025249633319</v>
      </c>
      <c r="BG509" s="13">
        <f>(C509*(AI509)^(2)*G509)/(F509)</f>
        <v>8.8848879037770274</v>
      </c>
      <c r="BH509" s="13">
        <f>(C509*G509*AI509)/(E509)</f>
        <v>61.147444091178492</v>
      </c>
      <c r="BI509" s="13">
        <f>(E509)/((C509*F509*G509)^(1/2))</f>
        <v>4.8746974680283356E-2</v>
      </c>
      <c r="BJ509" s="13">
        <f>(C509*9.81*(G509)^(2))/(F509)</f>
        <v>0.11150914077165534</v>
      </c>
      <c r="BK509" s="13">
        <f t="shared" si="45"/>
        <v>0.33078766466443282</v>
      </c>
      <c r="BL509" s="13">
        <f>(F509/(C509*9.81))^(1/2)</f>
        <v>1.4753899143116248E-3</v>
      </c>
      <c r="BM509" s="13">
        <f>((F509*G509)/(C509*(AI509)^(2)))^(1/2)</f>
        <v>1.6528599958276469E-4</v>
      </c>
      <c r="BN509" s="13">
        <f>(AF509/2)/G509</f>
        <v>1.6162729022377427</v>
      </c>
      <c r="BO509" s="13">
        <f>(AF509-G509)/G509</f>
        <v>2.2325458044754853</v>
      </c>
      <c r="BP509" s="13">
        <f>((2*G509)-AG509)/G509</f>
        <v>1.4298808333565709</v>
      </c>
      <c r="BQ509" s="13">
        <f t="shared" si="46"/>
        <v>0.17636847275422815</v>
      </c>
      <c r="BR509" s="13">
        <f>((C509*(G509)^(3))/F509)^(1/2)</f>
        <v>2.3664740882438991E-3</v>
      </c>
      <c r="BS509" s="13">
        <f t="shared" si="47"/>
        <v>0.62575021375740181</v>
      </c>
      <c r="BT509" s="13">
        <f>AI509/((9.81*G509)^(1/2))</f>
        <v>8.9262848519292977</v>
      </c>
      <c r="BU509" s="13">
        <f t="shared" si="49"/>
        <v>0.25308641975308643</v>
      </c>
      <c r="BV509" s="13">
        <f>AE509 /G509</f>
        <v>1.4548487285001237</v>
      </c>
      <c r="BW509" s="13">
        <f t="shared" si="50"/>
        <v>8.7733787630053719</v>
      </c>
      <c r="BX509" s="13">
        <f>AH509/(((C509*(G509^(3)))/F509)^(1/2))</f>
        <v>0.52821199530969465</v>
      </c>
    </row>
    <row r="510" spans="1:76" x14ac:dyDescent="0.25">
      <c r="A510" s="12"/>
      <c r="B510" s="1">
        <v>510</v>
      </c>
      <c r="C510" s="12">
        <v>960</v>
      </c>
      <c r="D510" s="12">
        <v>5</v>
      </c>
      <c r="E510" s="12">
        <v>4.7999999999999996E-3</v>
      </c>
      <c r="F510" s="12">
        <v>2.0500000000000001E-2</v>
      </c>
      <c r="G510" s="12">
        <v>4.8711333954250453E-4</v>
      </c>
      <c r="H510" s="12">
        <v>1.7781245265254161E-7</v>
      </c>
      <c r="I510" s="12">
        <v>4.8414859717500925E-10</v>
      </c>
      <c r="J510" s="12">
        <v>5.3019067139176907E-13</v>
      </c>
      <c r="K510" s="12">
        <v>4.6478265328800888E-7</v>
      </c>
      <c r="L510" s="12">
        <v>5.0898304453609835E-10</v>
      </c>
      <c r="M510" s="12"/>
      <c r="N510" s="12"/>
      <c r="O510" s="12"/>
      <c r="Q510" s="12">
        <v>960</v>
      </c>
      <c r="R510" s="12">
        <v>100000</v>
      </c>
      <c r="S510" s="12">
        <v>96</v>
      </c>
      <c r="T510" s="12">
        <v>2.0500000000000001E-2</v>
      </c>
      <c r="U510" s="12">
        <v>0.36099999999999999</v>
      </c>
      <c r="V510" s="12"/>
      <c r="W510" s="13"/>
      <c r="X510" s="13"/>
      <c r="Z510" s="13">
        <v>7.0075120999999997E-6</v>
      </c>
      <c r="AA510" s="13">
        <v>16000</v>
      </c>
      <c r="AB510" s="13">
        <v>6.2500000000000056E-5</v>
      </c>
      <c r="AD510" s="13">
        <v>5.000000000000001E-3</v>
      </c>
      <c r="AE510" s="13">
        <v>7.0582269025000011E-4</v>
      </c>
      <c r="AF510" s="13">
        <v>1.5766902224999999E-3</v>
      </c>
      <c r="AG510" s="13">
        <v>2.7971652465833327E-4</v>
      </c>
      <c r="AH510" s="13">
        <v>1.0000000000000005E-3</v>
      </c>
      <c r="AI510" s="13">
        <v>0.61736648259851934</v>
      </c>
      <c r="AJ510" s="12">
        <v>8.6080905593254285E-3</v>
      </c>
      <c r="AK510" s="1">
        <v>0.2729927374061844</v>
      </c>
      <c r="AL510" s="12">
        <v>5.2644003613735911E-2</v>
      </c>
      <c r="AM510" s="12">
        <v>4.3688455867325952E-4</v>
      </c>
      <c r="AN510" s="12">
        <v>7.6453705001724266E-4</v>
      </c>
      <c r="AO510" s="12">
        <v>-6399.9999999999991</v>
      </c>
      <c r="AP510" s="12">
        <v>74217.927753340002</v>
      </c>
      <c r="AQ510" s="12">
        <v>2666.6666666666665</v>
      </c>
      <c r="AR510" s="12">
        <v>628.53936105470825</v>
      </c>
      <c r="AS510" s="12">
        <v>1.9426165842816916E-2</v>
      </c>
      <c r="AT510" s="12">
        <v>2.0628709234737799</v>
      </c>
      <c r="AU510" s="12">
        <v>4.8200862199699293</v>
      </c>
      <c r="AV510" s="12">
        <v>1.3546597606939867</v>
      </c>
      <c r="AW510" s="12">
        <v>0.97810218978102192</v>
      </c>
      <c r="AX510" s="12">
        <v>6899.2255079082188</v>
      </c>
      <c r="AY510" s="13">
        <v>1.0000000000000005E-3</v>
      </c>
      <c r="AZ510" s="12"/>
      <c r="BA510" s="12"/>
      <c r="BB510" s="12" t="s">
        <v>359</v>
      </c>
      <c r="BC510" s="1"/>
      <c r="BD510" s="13">
        <f>(0.5*K510*(AK510)^(2))+(K510*9.81*(AN510-G510))</f>
        <v>1.8583890030696409E-8</v>
      </c>
      <c r="BE510" s="13">
        <f>0.5*K510*(AI510)^(2)</f>
        <v>8.8573949504682264E-8</v>
      </c>
      <c r="BF510" s="13">
        <f t="shared" si="48"/>
        <v>0.4580525532569702</v>
      </c>
      <c r="BG510" s="13">
        <f>(C510*(AI510)^(2)*G510)/(F510)</f>
        <v>8.694277343864437</v>
      </c>
      <c r="BH510" s="13">
        <f>(C510*G510*AI510)/(E510)</f>
        <v>60.14548981203486</v>
      </c>
      <c r="BI510" s="13">
        <f>(E510)/((C510*F510*G510)^(1/2))</f>
        <v>4.9024557108462714E-2</v>
      </c>
      <c r="BJ510" s="13">
        <f>(C510*9.81*(G510)^(2))/(F510)</f>
        <v>0.10900500145386452</v>
      </c>
      <c r="BK510" s="13">
        <f t="shared" si="45"/>
        <v>0.32799788029000848</v>
      </c>
      <c r="BL510" s="13">
        <f>(F510/(C510*9.81))^(1/2)</f>
        <v>1.4753899143116248E-3</v>
      </c>
      <c r="BM510" s="13">
        <f>((F510*G510)/(C510*(AI510)^(2)))^(1/2)</f>
        <v>1.6520123052211785E-4</v>
      </c>
      <c r="BN510" s="13">
        <f>(AF510/2)/G510</f>
        <v>1.6184018117639962</v>
      </c>
      <c r="BO510" s="13">
        <f>(AF510-G510)/G510</f>
        <v>2.2368036235279924</v>
      </c>
      <c r="BP510" s="13">
        <f>((2*G510)-AG510)/G510</f>
        <v>1.4257670608629971</v>
      </c>
      <c r="BQ510" s="13">
        <f t="shared" si="46"/>
        <v>0.17740740740740737</v>
      </c>
      <c r="BR510" s="13">
        <f>((C510*(G510)^(3))/F510)^(1/2)</f>
        <v>2.3265035537101252E-3</v>
      </c>
      <c r="BS510" s="13">
        <f t="shared" si="47"/>
        <v>-1.4455044408752604</v>
      </c>
      <c r="BT510" s="13">
        <f>AI510/((9.81*G510)^(1/2))</f>
        <v>8.9308651615285228</v>
      </c>
      <c r="BU510" s="13">
        <f t="shared" si="49"/>
        <v>0.20625000000000004</v>
      </c>
      <c r="BV510" s="13">
        <f>AE510 /G510</f>
        <v>1.4489906823592775</v>
      </c>
      <c r="BW510" s="13">
        <f t="shared" si="50"/>
        <v>8.5852723424105726</v>
      </c>
      <c r="BX510" s="13">
        <f>AH510/(((C510*(G510^(3)))/F510)^(1/2))</f>
        <v>0.42982956050304716</v>
      </c>
    </row>
    <row r="511" spans="1:76" x14ac:dyDescent="0.25">
      <c r="A511" s="12"/>
      <c r="B511" s="1">
        <v>511</v>
      </c>
      <c r="C511" s="12">
        <v>960</v>
      </c>
      <c r="D511" s="12">
        <v>5</v>
      </c>
      <c r="E511" s="12">
        <v>4.7999999999999996E-3</v>
      </c>
      <c r="F511" s="12">
        <v>2.0500000000000001E-2</v>
      </c>
      <c r="G511" s="12">
        <v>4.7814661550557304E-4</v>
      </c>
      <c r="H511" s="12">
        <v>1.5190103840829472E-7</v>
      </c>
      <c r="I511" s="12">
        <v>4.5790129038792884E-10</v>
      </c>
      <c r="J511" s="12">
        <v>4.3640807595100795E-13</v>
      </c>
      <c r="K511" s="12">
        <v>4.3958523877241169E-7</v>
      </c>
      <c r="L511" s="12">
        <v>4.1895175291296763E-10</v>
      </c>
      <c r="M511" s="12"/>
      <c r="N511" s="12"/>
      <c r="O511" s="12"/>
      <c r="Q511" s="12">
        <v>960</v>
      </c>
      <c r="R511" s="12">
        <v>100000</v>
      </c>
      <c r="S511" s="12">
        <v>96</v>
      </c>
      <c r="T511" s="12">
        <v>2.0500000000000001E-2</v>
      </c>
      <c r="U511" s="12">
        <v>0.36099999999999999</v>
      </c>
      <c r="V511" s="12"/>
      <c r="W511" s="13"/>
      <c r="X511" s="13"/>
      <c r="Z511" s="13">
        <v>7.0075120999999997E-6</v>
      </c>
      <c r="AA511" s="13">
        <v>16000</v>
      </c>
      <c r="AB511" s="13">
        <v>6.2500000000000056E-5</v>
      </c>
      <c r="AD511" s="13">
        <v>5.3749999999999909E-3</v>
      </c>
      <c r="AE511" s="13">
        <v>4.7807854699999998E-4</v>
      </c>
      <c r="AF511" s="13">
        <v>1.2403296417000001E-3</v>
      </c>
      <c r="AG511" s="13">
        <v>4.4120355050142541E-4</v>
      </c>
      <c r="AH511" s="13">
        <v>1.9999999999999948E-3</v>
      </c>
      <c r="AI511" s="13">
        <v>0.24282894743345793</v>
      </c>
      <c r="AJ511" s="12">
        <v>5.101559997170991E-3</v>
      </c>
      <c r="AK511" s="1">
        <v>0.14009929167794832</v>
      </c>
      <c r="AL511" s="12">
        <v>1.3177022316238593E-2</v>
      </c>
      <c r="AM511" s="12">
        <v>4.748335609401238E-4</v>
      </c>
      <c r="AN511" s="12">
        <v>5.9344956250329765E-4</v>
      </c>
      <c r="AO511" s="12">
        <v>326.53061224489795</v>
      </c>
      <c r="AP511" s="12">
        <v>329.84572883337495</v>
      </c>
      <c r="AQ511" s="12">
        <v>2133.3333333333335</v>
      </c>
      <c r="AR511" s="12">
        <v>603.39778661252046</v>
      </c>
      <c r="AS511" s="12">
        <v>3.0053974368828272E-3</v>
      </c>
      <c r="AT511" s="12">
        <v>-5.2269243428684949E-2</v>
      </c>
      <c r="AU511" s="12">
        <v>4.4241095755061615</v>
      </c>
      <c r="AV511" s="12">
        <v>0.4146375419332472</v>
      </c>
      <c r="AW511" s="12">
        <v>0.9925373134328358</v>
      </c>
      <c r="AX511" s="12">
        <v>2111.7316604847765</v>
      </c>
      <c r="AY511" s="13">
        <v>1.6249999999999945E-3</v>
      </c>
      <c r="AZ511" s="12"/>
      <c r="BA511" s="12"/>
      <c r="BB511" s="12" t="s">
        <v>359</v>
      </c>
      <c r="BC511" s="1"/>
      <c r="BD511" s="13">
        <f>(0.5*K511*(AK511)^(2))+(K511*9.81*(AN511-G511))</f>
        <v>4.8112726036125898E-9</v>
      </c>
      <c r="BE511" s="13">
        <f>0.5*K511*(AI511)^(2)</f>
        <v>1.2960269112500674E-8</v>
      </c>
      <c r="BF511" s="13">
        <f t="shared" si="48"/>
        <v>0.60928848786447531</v>
      </c>
      <c r="BG511" s="13">
        <f>(C511*(AI511)^(2)*G511)/(F511)</f>
        <v>1.3203205192305481</v>
      </c>
      <c r="BH511" s="13">
        <f>(C511*G511*AI511)/(E511)</f>
        <v>23.221567872417726</v>
      </c>
      <c r="BI511" s="13">
        <f>(E511)/((C511*F511*G511)^(1/2))</f>
        <v>4.948210281256582E-2</v>
      </c>
      <c r="BJ511" s="13">
        <f>(C511*9.81*(G511)^(2))/(F511)</f>
        <v>0.1050288357714568</v>
      </c>
      <c r="BK511" s="13">
        <f t="shared" si="45"/>
        <v>0.10665129704204535</v>
      </c>
      <c r="BL511" s="13">
        <f>(F511/(C511*9.81))^(1/2)</f>
        <v>1.4753899143116248E-3</v>
      </c>
      <c r="BM511" s="13">
        <f>((F511*G511)/(C511*(AI511)^(2)))^(1/2)</f>
        <v>4.1612269226178305E-4</v>
      </c>
      <c r="BN511" s="13">
        <f>(AF511/2)/G511</f>
        <v>1.297018112727333</v>
      </c>
      <c r="BO511" s="13">
        <f>(AF511-G511)/G511</f>
        <v>1.5940362254546661</v>
      </c>
      <c r="BP511" s="13">
        <f>((2*G511)-AG511)/G511</f>
        <v>1.077263048207683</v>
      </c>
      <c r="BQ511" s="13">
        <f t="shared" si="46"/>
        <v>0.35571475168223043</v>
      </c>
      <c r="BR511" s="13">
        <f>((C511*(G511)^(3))/F511)^(1/2)</f>
        <v>2.2625610946209219E-3</v>
      </c>
      <c r="BS511" s="13">
        <f t="shared" si="47"/>
        <v>0.2950981908621429</v>
      </c>
      <c r="BT511" s="13">
        <f>AI511/((9.81*G511)^(1/2))</f>
        <v>3.5455646657776021</v>
      </c>
      <c r="BU511" s="13">
        <f t="shared" si="49"/>
        <v>0.37790697674418572</v>
      </c>
      <c r="BV511" s="13">
        <f>AE511 /G511</f>
        <v>0.99985764093404472</v>
      </c>
      <c r="BW511" s="13">
        <f t="shared" si="50"/>
        <v>1.2152916834590912</v>
      </c>
      <c r="BX511" s="13">
        <f>AH511/(((C511*(G511^(3)))/F511)^(1/2))</f>
        <v>0.88395403101151726</v>
      </c>
    </row>
    <row r="512" spans="1:76" x14ac:dyDescent="0.25">
      <c r="A512" s="12"/>
      <c r="B512" s="1">
        <v>512</v>
      </c>
      <c r="C512" s="12">
        <v>960</v>
      </c>
      <c r="D512" s="12">
        <v>5</v>
      </c>
      <c r="E512" s="12">
        <v>4.7999999999999996E-3</v>
      </c>
      <c r="F512" s="12">
        <v>2.0500000000000001E-2</v>
      </c>
      <c r="G512" s="12">
        <v>4.8555666969306928E-4</v>
      </c>
      <c r="H512" s="12">
        <v>2.5907531618239845E-7</v>
      </c>
      <c r="I512" s="12">
        <v>4.7952182827325489E-10</v>
      </c>
      <c r="J512" s="12">
        <v>7.6756603521553007E-13</v>
      </c>
      <c r="K512" s="12">
        <v>4.603409551423247E-7</v>
      </c>
      <c r="L512" s="12">
        <v>7.3686339380690891E-10</v>
      </c>
      <c r="M512" s="12"/>
      <c r="N512" s="12"/>
      <c r="O512" s="12"/>
      <c r="Q512" s="12">
        <v>960</v>
      </c>
      <c r="R512" s="12">
        <v>100000</v>
      </c>
      <c r="S512" s="12">
        <v>96</v>
      </c>
      <c r="T512" s="12">
        <v>2.0500000000000001E-2</v>
      </c>
      <c r="U512" s="12">
        <v>0.36099999999999999</v>
      </c>
      <c r="V512" s="12"/>
      <c r="W512" s="13"/>
      <c r="X512" s="13"/>
      <c r="Z512" s="13">
        <v>7.0075120999999997E-6</v>
      </c>
      <c r="AA512" s="13">
        <v>16000</v>
      </c>
      <c r="AB512" s="13">
        <v>6.2500000000000056E-5</v>
      </c>
      <c r="AD512" s="13">
        <v>5.062500000000001E-3</v>
      </c>
      <c r="AE512" s="13">
        <v>6.9531142210000002E-4</v>
      </c>
      <c r="AF512" s="13">
        <v>1.5626751983E-3</v>
      </c>
      <c r="AG512" s="13">
        <v>2.8672403675833328E-4</v>
      </c>
      <c r="AH512" s="13">
        <v>1.1249999999999997E-3</v>
      </c>
      <c r="AI512" s="13">
        <v>0.57534964496519203</v>
      </c>
      <c r="AJ512" s="12">
        <v>2.2445882826331739E-3</v>
      </c>
      <c r="AK512" s="1">
        <v>0.26536414046539575</v>
      </c>
      <c r="AL512" s="12">
        <v>4.4386781077105003E-2</v>
      </c>
      <c r="AM512" s="12">
        <v>4.5663112456778088E-4</v>
      </c>
      <c r="AN512" s="12">
        <v>7.5531259326080144E-4</v>
      </c>
      <c r="AO512" s="12">
        <v>-5333.3333333333348</v>
      </c>
      <c r="AP512" s="12">
        <v>47768.991440157915</v>
      </c>
      <c r="AQ512" s="12">
        <v>1882.3529411764705</v>
      </c>
      <c r="AR512" s="12">
        <v>782.95560546607317</v>
      </c>
      <c r="AS512" s="12">
        <v>1.6871927317103595E-2</v>
      </c>
      <c r="AT512" s="12">
        <v>-5.7297570919634631E-2</v>
      </c>
      <c r="AU512" s="12">
        <v>1.5751342759400377</v>
      </c>
      <c r="AV512" s="12">
        <v>5.8306109358974463E-2</v>
      </c>
      <c r="AW512" s="12">
        <v>0</v>
      </c>
      <c r="AX512" s="12">
        <v>296.95057654199678</v>
      </c>
      <c r="AY512" s="13">
        <v>1.1249999999999997E-3</v>
      </c>
      <c r="AZ512" s="12"/>
      <c r="BA512" s="12"/>
      <c r="BB512" s="12" t="s">
        <v>360</v>
      </c>
      <c r="BC512" s="1"/>
      <c r="BD512" s="13">
        <f>(0.5*K512*(AK512)^(2))+(K512*9.81*(AN512-G512))</f>
        <v>1.7426376783797935E-8</v>
      </c>
      <c r="BE512" s="13">
        <f>0.5*K512*(AI512)^(2)</f>
        <v>7.6192691926586484E-8</v>
      </c>
      <c r="BF512" s="13">
        <f t="shared" si="48"/>
        <v>0.4782410939233504</v>
      </c>
      <c r="BG512" s="13">
        <f>(C512*(AI512)^(2)*G512)/(F512)</f>
        <v>7.5269840353852668</v>
      </c>
      <c r="BH512" s="13">
        <f>(C512*G512*AI512)/(E512)</f>
        <v>55.872971503677689</v>
      </c>
      <c r="BI512" s="13">
        <f>(E512)/((C512*F512*G512)^(1/2))</f>
        <v>4.9103079335636415E-2</v>
      </c>
      <c r="BJ512" s="13">
        <f>(C512*9.81*(G512)^(2))/(F512)</f>
        <v>0.1083094193201511</v>
      </c>
      <c r="BK512" s="13">
        <f t="shared" si="45"/>
        <v>0.30120319865700679</v>
      </c>
      <c r="BL512" s="13">
        <f>(F512/(C512*9.81))^(1/2)</f>
        <v>1.4753899143116248E-3</v>
      </c>
      <c r="BM512" s="13">
        <f>((F512*G512)/(C512*(AI512)^(2)))^(1/2)</f>
        <v>1.7698213367290655E-4</v>
      </c>
      <c r="BN512" s="13">
        <f>(AF512/2)/G512</f>
        <v>1.6091584111982236</v>
      </c>
      <c r="BO512" s="13">
        <f>(AF512-G512)/G512</f>
        <v>2.2183168223964471</v>
      </c>
      <c r="BP512" s="13">
        <f>((2*G512)-AG512)/G512</f>
        <v>1.4094941854272589</v>
      </c>
      <c r="BQ512" s="13">
        <f t="shared" si="46"/>
        <v>0.18348281016442447</v>
      </c>
      <c r="BR512" s="13">
        <f>((C512*(G512)^(3))/F512)^(1/2)</f>
        <v>2.315360244612616E-3</v>
      </c>
      <c r="BS512" s="13">
        <f t="shared" si="47"/>
        <v>0.63264721588482664</v>
      </c>
      <c r="BT512" s="13">
        <f>AI512/((9.81*G512)^(1/2))</f>
        <v>8.3363777105230277</v>
      </c>
      <c r="BU512" s="13">
        <f t="shared" si="49"/>
        <v>0.22839506172839497</v>
      </c>
      <c r="BV512" s="13">
        <f>AE512 /G512</f>
        <v>1.4319882013762084</v>
      </c>
      <c r="BW512" s="13">
        <f t="shared" si="50"/>
        <v>7.4186746160651156</v>
      </c>
      <c r="BX512" s="13">
        <f>AH512/(((C512*(G512^(3)))/F512)^(1/2))</f>
        <v>0.48588551289919207</v>
      </c>
    </row>
    <row r="513" spans="1:76" x14ac:dyDescent="0.25">
      <c r="A513" s="12"/>
      <c r="B513" s="1">
        <v>513</v>
      </c>
      <c r="C513" s="12">
        <v>960</v>
      </c>
      <c r="D513" s="12">
        <v>5</v>
      </c>
      <c r="E513" s="12">
        <v>4.7999999999999996E-3</v>
      </c>
      <c r="F513" s="12">
        <v>2.0500000000000001E-2</v>
      </c>
      <c r="G513" s="12">
        <v>4.942051404911897E-4</v>
      </c>
      <c r="H513" s="12">
        <v>1.2239142649335538E-7</v>
      </c>
      <c r="I513" s="12">
        <v>5.0560386428005296E-10</v>
      </c>
      <c r="J513" s="12">
        <v>3.7564306673308487E-13</v>
      </c>
      <c r="K513" s="12">
        <v>4.8537970970885088E-7</v>
      </c>
      <c r="L513" s="12">
        <v>3.6061734406376147E-10</v>
      </c>
      <c r="M513" s="12"/>
      <c r="N513" s="12"/>
      <c r="O513" s="12"/>
      <c r="Q513" s="12">
        <v>960</v>
      </c>
      <c r="R513" s="12">
        <v>100000</v>
      </c>
      <c r="S513" s="12">
        <v>96</v>
      </c>
      <c r="T513" s="12">
        <v>2.0500000000000001E-2</v>
      </c>
      <c r="U513" s="12">
        <v>0.36099999999999999</v>
      </c>
      <c r="V513" s="12"/>
      <c r="W513" s="13"/>
      <c r="X513" s="13"/>
      <c r="Z513" s="13">
        <v>7.0075120999999997E-6</v>
      </c>
      <c r="AA513" s="13">
        <v>16000</v>
      </c>
      <c r="AB513" s="13">
        <v>6.2500000000000056E-5</v>
      </c>
      <c r="AD513" s="13">
        <v>5.1875000000000011E-3</v>
      </c>
      <c r="AE513" s="13">
        <v>6.9531142210000002E-4</v>
      </c>
      <c r="AF513" s="13">
        <v>1.5696827103999999E-3</v>
      </c>
      <c r="AG513" s="13">
        <v>2.9197967083333343E-4</v>
      </c>
      <c r="AH513" s="13">
        <v>1.0624999999999996E-3</v>
      </c>
      <c r="AI513" s="13">
        <v>0.58274473489899159</v>
      </c>
      <c r="AJ513" s="12">
        <v>4.4261048483795994E-3</v>
      </c>
      <c r="AK513" s="1">
        <v>0.26257722332662076</v>
      </c>
      <c r="AL513" s="12">
        <v>4.3766830573769698E-2</v>
      </c>
      <c r="AM513" s="12">
        <v>4.6427325165612629E-4</v>
      </c>
      <c r="AN513" s="12">
        <v>7.8702452973402031E-4</v>
      </c>
      <c r="AO513" s="12">
        <v>-6399.9999999999991</v>
      </c>
      <c r="AP513" s="12">
        <v>66977.154313989769</v>
      </c>
      <c r="AQ513" s="12">
        <v>3999.9999999999991</v>
      </c>
      <c r="AR513" s="12">
        <v>2828.4271247461875</v>
      </c>
      <c r="AS513" s="12">
        <v>1.7308431501146582E-2</v>
      </c>
      <c r="AT513" s="12">
        <v>-0.171584017387683</v>
      </c>
      <c r="AU513" s="12">
        <v>4.0000155976233946</v>
      </c>
      <c r="AV513" s="12">
        <v>0.23876295134416378</v>
      </c>
      <c r="AW513" s="12">
        <v>0.97857142857142854</v>
      </c>
      <c r="AX513" s="12">
        <v>1216.0097258762667</v>
      </c>
      <c r="AY513" s="13">
        <v>1.0624999999999996E-3</v>
      </c>
      <c r="AZ513" s="12"/>
      <c r="BA513" s="12"/>
      <c r="BB513" s="12" t="s">
        <v>361</v>
      </c>
      <c r="BC513" s="1"/>
      <c r="BD513" s="13">
        <f>(0.5*K513*(AK513)^(2))+(K513*9.81*(AN513-G513))</f>
        <v>1.8126969919592374E-8</v>
      </c>
      <c r="BE513" s="13">
        <f>0.5*K513*(AI513)^(2)</f>
        <v>8.2415393898487601E-8</v>
      </c>
      <c r="BF513" s="13">
        <f t="shared" si="48"/>
        <v>0.46898444411475887</v>
      </c>
      <c r="BG513" s="13">
        <f>(C513*(AI513)^(2)*G513)/(F513)</f>
        <v>7.859254404146446</v>
      </c>
      <c r="BH513" s="13">
        <f>(C513*G513*AI513)/(E513)</f>
        <v>57.599088716251451</v>
      </c>
      <c r="BI513" s="13">
        <f>(E513)/((C513*F513*G513)^(1/2))</f>
        <v>4.8671537006693438E-2</v>
      </c>
      <c r="BJ513" s="13">
        <f>(C513*9.81*(G513)^(2))/(F513)</f>
        <v>0.11220207696751429</v>
      </c>
      <c r="BK513" s="13">
        <f t="shared" si="45"/>
        <v>0.30693672659777527</v>
      </c>
      <c r="BL513" s="13">
        <f>(F513/(C513*9.81))^(1/2)</f>
        <v>1.4753899143116248E-3</v>
      </c>
      <c r="BM513" s="13">
        <f>((F513*G513)/(C513*(AI513)^(2)))^(1/2)</f>
        <v>1.7628549719398483E-4</v>
      </c>
      <c r="BN513" s="13">
        <f>(AF513/2)/G513</f>
        <v>1.5880882064883974</v>
      </c>
      <c r="BO513" s="13">
        <f>(AF513-G513)/G513</f>
        <v>2.1761764129767949</v>
      </c>
      <c r="BP513" s="13">
        <f>((2*G513)-AG513)/G513</f>
        <v>1.4091933755623518</v>
      </c>
      <c r="BQ513" s="13">
        <f t="shared" si="46"/>
        <v>0.18601190476190482</v>
      </c>
      <c r="BR513" s="13">
        <f>((C513*(G513)^(3))/F513)^(1/2)</f>
        <v>2.3774947884327401E-3</v>
      </c>
      <c r="BS513" s="13">
        <f t="shared" si="47"/>
        <v>0.75432875228667462</v>
      </c>
      <c r="BT513" s="13">
        <f>AI513/((9.81*G513)^(1/2))</f>
        <v>8.3693210036904144</v>
      </c>
      <c r="BU513" s="13">
        <f t="shared" si="49"/>
        <v>0.21084337349397581</v>
      </c>
      <c r="BV513" s="13">
        <f>AE513 /G513</f>
        <v>1.406928753126548</v>
      </c>
      <c r="BW513" s="13">
        <f t="shared" si="50"/>
        <v>7.747052327178932</v>
      </c>
      <c r="BX513" s="13">
        <f>AH513/(((C513*(G513^(3)))/F513)^(1/2))</f>
        <v>0.44689898172201947</v>
      </c>
    </row>
    <row r="514" spans="1:76" x14ac:dyDescent="0.25">
      <c r="A514" s="12"/>
      <c r="B514" s="1">
        <v>514</v>
      </c>
      <c r="C514" s="12">
        <v>960</v>
      </c>
      <c r="D514" s="12">
        <v>5</v>
      </c>
      <c r="E514" s="12">
        <v>4.7999999999999996E-3</v>
      </c>
      <c r="F514" s="12">
        <v>2.0500000000000001E-2</v>
      </c>
      <c r="G514" s="12">
        <v>4.9322000999902466E-4</v>
      </c>
      <c r="H514" s="12">
        <v>9.0160774046866727E-8</v>
      </c>
      <c r="I514" s="12">
        <v>5.0258633044670763E-10</v>
      </c>
      <c r="J514" s="12">
        <v>2.7561882117397742E-13</v>
      </c>
      <c r="K514" s="12">
        <v>4.8248287722883937E-7</v>
      </c>
      <c r="L514" s="12">
        <v>2.6459406832701832E-10</v>
      </c>
      <c r="M514" s="12"/>
      <c r="N514" s="12"/>
      <c r="O514" s="12"/>
      <c r="Q514" s="12">
        <v>960</v>
      </c>
      <c r="R514" s="12">
        <v>100000</v>
      </c>
      <c r="S514" s="12">
        <v>96</v>
      </c>
      <c r="T514" s="12">
        <v>2.0500000000000001E-2</v>
      </c>
      <c r="U514" s="12">
        <v>0.36099999999999999</v>
      </c>
      <c r="V514" s="12"/>
      <c r="W514" s="13"/>
      <c r="X514" s="13"/>
      <c r="Z514" s="13">
        <v>7.0075120999999997E-6</v>
      </c>
      <c r="AA514" s="13">
        <v>16000</v>
      </c>
      <c r="AB514" s="13">
        <v>6.2500000000000056E-5</v>
      </c>
      <c r="AD514" s="13">
        <v>5.4999999999999979E-3</v>
      </c>
      <c r="AE514" s="13">
        <v>4.8508605910000004E-4</v>
      </c>
      <c r="AF514" s="13">
        <v>1.261352178E-3</v>
      </c>
      <c r="AG514" s="13">
        <v>4.6015996123333335E-4</v>
      </c>
      <c r="AH514" s="13">
        <v>2.0624999999999949E-3</v>
      </c>
      <c r="AI514" s="13">
        <v>0.22802632054436184</v>
      </c>
      <c r="AJ514" s="12">
        <v>2.6382030733531538E-3</v>
      </c>
      <c r="AK514" s="1">
        <v>0.13881819800299927</v>
      </c>
      <c r="AL514" s="12">
        <v>1.4112133492349528E-2</v>
      </c>
      <c r="AM514" s="12">
        <v>4.787363637958287E-4</v>
      </c>
      <c r="AN514" s="12">
        <v>5.9793759494175167E-4</v>
      </c>
      <c r="AO514" s="12">
        <v>323.23232323232321</v>
      </c>
      <c r="AP514" s="12">
        <v>300.12898783144965</v>
      </c>
      <c r="AQ514" s="12">
        <v>171.12299465240642</v>
      </c>
      <c r="AR514" s="12">
        <v>27.176971429400918</v>
      </c>
      <c r="AS514" s="12">
        <v>2.6501530510193707E-3</v>
      </c>
      <c r="AT514" s="12">
        <v>-4.2260362767076974E-2</v>
      </c>
      <c r="AU514" s="12">
        <v>0.3295141441329249</v>
      </c>
      <c r="AV514" s="12">
        <v>0.25330146167041762</v>
      </c>
      <c r="AW514" s="12">
        <v>0.98561151079136688</v>
      </c>
      <c r="AX514" s="12">
        <v>1290.0537509519741</v>
      </c>
      <c r="AY514" s="13">
        <v>1.7500000000000016E-3</v>
      </c>
      <c r="AZ514" s="12"/>
      <c r="BA514" s="12"/>
      <c r="BB514" s="12" t="s">
        <v>361</v>
      </c>
      <c r="BC514" s="1"/>
      <c r="BD514" s="13">
        <f>(0.5*K514*(AK514)^(2))+(K514*9.81*(AN514-G514))</f>
        <v>5.1444860091169108E-9</v>
      </c>
      <c r="BE514" s="13">
        <f>0.5*K514*(AI514)^(2)</f>
        <v>1.2543590532387135E-8</v>
      </c>
      <c r="BF514" s="13">
        <f t="shared" si="48"/>
        <v>0.64041288446547762</v>
      </c>
      <c r="BG514" s="13">
        <f>(C514*(AI514)^(2)*G514)/(F514)</f>
        <v>1.2009585506815263</v>
      </c>
      <c r="BH514" s="13">
        <f>(C514*G514*AI514)/(E514)</f>
        <v>22.493428819786189</v>
      </c>
      <c r="BI514" s="13">
        <f>(E514)/((C514*F514*G514)^(1/2))</f>
        <v>4.8720119683828618E-2</v>
      </c>
      <c r="BJ514" s="13">
        <f>(C514*9.81*(G514)^(2))/(F514)</f>
        <v>0.11175520375091481</v>
      </c>
      <c r="BK514" s="13">
        <f t="shared" si="45"/>
        <v>9.9513840785788607E-2</v>
      </c>
      <c r="BL514" s="13">
        <f>(F514/(C514*9.81))^(1/2)</f>
        <v>1.4753899143116248E-3</v>
      </c>
      <c r="BM514" s="13">
        <f>((F514*G514)/(C514*(AI514)^(2)))^(1/2)</f>
        <v>4.500664898894156E-4</v>
      </c>
      <c r="BN514" s="13">
        <f>(AF514/2)/G514</f>
        <v>1.2786912051707862</v>
      </c>
      <c r="BO514" s="13">
        <f>(AF514-G514)/G514</f>
        <v>1.5573824103415721</v>
      </c>
      <c r="BP514" s="13">
        <f>((2*G514)-AG514)/G514</f>
        <v>1.0670290095605748</v>
      </c>
      <c r="BQ514" s="13">
        <f t="shared" si="46"/>
        <v>0.36481481481481481</v>
      </c>
      <c r="BR514" s="13">
        <f>((C514*(G514)^(3))/F514)^(1/2)</f>
        <v>2.3703895151996699E-3</v>
      </c>
      <c r="BS514" s="13">
        <f t="shared" si="47"/>
        <v>0.27028668331143879</v>
      </c>
      <c r="BT514" s="13">
        <f>AI514/((9.81*G514)^(1/2))</f>
        <v>3.2781598884958933</v>
      </c>
      <c r="BU514" s="13">
        <f t="shared" si="49"/>
        <v>0.3806818181818174</v>
      </c>
      <c r="BV514" s="13">
        <f>AE514 /G514</f>
        <v>0.98350847343147996</v>
      </c>
      <c r="BW514" s="13">
        <f t="shared" si="50"/>
        <v>1.0892033469306115</v>
      </c>
      <c r="BX514" s="13">
        <f>AH514/(((C514*(G514^(3)))/F514)^(1/2))</f>
        <v>0.87011015985963813</v>
      </c>
    </row>
    <row r="515" spans="1:76" x14ac:dyDescent="0.25">
      <c r="A515" s="12"/>
      <c r="B515" s="1">
        <v>515</v>
      </c>
      <c r="C515" s="12">
        <v>960</v>
      </c>
      <c r="D515" s="12">
        <v>5</v>
      </c>
      <c r="E515" s="12">
        <v>4.7999999999999996E-3</v>
      </c>
      <c r="F515" s="12">
        <v>2.0500000000000001E-2</v>
      </c>
      <c r="G515" s="12">
        <v>4.9986106508400621E-4</v>
      </c>
      <c r="H515" s="12">
        <v>7.9840781204848056E-8</v>
      </c>
      <c r="I515" s="12">
        <v>5.2316241995941791E-10</v>
      </c>
      <c r="J515" s="12">
        <v>2.5068783642646146E-13</v>
      </c>
      <c r="K515" s="12">
        <v>5.022359231610412E-7</v>
      </c>
      <c r="L515" s="12">
        <v>2.4066032296940299E-10</v>
      </c>
      <c r="M515" s="12"/>
      <c r="N515" s="12"/>
      <c r="O515" s="12"/>
      <c r="Q515" s="12">
        <v>960</v>
      </c>
      <c r="R515" s="12">
        <v>100000</v>
      </c>
      <c r="S515" s="12">
        <v>96</v>
      </c>
      <c r="T515" s="12">
        <v>2.0500000000000001E-2</v>
      </c>
      <c r="U515" s="12">
        <v>0.36099999999999999</v>
      </c>
      <c r="V515" s="12"/>
      <c r="W515" s="13"/>
      <c r="X515" s="13"/>
      <c r="Z515" s="13">
        <v>7.0075120999999997E-6</v>
      </c>
      <c r="AA515" s="13">
        <v>16000</v>
      </c>
      <c r="AB515" s="13">
        <v>6.2500000000000056E-5</v>
      </c>
      <c r="AD515" s="13">
        <v>5.1249999999999993E-3</v>
      </c>
      <c r="AE515" s="13">
        <v>6.8830390999999997E-4</v>
      </c>
      <c r="AF515" s="13">
        <v>1.5766902224999999E-3</v>
      </c>
      <c r="AG515" s="13">
        <v>2.9081175215000014E-4</v>
      </c>
      <c r="AH515" s="13">
        <v>1.2500000000000002E-3</v>
      </c>
      <c r="AI515" s="13">
        <v>0.55883511990147761</v>
      </c>
      <c r="AJ515" s="12">
        <v>9.7877157573480703E-3</v>
      </c>
      <c r="AK515" s="1">
        <v>0.25480864488103955</v>
      </c>
      <c r="AL515" s="12">
        <v>4.9666078220974602E-2</v>
      </c>
      <c r="AM515" s="12">
        <v>4.7175589538574376E-4</v>
      </c>
      <c r="AN515" s="12">
        <v>7.6192419207528079E-4</v>
      </c>
      <c r="AO515" s="12">
        <v>1454.5454545454543</v>
      </c>
      <c r="AP515" s="12">
        <v>3179.0585864915838</v>
      </c>
      <c r="AQ515" s="12">
        <v>2909.090909090909</v>
      </c>
      <c r="AR515" s="12">
        <v>1122.0206775852657</v>
      </c>
      <c r="AS515" s="12">
        <v>1.5917262550219104E-2</v>
      </c>
      <c r="AT515" s="12">
        <v>-1.6832994570969099E-2</v>
      </c>
      <c r="AU515" s="12">
        <v>1.2289116672406388</v>
      </c>
      <c r="AV515" s="12">
        <v>0.38359010136292382</v>
      </c>
      <c r="AW515" s="12">
        <v>0.97887323943661964</v>
      </c>
      <c r="AX515" s="12">
        <v>1953.6083440969744</v>
      </c>
      <c r="AY515" s="13">
        <v>1.2500000000000002E-3</v>
      </c>
      <c r="AZ515" s="12"/>
      <c r="BA515" s="12"/>
      <c r="BB515" s="12" t="s">
        <v>362</v>
      </c>
      <c r="BC515" s="1"/>
      <c r="BD515" s="13">
        <f>(0.5*K515*(AK515)^(2))+(K515*9.81*(AN515-G515))</f>
        <v>1.7595615603097352E-8</v>
      </c>
      <c r="BE515" s="13">
        <f>0.5*K515*(AI515)^(2)</f>
        <v>7.8423308511349481E-8</v>
      </c>
      <c r="BF515" s="13">
        <f t="shared" si="48"/>
        <v>0.4736741153809817</v>
      </c>
      <c r="BG515" s="13">
        <f>(C515*(AI515)^(2)*G515)/(F515)</f>
        <v>7.3102808992665356</v>
      </c>
      <c r="BH515" s="13">
        <f>(C515*G515*AI515)/(E515)</f>
        <v>55.867983648060182</v>
      </c>
      <c r="BI515" s="13">
        <f>(E515)/((C515*F515*G515)^(1/2))</f>
        <v>4.8395394589963447E-2</v>
      </c>
      <c r="BJ515" s="13">
        <f>(C515*9.81*(G515)^(2))/(F515)</f>
        <v>0.11478496333279173</v>
      </c>
      <c r="BK515" s="13">
        <f t="shared" si="45"/>
        <v>0.29255240134211746</v>
      </c>
      <c r="BL515" s="13">
        <f>(F515/(C515*9.81))^(1/2)</f>
        <v>1.4753899143116248E-3</v>
      </c>
      <c r="BM515" s="13">
        <f>((F515*G515)/(C515*(AI515)^(2)))^(1/2)</f>
        <v>1.8487674136032781E-4</v>
      </c>
      <c r="BN515" s="13">
        <f>(AF515/2)/G515</f>
        <v>1.5771284589199028</v>
      </c>
      <c r="BO515" s="13">
        <f>(AF515-G515)/G515</f>
        <v>2.1542569178398057</v>
      </c>
      <c r="BP515" s="13">
        <f>((2*G515)-AG515)/G515</f>
        <v>1.4182148351539912</v>
      </c>
      <c r="BQ515" s="13">
        <f t="shared" si="46"/>
        <v>0.18444444444444455</v>
      </c>
      <c r="BR515" s="13">
        <f>((C515*(G515)^(3))/F515)^(1/2)</f>
        <v>2.4184251543162018E-3</v>
      </c>
      <c r="BS515" s="13">
        <f t="shared" si="47"/>
        <v>0.5756681144724467</v>
      </c>
      <c r="BT515" s="13">
        <f>AI515/((9.81*G515)^(1/2))</f>
        <v>7.9803976609262364</v>
      </c>
      <c r="BU515" s="13">
        <f t="shared" si="49"/>
        <v>0.25000000000000011</v>
      </c>
      <c r="BV515" s="13">
        <f>AE515 /G515</f>
        <v>1.3769904441033514</v>
      </c>
      <c r="BW515" s="13">
        <f t="shared" si="50"/>
        <v>7.195495935933744</v>
      </c>
      <c r="BX515" s="13">
        <f>AH515/(((C515*(G515^(3)))/F515)^(1/2))</f>
        <v>0.5168652822557297</v>
      </c>
    </row>
    <row r="516" spans="1:76" x14ac:dyDescent="0.25">
      <c r="A516" s="12"/>
      <c r="B516" s="1">
        <v>516</v>
      </c>
      <c r="C516" s="12">
        <v>960</v>
      </c>
      <c r="D516" s="12">
        <v>5</v>
      </c>
      <c r="E516" s="12">
        <v>4.7999999999999996E-3</v>
      </c>
      <c r="F516" s="12">
        <v>2.0500000000000001E-2</v>
      </c>
      <c r="G516" s="12">
        <v>5.0094235838158113E-4</v>
      </c>
      <c r="H516" s="12">
        <v>9.1689988217591573E-8</v>
      </c>
      <c r="I516" s="12">
        <v>5.2656486498792073E-10</v>
      </c>
      <c r="J516" s="12">
        <v>2.8913941170311319E-13</v>
      </c>
      <c r="K516" s="12">
        <v>5.0550227038840394E-7</v>
      </c>
      <c r="L516" s="12">
        <v>2.7757383523498865E-10</v>
      </c>
      <c r="M516" s="12"/>
      <c r="N516" s="12"/>
      <c r="O516" s="12"/>
      <c r="Q516" s="12">
        <v>960</v>
      </c>
      <c r="R516" s="12">
        <v>100000</v>
      </c>
      <c r="S516" s="12">
        <v>96</v>
      </c>
      <c r="T516" s="12">
        <v>2.0500000000000001E-2</v>
      </c>
      <c r="U516" s="12">
        <v>0.36099999999999999</v>
      </c>
      <c r="V516" s="12"/>
      <c r="W516" s="13"/>
      <c r="X516" s="13"/>
      <c r="Z516" s="13">
        <v>7.0075120999999997E-6</v>
      </c>
      <c r="AA516" s="13">
        <v>16000</v>
      </c>
      <c r="AB516" s="13">
        <v>6.2500000000000056E-5</v>
      </c>
      <c r="AD516" s="13">
        <v>5.562499999999998E-3</v>
      </c>
      <c r="AE516" s="13">
        <v>4.8858981515000012E-4</v>
      </c>
      <c r="AF516" s="13">
        <v>1.2823747143E-3</v>
      </c>
      <c r="AG516" s="13">
        <v>4.6716747333333335E-4</v>
      </c>
      <c r="AH516" s="13">
        <v>2.187499999999995E-3</v>
      </c>
      <c r="AI516" s="13">
        <v>0.23734254282620665</v>
      </c>
      <c r="AJ516" s="12">
        <v>7.8468743389527862E-3</v>
      </c>
      <c r="AK516" s="1">
        <v>0.13720508418576102</v>
      </c>
      <c r="AL516" s="12">
        <v>9.4478708227762661E-3</v>
      </c>
      <c r="AM516" s="12">
        <v>5.030427374690898E-4</v>
      </c>
      <c r="AN516" s="12">
        <v>5.9669043009523989E-4</v>
      </c>
      <c r="AO516" s="12">
        <v>165.80310880829015</v>
      </c>
      <c r="AP516" s="12">
        <v>13.36420236664957</v>
      </c>
      <c r="AQ516" s="12">
        <v>711.11111111111097</v>
      </c>
      <c r="AR516" s="12">
        <v>3419.2541241376143</v>
      </c>
      <c r="AS516" s="12">
        <v>2.8711255165754196E-3</v>
      </c>
      <c r="AT516" s="12">
        <v>3.4074349379772728E-4</v>
      </c>
      <c r="AU516" s="12">
        <v>4.637865384685198</v>
      </c>
      <c r="AV516" s="12">
        <v>0.37101617378809193</v>
      </c>
      <c r="AW516" s="12">
        <v>1</v>
      </c>
      <c r="AX516" s="12">
        <v>1889.5698568133269</v>
      </c>
      <c r="AY516" s="13">
        <v>1.8125000000000016E-3</v>
      </c>
      <c r="AZ516" s="12"/>
      <c r="BA516" s="12"/>
      <c r="BB516" s="12" t="s">
        <v>363</v>
      </c>
      <c r="BC516" s="1"/>
      <c r="BD516" s="13">
        <f>(0.5*K516*(AK516)^(2))+(K516*9.81*(AN516-G516))</f>
        <v>5.2329120600155828E-9</v>
      </c>
      <c r="BE516" s="13">
        <f>0.5*K516*(AI516)^(2)</f>
        <v>1.4237846183221735E-8</v>
      </c>
      <c r="BF516" s="13">
        <f t="shared" si="48"/>
        <v>0.60624695434549158</v>
      </c>
      <c r="BG516" s="13">
        <f>(C516*(AI516)^(2)*G516)/(F516)</f>
        <v>1.3214669625325135</v>
      </c>
      <c r="BH516" s="13">
        <f>(C516*G516*AI516)/(E516)</f>
        <v>23.778986629528276</v>
      </c>
      <c r="BI516" s="13">
        <f>(E516)/((C516*F516*G516)^(1/2))</f>
        <v>4.8343135199182076E-2</v>
      </c>
      <c r="BJ516" s="13">
        <f>(C516*9.81*(G516)^(2))/(F516)</f>
        <v>0.11528210329236449</v>
      </c>
      <c r="BK516" s="13">
        <f t="shared" ref="BK516:BK579" si="51">BG516/(BH516)^(4/5)</f>
        <v>0.10473736311390411</v>
      </c>
      <c r="BL516" s="13">
        <f>(F516/(C516*9.81))^(1/2)</f>
        <v>1.4753899143116248E-3</v>
      </c>
      <c r="BM516" s="13">
        <f>((F516*G516)/(C516*(AI516)^(2)))^(1/2)</f>
        <v>4.3577228027007648E-4</v>
      </c>
      <c r="BN516" s="13">
        <f>(AF516/2)/G516</f>
        <v>1.2799623478068718</v>
      </c>
      <c r="BO516" s="13">
        <f>(AF516-G516)/G516</f>
        <v>1.5599246956137438</v>
      </c>
      <c r="BP516" s="13">
        <f>((2*G516)-AG516)/G516</f>
        <v>1.0674226974084722</v>
      </c>
      <c r="BQ516" s="13">
        <f t="shared" ref="BQ516:BQ579" si="52">AG516/AF516</f>
        <v>0.36429872495446269</v>
      </c>
      <c r="BR516" s="13">
        <f>((C516*(G516)^(3))/F516)^(1/2)</f>
        <v>2.4262766578094512E-3</v>
      </c>
      <c r="BS516" s="13">
        <f t="shared" ref="BS516:BS579" si="53">AI516-AT516</f>
        <v>0.23700179933240892</v>
      </c>
      <c r="BT516" s="13">
        <f>AI516/((9.81*G516)^(1/2))</f>
        <v>3.3856901439376306</v>
      </c>
      <c r="BU516" s="13">
        <f t="shared" si="49"/>
        <v>0.39887640449438128</v>
      </c>
      <c r="BV516" s="13">
        <f>AE516 /G516</f>
        <v>0.97534138803616255</v>
      </c>
      <c r="BW516" s="13">
        <f t="shared" si="50"/>
        <v>1.206184859240149</v>
      </c>
      <c r="BX516" s="13">
        <f>AH516/(((C516*(G516^(3)))/F516)^(1/2))</f>
        <v>0.90158720892734701</v>
      </c>
    </row>
    <row r="517" spans="1:76" x14ac:dyDescent="0.25">
      <c r="A517" s="12"/>
      <c r="B517" s="1">
        <v>517</v>
      </c>
      <c r="C517" s="12">
        <v>960</v>
      </c>
      <c r="D517" s="12">
        <v>5</v>
      </c>
      <c r="E517" s="12">
        <v>4.7999999999999996E-3</v>
      </c>
      <c r="F517" s="12">
        <v>2.0500000000000001E-2</v>
      </c>
      <c r="G517" s="12">
        <v>4.8538765849262766E-4</v>
      </c>
      <c r="H517" s="12">
        <v>2.11451330587301E-7</v>
      </c>
      <c r="I517" s="12">
        <v>4.7902127071693826E-10</v>
      </c>
      <c r="J517" s="12">
        <v>6.2603374828650349E-13</v>
      </c>
      <c r="K517" s="12">
        <v>4.5986041988826072E-7</v>
      </c>
      <c r="L517" s="12">
        <v>6.0099239835504335E-10</v>
      </c>
      <c r="M517" s="12"/>
      <c r="N517" s="12"/>
      <c r="O517" s="12"/>
      <c r="Q517" s="12">
        <v>960</v>
      </c>
      <c r="R517" s="12">
        <v>100000</v>
      </c>
      <c r="S517" s="12">
        <v>96</v>
      </c>
      <c r="T517" s="12">
        <v>2.0500000000000001E-2</v>
      </c>
      <c r="U517" s="12">
        <v>0.36099999999999999</v>
      </c>
      <c r="V517" s="12"/>
      <c r="W517" s="13"/>
      <c r="X517" s="13"/>
      <c r="Z517" s="13">
        <v>7.0075120999999997E-6</v>
      </c>
      <c r="AA517" s="13">
        <v>16000</v>
      </c>
      <c r="AB517" s="13">
        <v>6.2500000000000056E-5</v>
      </c>
      <c r="AD517" s="13">
        <v>5.1249999999999993E-3</v>
      </c>
      <c r="AE517" s="13">
        <v>6.7428888579999997E-4</v>
      </c>
      <c r="AF517" s="13">
        <v>1.5276376378E-3</v>
      </c>
      <c r="AG517" s="13">
        <v>2.9606738622500002E-4</v>
      </c>
      <c r="AH517" s="13">
        <v>1.1250000000000001E-3</v>
      </c>
      <c r="AI517" s="13">
        <v>0.55047891439830654</v>
      </c>
      <c r="AJ517" s="12">
        <v>6.2629866222011559E-3</v>
      </c>
      <c r="AK517" s="1">
        <v>0.24719940264522502</v>
      </c>
      <c r="AL517" s="12">
        <v>4.6604182908340848E-2</v>
      </c>
      <c r="AM517" s="12">
        <v>4.4621286877587744E-4</v>
      </c>
      <c r="AN517" s="12">
        <v>7.6564029180789647E-4</v>
      </c>
      <c r="AO517" s="12">
        <v>-6399.9999999999991</v>
      </c>
      <c r="AP517" s="12">
        <v>63356.767594314639</v>
      </c>
      <c r="AQ517" s="12">
        <v>2461.5384615384614</v>
      </c>
      <c r="AR517" s="12">
        <v>803.34024844862233</v>
      </c>
      <c r="AS517" s="12">
        <v>1.5444803017183388E-2</v>
      </c>
      <c r="AT517" s="12">
        <v>-0.29629864487408897</v>
      </c>
      <c r="AU517" s="12">
        <v>1.2122068066107641</v>
      </c>
      <c r="AV517" s="12">
        <v>0.65964649368503658</v>
      </c>
      <c r="AW517" s="12">
        <v>0.98540145985401462</v>
      </c>
      <c r="AX517" s="12">
        <v>3359.5520052227498</v>
      </c>
      <c r="AY517" s="13">
        <v>1.1250000000000001E-3</v>
      </c>
      <c r="AZ517" s="12"/>
      <c r="BA517" s="12"/>
      <c r="BB517" s="12" t="s">
        <v>364</v>
      </c>
      <c r="BC517" s="1"/>
      <c r="BD517" s="13">
        <f>(0.5*K517*(AK517)^(2))+(K517*9.81*(AN517-G517))</f>
        <v>1.5314754863241038E-8</v>
      </c>
      <c r="BE517" s="13">
        <f>0.5*K517*(AI517)^(2)</f>
        <v>6.9675069821625339E-8</v>
      </c>
      <c r="BF517" s="13">
        <f t="shared" ref="BF517:BF580" si="54">(BD517/BE517)^(1/2)</f>
        <v>0.46883099803518097</v>
      </c>
      <c r="BG517" s="13">
        <f>(C517*(AI517)^(2)*G517)/(F517)</f>
        <v>6.8879102317721879</v>
      </c>
      <c r="BH517" s="13">
        <f>(C517*G517*AI517)/(E517)</f>
        <v>53.43913426187153</v>
      </c>
      <c r="BI517" s="13">
        <f>(E517)/((C517*F517*G517)^(1/2))</f>
        <v>4.9111627398141115E-2</v>
      </c>
      <c r="BJ517" s="13">
        <f>(C517*9.81*(G517)^(2))/(F517)</f>
        <v>0.10823403236634546</v>
      </c>
      <c r="BK517" s="13">
        <f t="shared" si="51"/>
        <v>0.2856274531564485</v>
      </c>
      <c r="BL517" s="13">
        <f>(F517/(C517*9.81))^(1/2)</f>
        <v>1.4753899143116248E-3</v>
      </c>
      <c r="BM517" s="13">
        <f>((F517*G517)/(C517*(AI517)^(2)))^(1/2)</f>
        <v>1.849460202905179E-4</v>
      </c>
      <c r="BN517" s="13">
        <f>(AF517/2)/G517</f>
        <v>1.5736263696362631</v>
      </c>
      <c r="BO517" s="13">
        <f>(AF517-G517)/G517</f>
        <v>2.1472527392725262</v>
      </c>
      <c r="BP517" s="13">
        <f>((2*G517)-AG517)/G517</f>
        <v>1.3900393200263108</v>
      </c>
      <c r="BQ517" s="13">
        <f t="shared" si="52"/>
        <v>0.19380733944954129</v>
      </c>
      <c r="BR517" s="13">
        <f>((C517*(G517)^(3))/F517)^(1/2)</f>
        <v>2.314151463688695E-3</v>
      </c>
      <c r="BS517" s="13">
        <f t="shared" si="53"/>
        <v>0.84677755927239551</v>
      </c>
      <c r="BT517" s="13">
        <f>AI517/((9.81*G517)^(1/2))</f>
        <v>7.9774082837470353</v>
      </c>
      <c r="BU517" s="13">
        <f t="shared" ref="BU517:BU570" si="55">(AH517+(AB517/2))/AD517</f>
        <v>0.22560975609756104</v>
      </c>
      <c r="BV517" s="13">
        <f>AE517 /G517</f>
        <v>1.3891759998472262</v>
      </c>
      <c r="BW517" s="13">
        <f t="shared" si="50"/>
        <v>6.7796761994058423</v>
      </c>
      <c r="BX517" s="13">
        <f>AH517/(((C517*(G517^(3)))/F517)^(1/2))</f>
        <v>0.48613931181789649</v>
      </c>
    </row>
    <row r="518" spans="1:76" x14ac:dyDescent="0.25">
      <c r="A518" s="12"/>
      <c r="B518" s="1">
        <v>518</v>
      </c>
      <c r="C518" s="12">
        <v>960</v>
      </c>
      <c r="D518" s="12">
        <v>5</v>
      </c>
      <c r="E518" s="12">
        <v>4.7999999999999996E-3</v>
      </c>
      <c r="F518" s="12">
        <v>2.0500000000000001E-2</v>
      </c>
      <c r="G518" s="12">
        <v>4.9815288687905974E-4</v>
      </c>
      <c r="H518" s="12">
        <v>7.7483870847285918E-8</v>
      </c>
      <c r="I518" s="12">
        <v>5.1781730932985403E-10</v>
      </c>
      <c r="J518" s="12">
        <v>2.4162756399930899E-13</v>
      </c>
      <c r="K518" s="12">
        <v>4.9710461695665986E-7</v>
      </c>
      <c r="L518" s="12">
        <v>2.3196246143933662E-10</v>
      </c>
      <c r="M518" s="12"/>
      <c r="N518" s="12"/>
      <c r="O518" s="12"/>
      <c r="Q518" s="12">
        <v>960</v>
      </c>
      <c r="R518" s="12">
        <v>100000</v>
      </c>
      <c r="S518" s="12">
        <v>96</v>
      </c>
      <c r="T518" s="12">
        <v>2.0500000000000001E-2</v>
      </c>
      <c r="U518" s="12">
        <v>0.36099999999999999</v>
      </c>
      <c r="V518" s="12"/>
      <c r="W518" s="13"/>
      <c r="X518" s="13"/>
      <c r="Z518" s="13">
        <v>7.0075120999999997E-6</v>
      </c>
      <c r="AA518" s="13">
        <v>16000</v>
      </c>
      <c r="AB518" s="13">
        <v>6.2500000000000056E-5</v>
      </c>
      <c r="AD518" s="13">
        <v>5.1875000000000011E-3</v>
      </c>
      <c r="AE518" s="13">
        <v>7.0231893419999997E-4</v>
      </c>
      <c r="AF518" s="13">
        <v>1.6047202708999999E-3</v>
      </c>
      <c r="AG518" s="13">
        <v>2.9723530490833331E-4</v>
      </c>
      <c r="AH518" s="13">
        <v>1.1874999999999998E-3</v>
      </c>
      <c r="AI518" s="13">
        <v>0.58587083530690875</v>
      </c>
      <c r="AJ518" s="12">
        <v>7.7748157015867002E-3</v>
      </c>
      <c r="AK518" s="1">
        <v>0.26620169791572901</v>
      </c>
      <c r="AL518" s="12">
        <v>4.9138121329739902E-2</v>
      </c>
      <c r="AM518" s="12">
        <v>4.8342049680323476E-4</v>
      </c>
      <c r="AN518" s="12">
        <v>7.8875134992472903E-4</v>
      </c>
      <c r="AO518" s="12">
        <v>-4571.4285714285716</v>
      </c>
      <c r="AP518" s="12">
        <v>32324.881425670752</v>
      </c>
      <c r="AQ518" s="12">
        <v>2285.7142857142858</v>
      </c>
      <c r="AR518" s="12">
        <v>4.0053379048055483E-13</v>
      </c>
      <c r="AS518" s="12">
        <v>1.749462974837997E-2</v>
      </c>
      <c r="AT518" s="12">
        <v>-2.2808697635665703E-2</v>
      </c>
      <c r="AU518" s="12">
        <v>1.5678516380743885</v>
      </c>
      <c r="AV518" s="12">
        <v>0.32474256962605563</v>
      </c>
      <c r="AW518" s="12">
        <v>0.99290780141843982</v>
      </c>
      <c r="AX518" s="12">
        <v>1653.9003260272223</v>
      </c>
      <c r="AY518" s="13">
        <v>1.1874999999999998E-3</v>
      </c>
      <c r="AZ518" s="12"/>
      <c r="BA518" s="12"/>
      <c r="BB518" s="12" t="s">
        <v>365</v>
      </c>
      <c r="BC518" s="1"/>
      <c r="BD518" s="13">
        <f>(0.5*K518*(AK518)^(2))+(K518*9.81*(AN518-G518))</f>
        <v>1.9030379118486665E-8</v>
      </c>
      <c r="BE518" s="13">
        <f>0.5*K518*(AI518)^(2)</f>
        <v>8.531424656689538E-8</v>
      </c>
      <c r="BF518" s="13">
        <f t="shared" si="54"/>
        <v>0.47229455669583686</v>
      </c>
      <c r="BG518" s="13">
        <f>(C518*(AI518)^(2)*G518)/(F518)</f>
        <v>8.0072572641427495</v>
      </c>
      <c r="BH518" s="13">
        <f>(C518*G518*AI518)/(E518)</f>
        <v>58.37064958927656</v>
      </c>
      <c r="BI518" s="13">
        <f>(E518)/((C518*F518*G518)^(1/2))</f>
        <v>4.8478298066059099E-2</v>
      </c>
      <c r="BJ518" s="13">
        <f>(C518*9.81*(G518)^(2))/(F518)</f>
        <v>0.11400179310697915</v>
      </c>
      <c r="BK518" s="13">
        <f t="shared" si="51"/>
        <v>0.30940559367520082</v>
      </c>
      <c r="BL518" s="13">
        <f>(F518/(C518*9.81))^(1/2)</f>
        <v>1.4753899143116248E-3</v>
      </c>
      <c r="BM518" s="13">
        <f>((F518*G518)/(C518*(AI518)^(2)))^(1/2)</f>
        <v>1.7604381051370164E-4</v>
      </c>
      <c r="BN518" s="13">
        <f>(AF518/2)/G518</f>
        <v>1.6106704519506174</v>
      </c>
      <c r="BO518" s="13">
        <f>(AF518-G518)/G518</f>
        <v>2.2213409039012348</v>
      </c>
      <c r="BP518" s="13">
        <f>((2*G518)-AG518)/G518</f>
        <v>1.4033251382511907</v>
      </c>
      <c r="BQ518" s="13">
        <f t="shared" si="52"/>
        <v>0.18522561863173215</v>
      </c>
      <c r="BR518" s="13">
        <f>((C518*(G518)^(3))/F518)^(1/2)</f>
        <v>2.4060390031273235E-3</v>
      </c>
      <c r="BS518" s="13">
        <f t="shared" si="53"/>
        <v>0.60867953294257449</v>
      </c>
      <c r="BT518" s="13">
        <f>AI518/((9.81*G518)^(1/2))</f>
        <v>8.3808110606467121</v>
      </c>
      <c r="BU518" s="13">
        <f t="shared" si="55"/>
        <v>0.23493975903614447</v>
      </c>
      <c r="BV518" s="13">
        <f>AE518 /G518</f>
        <v>1.4098461590778799</v>
      </c>
      <c r="BW518" s="13">
        <f t="shared" si="50"/>
        <v>7.8932554710357703</v>
      </c>
      <c r="BX518" s="13">
        <f>AH518/(((C518*(G518^(3)))/F518)^(1/2))</f>
        <v>0.4935497714112323</v>
      </c>
    </row>
    <row r="519" spans="1:76" x14ac:dyDescent="0.25">
      <c r="A519" s="12"/>
      <c r="B519" s="1">
        <v>519</v>
      </c>
      <c r="C519" s="12">
        <v>960</v>
      </c>
      <c r="D519" s="12">
        <v>5</v>
      </c>
      <c r="E519" s="12">
        <v>4.7999999999999996E-3</v>
      </c>
      <c r="F519" s="12">
        <v>2.0500000000000001E-2</v>
      </c>
      <c r="G519" s="12">
        <v>5.0418576925878838E-4</v>
      </c>
      <c r="H519" s="12">
        <v>5.7618121393464137E-8</v>
      </c>
      <c r="I519" s="12">
        <v>5.3685915032698107E-10</v>
      </c>
      <c r="J519" s="12">
        <v>1.840560617579916E-13</v>
      </c>
      <c r="K519" s="12">
        <v>5.1538478431390177E-7</v>
      </c>
      <c r="L519" s="12">
        <v>1.7669381928767194E-10</v>
      </c>
      <c r="M519" s="12"/>
      <c r="N519" s="12"/>
      <c r="O519" s="12"/>
      <c r="Q519" s="12">
        <v>960</v>
      </c>
      <c r="R519" s="12">
        <v>100000</v>
      </c>
      <c r="S519" s="12">
        <v>96</v>
      </c>
      <c r="T519" s="12">
        <v>2.0500000000000001E-2</v>
      </c>
      <c r="U519" s="12">
        <v>0.36099999999999999</v>
      </c>
      <c r="V519" s="12"/>
      <c r="W519" s="13"/>
      <c r="X519" s="13"/>
      <c r="Z519" s="13">
        <v>7.0075120999999997E-6</v>
      </c>
      <c r="AA519" s="13">
        <v>16000</v>
      </c>
      <c r="AB519" s="13">
        <v>6.2500000000000056E-5</v>
      </c>
      <c r="AD519" s="13">
        <v>5.6874999999999981E-3</v>
      </c>
      <c r="AE519" s="13">
        <v>4.6055976674999995E-4</v>
      </c>
      <c r="AF519" s="13">
        <v>1.2823747143E-3</v>
      </c>
      <c r="AG519" s="13">
        <v>4.8293437555833337E-4</v>
      </c>
      <c r="AH519" s="13">
        <v>2.1875000000000019E-3</v>
      </c>
      <c r="AI519" s="13">
        <v>0.23846318501976424</v>
      </c>
      <c r="AJ519" s="12">
        <v>8.3420957567546701E-3</v>
      </c>
      <c r="AK519" s="1">
        <v>0.13274627248902157</v>
      </c>
      <c r="AL519" s="12">
        <v>1.126324130192473E-2</v>
      </c>
      <c r="AM519" s="12">
        <v>5.0164119385410707E-4</v>
      </c>
      <c r="AN519" s="12">
        <v>6.2355937918886551E-4</v>
      </c>
      <c r="AO519" s="12">
        <v>155.33980582524271</v>
      </c>
      <c r="AP519" s="12">
        <v>0</v>
      </c>
      <c r="AQ519" s="12">
        <v>507.93650793650795</v>
      </c>
      <c r="AR519" s="12">
        <v>1630.4966645047325</v>
      </c>
      <c r="AS519" s="12">
        <v>2.8983022736885989E-3</v>
      </c>
      <c r="AT519" s="12">
        <v>6.4371080949015965E-3</v>
      </c>
      <c r="AU519" s="12">
        <v>1.5689856249036458</v>
      </c>
      <c r="AV519" s="12">
        <v>0.51684627824828322</v>
      </c>
      <c r="AW519" s="12">
        <v>0.98601398601398593</v>
      </c>
      <c r="AX519" s="12">
        <v>2632.2764800596269</v>
      </c>
      <c r="AY519" s="13">
        <v>1.7500000000000016E-3</v>
      </c>
      <c r="AZ519" s="12"/>
      <c r="BA519" s="12"/>
      <c r="BB519" s="12" t="s">
        <v>362</v>
      </c>
      <c r="BC519" s="1"/>
      <c r="BD519" s="13">
        <f>(0.5*K519*(AK519)^(2))+(K519*9.81*(AN519-G519))</f>
        <v>5.1444892508383087E-9</v>
      </c>
      <c r="BE519" s="13">
        <f>0.5*K519*(AI519)^(2)</f>
        <v>1.4653598152496615E-8</v>
      </c>
      <c r="BF519" s="13">
        <f t="shared" si="54"/>
        <v>0.59251451415983925</v>
      </c>
      <c r="BG519" s="13">
        <f>(C519*(AI519)^(2)*G519)/(F519)</f>
        <v>1.3426123447609777</v>
      </c>
      <c r="BH519" s="13">
        <f>(C519*G519*AI519)/(E519)</f>
        <v>24.045948875818123</v>
      </c>
      <c r="BI519" s="13">
        <f>(E519)/((C519*F519*G519)^(1/2))</f>
        <v>4.8187389399279225E-2</v>
      </c>
      <c r="BJ519" s="13">
        <f>(C519*9.81*(G519)^(2))/(F519)</f>
        <v>0.1167797513746128</v>
      </c>
      <c r="BK519" s="13">
        <f t="shared" si="51"/>
        <v>0.1054671233113008</v>
      </c>
      <c r="BL519" s="13">
        <f>(F519/(C519*9.81))^(1/2)</f>
        <v>1.4753899143116248E-3</v>
      </c>
      <c r="BM519" s="13">
        <f>((F519*G519)/(C519*(AI519)^(2)))^(1/2)</f>
        <v>4.3512623151531769E-4</v>
      </c>
      <c r="BN519" s="13">
        <f>(AF519/2)/G519</f>
        <v>1.2717283910900934</v>
      </c>
      <c r="BO519" s="13">
        <f>(AF519-G519)/G519</f>
        <v>1.5434567821801868</v>
      </c>
      <c r="BP519" s="13">
        <f>((2*G519)-AG519)/G519</f>
        <v>1.042149927658008</v>
      </c>
      <c r="BQ519" s="13">
        <f t="shared" si="52"/>
        <v>0.37659380692167582</v>
      </c>
      <c r="BR519" s="13">
        <f>((C519*(G519)^(3))/F519)^(1/2)</f>
        <v>2.4498785836202289E-3</v>
      </c>
      <c r="BS519" s="13">
        <f t="shared" si="53"/>
        <v>0.23202607692486266</v>
      </c>
      <c r="BT519" s="13">
        <f>AI519/((9.81*G519)^(1/2))</f>
        <v>3.3907170091162082</v>
      </c>
      <c r="BU519" s="13">
        <f t="shared" si="55"/>
        <v>0.39010989010989061</v>
      </c>
      <c r="BV519" s="13">
        <f>AE519 /G519</f>
        <v>0.91347236441654489</v>
      </c>
      <c r="BW519" s="13">
        <f t="shared" si="50"/>
        <v>1.225832593386365</v>
      </c>
      <c r="BX519" s="13">
        <f>AH519/(((C519*(G519^(3)))/F519)^(1/2))</f>
        <v>0.89290139300189098</v>
      </c>
    </row>
    <row r="520" spans="1:76" x14ac:dyDescent="0.25">
      <c r="A520" s="12"/>
      <c r="B520" s="1">
        <v>520</v>
      </c>
      <c r="C520" s="12">
        <v>960</v>
      </c>
      <c r="D520" s="12">
        <v>5</v>
      </c>
      <c r="E520" s="12">
        <v>4.7999999999999996E-3</v>
      </c>
      <c r="F520" s="12">
        <v>2.0500000000000001E-2</v>
      </c>
      <c r="G520" s="12">
        <v>4.9800434046537521E-4</v>
      </c>
      <c r="H520" s="12">
        <v>1.0648365123718775E-7</v>
      </c>
      <c r="I520" s="12">
        <v>5.1735421674444464E-10</v>
      </c>
      <c r="J520" s="12">
        <v>3.3186316768096995E-13</v>
      </c>
      <c r="K520" s="12">
        <v>4.9666004807466687E-7</v>
      </c>
      <c r="L520" s="12">
        <v>3.1858864097373114E-10</v>
      </c>
      <c r="M520" s="12"/>
      <c r="N520" s="12"/>
      <c r="O520" s="12"/>
      <c r="Q520" s="12">
        <v>960</v>
      </c>
      <c r="R520" s="12">
        <v>100000</v>
      </c>
      <c r="S520" s="12">
        <v>96</v>
      </c>
      <c r="T520" s="12">
        <v>2.0500000000000001E-2</v>
      </c>
      <c r="U520" s="12">
        <v>0.36099999999999999</v>
      </c>
      <c r="V520" s="12"/>
      <c r="W520" s="13"/>
      <c r="X520" s="13"/>
      <c r="Z520" s="13">
        <v>7.0075120999999997E-6</v>
      </c>
      <c r="AA520" s="13">
        <v>16000</v>
      </c>
      <c r="AB520" s="13">
        <v>6.2500000000000056E-5</v>
      </c>
      <c r="AD520" s="13">
        <v>5.1249999999999993E-3</v>
      </c>
      <c r="AE520" s="13">
        <v>6.8129639790000002E-4</v>
      </c>
      <c r="AF520" s="13">
        <v>1.5836977346E-3</v>
      </c>
      <c r="AG520" s="13">
        <v>3.0190697964166668E-4</v>
      </c>
      <c r="AH520" s="13">
        <v>1.2500000000000002E-3</v>
      </c>
      <c r="AI520" s="13">
        <v>0.55262740902397167</v>
      </c>
      <c r="AJ520" s="12">
        <v>6.7555646254763612E-3</v>
      </c>
      <c r="AK520" s="1">
        <v>0.25025617172065828</v>
      </c>
      <c r="AL520" s="12">
        <v>4.50697145073546E-2</v>
      </c>
      <c r="AM520" s="12">
        <v>4.5522104107837091E-4</v>
      </c>
      <c r="AN520" s="12">
        <v>7.7334520566318509E-4</v>
      </c>
      <c r="AO520" s="12">
        <v>1599.9999999999998</v>
      </c>
      <c r="AP520" s="12">
        <v>3846.6608896548169</v>
      </c>
      <c r="AQ520" s="12">
        <v>3200</v>
      </c>
      <c r="AR520" s="12">
        <v>1810.1933598375624</v>
      </c>
      <c r="AS520" s="12">
        <v>1.5565599042025894E-2</v>
      </c>
      <c r="AT520" s="12">
        <v>-0.44004704374099229</v>
      </c>
      <c r="AU520" s="12">
        <v>3.0799547935058107</v>
      </c>
      <c r="AV520" s="12">
        <v>4.6186327536465607E-2</v>
      </c>
      <c r="AW520" s="12">
        <v>0.97163120567375882</v>
      </c>
      <c r="AX520" s="12">
        <v>235.22503458207413</v>
      </c>
      <c r="AY520" s="13">
        <v>1.1875000000000002E-3</v>
      </c>
      <c r="AZ520" s="12"/>
      <c r="BA520" s="12"/>
      <c r="BB520" s="12" t="s">
        <v>366</v>
      </c>
      <c r="BC520" s="1"/>
      <c r="BD520" s="13">
        <f>(0.5*K520*(AK520)^(2))+(K520*9.81*(AN520-G520))</f>
        <v>1.6893975783569809E-8</v>
      </c>
      <c r="BE520" s="13">
        <f>0.5*K520*(AI520)^(2)</f>
        <v>7.5839257563216216E-8</v>
      </c>
      <c r="BF520" s="13">
        <f t="shared" si="54"/>
        <v>0.4719748936376772</v>
      </c>
      <c r="BG520" s="13">
        <f>(C520*(AI520)^(2)*G520)/(F520)</f>
        <v>7.1222193043293673</v>
      </c>
      <c r="BH520" s="13">
        <f>(C520*G520*AI520)/(E520)</f>
        <v>55.042169670814438</v>
      </c>
      <c r="BI520" s="13">
        <f>(E520)/((C520*F520*G520)^(1/2))</f>
        <v>4.8485527662077546E-2</v>
      </c>
      <c r="BJ520" s="13">
        <f>(C520*9.81*(G520)^(2))/(F520)</f>
        <v>0.11393381384571097</v>
      </c>
      <c r="BK520" s="13">
        <f t="shared" si="51"/>
        <v>0.28844227108276954</v>
      </c>
      <c r="BL520" s="13">
        <f>(F520/(C520*9.81))^(1/2)</f>
        <v>1.4753899143116248E-3</v>
      </c>
      <c r="BM520" s="13">
        <f>((F520*G520)/(C520*(AI520)^(2)))^(1/2)</f>
        <v>1.8660593694445652E-4</v>
      </c>
      <c r="BN520" s="13">
        <f>(AF520/2)/G520</f>
        <v>1.590044107969085</v>
      </c>
      <c r="BO520" s="13">
        <f>(AF520-G520)/G520</f>
        <v>2.1800882159381696</v>
      </c>
      <c r="BP520" s="13">
        <f>((2*G520)-AG520)/G520</f>
        <v>1.3937663688642945</v>
      </c>
      <c r="BQ520" s="13">
        <f t="shared" si="52"/>
        <v>0.19063421828908556</v>
      </c>
      <c r="BR520" s="13">
        <f>((C520*(G520)^(3))/F520)^(1/2)</f>
        <v>2.404962882234866E-3</v>
      </c>
      <c r="BS520" s="13">
        <f t="shared" si="53"/>
        <v>0.99267445276496402</v>
      </c>
      <c r="BT520" s="13">
        <f>AI520/((9.81*G520)^(1/2))</f>
        <v>7.9064468069457865</v>
      </c>
      <c r="BU520" s="13">
        <f t="shared" si="55"/>
        <v>0.25000000000000011</v>
      </c>
      <c r="BV520" s="13">
        <f>AE520 /G520</f>
        <v>1.3680531323549148</v>
      </c>
      <c r="BW520" s="13">
        <f t="shared" si="50"/>
        <v>7.0082854904836562</v>
      </c>
      <c r="BX520" s="13">
        <f>AH520/(((C520*(G520^(3)))/F520)^(1/2))</f>
        <v>0.51975854148668177</v>
      </c>
    </row>
    <row r="521" spans="1:76" x14ac:dyDescent="0.25">
      <c r="A521" s="12"/>
      <c r="B521" s="1">
        <v>521</v>
      </c>
      <c r="C521" s="12">
        <v>960</v>
      </c>
      <c r="D521" s="12">
        <v>5</v>
      </c>
      <c r="E521" s="12">
        <v>4.7999999999999996E-3</v>
      </c>
      <c r="F521" s="12">
        <v>2.0500000000000001E-2</v>
      </c>
      <c r="G521" s="12">
        <v>4.9801427933598031E-4</v>
      </c>
      <c r="H521" s="12">
        <v>1.0711206861430723E-7</v>
      </c>
      <c r="I521" s="12">
        <v>5.1738519249396752E-10</v>
      </c>
      <c r="J521" s="12">
        <v>3.3383499552863068E-13</v>
      </c>
      <c r="K521" s="12">
        <v>4.9668978479420884E-7</v>
      </c>
      <c r="L521" s="12">
        <v>3.2048159570748544E-10</v>
      </c>
      <c r="M521" s="12"/>
      <c r="N521" s="12"/>
      <c r="O521" s="12"/>
      <c r="Q521" s="12">
        <v>960</v>
      </c>
      <c r="R521" s="12">
        <v>100000</v>
      </c>
      <c r="S521" s="12">
        <v>96</v>
      </c>
      <c r="T521" s="12">
        <v>2.0500000000000001E-2</v>
      </c>
      <c r="U521" s="12">
        <v>0.36099999999999999</v>
      </c>
      <c r="V521" s="12"/>
      <c r="W521" s="13"/>
      <c r="X521" s="13"/>
      <c r="Z521" s="13">
        <v>7.0075120999999997E-6</v>
      </c>
      <c r="AA521" s="13">
        <v>16000</v>
      </c>
      <c r="AB521" s="13">
        <v>6.2500000000000056E-5</v>
      </c>
      <c r="AD521" s="13">
        <v>5.1874999999999994E-3</v>
      </c>
      <c r="AE521" s="13">
        <v>6.8480015395000005E-4</v>
      </c>
      <c r="AF521" s="13">
        <v>1.5836977346E-3</v>
      </c>
      <c r="AG521" s="13">
        <v>2.9281518961625107E-4</v>
      </c>
      <c r="AH521" s="13">
        <v>1.3125000000000003E-3</v>
      </c>
      <c r="AI521" s="13">
        <v>0.5517467976131587</v>
      </c>
      <c r="AJ521" s="12">
        <v>7.2689318570720802E-3</v>
      </c>
      <c r="AK521" s="1">
        <v>0.25025617172065773</v>
      </c>
      <c r="AL521" s="12">
        <v>4.0069714507352798E-2</v>
      </c>
      <c r="AM521" s="12">
        <v>4.8290562760473202E-4</v>
      </c>
      <c r="AN521" s="12">
        <v>7.6684056138836079E-4</v>
      </c>
      <c r="AO521" s="12">
        <v>1599.9999999999998</v>
      </c>
      <c r="AP521" s="12">
        <v>3846.6608896548169</v>
      </c>
      <c r="AQ521" s="12">
        <v>3199.9999999999995</v>
      </c>
      <c r="AR521" s="12">
        <v>1810.1933598375592</v>
      </c>
      <c r="AS521" s="12">
        <v>1.5516031023260751E-2</v>
      </c>
      <c r="AT521" s="12">
        <v>3.7414762580538122E-2</v>
      </c>
      <c r="AU521" s="12">
        <v>1.6406994419629399</v>
      </c>
      <c r="AV521" s="12">
        <v>0.28005359834332272</v>
      </c>
      <c r="AW521" s="12">
        <v>0.98581560283687941</v>
      </c>
      <c r="AX521" s="12">
        <v>1426.3012642243839</v>
      </c>
      <c r="AY521" s="13">
        <v>1.2500000000000002E-3</v>
      </c>
      <c r="AZ521" s="12"/>
      <c r="BA521" s="12"/>
      <c r="BB521" s="12" t="s">
        <v>366</v>
      </c>
      <c r="BC521" s="1"/>
      <c r="BD521" s="13">
        <f>(0.5*K521*(AK521)^(2))+(K521*9.81*(AN521-G521))</f>
        <v>1.6863244802235021E-8</v>
      </c>
      <c r="BE521" s="13">
        <f>0.5*K521*(AI521)^(2)</f>
        <v>7.5602276817173805E-8</v>
      </c>
      <c r="BF521" s="13">
        <f t="shared" si="54"/>
        <v>0.47228389354674222</v>
      </c>
      <c r="BG521" s="13">
        <f>(C521*(AI521)^(2)*G521)/(F521)</f>
        <v>7.099680574171825</v>
      </c>
      <c r="BH521" s="13">
        <f>(C521*G521*AI521)/(E521)</f>
        <v>54.955556757850445</v>
      </c>
      <c r="BI521" s="13">
        <f>(E521)/((C521*F521*G521)^(1/2))</f>
        <v>4.8485043846843774E-2</v>
      </c>
      <c r="BJ521" s="13">
        <f>(C521*9.81*(G521)^(2))/(F521)</f>
        <v>0.11393836153592553</v>
      </c>
      <c r="BK521" s="13">
        <f t="shared" si="51"/>
        <v>0.28789194903024412</v>
      </c>
      <c r="BL521" s="13">
        <f>(F521/(C521*9.81))^(1/2)</f>
        <v>1.4753899143116248E-3</v>
      </c>
      <c r="BM521" s="13">
        <f>((F521*G521)/(C521*(AI521)^(2)))^(1/2)</f>
        <v>1.8690563302221593E-4</v>
      </c>
      <c r="BN521" s="13">
        <f>(AF521/2)/G521</f>
        <v>1.590012375459996</v>
      </c>
      <c r="BO521" s="13">
        <f>(AF521-G521)/G521</f>
        <v>2.1800247509199919</v>
      </c>
      <c r="BP521" s="13">
        <f>((2*G521)-AG521)/G521</f>
        <v>1.4120345504818221</v>
      </c>
      <c r="BQ521" s="13">
        <f t="shared" si="52"/>
        <v>0.18489335636399606</v>
      </c>
      <c r="BR521" s="13">
        <f>((C521*(G521)^(3))/F521)^(1/2)</f>
        <v>2.4050348777945804E-3</v>
      </c>
      <c r="BS521" s="13">
        <f t="shared" si="53"/>
        <v>0.51433203503262059</v>
      </c>
      <c r="BT521" s="13">
        <f>AI521/((9.81*G521)^(1/2))</f>
        <v>7.8937691200364046</v>
      </c>
      <c r="BU521" s="13">
        <f t="shared" si="55"/>
        <v>0.25903614457831337</v>
      </c>
      <c r="BV521" s="13">
        <f>AE521 /G521</f>
        <v>1.3750612831083233</v>
      </c>
      <c r="BW521" s="13">
        <f t="shared" si="50"/>
        <v>6.9857422126358992</v>
      </c>
      <c r="BX521" s="13">
        <f>AH521/(((C521*(G521^(3)))/F521)^(1/2))</f>
        <v>0.54573013144972116</v>
      </c>
    </row>
    <row r="522" spans="1:76" x14ac:dyDescent="0.25">
      <c r="A522" s="12"/>
      <c r="B522" s="1">
        <v>522</v>
      </c>
      <c r="C522" s="12">
        <v>960</v>
      </c>
      <c r="D522" s="12">
        <v>5</v>
      </c>
      <c r="E522" s="12">
        <v>4.7999999999999996E-3</v>
      </c>
      <c r="F522" s="12">
        <v>2.0500000000000001E-2</v>
      </c>
      <c r="G522" s="12">
        <v>4.9760660992442427E-4</v>
      </c>
      <c r="H522" s="12">
        <v>1.3888198299199927E-7</v>
      </c>
      <c r="I522" s="12">
        <v>5.161156535622491E-10</v>
      </c>
      <c r="J522" s="12">
        <v>4.3214356877709118E-13</v>
      </c>
      <c r="K522" s="12">
        <v>4.9547102741975914E-7</v>
      </c>
      <c r="L522" s="12">
        <v>4.1485782602600752E-10</v>
      </c>
      <c r="M522" s="12"/>
      <c r="N522" s="12"/>
      <c r="O522" s="12"/>
      <c r="Q522" s="12">
        <v>960</v>
      </c>
      <c r="R522" s="12">
        <v>100000</v>
      </c>
      <c r="S522" s="12">
        <v>96</v>
      </c>
      <c r="T522" s="12">
        <v>2.0500000000000001E-2</v>
      </c>
      <c r="U522" s="12">
        <v>0.36099999999999999</v>
      </c>
      <c r="V522" s="12"/>
      <c r="W522" s="13"/>
      <c r="X522" s="13"/>
      <c r="Z522" s="13">
        <v>7.0075120999999997E-6</v>
      </c>
      <c r="AA522" s="13">
        <v>16000</v>
      </c>
      <c r="AB522" s="13">
        <v>6.2500000000000056E-5</v>
      </c>
      <c r="AD522" s="13">
        <v>5.1874999999999994E-3</v>
      </c>
      <c r="AE522" s="13">
        <v>6.6728137370000002E-4</v>
      </c>
      <c r="AF522" s="13">
        <v>1.5486601741000001E-3</v>
      </c>
      <c r="AG522" s="13">
        <v>3.0774657305833328E-4</v>
      </c>
      <c r="AH522" s="13">
        <v>1.3749999999999995E-3</v>
      </c>
      <c r="AI522" s="13">
        <v>0.52415339393214011</v>
      </c>
      <c r="AJ522" s="12">
        <v>1.4444237800549592E-2</v>
      </c>
      <c r="AK522" s="1">
        <v>0.24433298425097683</v>
      </c>
      <c r="AL522" s="12">
        <v>4.1935368198333801E-2</v>
      </c>
      <c r="AM522" s="12">
        <v>4.8625851935688561E-4</v>
      </c>
      <c r="AN522" s="12">
        <v>7.4254974567249761E-4</v>
      </c>
      <c r="AO522" s="12">
        <v>3199.9999999999995</v>
      </c>
      <c r="AP522" s="12">
        <v>6335.6767594314624</v>
      </c>
      <c r="AQ522" s="12">
        <v>6399.9999999999991</v>
      </c>
      <c r="AR522" s="12">
        <v>1810.193359837556</v>
      </c>
      <c r="AS522" s="12">
        <v>1.4002894004616781E-2</v>
      </c>
      <c r="AT522" s="12">
        <v>4.4971730033800346E-2</v>
      </c>
      <c r="AU522" s="12">
        <v>4.6713233743167741</v>
      </c>
      <c r="AV522" s="12">
        <v>0.46539819169489527</v>
      </c>
      <c r="AW522" s="12">
        <v>0.99290780141843982</v>
      </c>
      <c r="AX522" s="12">
        <v>2370.253526856704</v>
      </c>
      <c r="AY522" s="13">
        <v>1.3125000000000003E-3</v>
      </c>
      <c r="AZ522" s="12"/>
      <c r="BA522" s="12"/>
      <c r="BB522" s="12" t="s">
        <v>367</v>
      </c>
      <c r="BC522" s="1"/>
      <c r="BD522" s="13">
        <f>(0.5*K522*(AK522)^(2))+(K522*9.81*(AN522-G522))</f>
        <v>1.5980028568849954E-8</v>
      </c>
      <c r="BE522" s="13">
        <f>0.5*K522*(AI522)^(2)</f>
        <v>6.8062057420104307E-8</v>
      </c>
      <c r="BF522" s="13">
        <f t="shared" si="54"/>
        <v>0.48454736832082779</v>
      </c>
      <c r="BG522" s="13">
        <f>(C522*(AI522)^(2)*G522)/(F522)</f>
        <v>6.4020685066188188</v>
      </c>
      <c r="BH522" s="13">
        <f>(C522*G522*AI522)/(E522)</f>
        <v>52.164438686990714</v>
      </c>
      <c r="BI522" s="13">
        <f>(E522)/((C522*F522*G522)^(1/2))</f>
        <v>4.8504900719932825E-2</v>
      </c>
      <c r="BJ522" s="13">
        <f>(C522*9.81*(G522)^(2))/(F522)</f>
        <v>0.11375190032261108</v>
      </c>
      <c r="BK522" s="13">
        <f t="shared" si="51"/>
        <v>0.27065788653793582</v>
      </c>
      <c r="BL522" s="13">
        <f>(F522/(C522*9.81))^(1/2)</f>
        <v>1.4753899143116248E-3</v>
      </c>
      <c r="BM522" s="13">
        <f>((F522*G522)/(C522*(AI522)^(2)))^(1/2)</f>
        <v>1.9666450443917073E-4</v>
      </c>
      <c r="BN522" s="13">
        <f>(AF522/2)/G522</f>
        <v>1.5561089254172169</v>
      </c>
      <c r="BO522" s="13">
        <f>(AF522-G522)/G522</f>
        <v>2.1122178508344334</v>
      </c>
      <c r="BP522" s="13">
        <f>((2*G522)-AG522)/G522</f>
        <v>1.3815464527187986</v>
      </c>
      <c r="BQ522" s="13">
        <f t="shared" si="52"/>
        <v>0.19871794871794868</v>
      </c>
      <c r="BR522" s="13">
        <f>((C522*(G522)^(3))/F522)^(1/2)</f>
        <v>2.4020823766769638E-3</v>
      </c>
      <c r="BS522" s="13">
        <f t="shared" si="53"/>
        <v>0.47918166389833977</v>
      </c>
      <c r="BT522" s="13">
        <f>AI522/((9.81*G522)^(1/2))</f>
        <v>7.5020650956765307</v>
      </c>
      <c r="BU522" s="13">
        <f t="shared" si="55"/>
        <v>0.27108433734939752</v>
      </c>
      <c r="BV522" s="13">
        <f>AE522 /G522</f>
        <v>1.3409817321384572</v>
      </c>
      <c r="BW522" s="13">
        <f t="shared" si="50"/>
        <v>6.2883166062962079</v>
      </c>
      <c r="BX522" s="13">
        <f>AH522/(((C522*(G522^(3)))/F522)^(1/2))</f>
        <v>0.5724200024739251</v>
      </c>
    </row>
    <row r="523" spans="1:76" x14ac:dyDescent="0.25">
      <c r="A523" s="12"/>
      <c r="B523" s="1">
        <v>523</v>
      </c>
      <c r="C523" s="12">
        <v>960</v>
      </c>
      <c r="D523" s="12">
        <v>5</v>
      </c>
      <c r="E523" s="12">
        <v>4.7999999999999996E-3</v>
      </c>
      <c r="F523" s="12">
        <v>2.0500000000000001E-2</v>
      </c>
      <c r="G523" s="12">
        <v>4.9899254478675767E-4</v>
      </c>
      <c r="H523" s="12">
        <v>1.7055778504210606E-7</v>
      </c>
      <c r="I523" s="12">
        <v>5.2044013463788121E-10</v>
      </c>
      <c r="J523" s="12">
        <v>5.3366598883026919E-13</v>
      </c>
      <c r="K523" s="12">
        <v>4.9962252925236599E-7</v>
      </c>
      <c r="L523" s="12">
        <v>5.1231934927705846E-10</v>
      </c>
      <c r="M523" s="12"/>
      <c r="N523" s="12"/>
      <c r="O523" s="12"/>
      <c r="Q523" s="12">
        <v>960</v>
      </c>
      <c r="R523" s="12">
        <v>100000</v>
      </c>
      <c r="S523" s="12">
        <v>96</v>
      </c>
      <c r="T523" s="12">
        <v>2.0500000000000001E-2</v>
      </c>
      <c r="U523" s="12">
        <v>0.36099999999999999</v>
      </c>
      <c r="V523" s="12"/>
      <c r="W523" s="13"/>
      <c r="X523" s="13"/>
      <c r="Z523" s="13">
        <v>7.0075120999999997E-6</v>
      </c>
      <c r="AA523" s="13">
        <v>16000</v>
      </c>
      <c r="AB523" s="13">
        <v>6.2500000000000056E-5</v>
      </c>
      <c r="AD523" s="13">
        <v>5.562499999999998E-3</v>
      </c>
      <c r="AE523" s="13">
        <v>4.6055976674999995E-4</v>
      </c>
      <c r="AF523" s="13">
        <v>1.2683596901000001E-3</v>
      </c>
      <c r="AG523" s="13">
        <v>4.8293437555833337E-4</v>
      </c>
      <c r="AH523" s="13">
        <v>2.1875000000000019E-3</v>
      </c>
      <c r="AI523" s="13">
        <v>0.22244173450840818</v>
      </c>
      <c r="AJ523" s="12">
        <v>2.6765102926185687E-3</v>
      </c>
      <c r="AK523" s="1">
        <v>0.12813543065430957</v>
      </c>
      <c r="AL523" s="12">
        <v>8.5494994051992235E-3</v>
      </c>
      <c r="AM523" s="12">
        <v>4.9278921862228183E-4</v>
      </c>
      <c r="AN523" s="12">
        <v>5.9694957154186803E-4</v>
      </c>
      <c r="AO523" s="12">
        <v>307.69230769230768</v>
      </c>
      <c r="AP523" s="12">
        <v>334.72510352025921</v>
      </c>
      <c r="AQ523" s="12">
        <v>421.0526315789474</v>
      </c>
      <c r="AR523" s="12">
        <v>172.36952006763488</v>
      </c>
      <c r="AS523" s="12">
        <v>2.5219329893531677E-3</v>
      </c>
      <c r="AT523" s="12">
        <v>1.2833701827790291E-2</v>
      </c>
      <c r="AU523" s="12">
        <v>4.7327269192474084</v>
      </c>
      <c r="AV523" s="12">
        <v>0.77534850113890197</v>
      </c>
      <c r="AW523" s="12">
        <v>0.99285714285714277</v>
      </c>
      <c r="AX523" s="12">
        <v>3948.8174904047419</v>
      </c>
      <c r="AY523" s="13">
        <v>1.8125000000000016E-3</v>
      </c>
      <c r="AZ523" s="12"/>
      <c r="BA523" s="12"/>
      <c r="BB523" s="12" t="s">
        <v>367</v>
      </c>
      <c r="BC523" s="1"/>
      <c r="BD523" s="13">
        <f>(0.5*K523*(AK523)^(2))+(K523*9.81*(AN523-G523))</f>
        <v>4.5816898424487878E-9</v>
      </c>
      <c r="BE523" s="13">
        <f>0.5*K523*(AI523)^(2)</f>
        <v>1.2360742625094433E-8</v>
      </c>
      <c r="BF523" s="13">
        <f t="shared" si="54"/>
        <v>0.60882231384766705</v>
      </c>
      <c r="BG523" s="13">
        <f>(C523*(AI523)^(2)*G523)/(F523)</f>
        <v>1.1562293110912354</v>
      </c>
      <c r="BH523" s="13">
        <f>(C523*G523*AI523)/(E523)</f>
        <v>22.199353433826186</v>
      </c>
      <c r="BI523" s="13">
        <f>(E523)/((C523*F523*G523)^(1/2))</f>
        <v>4.8437493524098339E-2</v>
      </c>
      <c r="BJ523" s="13">
        <f>(C523*9.81*(G523)^(2))/(F523)</f>
        <v>0.11438642674768947</v>
      </c>
      <c r="BK523" s="13">
        <f t="shared" si="51"/>
        <v>9.6821479417356707E-2</v>
      </c>
      <c r="BL523" s="13">
        <f>(F523/(C523*9.81))^(1/2)</f>
        <v>1.4753899143116248E-3</v>
      </c>
      <c r="BM523" s="13">
        <f>((F523*G523)/(C523*(AI523)^(2)))^(1/2)</f>
        <v>4.64057792395041E-4</v>
      </c>
      <c r="BN523" s="13">
        <f>(AF523/2)/G523</f>
        <v>1.2709204810284573</v>
      </c>
      <c r="BO523" s="13">
        <f>(AF523-G523)/G523</f>
        <v>1.5418409620569145</v>
      </c>
      <c r="BP523" s="13">
        <f>((2*G523)-AG523)/G523</f>
        <v>1.0321811806532837</v>
      </c>
      <c r="BQ523" s="13">
        <f t="shared" si="52"/>
        <v>0.38075506445672191</v>
      </c>
      <c r="BR523" s="13">
        <f>((C523*(G523)^(3))/F523)^(1/2)</f>
        <v>2.4121247876133433E-3</v>
      </c>
      <c r="BS523" s="13">
        <f t="shared" si="53"/>
        <v>0.2096080326806179</v>
      </c>
      <c r="BT523" s="13">
        <f>AI523/((9.81*G523)^(1/2))</f>
        <v>3.1793236499639717</v>
      </c>
      <c r="BU523" s="13">
        <f t="shared" si="55"/>
        <v>0.3988764044943825</v>
      </c>
      <c r="BV523" s="13">
        <f>AE523 /G523</f>
        <v>0.92297925402235859</v>
      </c>
      <c r="BW523" s="13">
        <f t="shared" si="50"/>
        <v>1.0418428843435459</v>
      </c>
      <c r="BX523" s="13">
        <f>AH523/(((C523*(G523^(3)))/F523)^(1/2))</f>
        <v>0.90687679643821639</v>
      </c>
    </row>
    <row r="524" spans="1:76" x14ac:dyDescent="0.25">
      <c r="A524" s="12"/>
      <c r="B524" s="1">
        <v>524</v>
      </c>
      <c r="C524" s="12">
        <v>960</v>
      </c>
      <c r="D524" s="12">
        <v>5</v>
      </c>
      <c r="E524" s="12">
        <v>4.7999999999999996E-3</v>
      </c>
      <c r="F524" s="12">
        <v>2.0500000000000001E-2</v>
      </c>
      <c r="G524" s="12">
        <v>5.0017467932633112E-4</v>
      </c>
      <c r="H524" s="12">
        <v>1.9386793579363456E-7</v>
      </c>
      <c r="I524" s="12">
        <v>5.2414773862695851E-10</v>
      </c>
      <c r="J524" s="12">
        <v>6.0947971381941495E-13</v>
      </c>
      <c r="K524" s="12">
        <v>5.0318182908188019E-7</v>
      </c>
      <c r="L524" s="12">
        <v>5.851005252666384E-10</v>
      </c>
      <c r="M524" s="12"/>
      <c r="N524" s="12"/>
      <c r="O524" s="12"/>
      <c r="Q524" s="12">
        <v>960</v>
      </c>
      <c r="R524" s="12">
        <v>100000</v>
      </c>
      <c r="S524" s="12">
        <v>96</v>
      </c>
      <c r="T524" s="12">
        <v>2.0500000000000001E-2</v>
      </c>
      <c r="U524" s="12">
        <v>0.36099999999999999</v>
      </c>
      <c r="V524" s="12"/>
      <c r="W524" s="13"/>
      <c r="X524" s="13"/>
      <c r="Z524" s="13">
        <v>7.0075120999999997E-6</v>
      </c>
      <c r="AA524" s="13">
        <v>16000</v>
      </c>
      <c r="AB524" s="13">
        <v>6.2499999999993117E-5</v>
      </c>
      <c r="AD524" s="13">
        <v>6.1874999999999986E-3</v>
      </c>
      <c r="AE524" s="13">
        <v>3.7997337759999996E-4</v>
      </c>
      <c r="AF524" s="13">
        <v>1.1702545207E-3</v>
      </c>
      <c r="AG524" s="13">
        <v>6.073177153333336E-4</v>
      </c>
      <c r="AH524" s="13">
        <v>2.6874999999999954E-3</v>
      </c>
      <c r="AI524" s="13">
        <v>0.1345436619401825</v>
      </c>
      <c r="AJ524" s="12">
        <v>6.4012793806831926E-3</v>
      </c>
      <c r="AK524" s="1">
        <v>8.8962121227284599E-2</v>
      </c>
      <c r="AL524" s="12">
        <v>1.7568617445195441E-2</v>
      </c>
      <c r="AM524" s="12">
        <v>4.9888041354991062E-4</v>
      </c>
      <c r="AN524" s="12">
        <v>5.3672382451928132E-4</v>
      </c>
      <c r="AO524" s="12">
        <v>-941.17647058823525</v>
      </c>
      <c r="AP524" s="12">
        <v>10491.605113245383</v>
      </c>
      <c r="AQ524" s="12">
        <v>290.90909090909093</v>
      </c>
      <c r="AR524" s="12">
        <v>396.44730608012713</v>
      </c>
      <c r="AS524" s="12">
        <v>9.2262981489674373E-4</v>
      </c>
      <c r="AT524" s="12">
        <v>-4.8282989539928559E-9</v>
      </c>
      <c r="AU524" s="12">
        <v>1.0247960759430939</v>
      </c>
      <c r="AV524" s="12">
        <v>0.1831912064738393</v>
      </c>
      <c r="AW524" s="12">
        <v>0.99290780141843982</v>
      </c>
      <c r="AX524" s="12">
        <v>932.98515332094462</v>
      </c>
      <c r="AY524" s="13">
        <v>2.5000000000000022E-3</v>
      </c>
      <c r="AZ524" s="12"/>
      <c r="BA524" s="12"/>
      <c r="BB524" s="12" t="s">
        <v>367</v>
      </c>
      <c r="BC524" s="1"/>
      <c r="BD524" s="13">
        <f>(0.5*K524*(AK524)^(2))+(K524*9.81*(AN524-G524))</f>
        <v>2.1715700558665396E-9</v>
      </c>
      <c r="BE524" s="13">
        <f>0.5*K524*(AI524)^(2)</f>
        <v>4.5542979722654088E-9</v>
      </c>
      <c r="BF524" s="13">
        <f t="shared" si="54"/>
        <v>0.69051990390014795</v>
      </c>
      <c r="BG524" s="13">
        <f>(C524*(AI524)^(2)*G524)/(F524)</f>
        <v>0.42399971256691765</v>
      </c>
      <c r="BH524" s="13">
        <f>(C524*G524*AI524)/(E524)</f>
        <v>13.459066593264216</v>
      </c>
      <c r="BI524" s="13">
        <f>(E524)/((C524*F524*G524)^(1/2))</f>
        <v>4.8380220026469432E-2</v>
      </c>
      <c r="BJ524" s="13">
        <f>(C524*9.81*(G524)^(2))/(F524)</f>
        <v>0.1149290413356894</v>
      </c>
      <c r="BK524" s="13">
        <f t="shared" si="51"/>
        <v>5.2985081735585873E-2</v>
      </c>
      <c r="BL524" s="13">
        <f>(F524/(C524*9.81))^(1/2)</f>
        <v>1.4753899143116248E-3</v>
      </c>
      <c r="BM524" s="13">
        <f>((F524*G524)/(C524*(AI524)^(2)))^(1/2)</f>
        <v>7.6813741804875795E-4</v>
      </c>
      <c r="BN524" s="13">
        <f>(AF524/2)/G524</f>
        <v>1.1698458249387769</v>
      </c>
      <c r="BO524" s="13">
        <f>(AF524-G524)/G524</f>
        <v>1.3396916498775535</v>
      </c>
      <c r="BP524" s="13">
        <f>((2*G524)-AG524)/G524</f>
        <v>0.78578876453460234</v>
      </c>
      <c r="BQ524" s="13">
        <f t="shared" si="52"/>
        <v>0.51896207584830367</v>
      </c>
      <c r="BR524" s="13">
        <f>((C524*(G524)^(3))/F524)^(1/2)</f>
        <v>2.4207015014157114E-3</v>
      </c>
      <c r="BS524" s="13">
        <f t="shared" si="53"/>
        <v>0.13454366676848145</v>
      </c>
      <c r="BT524" s="13">
        <f>AI524/((9.81*G524)^(1/2))</f>
        <v>1.9207369406107668</v>
      </c>
      <c r="BU524" s="13">
        <f t="shared" si="55"/>
        <v>0.43939393939393823</v>
      </c>
      <c r="BV524" s="13">
        <f>AE524 /G524</f>
        <v>0.75968135394573277</v>
      </c>
      <c r="BW524" s="13">
        <f t="shared" si="50"/>
        <v>0.30907067123122822</v>
      </c>
      <c r="BX524" s="13">
        <f>AH524/(((C524*(G524^(3)))/F524)^(1/2))</f>
        <v>1.1102153646074293</v>
      </c>
    </row>
    <row r="525" spans="1:76" x14ac:dyDescent="0.25">
      <c r="A525" s="12"/>
      <c r="B525" s="1">
        <v>525</v>
      </c>
      <c r="C525" s="12">
        <v>960</v>
      </c>
      <c r="D525" s="12">
        <v>5</v>
      </c>
      <c r="E525" s="12">
        <v>4.7999999999999996E-3</v>
      </c>
      <c r="F525" s="12">
        <v>2.0500000000000001E-2</v>
      </c>
      <c r="G525" s="12">
        <v>4.8662694984236696E-4</v>
      </c>
      <c r="H525" s="12">
        <v>1.9889792828872822E-7</v>
      </c>
      <c r="I525" s="12">
        <v>4.8269975674032291E-10</v>
      </c>
      <c r="J525" s="12">
        <v>5.9187832670728467E-13</v>
      </c>
      <c r="K525" s="12">
        <v>4.6339176647071E-7</v>
      </c>
      <c r="L525" s="12">
        <v>5.6820319363899324E-10</v>
      </c>
      <c r="M525" s="12"/>
      <c r="N525" s="12"/>
      <c r="O525" s="12"/>
      <c r="Q525" s="12">
        <v>960</v>
      </c>
      <c r="R525" s="12">
        <v>100000</v>
      </c>
      <c r="S525" s="12">
        <v>96</v>
      </c>
      <c r="T525" s="12">
        <v>2.0500000000000001E-2</v>
      </c>
      <c r="U525" s="12">
        <v>0.36099999999999999</v>
      </c>
      <c r="V525" s="12"/>
      <c r="W525" s="13"/>
      <c r="X525" s="13"/>
      <c r="Z525" s="13">
        <v>7.0075120999999997E-6</v>
      </c>
      <c r="AA525" s="13">
        <v>16000</v>
      </c>
      <c r="AB525" s="13">
        <v>6.2500000000000056E-5</v>
      </c>
      <c r="AD525" s="13">
        <v>5.1874999999999994E-3</v>
      </c>
      <c r="AE525" s="13">
        <v>6.637776176500001E-4</v>
      </c>
      <c r="AF525" s="13">
        <v>1.5206301257000001E-3</v>
      </c>
      <c r="AG525" s="13">
        <v>3.0949845108333329E-4</v>
      </c>
      <c r="AH525" s="13">
        <v>1.5624999999999997E-3</v>
      </c>
      <c r="AI525" s="13">
        <v>0.51190443323790069</v>
      </c>
      <c r="AJ525" s="12">
        <v>6.5396550223106491E-3</v>
      </c>
      <c r="AK525" s="1">
        <v>0.23595484550682375</v>
      </c>
      <c r="AL525" s="12">
        <v>4.3241826006682534E-2</v>
      </c>
      <c r="AM525" s="12">
        <v>4.6924930437042197E-4</v>
      </c>
      <c r="AN525" s="12">
        <v>7.7017331469577137E-4</v>
      </c>
      <c r="AO525" s="12">
        <v>4571.4285714285716</v>
      </c>
      <c r="AP525" s="12">
        <v>13853.52061100175</v>
      </c>
      <c r="AQ525" s="12">
        <v>4571.4285714285716</v>
      </c>
      <c r="AR525" s="12">
        <v>2770.7041222003527</v>
      </c>
      <c r="AS525" s="12">
        <v>1.335607282204976E-2</v>
      </c>
      <c r="AT525" s="12">
        <v>-4.3315428385727961E-3</v>
      </c>
      <c r="AU525" s="12">
        <v>4.7135990073386012</v>
      </c>
      <c r="AV525" s="12">
        <v>0.43914237392344785</v>
      </c>
      <c r="AW525" s="12">
        <v>0.98540145985401462</v>
      </c>
      <c r="AX525" s="12">
        <v>2236.5337449928352</v>
      </c>
      <c r="AY525" s="13">
        <v>1.2500000000000002E-3</v>
      </c>
      <c r="AZ525" s="12"/>
      <c r="BA525" s="12"/>
      <c r="BB525" s="12" t="s">
        <v>368</v>
      </c>
      <c r="BC525" s="1"/>
      <c r="BD525" s="13">
        <f>(0.5*K525*(AK525)^(2))+(K525*9.81*(AN525-G525))</f>
        <v>1.4188562098272733E-8</v>
      </c>
      <c r="BE525" s="13">
        <f>0.5*K525*(AI525)^(2)</f>
        <v>6.0715013887367788E-8</v>
      </c>
      <c r="BF525" s="13">
        <f t="shared" si="54"/>
        <v>0.48341613668853084</v>
      </c>
      <c r="BG525" s="13">
        <f>(C525*(AI525)^(2)*G525)/(F525)</f>
        <v>5.9716082619259732</v>
      </c>
      <c r="BH525" s="13">
        <f>(C525*G525*AI525)/(E525)</f>
        <v>49.821298591469045</v>
      </c>
      <c r="BI525" s="13">
        <f>(E525)/((C525*F525*G525)^(1/2))</f>
        <v>4.904905131728262E-2</v>
      </c>
      <c r="BJ525" s="13">
        <f>(C525*9.81*(G525)^(2))/(F525)</f>
        <v>0.10878742400075272</v>
      </c>
      <c r="BK525" s="13">
        <f t="shared" si="51"/>
        <v>0.26191433917477636</v>
      </c>
      <c r="BL525" s="13">
        <f>(F525/(C525*9.81))^(1/2)</f>
        <v>1.4753899143116248E-3</v>
      </c>
      <c r="BM525" s="13">
        <f>((F525*G525)/(C525*(AI525)^(2)))^(1/2)</f>
        <v>1.9913633127055467E-4</v>
      </c>
      <c r="BN525" s="13">
        <f>(AF525/2)/G525</f>
        <v>1.5624187338911026</v>
      </c>
      <c r="BO525" s="13">
        <f>(AF525-G525)/G525</f>
        <v>2.1248374677822048</v>
      </c>
      <c r="BP525" s="13">
        <f>((2*G525)-AG525)/G525</f>
        <v>1.3639923740689062</v>
      </c>
      <c r="BQ525" s="13">
        <f t="shared" si="52"/>
        <v>0.20353302611367124</v>
      </c>
      <c r="BR525" s="13">
        <f>((C525*(G525)^(3))/F525)^(1/2)</f>
        <v>2.3230198526376579E-3</v>
      </c>
      <c r="BS525" s="13">
        <f t="shared" si="53"/>
        <v>0.51623597607647354</v>
      </c>
      <c r="BT525" s="13">
        <f>AI525/((9.81*G525)^(1/2))</f>
        <v>7.4089439375434738</v>
      </c>
      <c r="BU525" s="13">
        <f t="shared" si="55"/>
        <v>0.30722891566265059</v>
      </c>
      <c r="BV525" s="13">
        <f>AE525 /G525</f>
        <v>1.3640379306263608</v>
      </c>
      <c r="BW525" s="13">
        <f t="shared" si="50"/>
        <v>5.86282083792522</v>
      </c>
      <c r="BX525" s="13">
        <f>AH525/(((C525*(G525^(3)))/F525)^(1/2))</f>
        <v>0.67261586173095722</v>
      </c>
    </row>
    <row r="526" spans="1:76" x14ac:dyDescent="0.25">
      <c r="A526" s="12"/>
      <c r="B526" s="1">
        <v>526</v>
      </c>
      <c r="C526" s="12">
        <v>960</v>
      </c>
      <c r="D526" s="12">
        <v>5</v>
      </c>
      <c r="E526" s="12">
        <v>4.7999999999999996E-3</v>
      </c>
      <c r="F526" s="12">
        <v>2.0500000000000001E-2</v>
      </c>
      <c r="G526" s="12">
        <v>4.9718971031493273E-4</v>
      </c>
      <c r="H526" s="12">
        <v>1.238630881919576E-7</v>
      </c>
      <c r="I526" s="12">
        <v>5.1481952008868236E-10</v>
      </c>
      <c r="J526" s="12">
        <v>3.8476541829049927E-13</v>
      </c>
      <c r="K526" s="12">
        <v>4.9422673928513509E-7</v>
      </c>
      <c r="L526" s="12">
        <v>3.6937480155887932E-10</v>
      </c>
      <c r="M526" s="12"/>
      <c r="N526" s="12"/>
      <c r="O526" s="12"/>
      <c r="Q526" s="12">
        <v>960</v>
      </c>
      <c r="R526" s="12">
        <v>100000</v>
      </c>
      <c r="S526" s="12">
        <v>96</v>
      </c>
      <c r="T526" s="12">
        <v>2.0500000000000001E-2</v>
      </c>
      <c r="U526" s="12">
        <v>0.36099999999999999</v>
      </c>
      <c r="V526" s="12"/>
      <c r="W526" s="13"/>
      <c r="X526" s="13"/>
      <c r="Z526" s="13">
        <v>7.0075120999999997E-6</v>
      </c>
      <c r="AA526" s="13">
        <v>16000</v>
      </c>
      <c r="AB526" s="13">
        <v>6.2499999999999622E-5</v>
      </c>
      <c r="AD526" s="13">
        <v>5.1249999999999993E-3</v>
      </c>
      <c r="AE526" s="13">
        <v>6.637776176500001E-4</v>
      </c>
      <c r="AF526" s="13">
        <v>1.5486601741000001E-3</v>
      </c>
      <c r="AG526" s="13">
        <v>3.1300220713333343E-4</v>
      </c>
      <c r="AH526" s="13">
        <v>1.3749999999999995E-3</v>
      </c>
      <c r="AI526" s="13">
        <v>0.51697094531473287</v>
      </c>
      <c r="AJ526" s="12">
        <v>6.6942430415149433E-3</v>
      </c>
      <c r="AK526" s="1">
        <v>0.24627397097174403</v>
      </c>
      <c r="AL526" s="12">
        <v>3.9654206454641468E-2</v>
      </c>
      <c r="AM526" s="12">
        <v>4.6480205037724773E-4</v>
      </c>
      <c r="AN526" s="12">
        <v>7.5592920530640547E-4</v>
      </c>
      <c r="AO526" s="12">
        <v>-4000</v>
      </c>
      <c r="AP526" s="12">
        <v>18384.776310850237</v>
      </c>
      <c r="AQ526" s="12">
        <v>1684.2105263157896</v>
      </c>
      <c r="AR526" s="12">
        <v>376.07895287483956</v>
      </c>
      <c r="AS526" s="12">
        <v>1.3621761381223674E-2</v>
      </c>
      <c r="AT526" s="12">
        <v>-0.15754188832970148</v>
      </c>
      <c r="AU526" s="12">
        <v>4.6796150585180376</v>
      </c>
      <c r="AV526" s="12">
        <v>1.3634021576180588</v>
      </c>
      <c r="AW526" s="12">
        <v>0.98571428571428577</v>
      </c>
      <c r="AX526" s="12">
        <v>6943.7501698262167</v>
      </c>
      <c r="AY526" s="13">
        <v>1.3124999999999994E-3</v>
      </c>
      <c r="AZ526" s="12"/>
      <c r="BA526" s="12"/>
      <c r="BB526" s="12" t="s">
        <v>369</v>
      </c>
      <c r="BC526" s="1"/>
      <c r="BD526" s="13">
        <f>(0.5*K526*(AK526)^(2))+(K526*9.81*(AN526-G526))</f>
        <v>1.6242103889249811E-8</v>
      </c>
      <c r="BE526" s="13">
        <f>0.5*K526*(AI526)^(2)</f>
        <v>6.60432617525787E-8</v>
      </c>
      <c r="BF526" s="13">
        <f t="shared" si="54"/>
        <v>0.4959145892839622</v>
      </c>
      <c r="BG526" s="13">
        <f>(C526*(AI526)^(2)*G526)/(F526)</f>
        <v>6.2225984338444347</v>
      </c>
      <c r="BH526" s="13">
        <f>(C526*G526*AI526)/(E526)</f>
        <v>51.406526908453792</v>
      </c>
      <c r="BI526" s="13">
        <f>(E526)/((C526*F526*G526)^(1/2))</f>
        <v>4.8525232432854067E-2</v>
      </c>
      <c r="BJ526" s="13">
        <f>(C526*9.81*(G526)^(2))/(F526)</f>
        <v>0.11356137529298521</v>
      </c>
      <c r="BK526" s="13">
        <f t="shared" si="51"/>
        <v>0.26616881104840273</v>
      </c>
      <c r="BL526" s="13">
        <f>(F526/(C526*9.81))^(1/2)</f>
        <v>1.4753899143116248E-3</v>
      </c>
      <c r="BM526" s="13">
        <f>((F526*G526)/(C526*(AI526)^(2)))^(1/2)</f>
        <v>1.993132837604521E-4</v>
      </c>
      <c r="BN526" s="13">
        <f>(AF526/2)/G526</f>
        <v>1.5574137416470657</v>
      </c>
      <c r="BO526" s="13">
        <f>(AF526-G526)/G526</f>
        <v>2.1148274832941309</v>
      </c>
      <c r="BP526" s="13">
        <f>((2*G526)-AG526)/G526</f>
        <v>1.3704571904051075</v>
      </c>
      <c r="BQ526" s="13">
        <f t="shared" si="52"/>
        <v>0.20211161387631979</v>
      </c>
      <c r="BR526" s="13">
        <f>((C526*(G526)^(3))/F526)^(1/2)</f>
        <v>2.3990642774268799E-3</v>
      </c>
      <c r="BS526" s="13">
        <f t="shared" si="53"/>
        <v>0.67451283364443437</v>
      </c>
      <c r="BT526" s="13">
        <f>AI526/((9.81*G526)^(1/2))</f>
        <v>7.4023661969507577</v>
      </c>
      <c r="BU526" s="13">
        <f t="shared" si="55"/>
        <v>0.27439024390243894</v>
      </c>
      <c r="BV526" s="13">
        <f>AE526 /G526</f>
        <v>1.3350590406015168</v>
      </c>
      <c r="BW526" s="13">
        <f t="shared" si="50"/>
        <v>6.1090370585514497</v>
      </c>
      <c r="BX526" s="13">
        <f>AH526/(((C526*(G526^(3)))/F526)^(1/2))</f>
        <v>0.57314012506357603</v>
      </c>
    </row>
    <row r="527" spans="1:76" x14ac:dyDescent="0.25">
      <c r="A527" s="12"/>
      <c r="B527" s="1">
        <v>527</v>
      </c>
      <c r="C527" s="12">
        <v>960</v>
      </c>
      <c r="D527" s="12">
        <v>5</v>
      </c>
      <c r="E527" s="12">
        <v>4.7999999999999996E-3</v>
      </c>
      <c r="F527" s="12">
        <v>2.0500000000000001E-2</v>
      </c>
      <c r="G527" s="12">
        <v>4.9922115929919482E-4</v>
      </c>
      <c r="H527" s="12">
        <v>1.758491795596021E-7</v>
      </c>
      <c r="I527" s="12">
        <v>5.2115578473058627E-10</v>
      </c>
      <c r="J527" s="12">
        <v>5.507267598368523E-13</v>
      </c>
      <c r="K527" s="12">
        <v>5.0030955334136278E-7</v>
      </c>
      <c r="L527" s="12">
        <v>5.2869768944337816E-10</v>
      </c>
      <c r="M527" s="12"/>
      <c r="N527" s="12"/>
      <c r="O527" s="12"/>
      <c r="Q527" s="12">
        <v>960</v>
      </c>
      <c r="R527" s="12">
        <v>100000</v>
      </c>
      <c r="S527" s="12">
        <v>96</v>
      </c>
      <c r="T527" s="12">
        <v>2.0500000000000001E-2</v>
      </c>
      <c r="U527" s="12">
        <v>0.36099999999999999</v>
      </c>
      <c r="V527" s="12"/>
      <c r="W527" s="13"/>
      <c r="X527" s="13"/>
      <c r="Z527" s="13">
        <v>7.0075120999999997E-6</v>
      </c>
      <c r="AA527" s="13">
        <v>16000</v>
      </c>
      <c r="AB527" s="13">
        <v>6.2500000000000056E-5</v>
      </c>
      <c r="AD527" s="13">
        <v>5.7499999999999982E-3</v>
      </c>
      <c r="AE527" s="13">
        <v>4.7107103490000003E-4</v>
      </c>
      <c r="AF527" s="13">
        <v>1.261352178E-3</v>
      </c>
      <c r="AG527" s="13">
        <v>4.7651082279999998E-4</v>
      </c>
      <c r="AH527" s="13">
        <v>2.1875000000000019E-3</v>
      </c>
      <c r="AI527" s="13">
        <v>0.22230966265896343</v>
      </c>
      <c r="AJ527" s="12">
        <v>6.6447902525326322E-3</v>
      </c>
      <c r="AK527" s="1">
        <v>0.12794569716757889</v>
      </c>
      <c r="AL527" s="12">
        <v>1.2424081346253208E-2</v>
      </c>
      <c r="AM527" s="12">
        <v>5.0316896967852781E-4</v>
      </c>
      <c r="AN527" s="12">
        <v>6.0331428485379689E-4</v>
      </c>
      <c r="AO527" s="12">
        <v>166.66666666666666</v>
      </c>
      <c r="AP527" s="12">
        <v>17.186623153839712</v>
      </c>
      <c r="AQ527" s="12">
        <v>320</v>
      </c>
      <c r="AR527" s="12">
        <v>398.24253916426346</v>
      </c>
      <c r="AS527" s="12">
        <v>2.5189391494160099E-3</v>
      </c>
      <c r="AT527" s="12">
        <v>-1.2918454446129166E-3</v>
      </c>
      <c r="AU527" s="12">
        <v>1.5078558543368572</v>
      </c>
      <c r="AV527" s="12">
        <v>0.63678883034313694</v>
      </c>
      <c r="AW527" s="12">
        <v>0.99290780141843982</v>
      </c>
      <c r="AX527" s="12">
        <v>3243.1388817541269</v>
      </c>
      <c r="AY527" s="13">
        <v>1.8750000000000017E-3</v>
      </c>
      <c r="AZ527" s="12"/>
      <c r="BA527" s="12"/>
      <c r="BB527" s="12" t="s">
        <v>369</v>
      </c>
      <c r="BC527" s="1"/>
      <c r="BD527" s="13">
        <f>(0.5*K527*(AK527)^(2))+(K527*9.81*(AN527-G527))</f>
        <v>4.6059519480639164E-9</v>
      </c>
      <c r="BE527" s="13">
        <f>0.5*K527*(AI527)^(2)</f>
        <v>1.2363045836443668E-8</v>
      </c>
      <c r="BF527" s="13">
        <f t="shared" si="54"/>
        <v>0.61037531541473244</v>
      </c>
      <c r="BG527" s="13">
        <f>(C527*(AI527)^(2)*G527)/(F527)</f>
        <v>1.1553858269506672</v>
      </c>
      <c r="BH527" s="13">
        <f>(C527*G527*AI527)/(E527)</f>
        <v>22.196337503204131</v>
      </c>
      <c r="BI527" s="13">
        <f>(E527)/((C527*F527*G527)^(1/2))</f>
        <v>4.8426401464189091E-2</v>
      </c>
      <c r="BJ527" s="13">
        <f>(C527*9.81*(G527)^(2))/(F527)</f>
        <v>0.11449126353486834</v>
      </c>
      <c r="BK527" s="13">
        <f t="shared" si="51"/>
        <v>9.6761363589466992E-2</v>
      </c>
      <c r="BL527" s="13">
        <f>(F527/(C527*9.81))^(1/2)</f>
        <v>1.4753899143116248E-3</v>
      </c>
      <c r="BM527" s="13">
        <f>((F527*G527)/(C527*(AI527)^(2)))^(1/2)</f>
        <v>4.6443983979840088E-4</v>
      </c>
      <c r="BN527" s="13">
        <f>(AF527/2)/G527</f>
        <v>1.263320028112072</v>
      </c>
      <c r="BO527" s="13">
        <f>(AF527-G527)/G527</f>
        <v>1.5266400562241442</v>
      </c>
      <c r="BP527" s="13">
        <f>((2*G527)-AG527)/G527</f>
        <v>1.0454915343153233</v>
      </c>
      <c r="BQ527" s="13">
        <f t="shared" si="52"/>
        <v>0.37777777777777777</v>
      </c>
      <c r="BR527" s="13">
        <f>((C527*(G527)^(3))/F527)^(1/2)</f>
        <v>2.4137826577403385E-3</v>
      </c>
      <c r="BS527" s="13">
        <f t="shared" si="53"/>
        <v>0.22360150810357635</v>
      </c>
      <c r="BT527" s="13">
        <f>AI527/((9.81*G527)^(1/2))</f>
        <v>3.1767083438665522</v>
      </c>
      <c r="BU527" s="13">
        <f t="shared" si="55"/>
        <v>0.3858695652173918</v>
      </c>
      <c r="BV527" s="13">
        <f>AE527 /G527</f>
        <v>0.94361191653272103</v>
      </c>
      <c r="BW527" s="13">
        <f t="shared" si="50"/>
        <v>1.0408945634157989</v>
      </c>
      <c r="BX527" s="13">
        <f>AH527/(((C527*(G527^(3)))/F527)^(1/2))</f>
        <v>0.90625392182071152</v>
      </c>
    </row>
    <row r="528" spans="1:76" x14ac:dyDescent="0.25">
      <c r="A528" s="12"/>
      <c r="B528" s="1">
        <v>528</v>
      </c>
      <c r="C528" s="12">
        <v>960</v>
      </c>
      <c r="D528" s="12">
        <v>5</v>
      </c>
      <c r="E528" s="12">
        <v>4.7999999999999996E-3</v>
      </c>
      <c r="F528" s="12">
        <v>2.0500000000000001E-2</v>
      </c>
      <c r="G528" s="12">
        <v>4.9113348893681848E-4</v>
      </c>
      <c r="H528" s="12">
        <v>1.0650831245844034E-7</v>
      </c>
      <c r="I528" s="12">
        <v>4.9623484254975767E-10</v>
      </c>
      <c r="J528" s="12">
        <v>3.2284381041171751E-13</v>
      </c>
      <c r="K528" s="12">
        <v>4.7638544884776738E-7</v>
      </c>
      <c r="L528" s="12">
        <v>3.0993005799524883E-10</v>
      </c>
      <c r="M528" s="12"/>
      <c r="N528" s="12"/>
      <c r="O528" s="12"/>
      <c r="Q528" s="12">
        <v>960</v>
      </c>
      <c r="R528" s="12">
        <v>100000</v>
      </c>
      <c r="S528" s="12">
        <v>96</v>
      </c>
      <c r="T528" s="12">
        <v>2.0500000000000001E-2</v>
      </c>
      <c r="U528" s="12">
        <v>0.36099999999999999</v>
      </c>
      <c r="V528" s="12"/>
      <c r="W528" s="13"/>
      <c r="X528" s="13"/>
      <c r="Z528" s="13">
        <v>7.0075120999999997E-6</v>
      </c>
      <c r="AA528" s="13">
        <v>16000</v>
      </c>
      <c r="AB528" s="13">
        <v>6.2500000000000056E-5</v>
      </c>
      <c r="AD528" s="13">
        <v>5.1250000000000002E-3</v>
      </c>
      <c r="AE528" s="13">
        <v>6.3925132530000001E-4</v>
      </c>
      <c r="AF528" s="13">
        <v>1.4996075894E-3</v>
      </c>
      <c r="AG528" s="13">
        <v>3.2434314913191813E-4</v>
      </c>
      <c r="AH528" s="13">
        <v>1.5000000000000005E-3</v>
      </c>
      <c r="AI528" s="13">
        <v>0.48071501566523495</v>
      </c>
      <c r="AJ528" s="12">
        <v>1.2033699978108795E-2</v>
      </c>
      <c r="AK528" s="1">
        <v>0.22241518079639855</v>
      </c>
      <c r="AL528" s="12">
        <v>3.7906431163025438E-2</v>
      </c>
      <c r="AM528" s="12">
        <v>4.4494102225007068E-4</v>
      </c>
      <c r="AN528" s="12">
        <v>7.3642321414420838E-4</v>
      </c>
      <c r="AO528" s="12">
        <v>6399.9999999999991</v>
      </c>
      <c r="AP528" s="12">
        <v>19912.126958213168</v>
      </c>
      <c r="AQ528" s="12">
        <v>4000</v>
      </c>
      <c r="AR528" s="12">
        <v>1414.2135623730915</v>
      </c>
      <c r="AS528" s="12">
        <v>1.1778130799491696E-2</v>
      </c>
      <c r="AT528" s="12">
        <v>-0.5128593934742397</v>
      </c>
      <c r="AU528" s="12">
        <v>3.7836041606925832</v>
      </c>
      <c r="AV528" s="12">
        <v>0.10155854531054966</v>
      </c>
      <c r="AW528" s="12">
        <v>0.96402877697841727</v>
      </c>
      <c r="AX528" s="12">
        <v>517.23342398067803</v>
      </c>
      <c r="AY528" s="13">
        <v>1.3750000000000004E-3</v>
      </c>
      <c r="AZ528" s="12"/>
      <c r="BA528" s="12"/>
      <c r="BB528" s="12" t="s">
        <v>370</v>
      </c>
      <c r="BC528" s="1"/>
      <c r="BD528" s="13">
        <f>(0.5*K528*(AK528)^(2))+(K528*9.81*(AN528-G528))</f>
        <v>1.2929362392786882E-8</v>
      </c>
      <c r="BE528" s="13">
        <f>0.5*K528*(AI528)^(2)</f>
        <v>5.5043224550809972E-8</v>
      </c>
      <c r="BF528" s="13">
        <f t="shared" si="54"/>
        <v>0.48465937756441158</v>
      </c>
      <c r="BG528" s="13">
        <f>(C528*(AI528)^(2)*G528)/(F528)</f>
        <v>5.3148657180663514</v>
      </c>
      <c r="BH528" s="13">
        <f>(C528*G528*AI528)/(E528)</f>
        <v>47.219048565596843</v>
      </c>
      <c r="BI528" s="13">
        <f>(E528)/((C528*F528*G528)^(1/2))</f>
        <v>4.8823500759516657E-2</v>
      </c>
      <c r="BJ528" s="13">
        <f>(C528*9.81*(G528)^(2))/(F528)</f>
        <v>0.11081166391263324</v>
      </c>
      <c r="BK528" s="13">
        <f t="shared" si="51"/>
        <v>0.24333159941570726</v>
      </c>
      <c r="BL528" s="13">
        <f>(F528/(C528*9.81))^(1/2)</f>
        <v>1.4753899143116248E-3</v>
      </c>
      <c r="BM528" s="13">
        <f>((F528*G528)/(C528*(AI528)^(2)))^(1/2)</f>
        <v>2.1303619674114944E-4</v>
      </c>
      <c r="BN528" s="13">
        <f>(AF528/2)/G528</f>
        <v>1.5266802439457716</v>
      </c>
      <c r="BO528" s="13">
        <f>(AF528-G528)/G528</f>
        <v>2.0533604878915432</v>
      </c>
      <c r="BP528" s="13">
        <f>((2*G528)-AG528)/G528</f>
        <v>1.33960286472413</v>
      </c>
      <c r="BQ528" s="13">
        <f t="shared" si="52"/>
        <v>0.21628534786336293</v>
      </c>
      <c r="BR528" s="13">
        <f>((C528*(G528)^(3))/F528)^(1/2)</f>
        <v>2.3553638681327719E-3</v>
      </c>
      <c r="BS528" s="13">
        <f t="shared" si="53"/>
        <v>0.9935744091394747</v>
      </c>
      <c r="BT528" s="13">
        <f>AI528/((9.81*G528)^(1/2))</f>
        <v>6.9255363026608272</v>
      </c>
      <c r="BU528" s="13">
        <f t="shared" si="55"/>
        <v>0.29878048780487815</v>
      </c>
      <c r="BV528" s="13">
        <f>AE528 /G528</f>
        <v>1.3015836624861801</v>
      </c>
      <c r="BW528" s="13">
        <f t="shared" si="50"/>
        <v>5.2040540541537181</v>
      </c>
      <c r="BX528" s="13">
        <f>AH528/(((C528*(G528^(3)))/F528)^(1/2))</f>
        <v>0.63684427713885838</v>
      </c>
    </row>
    <row r="529" spans="1:76" x14ac:dyDescent="0.25">
      <c r="A529" s="12"/>
      <c r="B529" s="1">
        <v>529</v>
      </c>
      <c r="C529" s="12">
        <v>960</v>
      </c>
      <c r="D529" s="12">
        <v>5</v>
      </c>
      <c r="E529" s="12">
        <v>4.7999999999999996E-3</v>
      </c>
      <c r="F529" s="12">
        <v>2.0500000000000001E-2</v>
      </c>
      <c r="G529" s="12">
        <v>4.8822765706991691E-4</v>
      </c>
      <c r="H529" s="12">
        <v>2.1382724441660822E-7</v>
      </c>
      <c r="I529" s="12">
        <v>4.8747880994682359E-10</v>
      </c>
      <c r="J529" s="12">
        <v>6.4049782391264372E-13</v>
      </c>
      <c r="K529" s="12">
        <v>4.6797965754895063E-7</v>
      </c>
      <c r="L529" s="12">
        <v>6.1487791095613801E-10</v>
      </c>
      <c r="M529" s="12"/>
      <c r="N529" s="12"/>
      <c r="O529" s="12"/>
      <c r="Q529" s="12">
        <v>960</v>
      </c>
      <c r="R529" s="12">
        <v>100000</v>
      </c>
      <c r="S529" s="12">
        <v>96</v>
      </c>
      <c r="T529" s="12">
        <v>2.0500000000000001E-2</v>
      </c>
      <c r="U529" s="12">
        <v>0.36099999999999999</v>
      </c>
      <c r="V529" s="12"/>
      <c r="W529" s="13"/>
      <c r="X529" s="13"/>
      <c r="Z529" s="13">
        <v>7.0075120999999997E-6</v>
      </c>
      <c r="AA529" s="13">
        <v>16000</v>
      </c>
      <c r="AB529" s="13">
        <v>6.2500000000000056E-5</v>
      </c>
      <c r="AD529" s="13">
        <v>5.0624999999999993E-3</v>
      </c>
      <c r="AE529" s="13">
        <v>6.3925132530000001E-4</v>
      </c>
      <c r="AF529" s="13">
        <v>1.4926000773000001E-3</v>
      </c>
      <c r="AG529" s="13">
        <v>3.2117763791666677E-4</v>
      </c>
      <c r="AH529" s="13">
        <v>1.4374999999999995E-3</v>
      </c>
      <c r="AI529" s="13">
        <v>0.47722986378684928</v>
      </c>
      <c r="AJ529" s="12">
        <v>1.0591649699933736E-2</v>
      </c>
      <c r="AK529" s="1">
        <v>0.21998522760091568</v>
      </c>
      <c r="AL529" s="12">
        <v>3.8949285168600925E-2</v>
      </c>
      <c r="AM529" s="12">
        <v>4.5038776572707128E-4</v>
      </c>
      <c r="AN529" s="12">
        <v>7.2946242011084363E-4</v>
      </c>
      <c r="AO529" s="12">
        <v>6399.9999999999991</v>
      </c>
      <c r="AP529" s="12">
        <v>1810.193359837556</v>
      </c>
      <c r="AQ529" s="12">
        <v>3200.0000000000005</v>
      </c>
      <c r="AR529" s="12">
        <v>1810.1933598375622</v>
      </c>
      <c r="AS529" s="12">
        <v>1.1607968546891678E-2</v>
      </c>
      <c r="AT529" s="12">
        <v>-9.2102864720885358E-2</v>
      </c>
      <c r="AU529" s="12">
        <v>5.766564357587348</v>
      </c>
      <c r="AV529" s="12">
        <v>0.65427892338670568</v>
      </c>
      <c r="AW529" s="12">
        <v>0.96376811594202894</v>
      </c>
      <c r="AX529" s="12">
        <v>3332.215194170803</v>
      </c>
      <c r="AY529" s="13">
        <v>1.3124999999999994E-3</v>
      </c>
      <c r="AZ529" s="12"/>
      <c r="BA529" s="12"/>
      <c r="BB529" s="12" t="s">
        <v>371</v>
      </c>
      <c r="BC529" s="1"/>
      <c r="BD529" s="13">
        <f>(0.5*K529*(AK529)^(2))+(K529*9.81*(AN529-G529))</f>
        <v>1.2431066818875086E-8</v>
      </c>
      <c r="BE529" s="13">
        <f>0.5*K529*(AI529)^(2)</f>
        <v>5.3290795756505038E-8</v>
      </c>
      <c r="BF529" s="13">
        <f t="shared" si="54"/>
        <v>0.48297883295764571</v>
      </c>
      <c r="BG529" s="13">
        <f>(C529*(AI529)^(2)*G529)/(F529)</f>
        <v>5.2070886954496602</v>
      </c>
      <c r="BH529" s="13">
        <f>(C529*G529*AI529)/(E529)</f>
        <v>46.599363656089807</v>
      </c>
      <c r="BI529" s="13">
        <f>(E529)/((C529*F529*G529)^(1/2))</f>
        <v>4.8968578991509588E-2</v>
      </c>
      <c r="BJ529" s="13">
        <f>(C529*9.81*(G529)^(2))/(F529)</f>
        <v>0.10950429024962284</v>
      </c>
      <c r="BK529" s="13">
        <f t="shared" si="51"/>
        <v>0.24093005868203476</v>
      </c>
      <c r="BL529" s="13">
        <f>(F529/(C529*9.81))^(1/2)</f>
        <v>1.4753899143116248E-3</v>
      </c>
      <c r="BM529" s="13">
        <f>((F529*G529)/(C529*(AI529)^(2)))^(1/2)</f>
        <v>2.1395620691560635E-4</v>
      </c>
      <c r="BN529" s="13">
        <f>(AF529/2)/G529</f>
        <v>1.5285902546547578</v>
      </c>
      <c r="BO529" s="13">
        <f>(AF529-G529)/G529</f>
        <v>2.0571805093095157</v>
      </c>
      <c r="BP529" s="13">
        <f>((2*G529)-AG529)/G529</f>
        <v>1.3421559936931791</v>
      </c>
      <c r="BQ529" s="13">
        <f t="shared" si="52"/>
        <v>0.21517996870109551</v>
      </c>
      <c r="BR529" s="13">
        <f>((C529*(G529)^(3))/F529)^(1/2)</f>
        <v>2.334491260691809E-3</v>
      </c>
      <c r="BS529" s="13">
        <f t="shared" si="53"/>
        <v>0.56933272850773464</v>
      </c>
      <c r="BT529" s="13">
        <f>AI529/((9.81*G529)^(1/2))</f>
        <v>6.895756545607405</v>
      </c>
      <c r="BU529" s="13">
        <f t="shared" si="55"/>
        <v>0.29012345679012341</v>
      </c>
      <c r="BV529" s="13">
        <f>AE529 /G529</f>
        <v>1.3093304241231374</v>
      </c>
      <c r="BW529" s="13">
        <f t="shared" si="50"/>
        <v>5.0975844052000374</v>
      </c>
      <c r="BX529" s="13">
        <f>AH529/(((C529*(G529^(3)))/F529)^(1/2))</f>
        <v>0.61576585194583555</v>
      </c>
    </row>
    <row r="530" spans="1:76" x14ac:dyDescent="0.25">
      <c r="A530" s="12"/>
      <c r="B530" s="1">
        <v>530</v>
      </c>
      <c r="C530" s="12">
        <v>960</v>
      </c>
      <c r="D530" s="12">
        <v>5</v>
      </c>
      <c r="E530" s="12">
        <v>4.7999999999999996E-3</v>
      </c>
      <c r="F530" s="12">
        <v>2.0500000000000001E-2</v>
      </c>
      <c r="G530" s="12">
        <v>4.9637846729840354E-4</v>
      </c>
      <c r="H530" s="12">
        <v>1.3672422713225464E-7</v>
      </c>
      <c r="I530" s="12">
        <v>5.1230360321949229E-10</v>
      </c>
      <c r="J530" s="12">
        <v>4.2333210738458406E-13</v>
      </c>
      <c r="K530" s="12">
        <v>4.9181145909071263E-7</v>
      </c>
      <c r="L530" s="12">
        <v>4.0639882308920069E-10</v>
      </c>
      <c r="M530" s="12"/>
      <c r="N530" s="12"/>
      <c r="O530" s="12"/>
      <c r="Q530" s="12">
        <v>960</v>
      </c>
      <c r="R530" s="12">
        <v>100000</v>
      </c>
      <c r="S530" s="12">
        <v>96</v>
      </c>
      <c r="T530" s="12">
        <v>2.0500000000000001E-2</v>
      </c>
      <c r="U530" s="12">
        <v>0.36099999999999999</v>
      </c>
      <c r="V530" s="12"/>
      <c r="W530" s="13"/>
      <c r="X530" s="13"/>
      <c r="Z530" s="13">
        <v>7.0075120999999997E-6</v>
      </c>
      <c r="AA530" s="13">
        <v>16000</v>
      </c>
      <c r="AB530" s="13">
        <v>6.2500000000000056E-5</v>
      </c>
      <c r="AD530" s="13">
        <v>5.1250000000000002E-3</v>
      </c>
      <c r="AE530" s="13">
        <v>6.1822878900000006E-4</v>
      </c>
      <c r="AF530" s="13">
        <v>1.4785850531E-3</v>
      </c>
      <c r="AG530" s="13">
        <v>3.3285682474999998E-4</v>
      </c>
      <c r="AH530" s="13">
        <v>1.5000000000000005E-3</v>
      </c>
      <c r="AI530" s="13">
        <v>0.44352364540626193</v>
      </c>
      <c r="AJ530" s="12">
        <v>8.7781123012017834E-3</v>
      </c>
      <c r="AK530" s="1">
        <v>0.21211414515063823</v>
      </c>
      <c r="AL530" s="12">
        <v>2.9455603654932886E-2</v>
      </c>
      <c r="AM530" s="12">
        <v>4.7123088239171644E-4</v>
      </c>
      <c r="AN530" s="12">
        <v>7.1897423195459956E-4</v>
      </c>
      <c r="AO530" s="12">
        <v>-5333.3333333333321</v>
      </c>
      <c r="AP530" s="12">
        <v>17599.102109531843</v>
      </c>
      <c r="AQ530" s="12">
        <v>1777.7777777777778</v>
      </c>
      <c r="AR530" s="12">
        <v>1676.1049628125572</v>
      </c>
      <c r="AS530" s="12">
        <v>1.0026158207668683E-2</v>
      </c>
      <c r="AT530" s="12">
        <v>-8.5112321735154525E-2</v>
      </c>
      <c r="AU530" s="12">
        <v>4.6501715659387717</v>
      </c>
      <c r="AV530" s="12">
        <v>0.4701904317595848</v>
      </c>
      <c r="AW530" s="12">
        <v>0.97872340425531923</v>
      </c>
      <c r="AX530" s="12">
        <v>2394.6602050896113</v>
      </c>
      <c r="AY530" s="13">
        <v>1.4375000000000004E-3</v>
      </c>
      <c r="AZ530" s="12"/>
      <c r="BA530" s="12"/>
      <c r="BB530" s="12" t="s">
        <v>372</v>
      </c>
      <c r="BC530" s="1"/>
      <c r="BD530" s="13">
        <f>(0.5*K530*(AK530)^(2))+(K530*9.81*(AN530-G530))</f>
        <v>1.2137842745901531E-8</v>
      </c>
      <c r="BE530" s="13">
        <f>0.5*K530*(AI530)^(2)</f>
        <v>4.83729088674129E-8</v>
      </c>
      <c r="BF530" s="13">
        <f t="shared" si="54"/>
        <v>0.50092147559077815</v>
      </c>
      <c r="BG530" s="13">
        <f>(C530*(AI530)^(2)*G530)/(F530)</f>
        <v>4.5726068437956302</v>
      </c>
      <c r="BH530" s="13">
        <f>(C530*G530*AI530)/(E530)</f>
        <v>44.031117463472185</v>
      </c>
      <c r="BI530" s="13">
        <f>(E530)/((C530*F530*G530)^(1/2))</f>
        <v>4.8564869209591403E-2</v>
      </c>
      <c r="BJ530" s="13">
        <f>(C530*9.81*(G530)^(2))/(F530)</f>
        <v>0.11319109122701715</v>
      </c>
      <c r="BK530" s="13">
        <f t="shared" si="51"/>
        <v>0.22138902925765255</v>
      </c>
      <c r="BL530" s="13">
        <f>(F530/(C530*9.81))^(1/2)</f>
        <v>1.4753899143116248E-3</v>
      </c>
      <c r="BM530" s="13">
        <f>((F530*G530)/(C530*(AI530)^(2)))^(1/2)</f>
        <v>2.3212985638136231E-4</v>
      </c>
      <c r="BN530" s="13">
        <f>(AF530/2)/G530</f>
        <v>1.4893726768078477</v>
      </c>
      <c r="BO530" s="13">
        <f>(AF530-G530)/G530</f>
        <v>1.9787453536156956</v>
      </c>
      <c r="BP530" s="13">
        <f>((2*G530)-AG530)/G530</f>
        <v>1.3294293635225332</v>
      </c>
      <c r="BQ530" s="13">
        <f t="shared" si="52"/>
        <v>0.22511848341232227</v>
      </c>
      <c r="BR530" s="13">
        <f>((C530*(G530)^(3))/F530)^(1/2)</f>
        <v>2.3931949985810789E-3</v>
      </c>
      <c r="BS530" s="13">
        <f t="shared" si="53"/>
        <v>0.52863596714141647</v>
      </c>
      <c r="BT530" s="13">
        <f>AI530/((9.81*G530)^(1/2))</f>
        <v>6.3558817349532628</v>
      </c>
      <c r="BU530" s="13">
        <f t="shared" si="55"/>
        <v>0.29878048780487815</v>
      </c>
      <c r="BV530" s="13">
        <f>AE530 /G530</f>
        <v>1.2454786614028219</v>
      </c>
      <c r="BW530" s="13">
        <f t="shared" si="50"/>
        <v>4.4594157525686127</v>
      </c>
      <c r="BX530" s="13">
        <f>AH530/(((C530*(G530^(3)))/F530)^(1/2))</f>
        <v>0.62677717481832773</v>
      </c>
    </row>
    <row r="531" spans="1:76" x14ac:dyDescent="0.25">
      <c r="A531" s="12"/>
      <c r="B531" s="1">
        <v>531</v>
      </c>
      <c r="C531" s="12">
        <v>960</v>
      </c>
      <c r="D531" s="12">
        <v>5</v>
      </c>
      <c r="E531" s="12">
        <v>4.7999999999999996E-3</v>
      </c>
      <c r="F531" s="12">
        <v>2.0500000000000001E-2</v>
      </c>
      <c r="G531" s="12">
        <v>4.9744168307437294E-4</v>
      </c>
      <c r="H531" s="12">
        <v>8.3240410212548361E-8</v>
      </c>
      <c r="I531" s="12">
        <v>5.1560263915815361E-10</v>
      </c>
      <c r="J531" s="12">
        <v>2.5883823159898169E-13</v>
      </c>
      <c r="K531" s="12">
        <v>4.9497853359182751E-7</v>
      </c>
      <c r="L531" s="12">
        <v>2.4848470233502241E-10</v>
      </c>
      <c r="M531" s="12"/>
      <c r="N531" s="12"/>
      <c r="O531" s="12"/>
      <c r="Q531" s="12">
        <v>960</v>
      </c>
      <c r="R531" s="12">
        <v>100000</v>
      </c>
      <c r="S531" s="12">
        <v>96</v>
      </c>
      <c r="T531" s="12">
        <v>2.0500000000000001E-2</v>
      </c>
      <c r="U531" s="12">
        <v>0.36099999999999999</v>
      </c>
      <c r="V531" s="12"/>
      <c r="W531" s="13"/>
      <c r="X531" s="13"/>
      <c r="Z531" s="13">
        <v>7.0075120999999997E-6</v>
      </c>
      <c r="AA531" s="13">
        <v>16000</v>
      </c>
      <c r="AB531" s="13">
        <v>6.2500000000000056E-5</v>
      </c>
      <c r="AD531" s="13">
        <v>5.7500000000000051E-3</v>
      </c>
      <c r="AE531" s="13">
        <v>4.1150718205E-4</v>
      </c>
      <c r="AF531" s="13">
        <v>1.2473371537999999E-3</v>
      </c>
      <c r="AG531" s="13">
        <v>5.0220503383333341E-4</v>
      </c>
      <c r="AH531" s="13">
        <v>2.1250000000000019E-3</v>
      </c>
      <c r="AI531" s="13">
        <v>0.20952301029241546</v>
      </c>
      <c r="AJ531" s="12">
        <v>5.324137784114516E-3</v>
      </c>
      <c r="AK531" s="1">
        <v>0.11947925837325059</v>
      </c>
      <c r="AL531" s="12">
        <v>1.1995698184037446E-2</v>
      </c>
      <c r="AM531" s="12">
        <v>4.8517615865084006E-4</v>
      </c>
      <c r="AN531" s="12">
        <v>6.0016627434169797E-4</v>
      </c>
      <c r="AO531" s="12">
        <v>320</v>
      </c>
      <c r="AP531" s="12">
        <v>352.98770516832451</v>
      </c>
      <c r="AQ531" s="12">
        <v>1032.258064516129</v>
      </c>
      <c r="AR531" s="12">
        <v>1083.1021663960435</v>
      </c>
      <c r="AS531" s="12">
        <v>2.2375072294595123E-3</v>
      </c>
      <c r="AT531" s="12">
        <v>-33.94297523435224</v>
      </c>
      <c r="AU531" s="12">
        <v>0.19117500226809811</v>
      </c>
      <c r="AV531" s="12">
        <v>0.69159917463445186</v>
      </c>
      <c r="AW531" s="12">
        <v>0</v>
      </c>
      <c r="AX531" s="12">
        <v>3522.2856730031322</v>
      </c>
      <c r="AY531" s="13">
        <v>1.8750000000000017E-3</v>
      </c>
      <c r="AZ531" s="12"/>
      <c r="BA531" s="12"/>
      <c r="BB531" s="12" t="s">
        <v>372</v>
      </c>
      <c r="BC531" s="1"/>
      <c r="BD531" s="13">
        <f>(0.5*K531*(AK531)^(2))+(K531*9.81*(AN531-G531))</f>
        <v>4.0317856894256635E-9</v>
      </c>
      <c r="BE531" s="13">
        <f>0.5*K531*(AI531)^(2)</f>
        <v>1.0864752044395416E-8</v>
      </c>
      <c r="BF531" s="13">
        <f t="shared" si="54"/>
        <v>0.6091704243342726</v>
      </c>
      <c r="BG531" s="13">
        <f>(C531*(AI531)^(2)*G531)/(F531)</f>
        <v>1.0226405190867627</v>
      </c>
      <c r="BH531" s="13">
        <f>(C531*G531*AI531)/(E531)</f>
        <v>20.845095776533665</v>
      </c>
      <c r="BI531" s="13">
        <f>(E531)/((C531*F531*G531)^(1/2))</f>
        <v>4.8512940956396182E-2</v>
      </c>
      <c r="BJ531" s="13">
        <f>(C531*9.81*(G531)^(2))/(F531)</f>
        <v>0.11367650890617481</v>
      </c>
      <c r="BK531" s="13">
        <f t="shared" si="51"/>
        <v>9.0057498686933704E-2</v>
      </c>
      <c r="BL531" s="13">
        <f>(F531/(C531*9.81))^(1/2)</f>
        <v>1.4753899143116248E-3</v>
      </c>
      <c r="BM531" s="13">
        <f>((F531*G531)/(C531*(AI531)^(2)))^(1/2)</f>
        <v>4.9190436451986886E-4</v>
      </c>
      <c r="BN531" s="13">
        <f>(AF531/2)/G531</f>
        <v>1.2537521444634441</v>
      </c>
      <c r="BO531" s="13">
        <f>(AF531-G531)/G531</f>
        <v>1.5075042889268881</v>
      </c>
      <c r="BP531" s="13">
        <f>((2*G531)-AG531)/G531</f>
        <v>0.99042430314741381</v>
      </c>
      <c r="BQ531" s="13">
        <f t="shared" si="52"/>
        <v>0.40262172284644204</v>
      </c>
      <c r="BR531" s="13">
        <f>((C531*(G531)^(3))/F531)^(1/2)</f>
        <v>2.4008882555266171E-3</v>
      </c>
      <c r="BS531" s="13">
        <f t="shared" si="53"/>
        <v>34.152498244644654</v>
      </c>
      <c r="BT531" s="13">
        <f>AI531/((9.81*G531)^(1/2))</f>
        <v>2.9993430039021969</v>
      </c>
      <c r="BU531" s="13">
        <f t="shared" si="55"/>
        <v>0.375</v>
      </c>
      <c r="BV531" s="13">
        <f>AE531 /G531</f>
        <v>0.82724708453608864</v>
      </c>
      <c r="BW531" s="13">
        <f t="shared" si="50"/>
        <v>0.90896401018058781</v>
      </c>
      <c r="BX531" s="13">
        <f>AH531/(((C531*(G531^(3)))/F531)^(1/2))</f>
        <v>0.88508908946863873</v>
      </c>
    </row>
    <row r="532" spans="1:76" x14ac:dyDescent="0.25">
      <c r="A532" s="12"/>
      <c r="B532" s="1">
        <v>532</v>
      </c>
      <c r="C532" s="12">
        <v>960</v>
      </c>
      <c r="D532" s="12">
        <v>5</v>
      </c>
      <c r="E532" s="12">
        <v>4.7999999999999996E-3</v>
      </c>
      <c r="F532" s="12">
        <v>2.0500000000000001E-2</v>
      </c>
      <c r="G532" s="12">
        <v>4.8840372274740142E-4</v>
      </c>
      <c r="H532" s="12">
        <v>1.7733597961001208E-7</v>
      </c>
      <c r="I532" s="12">
        <v>4.8800638703705611E-10</v>
      </c>
      <c r="J532" s="12">
        <v>5.3157512936843922E-13</v>
      </c>
      <c r="K532" s="12">
        <v>4.6848613155557386E-7</v>
      </c>
      <c r="L532" s="12">
        <v>5.1031212419370169E-10</v>
      </c>
      <c r="M532" s="12"/>
      <c r="N532" s="12"/>
      <c r="O532" s="12"/>
      <c r="Q532" s="12">
        <v>960</v>
      </c>
      <c r="R532" s="12">
        <v>100000</v>
      </c>
      <c r="S532" s="12">
        <v>96</v>
      </c>
      <c r="T532" s="12">
        <v>2.0500000000000001E-2</v>
      </c>
      <c r="U532" s="12">
        <v>0.36099999999999999</v>
      </c>
      <c r="V532" s="12"/>
      <c r="W532" s="13"/>
      <c r="X532" s="13"/>
      <c r="Z532" s="13">
        <v>7.0075120999999997E-6</v>
      </c>
      <c r="AA532" s="13">
        <v>16000</v>
      </c>
      <c r="AB532" s="13">
        <v>6.2500000000000056E-5</v>
      </c>
      <c r="AD532" s="13">
        <v>4.875E-3</v>
      </c>
      <c r="AE532" s="13">
        <v>6.1472503295000004E-4</v>
      </c>
      <c r="AF532" s="13">
        <v>1.4575625167999999E-3</v>
      </c>
      <c r="AG532" s="13">
        <v>3.357766214583335E-4</v>
      </c>
      <c r="AH532" s="13">
        <v>1.5624999999999997E-3</v>
      </c>
      <c r="AI532" s="13">
        <v>0.43703219396591569</v>
      </c>
      <c r="AJ532" s="12">
        <v>5.8815813406640277E-3</v>
      </c>
      <c r="AK532" s="1">
        <v>0.22599589261548914</v>
      </c>
      <c r="AL532" s="12">
        <v>3.3176720868625512E-2</v>
      </c>
      <c r="AM532" s="12">
        <v>4.6132836687522724E-4</v>
      </c>
      <c r="AN532" s="12">
        <v>6.6129718021972947E-4</v>
      </c>
      <c r="AO532" s="12">
        <v>-4571.4285714285697</v>
      </c>
      <c r="AP532" s="12">
        <v>2770.7041222003463</v>
      </c>
      <c r="AQ532" s="12">
        <v>2666.6666666666665</v>
      </c>
      <c r="AR532" s="12">
        <v>628.53936105470825</v>
      </c>
      <c r="AS532" s="12">
        <v>9.734818479238622E-3</v>
      </c>
      <c r="AT532" s="12">
        <v>-34.116053431486961</v>
      </c>
      <c r="AU532" s="12">
        <v>0.6205310814065923</v>
      </c>
      <c r="AV532" s="12">
        <v>0.39413626850166794</v>
      </c>
      <c r="AW532" s="12">
        <v>0</v>
      </c>
      <c r="AX532" s="12">
        <v>2007.3195322827164</v>
      </c>
      <c r="AY532" s="13">
        <v>1.4375000000000004E-3</v>
      </c>
      <c r="AZ532" s="12"/>
      <c r="BA532" s="12"/>
      <c r="BB532" s="12" t="s">
        <v>373</v>
      </c>
      <c r="BC532" s="1"/>
      <c r="BD532" s="13">
        <f>(0.5*K532*(AK532)^(2))+(K532*9.81*(AN532-G532))</f>
        <v>1.2758356165595237E-8</v>
      </c>
      <c r="BE532" s="13">
        <f>0.5*K532*(AI532)^(2)</f>
        <v>4.4739755291702662E-8</v>
      </c>
      <c r="BF532" s="13">
        <f t="shared" si="54"/>
        <v>0.5340114373427467</v>
      </c>
      <c r="BG532" s="13">
        <f>(C532*(AI532)^(2)*G532)/(F532)</f>
        <v>4.368408047208832</v>
      </c>
      <c r="BH532" s="13">
        <f>(C532*G532*AI532)/(E532)</f>
        <v>42.689630098683537</v>
      </c>
      <c r="BI532" s="13">
        <f>(E532)/((C532*F532*G532)^(1/2))</f>
        <v>4.8959751803277309E-2</v>
      </c>
      <c r="BJ532" s="13">
        <f>(C532*9.81*(G532)^(2))/(F532)</f>
        <v>0.10958328382222532</v>
      </c>
      <c r="BK532" s="13">
        <f t="shared" si="51"/>
        <v>0.21680299883527507</v>
      </c>
      <c r="BL532" s="13">
        <f>(F532/(C532*9.81))^(1/2)</f>
        <v>1.4753899143116248E-3</v>
      </c>
      <c r="BM532" s="13">
        <f>((F532*G532)/(C532*(AI532)^(2)))^(1/2)</f>
        <v>2.3367775217759197E-4</v>
      </c>
      <c r="BN532" s="13">
        <f>(AF532/2)/G532</f>
        <v>1.4921697449405396</v>
      </c>
      <c r="BO532" s="13">
        <f>(AF532-G532)/G532</f>
        <v>1.9843394898810789</v>
      </c>
      <c r="BP532" s="13">
        <f>((2*G532)-AG532)/G532</f>
        <v>1.3125019203999915</v>
      </c>
      <c r="BQ532" s="13">
        <f t="shared" si="52"/>
        <v>0.2303685897435899</v>
      </c>
      <c r="BR532" s="13">
        <f>((C532*(G532)^(3))/F532)^(1/2)</f>
        <v>2.3357541782056367E-3</v>
      </c>
      <c r="BS532" s="13">
        <f t="shared" si="53"/>
        <v>34.55308562545288</v>
      </c>
      <c r="BT532" s="13">
        <f>AI532/((9.81*G532)^(1/2))</f>
        <v>6.3137799836004413</v>
      </c>
      <c r="BU532" s="13">
        <f t="shared" si="55"/>
        <v>0.32692307692307687</v>
      </c>
      <c r="BV532" s="13">
        <f>AE532 /G532</f>
        <v>1.2586411698338569</v>
      </c>
      <c r="BW532" s="13">
        <f t="shared" si="50"/>
        <v>4.258824763386607</v>
      </c>
      <c r="BX532" s="13">
        <f>AH532/(((C532*(G532^(3)))/F532)^(1/2))</f>
        <v>0.66894881943455919</v>
      </c>
    </row>
    <row r="533" spans="1:76" x14ac:dyDescent="0.25">
      <c r="A533" s="12"/>
      <c r="B533" s="1">
        <v>533</v>
      </c>
      <c r="C533" s="12">
        <v>960</v>
      </c>
      <c r="D533" s="12">
        <v>5</v>
      </c>
      <c r="E533" s="12">
        <v>4.7999999999999996E-3</v>
      </c>
      <c r="F533" s="12">
        <v>2.0500000000000001E-2</v>
      </c>
      <c r="G533" s="12">
        <v>4.9506098766583819E-4</v>
      </c>
      <c r="H533" s="12">
        <v>1.2715878692625686E-7</v>
      </c>
      <c r="I533" s="12">
        <v>5.0823517709651801E-10</v>
      </c>
      <c r="J533" s="12">
        <v>3.9162792182970553E-13</v>
      </c>
      <c r="K533" s="12">
        <v>4.8790577001265731E-7</v>
      </c>
      <c r="L533" s="12">
        <v>3.7596280495651728E-10</v>
      </c>
      <c r="M533" s="12"/>
      <c r="N533" s="12"/>
      <c r="O533" s="12"/>
      <c r="Q533" s="12">
        <v>960</v>
      </c>
      <c r="R533" s="12">
        <v>100000</v>
      </c>
      <c r="S533" s="12">
        <v>96</v>
      </c>
      <c r="T533" s="12">
        <v>2.0500000000000001E-2</v>
      </c>
      <c r="U533" s="12">
        <v>0.36099999999999999</v>
      </c>
      <c r="V533" s="12"/>
      <c r="W533" s="13"/>
      <c r="X533" s="13"/>
      <c r="Z533" s="13">
        <v>7.0075120999999997E-6</v>
      </c>
      <c r="AA533" s="13">
        <v>16000</v>
      </c>
      <c r="AB533" s="13">
        <v>6.2500000000000056E-5</v>
      </c>
      <c r="AD533" s="13">
        <v>5.1875000000000003E-3</v>
      </c>
      <c r="AE533" s="13">
        <v>6.2173254505000009E-4</v>
      </c>
      <c r="AF533" s="13">
        <v>1.4785850531E-3</v>
      </c>
      <c r="AG533" s="13">
        <v>3.3928037750833337E-4</v>
      </c>
      <c r="AH533" s="13">
        <v>1.4375000000000004E-3</v>
      </c>
      <c r="AI533" s="13">
        <v>0.45344193387885806</v>
      </c>
      <c r="AJ533" s="12">
        <v>9.5398974718698317E-3</v>
      </c>
      <c r="AK533" s="1">
        <v>0.20073016541772432</v>
      </c>
      <c r="AL533" s="12">
        <v>1.749393045558258E-2</v>
      </c>
      <c r="AM533" s="12">
        <v>4.6116464105774239E-4</v>
      </c>
      <c r="AN533" s="12">
        <v>7.334603921305842E-4</v>
      </c>
      <c r="AO533" s="12">
        <v>-6400.0000000000036</v>
      </c>
      <c r="AP533" s="12">
        <v>30773.287117238582</v>
      </c>
      <c r="AQ533" s="12">
        <v>2133.3333333333335</v>
      </c>
      <c r="AR533" s="12">
        <v>603.39778661252114</v>
      </c>
      <c r="AS533" s="12">
        <v>1.0479591610591166E-2</v>
      </c>
      <c r="AT533" s="12">
        <v>-28.061966078408393</v>
      </c>
      <c r="AU533" s="12">
        <v>0.6042711570613386</v>
      </c>
      <c r="AV533" s="12">
        <v>0.39039717304418448</v>
      </c>
      <c r="AW533" s="12">
        <v>0</v>
      </c>
      <c r="AX533" s="12">
        <v>1988.2764754906862</v>
      </c>
      <c r="AY533" s="13">
        <v>1.3750000000000004E-3</v>
      </c>
      <c r="AZ533" s="12"/>
      <c r="BA533" s="12"/>
      <c r="BB533" s="12" t="s">
        <v>374</v>
      </c>
      <c r="BC533" s="1"/>
      <c r="BD533" s="13">
        <f>(0.5*K533*(AK533)^(2))+(K533*9.81*(AN533-G533))</f>
        <v>1.0970560171251733E-8</v>
      </c>
      <c r="BE533" s="13">
        <f>0.5*K533*(AI533)^(2)</f>
        <v>5.0159052031141765E-8</v>
      </c>
      <c r="BF533" s="13">
        <f t="shared" si="54"/>
        <v>0.46767024778131183</v>
      </c>
      <c r="BG533" s="13">
        <f>(C533*(AI533)^(2)*G533)/(F533)</f>
        <v>4.766717755865435</v>
      </c>
      <c r="BH533" s="13">
        <f>(C533*G533*AI533)/(E533)</f>
        <v>44.896282327035031</v>
      </c>
      <c r="BI533" s="13">
        <f>(E533)/((C533*F533*G533)^(1/2))</f>
        <v>4.8629447832619389E-2</v>
      </c>
      <c r="BJ533" s="13">
        <f>(C533*9.81*(G533)^(2))/(F533)</f>
        <v>0.11259102872663902</v>
      </c>
      <c r="BK533" s="13">
        <f t="shared" si="51"/>
        <v>0.22722239502508479</v>
      </c>
      <c r="BL533" s="13">
        <f>(F533/(C533*9.81))^(1/2)</f>
        <v>1.4753899143116248E-3</v>
      </c>
      <c r="BM533" s="13">
        <f>((F533*G533)/(C533*(AI533)^(2)))^(1/2)</f>
        <v>2.2675088208478131E-4</v>
      </c>
      <c r="BN533" s="13">
        <f>(AF533/2)/G533</f>
        <v>1.4933362655693967</v>
      </c>
      <c r="BO533" s="13">
        <f>(AF533-G533)/G533</f>
        <v>1.9866725311387938</v>
      </c>
      <c r="BP533" s="13">
        <f>((2*G533)-AG533)/G533</f>
        <v>1.3146695337315801</v>
      </c>
      <c r="BQ533" s="13">
        <f t="shared" si="52"/>
        <v>0.22946287519747238</v>
      </c>
      <c r="BR533" s="13">
        <f>((C533*(G533)^(3))/F533)^(1/2)</f>
        <v>2.3836733549227485E-3</v>
      </c>
      <c r="BS533" s="13">
        <f t="shared" si="53"/>
        <v>28.515408012287249</v>
      </c>
      <c r="BT533" s="13">
        <f>AI533/((9.81*G533)^(1/2))</f>
        <v>6.5066556775729847</v>
      </c>
      <c r="BU533" s="13">
        <f t="shared" si="55"/>
        <v>0.28313253012048201</v>
      </c>
      <c r="BV533" s="13">
        <f>AE533 /G533</f>
        <v>1.2558706109754383</v>
      </c>
      <c r="BW533" s="13">
        <f t="shared" si="50"/>
        <v>4.654126727138796</v>
      </c>
      <c r="BX533" s="13">
        <f>AH533/(((C533*(G533^(3)))/F533)^(1/2))</f>
        <v>0.60306081663046818</v>
      </c>
    </row>
    <row r="534" spans="1:76" x14ac:dyDescent="0.25">
      <c r="A534" s="12"/>
      <c r="B534" s="1">
        <v>534</v>
      </c>
      <c r="C534" s="12">
        <v>960</v>
      </c>
      <c r="D534" s="12">
        <v>5</v>
      </c>
      <c r="E534" s="12">
        <v>4.7999999999999996E-3</v>
      </c>
      <c r="F534" s="12">
        <v>2.0500000000000001E-2</v>
      </c>
      <c r="G534" s="12">
        <v>4.9414926663475316E-4</v>
      </c>
      <c r="H534" s="12">
        <v>9.7842259052592762E-8</v>
      </c>
      <c r="I534" s="12">
        <v>5.0543239594652592E-10</v>
      </c>
      <c r="J534" s="12">
        <v>3.0022900421093936E-13</v>
      </c>
      <c r="K534" s="12">
        <v>4.8521510010866486E-7</v>
      </c>
      <c r="L534" s="12">
        <v>2.8821984404250178E-10</v>
      </c>
      <c r="M534" s="12"/>
      <c r="N534" s="12"/>
      <c r="O534" s="12"/>
      <c r="Q534" s="12">
        <v>960</v>
      </c>
      <c r="R534" s="12">
        <v>100000</v>
      </c>
      <c r="S534" s="12">
        <v>96</v>
      </c>
      <c r="T534" s="12">
        <v>2.0500000000000001E-2</v>
      </c>
      <c r="U534" s="12">
        <v>0.36099999999999999</v>
      </c>
      <c r="V534" s="12"/>
      <c r="W534" s="13"/>
      <c r="X534" s="13"/>
      <c r="Z534" s="13">
        <v>7.0075120999999997E-6</v>
      </c>
      <c r="AA534" s="13">
        <v>16000</v>
      </c>
      <c r="AB534" s="13">
        <v>6.2500000000000056E-5</v>
      </c>
      <c r="AD534" s="13">
        <v>5.5625000000000049E-3</v>
      </c>
      <c r="AE534" s="13">
        <v>4.5355225464999995E-4</v>
      </c>
      <c r="AF534" s="13">
        <v>1.2403296417000001E-3</v>
      </c>
      <c r="AG534" s="13">
        <v>4.911098063416666E-4</v>
      </c>
      <c r="AH534" s="13">
        <v>2.1250000000000019E-3</v>
      </c>
      <c r="AI534" s="13">
        <v>0.21486626904396025</v>
      </c>
      <c r="AJ534" s="12">
        <v>1.0054681790350536E-2</v>
      </c>
      <c r="AK534" s="1">
        <v>0.12622962931560766</v>
      </c>
      <c r="AL534" s="12">
        <v>1.3194214113588031E-2</v>
      </c>
      <c r="AM534" s="12">
        <v>4.8502856256534915E-4</v>
      </c>
      <c r="AN534" s="12">
        <v>5.6899551070993743E-4</v>
      </c>
      <c r="AO534" s="12">
        <v>313.7254901960784</v>
      </c>
      <c r="AP534" s="12">
        <v>321.88174891383017</v>
      </c>
      <c r="AQ534" s="12">
        <v>2461.5384615384614</v>
      </c>
      <c r="AR534" s="12">
        <v>1874.4605797134518</v>
      </c>
      <c r="AS534" s="12">
        <v>2.3530842799628702E-3</v>
      </c>
      <c r="AT534" s="12">
        <v>1.4656013860320818E-4</v>
      </c>
      <c r="AU534" s="12">
        <v>4.5770083790549148</v>
      </c>
      <c r="AV534" s="12">
        <v>0.33755470417247707</v>
      </c>
      <c r="AW534" s="12">
        <v>0.9928057553956835</v>
      </c>
      <c r="AX534" s="12">
        <v>1719.1519914551075</v>
      </c>
      <c r="AY534" s="13">
        <v>1.9375000000000017E-3</v>
      </c>
      <c r="AZ534" s="12"/>
      <c r="BA534" s="12"/>
      <c r="BB534" s="12" t="s">
        <v>374</v>
      </c>
      <c r="BC534" s="1"/>
      <c r="BD534" s="13">
        <f>(0.5*K534*(AK534)^(2))+(K534*9.81*(AN534-G534))</f>
        <v>4.2219542661313082E-9</v>
      </c>
      <c r="BE534" s="13">
        <f>0.5*K534*(AI534)^(2)</f>
        <v>1.1200587360014497E-8</v>
      </c>
      <c r="BF534" s="13">
        <f t="shared" si="54"/>
        <v>0.61395474955350482</v>
      </c>
      <c r="BG534" s="13">
        <f>(C534*(AI534)^(2)*G534)/(F534)</f>
        <v>1.0683462075809311</v>
      </c>
      <c r="BH534" s="13">
        <f>(C534*G534*AI534)/(E534)</f>
        <v>21.235201854523705</v>
      </c>
      <c r="BI534" s="13">
        <f>(E534)/((C534*F534*G534)^(1/2))</f>
        <v>4.8674288593902153E-2</v>
      </c>
      <c r="BJ534" s="13">
        <f>(C534*9.81*(G534)^(2))/(F534)</f>
        <v>0.11217670771156298</v>
      </c>
      <c r="BK534" s="13">
        <f t="shared" si="51"/>
        <v>9.2697260129478751E-2</v>
      </c>
      <c r="BL534" s="13">
        <f>(F534/(C534*9.81))^(1/2)</f>
        <v>1.4753899143116248E-3</v>
      </c>
      <c r="BM534" s="13">
        <f>((F534*G534)/(C534*(AI534)^(2)))^(1/2)</f>
        <v>4.7808173161723727E-4</v>
      </c>
      <c r="BN534" s="13">
        <f>(AF534/2)/G534</f>
        <v>1.2550151598391228</v>
      </c>
      <c r="BO534" s="13">
        <f>(AF534-G534)/G534</f>
        <v>1.5100303196782456</v>
      </c>
      <c r="BP534" s="13">
        <f>((2*G534)-AG534)/G534</f>
        <v>1.0061508950803182</v>
      </c>
      <c r="BQ534" s="13">
        <f t="shared" si="52"/>
        <v>0.39595103578154417</v>
      </c>
      <c r="BR534" s="13">
        <f>((C534*(G534)^(3))/F534)^(1/2)</f>
        <v>2.377091607536139E-3</v>
      </c>
      <c r="BS534" s="13">
        <f t="shared" si="53"/>
        <v>0.21471970890535705</v>
      </c>
      <c r="BT534" s="13">
        <f>AI534/((9.81*G534)^(1/2))</f>
        <v>3.0860621034832896</v>
      </c>
      <c r="BU534" s="13">
        <f t="shared" si="55"/>
        <v>0.38764044943820225</v>
      </c>
      <c r="BV534" s="13">
        <f>AE534 /G534</f>
        <v>0.91784463779289549</v>
      </c>
      <c r="BW534" s="13">
        <f t="shared" si="50"/>
        <v>0.95616949986936817</v>
      </c>
      <c r="BX534" s="13">
        <f>AH534/(((C534*(G534^(3)))/F534)^(1/2))</f>
        <v>0.893949561414913</v>
      </c>
    </row>
    <row r="535" spans="1:76" x14ac:dyDescent="0.25">
      <c r="A535" s="12"/>
      <c r="B535" s="1">
        <v>535</v>
      </c>
      <c r="C535" s="12">
        <v>960</v>
      </c>
      <c r="D535" s="12">
        <v>5</v>
      </c>
      <c r="E535" s="12">
        <v>4.7999999999999996E-3</v>
      </c>
      <c r="F535" s="12">
        <v>2.0500000000000001E-2</v>
      </c>
      <c r="G535" s="12">
        <v>4.9420135778418248E-4</v>
      </c>
      <c r="H535" s="12">
        <v>3.3141410027089551E-7</v>
      </c>
      <c r="I535" s="12">
        <v>5.0559225450618716E-10</v>
      </c>
      <c r="J535" s="12">
        <v>1.0171586914433886E-12</v>
      </c>
      <c r="K535" s="12">
        <v>4.853685643259397E-7</v>
      </c>
      <c r="L535" s="12">
        <v>9.76472343785653E-10</v>
      </c>
      <c r="M535" s="12"/>
      <c r="N535" s="12"/>
      <c r="O535" s="12"/>
      <c r="Q535" s="12">
        <v>960</v>
      </c>
      <c r="R535" s="12">
        <v>100000</v>
      </c>
      <c r="S535" s="12">
        <v>96</v>
      </c>
      <c r="T535" s="12">
        <v>2.0500000000000001E-2</v>
      </c>
      <c r="U535" s="12">
        <v>0.36099999999999999</v>
      </c>
      <c r="V535" s="12"/>
      <c r="W535" s="13"/>
      <c r="X535" s="13"/>
      <c r="Z535" s="13">
        <v>7.0075120999999997E-6</v>
      </c>
      <c r="AA535" s="13">
        <v>16000</v>
      </c>
      <c r="AB535" s="13">
        <v>6.2500000000006994E-5</v>
      </c>
      <c r="AD535" s="13">
        <v>6.1874999999999986E-3</v>
      </c>
      <c r="AE535" s="13">
        <v>3.7997337759999996E-4</v>
      </c>
      <c r="AF535" s="13">
        <v>1.1492319844E-3</v>
      </c>
      <c r="AG535" s="13">
        <v>6.1198939006666686E-4</v>
      </c>
      <c r="AH535" s="13">
        <v>2.6874999999999954E-3</v>
      </c>
      <c r="AI535" s="13">
        <v>0.12998067196925078</v>
      </c>
      <c r="AJ535" s="12">
        <v>5.9353029054214955E-3</v>
      </c>
      <c r="AK535" s="1">
        <v>8.5734705397156552E-2</v>
      </c>
      <c r="AL535" s="12">
        <v>1.0226097203991206E-2</v>
      </c>
      <c r="AM535" s="12">
        <v>4.9465906245939957E-4</v>
      </c>
      <c r="AN535" s="12">
        <v>5.3586838079940243E-4</v>
      </c>
      <c r="AO535" s="12">
        <v>271.18644067796612</v>
      </c>
      <c r="AP535" s="12">
        <v>325.0131714732766</v>
      </c>
      <c r="AQ535" s="12">
        <v>214.76510067114094</v>
      </c>
      <c r="AR535" s="12">
        <v>132.49692400054221</v>
      </c>
      <c r="AS535" s="12">
        <v>8.6110984126289364E-4</v>
      </c>
      <c r="AT535" s="12">
        <v>-2.061926157606533E-9</v>
      </c>
      <c r="AU535" s="12">
        <v>4.3838672233495046</v>
      </c>
      <c r="AV535" s="12">
        <v>0.12579672552654922</v>
      </c>
      <c r="AW535" s="12">
        <v>0.98561151079136688</v>
      </c>
      <c r="AX535" s="12">
        <v>640.67746215439035</v>
      </c>
      <c r="AY535" s="13">
        <v>2.3124999999999951E-3</v>
      </c>
      <c r="AZ535" s="12"/>
      <c r="BA535" s="12"/>
      <c r="BB535" s="12" t="s">
        <v>374</v>
      </c>
      <c r="BC535" s="1"/>
      <c r="BD535" s="13">
        <f>(0.5*K535*(AK535)^(2))+(K535*9.81*(AN535-G535))</f>
        <v>1.9822322819008415E-9</v>
      </c>
      <c r="BE535" s="13">
        <f>0.5*K535*(AI535)^(2)</f>
        <v>4.100144900804751E-9</v>
      </c>
      <c r="BF535" s="13">
        <f t="shared" si="54"/>
        <v>0.69530870999478045</v>
      </c>
      <c r="BG535" s="13">
        <f>(C535*(AI535)^(2)*G535)/(F535)</f>
        <v>0.39100189472886177</v>
      </c>
      <c r="BH535" s="13">
        <f>(C535*G535*AI535)/(E535)</f>
        <v>12.847324914580835</v>
      </c>
      <c r="BI535" s="13">
        <f>(E535)/((C535*F535*G535)^(1/2))</f>
        <v>4.8671723276731839E-2</v>
      </c>
      <c r="BJ535" s="13">
        <f>(C535*9.81*(G535)^(2))/(F535)</f>
        <v>0.11220035935705788</v>
      </c>
      <c r="BK535" s="13">
        <f t="shared" si="51"/>
        <v>5.0714096852351405E-2</v>
      </c>
      <c r="BL535" s="13">
        <f>(F535/(C535*9.81))^(1/2)</f>
        <v>1.4753899143116248E-3</v>
      </c>
      <c r="BM535" s="13">
        <f>((F535*G535)/(C535*(AI535)^(2)))^(1/2)</f>
        <v>7.9034098393092453E-4</v>
      </c>
      <c r="BN535" s="13">
        <f>(AF535/2)/G535</f>
        <v>1.1627163364673201</v>
      </c>
      <c r="BO535" s="13">
        <f>(AF535-G535)/G535</f>
        <v>1.3254326729346404</v>
      </c>
      <c r="BP535" s="13">
        <f>((2*G535)-AG535)/G535</f>
        <v>0.76165983677057736</v>
      </c>
      <c r="BQ535" s="13">
        <f t="shared" si="52"/>
        <v>0.53252032520325221</v>
      </c>
      <c r="BR535" s="13">
        <f>((C535*(G535)^(3))/F535)^(1/2)</f>
        <v>2.3774674920281199E-3</v>
      </c>
      <c r="BS535" s="13">
        <f t="shared" si="53"/>
        <v>0.12998067403117694</v>
      </c>
      <c r="BT535" s="13">
        <f>AI535/((9.81*G535)^(1/2))</f>
        <v>1.8667764222139505</v>
      </c>
      <c r="BU535" s="13">
        <f t="shared" si="55"/>
        <v>0.43939393939393934</v>
      </c>
      <c r="BV535" s="13">
        <f>AE535 /G535</f>
        <v>0.76886348370967883</v>
      </c>
      <c r="BW535" s="13">
        <f t="shared" si="50"/>
        <v>0.27880153537180385</v>
      </c>
      <c r="BX535" s="13">
        <f>AH535/(((C535*(G535^(3)))/F535)^(1/2))</f>
        <v>1.1304045203610331</v>
      </c>
    </row>
    <row r="536" spans="1:76" x14ac:dyDescent="0.25">
      <c r="A536" s="12"/>
      <c r="B536" s="1">
        <v>536</v>
      </c>
      <c r="C536" s="12">
        <v>960</v>
      </c>
      <c r="D536" s="12">
        <v>5</v>
      </c>
      <c r="E536" s="12">
        <v>4.7999999999999996E-3</v>
      </c>
      <c r="F536" s="12">
        <v>2.0500000000000001E-2</v>
      </c>
      <c r="G536" s="12">
        <v>4.8603131158816949E-4</v>
      </c>
      <c r="H536" s="12">
        <v>1.1838541361459231E-7</v>
      </c>
      <c r="I536" s="12">
        <v>4.8092943146948166E-10</v>
      </c>
      <c r="J536" s="12">
        <v>3.5142815888488438E-13</v>
      </c>
      <c r="K536" s="12">
        <v>4.6169225421070238E-7</v>
      </c>
      <c r="L536" s="12">
        <v>3.3737103252948898E-10</v>
      </c>
      <c r="M536" s="12"/>
      <c r="N536" s="12"/>
      <c r="O536" s="12"/>
      <c r="Q536" s="12">
        <v>960</v>
      </c>
      <c r="R536" s="12">
        <v>100000</v>
      </c>
      <c r="S536" s="12">
        <v>96</v>
      </c>
      <c r="T536" s="12">
        <v>2.0500000000000001E-2</v>
      </c>
      <c r="U536" s="12">
        <v>0.36099999999999999</v>
      </c>
      <c r="V536" s="12"/>
      <c r="W536" s="13"/>
      <c r="X536" s="13"/>
      <c r="Z536" s="13">
        <v>7.0075120999999997E-6</v>
      </c>
      <c r="AA536" s="13">
        <v>16000</v>
      </c>
      <c r="AB536" s="13">
        <v>6.2500000000000056E-5</v>
      </c>
      <c r="AD536" s="13">
        <v>5.1875000000000003E-3</v>
      </c>
      <c r="AE536" s="13">
        <v>5.9370249665000009E-4</v>
      </c>
      <c r="AF536" s="13">
        <v>1.4155174442E-3</v>
      </c>
      <c r="AG536" s="13">
        <v>3.5184579670455724E-4</v>
      </c>
      <c r="AH536" s="13">
        <v>1.6249999999999997E-3</v>
      </c>
      <c r="AI536" s="13">
        <v>0.40522750962939907</v>
      </c>
      <c r="AJ536" s="12">
        <v>4.2147184027715931E-3</v>
      </c>
      <c r="AK536" s="1">
        <v>0.20030280412568369</v>
      </c>
      <c r="AL536" s="12">
        <v>3.0551731144613067E-2</v>
      </c>
      <c r="AM536" s="12">
        <v>4.742454829269064E-4</v>
      </c>
      <c r="AN536" s="12">
        <v>7.0504692436493841E-4</v>
      </c>
      <c r="AO536" s="12">
        <v>-4571.4285714285716</v>
      </c>
      <c r="AP536" s="12">
        <v>923.56804073345086</v>
      </c>
      <c r="AQ536" s="12">
        <v>3200</v>
      </c>
      <c r="AR536" s="12">
        <v>7.8504622934188751E-13</v>
      </c>
      <c r="AS536" s="12">
        <v>8.3694869806546744E-3</v>
      </c>
      <c r="AT536" s="12">
        <v>2.6371767759113534E-4</v>
      </c>
      <c r="AU536" s="12">
        <v>4.643454552224572</v>
      </c>
      <c r="AV536" s="12">
        <v>0.27233589940692715</v>
      </c>
      <c r="AW536" s="12">
        <v>0.99270072992700731</v>
      </c>
      <c r="AX536" s="12">
        <v>1386.9953463036668</v>
      </c>
      <c r="AY536" s="13">
        <v>1.4374999999999995E-3</v>
      </c>
      <c r="AZ536" s="12"/>
      <c r="BA536" s="12"/>
      <c r="BB536" s="12" t="s">
        <v>375</v>
      </c>
      <c r="BC536" s="1"/>
      <c r="BD536" s="13">
        <f>(0.5*K536*(AK536)^(2))+(K536*9.81*(AN536-G536))</f>
        <v>1.0253792449875932E-8</v>
      </c>
      <c r="BE536" s="13">
        <f>0.5*K536*(AI536)^(2)</f>
        <v>3.7907088917825564E-8</v>
      </c>
      <c r="BF536" s="13">
        <f t="shared" si="54"/>
        <v>0.52009424028440687</v>
      </c>
      <c r="BG536" s="13">
        <f>(C536*(AI536)^(2)*G536)/(F536)</f>
        <v>3.737485030311031</v>
      </c>
      <c r="BH536" s="13">
        <f>(C536*G536*AI536)/(E536)</f>
        <v>39.390651599356886</v>
      </c>
      <c r="BI536" s="13">
        <f>(E536)/((C536*F536*G536)^(1/2))</f>
        <v>4.9079097268110619E-2</v>
      </c>
      <c r="BJ536" s="13">
        <f>(C536*9.81*(G536)^(2))/(F536)</f>
        <v>0.10852127230270973</v>
      </c>
      <c r="BK536" s="13">
        <f t="shared" si="51"/>
        <v>0.19781760062250828</v>
      </c>
      <c r="BL536" s="13">
        <f>(F536/(C536*9.81))^(1/2)</f>
        <v>1.4753899143116248E-3</v>
      </c>
      <c r="BM536" s="13">
        <f>((F536*G536)/(C536*(AI536)^(2)))^(1/2)</f>
        <v>2.5140535137865914E-4</v>
      </c>
      <c r="BN536" s="13">
        <f>(AF536/2)/G536</f>
        <v>1.4561998480865519</v>
      </c>
      <c r="BO536" s="13">
        <f>(AF536-G536)/G536</f>
        <v>1.9123996961731038</v>
      </c>
      <c r="BP536" s="13">
        <f>((2*G536)-AG536)/G536</f>
        <v>1.2760840951689796</v>
      </c>
      <c r="BQ536" s="13">
        <f t="shared" si="52"/>
        <v>0.24856337740394854</v>
      </c>
      <c r="BR536" s="13">
        <f>((C536*(G536)^(3))/F536)^(1/2)</f>
        <v>2.3187560444184957E-3</v>
      </c>
      <c r="BS536" s="13">
        <f t="shared" si="53"/>
        <v>0.40496379195180793</v>
      </c>
      <c r="BT536" s="13">
        <f>AI536/((9.81*G536)^(1/2))</f>
        <v>5.8685700452312046</v>
      </c>
      <c r="BU536" s="13">
        <f t="shared" si="55"/>
        <v>0.31927710843373486</v>
      </c>
      <c r="BV536" s="13">
        <f>AE536 /G536</f>
        <v>1.2215313756432713</v>
      </c>
      <c r="BW536" s="13">
        <f t="shared" si="50"/>
        <v>3.6289637580083212</v>
      </c>
      <c r="BX536" s="13">
        <f>AH536/(((C536*(G536^(3)))/F536)^(1/2))</f>
        <v>0.70080679850368732</v>
      </c>
    </row>
    <row r="537" spans="1:76" x14ac:dyDescent="0.25">
      <c r="A537" s="12"/>
      <c r="B537" s="1">
        <v>537</v>
      </c>
      <c r="C537" s="12">
        <v>960</v>
      </c>
      <c r="D537" s="12">
        <v>5</v>
      </c>
      <c r="E537" s="12">
        <v>4.7999999999999996E-3</v>
      </c>
      <c r="F537" s="12">
        <v>2.0500000000000001E-2</v>
      </c>
      <c r="G537" s="12">
        <v>4.9151206931186033E-4</v>
      </c>
      <c r="H537" s="12">
        <v>1.0569197910352093E-7</v>
      </c>
      <c r="I537" s="12">
        <v>4.9738326528631085E-10</v>
      </c>
      <c r="J537" s="12">
        <v>3.2086346376813123E-13</v>
      </c>
      <c r="K537" s="12">
        <v>4.7748793467485841E-7</v>
      </c>
      <c r="L537" s="12">
        <v>3.0802892521740596E-10</v>
      </c>
      <c r="M537" s="12"/>
      <c r="N537" s="12"/>
      <c r="O537" s="12"/>
      <c r="Q537" s="12">
        <v>960</v>
      </c>
      <c r="R537" s="12">
        <v>100000</v>
      </c>
      <c r="S537" s="12">
        <v>96</v>
      </c>
      <c r="T537" s="12">
        <v>2.0500000000000001E-2</v>
      </c>
      <c r="U537" s="12">
        <v>0.36099999999999999</v>
      </c>
      <c r="V537" s="12"/>
      <c r="W537" s="13"/>
      <c r="X537" s="13"/>
      <c r="Z537" s="13">
        <v>7.0075120999999997E-6</v>
      </c>
      <c r="AA537" s="13">
        <v>16000</v>
      </c>
      <c r="AB537" s="13">
        <v>6.2500000000000056E-5</v>
      </c>
      <c r="AD537" s="13">
        <v>5.1875000000000003E-3</v>
      </c>
      <c r="AE537" s="13">
        <v>5.9370249665000009E-4</v>
      </c>
      <c r="AF537" s="13">
        <v>1.4225249563E-3</v>
      </c>
      <c r="AG537" s="13">
        <v>3.4803976763333333E-4</v>
      </c>
      <c r="AH537" s="13">
        <v>1.6874999999999998E-3</v>
      </c>
      <c r="AI537" s="13">
        <v>0.40431085023780061</v>
      </c>
      <c r="AJ537" s="12">
        <v>5.1633927228436757E-3</v>
      </c>
      <c r="AK537" s="1">
        <v>0.19187518382980087</v>
      </c>
      <c r="AL537" s="12">
        <v>2.5526044375513104E-2</v>
      </c>
      <c r="AM537" s="12">
        <v>4.6707770070992562E-4</v>
      </c>
      <c r="AN537" s="12">
        <v>7.0359301091133853E-4</v>
      </c>
      <c r="AO537" s="12">
        <v>1684.2105263157898</v>
      </c>
      <c r="AP537" s="12">
        <v>3635.4298777901181</v>
      </c>
      <c r="AQ537" s="12">
        <v>1523.8095238095241</v>
      </c>
      <c r="AR537" s="12">
        <v>718.3306983482388</v>
      </c>
      <c r="AS537" s="12">
        <v>8.331664812436964E-3</v>
      </c>
      <c r="AT537" s="12">
        <v>2.7407367812815318E-3</v>
      </c>
      <c r="AU537" s="12">
        <v>1.5248289142484264</v>
      </c>
      <c r="AV537" s="12">
        <v>1.0090501188202667</v>
      </c>
      <c r="AW537" s="12">
        <v>0.99275362318840576</v>
      </c>
      <c r="AX537" s="12">
        <v>5139.0500556067091</v>
      </c>
      <c r="AY537" s="13">
        <v>1.5624999999999997E-3</v>
      </c>
      <c r="AZ537" s="12"/>
      <c r="BA537" s="12"/>
      <c r="BB537" s="12" t="s">
        <v>376</v>
      </c>
      <c r="BC537" s="1"/>
      <c r="BD537" s="13">
        <f>(0.5*K537*(AK537)^(2))+(K537*9.81*(AN537-G537))</f>
        <v>9.7830388246281577E-9</v>
      </c>
      <c r="BE537" s="13">
        <f>0.5*K537*(AI537)^(2)</f>
        <v>3.9026823046435368E-8</v>
      </c>
      <c r="BF537" s="13">
        <f t="shared" si="54"/>
        <v>0.50067428801170766</v>
      </c>
      <c r="BG537" s="13">
        <f>(C537*(AI537)^(2)*G537)/(F537)</f>
        <v>3.7625506188465994</v>
      </c>
      <c r="BH537" s="13">
        <f>(C537*G537*AI537)/(E537)</f>
        <v>39.744732529123809</v>
      </c>
      <c r="BI537" s="13">
        <f>(E537)/((C537*F537*G537)^(1/2))</f>
        <v>4.8804694324291492E-2</v>
      </c>
      <c r="BJ537" s="13">
        <f>(C537*9.81*(G537)^(2))/(F537)</f>
        <v>0.11098256364078285</v>
      </c>
      <c r="BK537" s="13">
        <f t="shared" si="51"/>
        <v>0.19772368161603526</v>
      </c>
      <c r="BL537" s="13">
        <f>(F537/(C537*9.81))^(1/2)</f>
        <v>1.4753899143116248E-3</v>
      </c>
      <c r="BM537" s="13">
        <f>((F537*G537)/(C537*(AI537)^(2)))^(1/2)</f>
        <v>2.5339206508732004E-4</v>
      </c>
      <c r="BN537" s="13">
        <f>(AF537/2)/G537</f>
        <v>1.4470905651326129</v>
      </c>
      <c r="BO537" s="13">
        <f>(AF537-G537)/G537</f>
        <v>1.8941811302652258</v>
      </c>
      <c r="BP537" s="13">
        <f>((2*G537)-AG537)/G537</f>
        <v>1.2918998548283767</v>
      </c>
      <c r="BQ537" s="13">
        <f t="shared" si="52"/>
        <v>0.24466338259441708</v>
      </c>
      <c r="BR537" s="13">
        <f>((C537*(G537)^(3))/F537)^(1/2)</f>
        <v>2.3580877702004759E-3</v>
      </c>
      <c r="BS537" s="13">
        <f t="shared" si="53"/>
        <v>0.40157011345651911</v>
      </c>
      <c r="BT537" s="13">
        <f>AI537/((9.81*G537)^(1/2))</f>
        <v>5.8225576787623501</v>
      </c>
      <c r="BU537" s="13">
        <f t="shared" si="55"/>
        <v>0.33132530120481923</v>
      </c>
      <c r="BV537" s="13">
        <f>AE537 /G537</f>
        <v>1.2079103112996006</v>
      </c>
      <c r="BW537" s="13">
        <f t="shared" si="50"/>
        <v>3.6515680552058165</v>
      </c>
      <c r="BX537" s="13">
        <f>AH537/(((C537*(G537^(3)))/F537)^(1/2))</f>
        <v>0.71562221785177005</v>
      </c>
    </row>
    <row r="538" spans="1:76" x14ac:dyDescent="0.25">
      <c r="A538" s="12"/>
      <c r="B538" s="1">
        <v>538</v>
      </c>
      <c r="C538" s="12">
        <v>960</v>
      </c>
      <c r="D538" s="12">
        <v>5</v>
      </c>
      <c r="E538" s="12">
        <v>4.7999999999999996E-3</v>
      </c>
      <c r="F538" s="12">
        <v>2.0500000000000001E-2</v>
      </c>
      <c r="G538" s="12">
        <v>4.8810867252503236E-4</v>
      </c>
      <c r="H538" s="12">
        <v>1.6109250008427076E-7</v>
      </c>
      <c r="I538" s="12">
        <v>4.8712249066189379E-10</v>
      </c>
      <c r="J538" s="12">
        <v>4.8230107936041796E-13</v>
      </c>
      <c r="K538" s="12">
        <v>4.6763759103541801E-7</v>
      </c>
      <c r="L538" s="12">
        <v>4.6300903618600125E-10</v>
      </c>
      <c r="M538" s="12"/>
      <c r="N538" s="12"/>
      <c r="O538" s="12"/>
      <c r="Q538" s="12">
        <v>960</v>
      </c>
      <c r="R538" s="12">
        <v>100000</v>
      </c>
      <c r="S538" s="12">
        <v>96</v>
      </c>
      <c r="T538" s="12">
        <v>2.0500000000000001E-2</v>
      </c>
      <c r="U538" s="12">
        <v>0.36099999999999999</v>
      </c>
      <c r="V538" s="12"/>
      <c r="W538" s="13"/>
      <c r="X538" s="13"/>
      <c r="Z538" s="13">
        <v>7.0075120999999997E-6</v>
      </c>
      <c r="AA538" s="13">
        <v>16000</v>
      </c>
      <c r="AB538" s="13">
        <v>6.2500000000000056E-5</v>
      </c>
      <c r="AD538" s="13">
        <v>5.6249999999999981E-3</v>
      </c>
      <c r="AE538" s="13">
        <v>4.3252971835E-4</v>
      </c>
      <c r="AF538" s="13">
        <v>1.2122995933000001E-3</v>
      </c>
      <c r="AG538" s="13">
        <v>5.0260776441379308E-4</v>
      </c>
      <c r="AH538" s="13">
        <v>2.0624999999999949E-3</v>
      </c>
      <c r="AI538" s="13">
        <v>0.20141774515244742</v>
      </c>
      <c r="AJ538" s="12">
        <v>8.9310342239669847E-3</v>
      </c>
      <c r="AK538" s="1">
        <v>0.12702320899357283</v>
      </c>
      <c r="AL538" s="12">
        <v>1.909251897534972E-2</v>
      </c>
      <c r="AM538" s="12">
        <v>4.8634185919730992E-4</v>
      </c>
      <c r="AN538" s="12">
        <v>5.7001658738308034E-4</v>
      </c>
      <c r="AO538" s="12">
        <v>326.53061224489795</v>
      </c>
      <c r="AP538" s="12">
        <v>348.69405619528209</v>
      </c>
      <c r="AQ538" s="12">
        <v>3200.0000000000005</v>
      </c>
      <c r="AR538" s="12">
        <v>1810.193359837562</v>
      </c>
      <c r="AS538" s="12">
        <v>2.0677425108204003E-3</v>
      </c>
      <c r="AT538" s="12">
        <v>-56.83695210831435</v>
      </c>
      <c r="AU538" s="12">
        <v>0.71720289592109077</v>
      </c>
      <c r="AV538" s="12">
        <v>2.117998412702041</v>
      </c>
      <c r="AW538" s="12">
        <v>0</v>
      </c>
      <c r="AX538" s="12">
        <v>10786.877338954167</v>
      </c>
      <c r="AY538" s="13">
        <v>1.9999999999999948E-3</v>
      </c>
      <c r="AZ538" s="12"/>
      <c r="BA538" s="12"/>
      <c r="BB538" s="12" t="s">
        <v>376</v>
      </c>
      <c r="BC538" s="1"/>
      <c r="BD538" s="13">
        <f>(0.5*K538*(AK538)^(2))+(K538*9.81*(AN538-G538))</f>
        <v>4.1483964484908685E-9</v>
      </c>
      <c r="BE538" s="13">
        <f>0.5*K538*(AI538)^(2)</f>
        <v>9.4858199823538886E-9</v>
      </c>
      <c r="BF538" s="13">
        <f t="shared" si="54"/>
        <v>0.66130634194293669</v>
      </c>
      <c r="BG538" s="13">
        <f>(C538*(AI538)^(2)*G538)/(F538)</f>
        <v>0.9273194215872943</v>
      </c>
      <c r="BH538" s="13">
        <f>(C538*G538*AI538)/(E538)</f>
        <v>19.662749641869279</v>
      </c>
      <c r="BI538" s="13">
        <f>(E538)/((C538*F538*G538)^(1/2))</f>
        <v>4.8974547077490778E-2</v>
      </c>
      <c r="BJ538" s="13">
        <f>(C538*9.81*(G538)^(2))/(F538)</f>
        <v>0.10945092280809855</v>
      </c>
      <c r="BK538" s="13">
        <f t="shared" si="51"/>
        <v>8.5568507301827107E-2</v>
      </c>
      <c r="BL538" s="13">
        <f>(F538/(C538*9.81))^(1/2)</f>
        <v>1.4753899143116248E-3</v>
      </c>
      <c r="BM538" s="13">
        <f>((F538*G538)/(C538*(AI538)^(2)))^(1/2)</f>
        <v>5.0687613761805461E-4</v>
      </c>
      <c r="BN538" s="13">
        <f>(AF538/2)/G538</f>
        <v>1.2418336955873572</v>
      </c>
      <c r="BO538" s="13">
        <f>(AF538-G538)/G538</f>
        <v>1.4836673911747145</v>
      </c>
      <c r="BP538" s="13">
        <f>((2*G538)-AG538)/G538</f>
        <v>0.97029536104377012</v>
      </c>
      <c r="BQ538" s="13">
        <f t="shared" si="52"/>
        <v>0.41459039266493919</v>
      </c>
      <c r="BR538" s="13">
        <f>((C538*(G538)^(3))/F538)^(1/2)</f>
        <v>2.3336379145572259E-3</v>
      </c>
      <c r="BS538" s="13">
        <f t="shared" si="53"/>
        <v>57.038369853466797</v>
      </c>
      <c r="BT538" s="13">
        <f>AI538/((9.81*G538)^(1/2))</f>
        <v>2.9107503881419099</v>
      </c>
      <c r="BU538" s="13">
        <f t="shared" si="55"/>
        <v>0.37222222222222145</v>
      </c>
      <c r="BV538" s="13">
        <f>AE538 /G538</f>
        <v>0.88613405722230421</v>
      </c>
      <c r="BW538" s="13">
        <f t="shared" si="50"/>
        <v>0.81786849877919576</v>
      </c>
      <c r="BX538" s="13">
        <f>AH538/(((C538*(G538^(3)))/F538)^(1/2))</f>
        <v>0.88381320303982314</v>
      </c>
    </row>
    <row r="539" spans="1:76" x14ac:dyDescent="0.25">
      <c r="A539" s="12"/>
      <c r="B539" s="1">
        <v>539</v>
      </c>
      <c r="C539" s="12">
        <v>960</v>
      </c>
      <c r="D539" s="12">
        <v>5</v>
      </c>
      <c r="E539" s="12">
        <v>4.7999999999999996E-3</v>
      </c>
      <c r="F539" s="12">
        <v>2.0500000000000001E-2</v>
      </c>
      <c r="G539" s="12">
        <v>4.950515260186061E-4</v>
      </c>
      <c r="H539" s="12">
        <v>7.4174043750883892E-8</v>
      </c>
      <c r="I539" s="12">
        <v>5.0820603735310081E-10</v>
      </c>
      <c r="J539" s="12">
        <v>2.2843499030649676E-13</v>
      </c>
      <c r="K539" s="12">
        <v>4.8787779585897679E-7</v>
      </c>
      <c r="L539" s="12">
        <v>2.1929759069423689E-10</v>
      </c>
      <c r="M539" s="12"/>
      <c r="N539" s="12"/>
      <c r="O539" s="12"/>
      <c r="Q539" s="12">
        <v>960</v>
      </c>
      <c r="R539" s="12">
        <v>100000</v>
      </c>
      <c r="S539" s="12">
        <v>96</v>
      </c>
      <c r="T539" s="12">
        <v>2.0500000000000001E-2</v>
      </c>
      <c r="U539" s="12">
        <v>0.36099999999999999</v>
      </c>
      <c r="V539" s="12"/>
      <c r="W539" s="13"/>
      <c r="X539" s="13"/>
      <c r="Z539" s="13">
        <v>7.0075120999999997E-6</v>
      </c>
      <c r="AA539" s="13">
        <v>16000</v>
      </c>
      <c r="AB539" s="13">
        <v>6.2500000000000056E-5</v>
      </c>
      <c r="AD539" s="13">
        <v>5.1250000000000002E-3</v>
      </c>
      <c r="AE539" s="13">
        <v>5.9019874060000006E-4</v>
      </c>
      <c r="AF539" s="13">
        <v>1.4365399805000001E-3</v>
      </c>
      <c r="AG539" s="13">
        <v>3.515435236833333E-4</v>
      </c>
      <c r="AH539" s="13">
        <v>1.6249999999999997E-3</v>
      </c>
      <c r="AI539" s="13">
        <v>0.40798370093946812</v>
      </c>
      <c r="AJ539" s="12">
        <v>5.1755152235323613E-3</v>
      </c>
      <c r="AK539" s="1">
        <v>0.19138965072519595</v>
      </c>
      <c r="AL539" s="12">
        <v>1.6614539485126711E-2</v>
      </c>
      <c r="AM539" s="12">
        <v>4.6938540235602188E-4</v>
      </c>
      <c r="AN539" s="12">
        <v>7.0433156306636718E-4</v>
      </c>
      <c r="AO539" s="12">
        <v>1684.2105263157898</v>
      </c>
      <c r="AP539" s="12">
        <v>3635.4298777901181</v>
      </c>
      <c r="AQ539" s="12">
        <v>1391.304347826087</v>
      </c>
      <c r="AR539" s="12">
        <v>85.54789035149166</v>
      </c>
      <c r="AS539" s="12">
        <v>8.4837258018483873E-3</v>
      </c>
      <c r="AT539" s="12">
        <v>-0.48382698200831414</v>
      </c>
      <c r="AU539" s="12">
        <v>4.0309179925866712</v>
      </c>
      <c r="AV539" s="12">
        <v>0.15610001646455643</v>
      </c>
      <c r="AW539" s="12">
        <v>0.97841726618705038</v>
      </c>
      <c r="AX539" s="12">
        <v>795.01085558593229</v>
      </c>
      <c r="AY539" s="13">
        <v>1.4999999999999996E-3</v>
      </c>
      <c r="AZ539" s="12"/>
      <c r="BA539" s="12"/>
      <c r="BB539" s="12" t="s">
        <v>377</v>
      </c>
      <c r="BC539" s="1"/>
      <c r="BD539" s="13">
        <f>(0.5*K539*(AK539)^(2))+(K539*9.81*(AN539-G539))</f>
        <v>9.9371126881194425E-9</v>
      </c>
      <c r="BE539" s="13">
        <f>0.5*K539*(AI539)^(2)</f>
        <v>4.060380037425045E-8</v>
      </c>
      <c r="BF539" s="13">
        <f t="shared" si="54"/>
        <v>0.49470553038939868</v>
      </c>
      <c r="BG539" s="13">
        <f>(C539*(AI539)^(2)*G539)/(F539)</f>
        <v>3.8588100600280284</v>
      </c>
      <c r="BH539" s="13">
        <f>(C539*G539*AI539)/(E539)</f>
        <v>40.394590748160468</v>
      </c>
      <c r="BI539" s="13">
        <f>(E539)/((C539*F539*G539)^(1/2))</f>
        <v>4.8629912544329024E-2</v>
      </c>
      <c r="BJ539" s="13">
        <f>(C539*9.81*(G539)^(2))/(F539)</f>
        <v>0.11258672506934493</v>
      </c>
      <c r="BK539" s="13">
        <f t="shared" si="51"/>
        <v>0.20016808396619221</v>
      </c>
      <c r="BL539" s="13">
        <f>(F539/(C539*9.81))^(1/2)</f>
        <v>1.4753899143116248E-3</v>
      </c>
      <c r="BM539" s="13">
        <f>((F539*G539)/(C539*(AI539)^(2)))^(1/2)</f>
        <v>2.5201344000569056E-4</v>
      </c>
      <c r="BN539" s="13">
        <f>(AF539/2)/G539</f>
        <v>1.4508994569244182</v>
      </c>
      <c r="BO539" s="13">
        <f>(AF539-G539)/G539</f>
        <v>1.9017989138488363</v>
      </c>
      <c r="BP539" s="13">
        <f>((2*G539)-AG539)/G539</f>
        <v>1.2898849812451223</v>
      </c>
      <c r="BQ539" s="13">
        <f t="shared" si="52"/>
        <v>0.24471544715447149</v>
      </c>
      <c r="BR539" s="13">
        <f>((C539*(G539)^(3))/F539)^(1/2)</f>
        <v>2.3836050198008099E-3</v>
      </c>
      <c r="BS539" s="13">
        <f t="shared" si="53"/>
        <v>0.89181068294778232</v>
      </c>
      <c r="BT539" s="13">
        <f>AI539/((9.81*G539)^(1/2))</f>
        <v>5.8544096468756184</v>
      </c>
      <c r="BU539" s="13">
        <f t="shared" si="55"/>
        <v>0.32317073170731703</v>
      </c>
      <c r="BV539" s="13">
        <f>AE539 /G539</f>
        <v>1.1921965888007744</v>
      </c>
      <c r="BW539" s="13">
        <f t="shared" si="50"/>
        <v>3.7462233349586835</v>
      </c>
      <c r="BX539" s="13">
        <f>AH539/(((C539*(G539^(3)))/F539)^(1/2))</f>
        <v>0.68174046727582227</v>
      </c>
    </row>
    <row r="540" spans="1:76" x14ac:dyDescent="0.25">
      <c r="A540" s="12"/>
      <c r="B540" s="1">
        <v>540</v>
      </c>
      <c r="C540" s="12">
        <v>960</v>
      </c>
      <c r="D540" s="12">
        <v>5</v>
      </c>
      <c r="E540" s="12">
        <v>4.7999999999999996E-3</v>
      </c>
      <c r="F540" s="12">
        <v>2.0500000000000001E-2</v>
      </c>
      <c r="G540" s="12">
        <v>4.9599255560997513E-4</v>
      </c>
      <c r="H540" s="12">
        <v>1.8758634005645886E-7</v>
      </c>
      <c r="I540" s="12">
        <v>5.1110965366976176E-10</v>
      </c>
      <c r="J540" s="12">
        <v>5.7991105843226452E-13</v>
      </c>
      <c r="K540" s="12">
        <v>4.9066526752297129E-7</v>
      </c>
      <c r="L540" s="12">
        <v>5.5671461609497394E-10</v>
      </c>
      <c r="M540" s="12"/>
      <c r="N540" s="12"/>
      <c r="O540" s="12"/>
      <c r="Q540" s="12">
        <v>960</v>
      </c>
      <c r="R540" s="12">
        <v>100000</v>
      </c>
      <c r="S540" s="12">
        <v>96</v>
      </c>
      <c r="T540" s="12">
        <v>2.0500000000000001E-2</v>
      </c>
      <c r="U540" s="12">
        <v>0.36099999999999999</v>
      </c>
      <c r="V540" s="12"/>
      <c r="W540" s="13"/>
      <c r="X540" s="13"/>
      <c r="Z540" s="13">
        <v>7.0075120999999997E-6</v>
      </c>
      <c r="AA540" s="13">
        <v>16000</v>
      </c>
      <c r="AB540" s="13">
        <v>6.2500000000000056E-5</v>
      </c>
      <c r="AD540" s="13">
        <v>5.6249999999999981E-3</v>
      </c>
      <c r="AE540" s="13">
        <v>4.3953723044999995E-4</v>
      </c>
      <c r="AF540" s="13">
        <v>1.2333221296E-3</v>
      </c>
      <c r="AG540" s="13">
        <v>5.1213234264166699E-4</v>
      </c>
      <c r="AH540" s="13">
        <v>2.187499999999995E-3</v>
      </c>
      <c r="AI540" s="13">
        <v>0.19539546179014117</v>
      </c>
      <c r="AJ540" s="12">
        <v>4.7839212578695755E-3</v>
      </c>
      <c r="AK540" s="1">
        <v>0.12391318291782248</v>
      </c>
      <c r="AL540" s="12">
        <v>1.6108815139235861E-2</v>
      </c>
      <c r="AM540" s="12">
        <v>4.8566821102310814E-4</v>
      </c>
      <c r="AN540" s="12">
        <v>5.7964867082036106E-4</v>
      </c>
      <c r="AO540" s="12">
        <v>310.67961165048541</v>
      </c>
      <c r="AP540" s="12">
        <v>336.99046900548444</v>
      </c>
      <c r="AQ540" s="12">
        <v>376.47058823529409</v>
      </c>
      <c r="AR540" s="12">
        <v>469.77336327964395</v>
      </c>
      <c r="AS540" s="12">
        <v>1.9459422267167439E-3</v>
      </c>
      <c r="AT540" s="12">
        <v>-6.3503764057409163E-7</v>
      </c>
      <c r="AU540" s="12">
        <v>1.5091805413560804</v>
      </c>
      <c r="AV540" s="12">
        <v>0.30119913670739912</v>
      </c>
      <c r="AW540" s="12">
        <v>0.98571428571428577</v>
      </c>
      <c r="AX540" s="12">
        <v>1533.9946067838102</v>
      </c>
      <c r="AY540" s="13">
        <v>1.9999999999999948E-3</v>
      </c>
      <c r="AZ540" s="12"/>
      <c r="BA540" s="12"/>
      <c r="BB540" s="12" t="s">
        <v>377</v>
      </c>
      <c r="BC540" s="1"/>
      <c r="BD540" s="13">
        <f>(0.5*K540*(AK540)^(2))+(K540*9.81*(AN540-G540))</f>
        <v>4.1696268010774057E-9</v>
      </c>
      <c r="BE540" s="13">
        <f>0.5*K540*(AI540)^(2)</f>
        <v>9.3666494425434949E-9</v>
      </c>
      <c r="BF540" s="13">
        <f t="shared" si="54"/>
        <v>0.66720064809866053</v>
      </c>
      <c r="BG540" s="13">
        <f>(C540*(AI540)^(2)*G540)/(F540)</f>
        <v>0.88679140570042991</v>
      </c>
      <c r="BH540" s="13">
        <f>(C540*G540*AI540)/(E540)</f>
        <v>19.382938889576671</v>
      </c>
      <c r="BI540" s="13">
        <f>(E540)/((C540*F540*G540)^(1/2))</f>
        <v>4.8583758713407116E-2</v>
      </c>
      <c r="BJ540" s="13">
        <f>(C540*9.81*(G540)^(2))/(F540)</f>
        <v>0.11301515779027878</v>
      </c>
      <c r="BK540" s="13">
        <f t="shared" si="51"/>
        <v>8.2772443164147808E-2</v>
      </c>
      <c r="BL540" s="13">
        <f>(F540/(C540*9.81))^(1/2)</f>
        <v>1.4753899143116248E-3</v>
      </c>
      <c r="BM540" s="13">
        <f>((F540*G540)/(C540*(AI540)^(2)))^(1/2)</f>
        <v>5.2670133655373158E-4</v>
      </c>
      <c r="BN540" s="13">
        <f>(AF540/2)/G540</f>
        <v>1.2432869361146477</v>
      </c>
      <c r="BO540" s="13">
        <f>(AF540-G540)/G540</f>
        <v>1.4865738722292954</v>
      </c>
      <c r="BP540" s="13">
        <f>((2*G540)-AG540)/G540</f>
        <v>0.96745961839720951</v>
      </c>
      <c r="BQ540" s="13">
        <f t="shared" si="52"/>
        <v>0.41524621212121238</v>
      </c>
      <c r="BR540" s="13">
        <f>((C540*(G540)^(3))/F540)^(1/2)</f>
        <v>2.3904046406585757E-3</v>
      </c>
      <c r="BS540" s="13">
        <f t="shared" si="53"/>
        <v>0.19539609682778175</v>
      </c>
      <c r="BT540" s="13">
        <f>AI540/((9.81*G540)^(1/2))</f>
        <v>2.8011888558424274</v>
      </c>
      <c r="BU540" s="13">
        <f t="shared" si="55"/>
        <v>0.39444444444444371</v>
      </c>
      <c r="BV540" s="13">
        <f>AE540 /G540</f>
        <v>0.88617707156804792</v>
      </c>
      <c r="BW540" s="13">
        <f t="shared" si="50"/>
        <v>0.77377624791015109</v>
      </c>
      <c r="BX540" s="13">
        <f>AH540/(((C540*(G540^(3)))/F540)^(1/2))</f>
        <v>0.91511703198389083</v>
      </c>
    </row>
    <row r="541" spans="1:76" x14ac:dyDescent="0.25">
      <c r="A541" s="12"/>
      <c r="B541" s="1">
        <v>541</v>
      </c>
      <c r="C541" s="12">
        <v>960</v>
      </c>
      <c r="D541" s="12">
        <v>5</v>
      </c>
      <c r="E541" s="12">
        <v>4.7999999999999996E-3</v>
      </c>
      <c r="F541" s="12">
        <v>2.0500000000000001E-2</v>
      </c>
      <c r="G541" s="12">
        <v>4.978604544540249E-4</v>
      </c>
      <c r="H541" s="12">
        <v>1.465155423607401E-7</v>
      </c>
      <c r="I541" s="12">
        <v>5.1690591625914325E-10</v>
      </c>
      <c r="J541" s="12">
        <v>4.5636131566166054E-13</v>
      </c>
      <c r="K541" s="12">
        <v>4.962296796087775E-7</v>
      </c>
      <c r="L541" s="12">
        <v>4.3810686303519411E-10</v>
      </c>
      <c r="M541" s="12"/>
      <c r="N541" s="12"/>
      <c r="O541" s="12"/>
      <c r="Q541" s="12">
        <v>960</v>
      </c>
      <c r="R541" s="12">
        <v>100000</v>
      </c>
      <c r="S541" s="12">
        <v>96</v>
      </c>
      <c r="T541" s="12">
        <v>2.0500000000000001E-2</v>
      </c>
      <c r="U541" s="12">
        <v>0.36099999999999999</v>
      </c>
      <c r="V541" s="12"/>
      <c r="W541" s="13"/>
      <c r="X541" s="13"/>
      <c r="Z541" s="13">
        <v>7.0075120999999997E-6</v>
      </c>
      <c r="AA541" s="13">
        <v>16000</v>
      </c>
      <c r="AB541" s="13">
        <v>6.2500000000006994E-5</v>
      </c>
      <c r="AD541" s="13">
        <v>6.2500000000000056E-3</v>
      </c>
      <c r="AE541" s="13">
        <v>3.6946210944999999E-4</v>
      </c>
      <c r="AF541" s="13">
        <v>1.1562394965000001E-3</v>
      </c>
      <c r="AG541" s="13">
        <v>6.2350028441461006E-4</v>
      </c>
      <c r="AH541" s="13">
        <v>2.7500000000000024E-3</v>
      </c>
      <c r="AI541" s="13">
        <v>0.1287811191357861</v>
      </c>
      <c r="AJ541" s="12">
        <v>1.2047297464195382E-2</v>
      </c>
      <c r="AK541" s="1">
        <v>8.2203558545972208E-2</v>
      </c>
      <c r="AL541" s="12">
        <v>1.104126256970539E-2</v>
      </c>
      <c r="AM541" s="12">
        <v>4.8497871461415795E-4</v>
      </c>
      <c r="AN541" s="12">
        <v>5.181373830368041E-4</v>
      </c>
      <c r="AO541" s="12">
        <v>285.71428571428572</v>
      </c>
      <c r="AP541" s="12">
        <v>346.33801527504363</v>
      </c>
      <c r="AQ541" s="12">
        <v>592.59259259259272</v>
      </c>
      <c r="AR541" s="12">
        <v>2452.0794826331862</v>
      </c>
      <c r="AS541" s="12">
        <v>8.4528932955481827E-4</v>
      </c>
      <c r="AT541" s="12">
        <v>2.233604050262384E-8</v>
      </c>
      <c r="AU541" s="12">
        <v>4.9115554261235141</v>
      </c>
      <c r="AV541" s="12">
        <v>0.10986787028017271</v>
      </c>
      <c r="AW541" s="12">
        <v>0.99285714285714277</v>
      </c>
      <c r="AX541" s="12">
        <v>559.55246854619554</v>
      </c>
      <c r="AY541" s="13">
        <v>2.3750000000000021E-3</v>
      </c>
      <c r="AZ541" s="12"/>
      <c r="BA541" s="12"/>
      <c r="BB541" s="12" t="s">
        <v>377</v>
      </c>
      <c r="BC541" s="1"/>
      <c r="BD541" s="13">
        <f>(0.5*K541*(AK541)^(2))+(K541*9.81*(AN541-G541))</f>
        <v>1.7753257858232702E-9</v>
      </c>
      <c r="BE541" s="13">
        <f>0.5*K541*(AI541)^(2)</f>
        <v>4.1148795777125337E-9</v>
      </c>
      <c r="BF541" s="13">
        <f t="shared" si="54"/>
        <v>0.65684132045866106</v>
      </c>
      <c r="BG541" s="13">
        <f>(C541*(AI541)^(2)*G541)/(F541)</f>
        <v>0.38666013030266799</v>
      </c>
      <c r="BH541" s="13">
        <f>(C541*G541*AI541)/(E541)</f>
        <v>12.823005299608079</v>
      </c>
      <c r="BI541" s="13">
        <f>(E541)/((C541*F541*G541)^(1/2))</f>
        <v>4.849253352600448E-2</v>
      </c>
      <c r="BJ541" s="13">
        <f>(C541*9.81*(G541)^(2))/(F541)</f>
        <v>0.11386798665323426</v>
      </c>
      <c r="BK541" s="13">
        <f t="shared" si="51"/>
        <v>5.0227034293616489E-2</v>
      </c>
      <c r="BL541" s="13">
        <f>(F541/(C541*9.81))^(1/2)</f>
        <v>1.4753899143116248E-3</v>
      </c>
      <c r="BM541" s="13">
        <f>((F541*G541)/(C541*(AI541)^(2)))^(1/2)</f>
        <v>8.0065041801222149E-4</v>
      </c>
      <c r="BN541" s="13">
        <f>(AF541/2)/G541</f>
        <v>1.1612084130762925</v>
      </c>
      <c r="BO541" s="13">
        <f>(AF541-G541)/G541</f>
        <v>1.3224168261525848</v>
      </c>
      <c r="BP541" s="13">
        <f>((2*G541)-AG541)/G541</f>
        <v>0.74764047066488304</v>
      </c>
      <c r="BQ541" s="13">
        <f t="shared" si="52"/>
        <v>0.53924838781409856</v>
      </c>
      <c r="BR541" s="13">
        <f>((C541*(G541)^(3))/F541)^(1/2)</f>
        <v>2.4039206758956033E-3</v>
      </c>
      <c r="BS541" s="13">
        <f t="shared" si="53"/>
        <v>0.12878109679974561</v>
      </c>
      <c r="BT541" s="13">
        <f>AI541/((9.81*G541)^(1/2))</f>
        <v>1.8427392044265485</v>
      </c>
      <c r="BU541" s="13">
        <f t="shared" si="55"/>
        <v>0.44500000000000056</v>
      </c>
      <c r="BV541" s="13">
        <f>AE541 /G541</f>
        <v>0.7420997312493276</v>
      </c>
      <c r="BW541" s="13">
        <f t="shared" si="50"/>
        <v>0.27279214364943372</v>
      </c>
      <c r="BX541" s="13">
        <f>AH541/(((C541*(G541^(3)))/F541)^(1/2))</f>
        <v>1.1439645357580128</v>
      </c>
    </row>
    <row r="542" spans="1:76" x14ac:dyDescent="0.25">
      <c r="A542" s="12"/>
      <c r="B542" s="1">
        <v>542</v>
      </c>
      <c r="C542" s="12">
        <v>960</v>
      </c>
      <c r="D542" s="12">
        <v>5</v>
      </c>
      <c r="E542" s="12">
        <v>4.7999999999999996E-3</v>
      </c>
      <c r="F542" s="12">
        <v>2.0500000000000001E-2</v>
      </c>
      <c r="G542" s="12">
        <v>4.9419038339408507E-4</v>
      </c>
      <c r="H542" s="12">
        <v>1.0999439159390241E-7</v>
      </c>
      <c r="I542" s="12">
        <v>5.0555857323438486E-10</v>
      </c>
      <c r="J542" s="12">
        <v>3.375739970661462E-13</v>
      </c>
      <c r="K542" s="12">
        <v>4.8533623030500943E-7</v>
      </c>
      <c r="L542" s="12">
        <v>3.2407103718350035E-10</v>
      </c>
      <c r="M542" s="12"/>
      <c r="N542" s="12"/>
      <c r="O542" s="12"/>
      <c r="Q542" s="12">
        <v>960</v>
      </c>
      <c r="R542" s="12">
        <v>100000</v>
      </c>
      <c r="S542" s="12">
        <v>96</v>
      </c>
      <c r="T542" s="12">
        <v>2.0500000000000001E-2</v>
      </c>
      <c r="U542" s="12">
        <v>0.36099999999999999</v>
      </c>
      <c r="V542" s="12"/>
      <c r="W542" s="13"/>
      <c r="X542" s="13"/>
      <c r="Z542" s="13">
        <v>7.0075120999999997E-6</v>
      </c>
      <c r="AA542" s="13">
        <v>16000</v>
      </c>
      <c r="AB542" s="13">
        <v>6.2500000000000056E-5</v>
      </c>
      <c r="AD542" s="13">
        <v>4.9999999999999992E-3</v>
      </c>
      <c r="AE542" s="13">
        <v>5.5866493615000002E-4</v>
      </c>
      <c r="AF542" s="13">
        <v>1.3874873957999999E-3</v>
      </c>
      <c r="AG542" s="13">
        <v>3.7606981603333333E-4</v>
      </c>
      <c r="AH542" s="13">
        <v>1.6249999999999997E-3</v>
      </c>
      <c r="AI542" s="13">
        <v>0.3696917659698768</v>
      </c>
      <c r="AJ542" s="12">
        <v>1.5310373709960039E-2</v>
      </c>
      <c r="AK542" s="1">
        <v>0.18666365325797848</v>
      </c>
      <c r="AL542" s="12">
        <v>2.6131250735260663E-2</v>
      </c>
      <c r="AM542" s="12">
        <v>4.5647102640613294E-4</v>
      </c>
      <c r="AN542" s="12">
        <v>6.4853405949376049E-4</v>
      </c>
      <c r="AO542" s="12">
        <v>329.89690721649487</v>
      </c>
      <c r="AP542" s="12">
        <v>505.02259215364012</v>
      </c>
      <c r="AQ542" s="12">
        <v>1777.7777777777776</v>
      </c>
      <c r="AR542" s="12">
        <v>558.70165427085169</v>
      </c>
      <c r="AS542" s="12">
        <v>6.9659532021369083E-3</v>
      </c>
      <c r="AT542" s="12">
        <v>-60.385865573120597</v>
      </c>
      <c r="AU542" s="12">
        <v>6.2831843868693351</v>
      </c>
      <c r="AV542" s="12">
        <v>1.1075121155365007E-4</v>
      </c>
      <c r="AW542" s="12">
        <v>0</v>
      </c>
      <c r="AX542" s="12">
        <v>0.56405128870974797</v>
      </c>
      <c r="AY542" s="13">
        <v>1.4374999999999995E-3</v>
      </c>
      <c r="AZ542" s="12"/>
      <c r="BA542" s="12"/>
      <c r="BB542" s="12" t="s">
        <v>378</v>
      </c>
      <c r="BC542" s="1"/>
      <c r="BD542" s="13">
        <f>(0.5*K542*(AK542)^(2))+(K542*9.81*(AN542-G542))</f>
        <v>9.1902158054990082E-9</v>
      </c>
      <c r="BE542" s="13">
        <f>0.5*K542*(AI542)^(2)</f>
        <v>3.3165937077217182E-8</v>
      </c>
      <c r="BF542" s="13">
        <f t="shared" si="54"/>
        <v>0.52640101571488163</v>
      </c>
      <c r="BG542" s="13">
        <f>(C542*(AI542)^(2)*G542)/(F542)</f>
        <v>3.1629419230403841</v>
      </c>
      <c r="BH542" s="13">
        <f>(C542*G542*AI542)/(E542)</f>
        <v>36.53962311245796</v>
      </c>
      <c r="BI542" s="13">
        <f>(E542)/((C542*F542*G542)^(1/2))</f>
        <v>4.8672263695496078E-2</v>
      </c>
      <c r="BJ542" s="13">
        <f>(C542*9.81*(G542)^(2))/(F542)</f>
        <v>0.11219537629976108</v>
      </c>
      <c r="BK542" s="13">
        <f t="shared" si="51"/>
        <v>0.17777879852403011</v>
      </c>
      <c r="BL542" s="13">
        <f>(F542/(C542*9.81))^(1/2)</f>
        <v>1.4753899143116248E-3</v>
      </c>
      <c r="BM542" s="13">
        <f>((F542*G542)/(C542*(AI542)^(2)))^(1/2)</f>
        <v>2.7787449169606012E-4</v>
      </c>
      <c r="BN542" s="13">
        <f>(AF542/2)/G542</f>
        <v>1.4037984574596305</v>
      </c>
      <c r="BO542" s="13">
        <f>(AF542-G542)/G542</f>
        <v>1.8075969149192608</v>
      </c>
      <c r="BP542" s="13">
        <f>((2*G542)-AG542)/G542</f>
        <v>1.2390183446094261</v>
      </c>
      <c r="BQ542" s="13">
        <f t="shared" si="52"/>
        <v>0.27104377104377103</v>
      </c>
      <c r="BR542" s="13">
        <f>((C542*(G542)^(3))/F542)^(1/2)</f>
        <v>2.3773883002864071E-3</v>
      </c>
      <c r="BS542" s="13">
        <f t="shared" si="53"/>
        <v>60.755557339090473</v>
      </c>
      <c r="BT542" s="13">
        <f>AI542/((9.81*G542)^(1/2))</f>
        <v>5.3095550631736659</v>
      </c>
      <c r="BU542" s="13">
        <f t="shared" si="55"/>
        <v>0.33124999999999999</v>
      </c>
      <c r="BV542" s="13">
        <f>AE542 /G542</f>
        <v>1.1304650088759429</v>
      </c>
      <c r="BW542" s="13">
        <f t="shared" si="50"/>
        <v>3.0507465467406232</v>
      </c>
      <c r="BX542" s="13">
        <f>AH542/(((C542*(G542^(3)))/F542)^(1/2))</f>
        <v>0.68352317532825146</v>
      </c>
    </row>
    <row r="543" spans="1:76" x14ac:dyDescent="0.25">
      <c r="A543" s="12"/>
      <c r="B543" s="1">
        <v>543</v>
      </c>
      <c r="C543" s="12">
        <v>960</v>
      </c>
      <c r="D543" s="12">
        <v>5</v>
      </c>
      <c r="E543" s="12">
        <v>4.7999999999999996E-3</v>
      </c>
      <c r="F543" s="12">
        <v>2.0500000000000001E-2</v>
      </c>
      <c r="G543" s="12">
        <v>4.9619999824390638E-4</v>
      </c>
      <c r="H543" s="12">
        <v>1.242234123764716E-7</v>
      </c>
      <c r="I543" s="12">
        <v>5.1175121742980505E-10</v>
      </c>
      <c r="J543" s="12">
        <v>3.843499561180708E-13</v>
      </c>
      <c r="K543" s="12">
        <v>4.9128116873261282E-7</v>
      </c>
      <c r="L543" s="12">
        <v>3.6897595787334795E-10</v>
      </c>
      <c r="M543" s="12"/>
      <c r="N543" s="12"/>
      <c r="O543" s="12"/>
      <c r="Q543" s="12">
        <v>960</v>
      </c>
      <c r="R543" s="12">
        <v>100000</v>
      </c>
      <c r="S543" s="12">
        <v>96</v>
      </c>
      <c r="T543" s="12">
        <v>2.0500000000000001E-2</v>
      </c>
      <c r="U543" s="12">
        <v>0.36099999999999999</v>
      </c>
      <c r="V543" s="12"/>
      <c r="W543" s="13"/>
      <c r="X543" s="13"/>
      <c r="Z543" s="13">
        <v>7.0075120999999997E-6</v>
      </c>
      <c r="AA543" s="13">
        <v>16000</v>
      </c>
      <c r="AB543" s="13">
        <v>6.2500000000000056E-5</v>
      </c>
      <c r="AD543" s="13">
        <v>5.8124999999999982E-3</v>
      </c>
      <c r="AE543" s="13">
        <v>4.2902596229999997E-4</v>
      </c>
      <c r="AF543" s="13">
        <v>1.2193071053999999E-3</v>
      </c>
      <c r="AG543" s="13">
        <v>5.2322757013333336E-4</v>
      </c>
      <c r="AH543" s="13">
        <v>2.1250000000000019E-3</v>
      </c>
      <c r="AI543" s="13">
        <v>0.18752016924131834</v>
      </c>
      <c r="AJ543" s="12">
        <v>7.3453124456558687E-3</v>
      </c>
      <c r="AK543" s="1">
        <v>0.107345072772441</v>
      </c>
      <c r="AL543" s="12">
        <v>7.0497653626163705E-3</v>
      </c>
      <c r="AM543" s="12">
        <v>4.7994984770439899E-4</v>
      </c>
      <c r="AN543" s="12">
        <v>5.8720676912725933E-4</v>
      </c>
      <c r="AO543" s="12">
        <v>293.57798165137621</v>
      </c>
      <c r="AP543" s="12">
        <v>346.61980419412959</v>
      </c>
      <c r="AQ543" s="12">
        <v>-666.66666666666652</v>
      </c>
      <c r="AR543" s="12">
        <v>1060.6601717798205</v>
      </c>
      <c r="AS543" s="12">
        <v>1.7922433166306152E-3</v>
      </c>
      <c r="AT543" s="12">
        <v>6.0369602418211795E-3</v>
      </c>
      <c r="AU543" s="12">
        <v>1.5730295322489269</v>
      </c>
      <c r="AV543" s="12">
        <v>0.35577862971120811</v>
      </c>
      <c r="AW543" s="12">
        <v>0.97872340425531923</v>
      </c>
      <c r="AX543" s="12">
        <v>1811.9656820799928</v>
      </c>
      <c r="AY543" s="13">
        <v>2.0000000000000018E-3</v>
      </c>
      <c r="AZ543" s="12"/>
      <c r="BA543" s="12"/>
      <c r="BB543" s="12" t="s">
        <v>378</v>
      </c>
      <c r="BC543" s="1"/>
      <c r="BD543" s="13">
        <f>(0.5*K543*(AK543)^(2))+(K543*9.81*(AN543-G543))</f>
        <v>3.269112014091642E-9</v>
      </c>
      <c r="BE543" s="13">
        <f>0.5*K543*(AI543)^(2)</f>
        <v>8.6376597881380034E-9</v>
      </c>
      <c r="BF543" s="13">
        <f t="shared" si="54"/>
        <v>0.61520074624301568</v>
      </c>
      <c r="BG543" s="13">
        <f>(C543*(AI543)^(2)*G543)/(F543)</f>
        <v>0.81709039055675337</v>
      </c>
      <c r="BH543" s="13">
        <f>(C543*G543*AI543)/(E543)</f>
        <v>18.60950152964784</v>
      </c>
      <c r="BI543" s="13">
        <f>(E543)/((C543*F543*G543)^(1/2))</f>
        <v>4.8573602126875358E-2</v>
      </c>
      <c r="BJ543" s="13">
        <f>(C543*9.81*(G543)^(2))/(F543)</f>
        <v>0.11310971188934159</v>
      </c>
      <c r="BK543" s="13">
        <f t="shared" si="51"/>
        <v>7.8792033790536314E-2</v>
      </c>
      <c r="BL543" s="13">
        <f>(F543/(C543*9.81))^(1/2)</f>
        <v>1.4753899143116248E-3</v>
      </c>
      <c r="BM543" s="13">
        <f>((F543*G543)/(C543*(AI543)^(2)))^(1/2)</f>
        <v>5.4893599184244646E-4</v>
      </c>
      <c r="BN543" s="13">
        <f>(AF543/2)/G543</f>
        <v>1.2286448102733076</v>
      </c>
      <c r="BO543" s="13">
        <f>(AF543-G543)/G543</f>
        <v>1.4572896205466153</v>
      </c>
      <c r="BP543" s="13">
        <f>((2*G543)-AG543)/G543</f>
        <v>0.9455308907999197</v>
      </c>
      <c r="BQ543" s="13">
        <f t="shared" si="52"/>
        <v>0.42911877394636022</v>
      </c>
      <c r="BR543" s="13">
        <f>((C543*(G543)^(3))/F543)^(1/2)</f>
        <v>2.3919044323599823E-3</v>
      </c>
      <c r="BS543" s="13">
        <f t="shared" si="53"/>
        <v>0.18148320899949716</v>
      </c>
      <c r="BT543" s="13">
        <f>AI543/((9.81*G543)^(1/2))</f>
        <v>2.6877266862382854</v>
      </c>
      <c r="BU543" s="13">
        <f t="shared" si="55"/>
        <v>0.37096774193548432</v>
      </c>
      <c r="BV543" s="13">
        <f>AE543 /G543</f>
        <v>0.86462306291487101</v>
      </c>
      <c r="BW543" s="13">
        <f t="shared" ref="BW543:BW606" si="56">BG543-BJ543</f>
        <v>0.70398067866741176</v>
      </c>
      <c r="BX543" s="13">
        <f>AH543/(((C543*(G543^(3)))/F543)^(1/2))</f>
        <v>0.88841342122660061</v>
      </c>
    </row>
    <row r="544" spans="1:76" x14ac:dyDescent="0.25">
      <c r="A544" s="12"/>
      <c r="B544" s="1">
        <v>544</v>
      </c>
      <c r="C544" s="12">
        <v>960</v>
      </c>
      <c r="D544" s="12">
        <v>5</v>
      </c>
      <c r="E544" s="12">
        <v>4.7999999999999996E-3</v>
      </c>
      <c r="F544" s="12">
        <v>2.0500000000000001E-2</v>
      </c>
      <c r="G544" s="12">
        <v>4.9173567996029291E-4</v>
      </c>
      <c r="H544" s="12">
        <v>1.3524209462329402E-7</v>
      </c>
      <c r="I544" s="12">
        <v>4.9806241931787177E-10</v>
      </c>
      <c r="J544" s="12">
        <v>4.1094641442614158E-13</v>
      </c>
      <c r="K544" s="12">
        <v>4.7813992254515686E-7</v>
      </c>
      <c r="L544" s="12">
        <v>3.9450855784909591E-10</v>
      </c>
      <c r="M544" s="12"/>
      <c r="N544" s="12"/>
      <c r="O544" s="12"/>
      <c r="Q544" s="12">
        <v>960</v>
      </c>
      <c r="R544" s="12">
        <v>100000</v>
      </c>
      <c r="S544" s="12">
        <v>96</v>
      </c>
      <c r="T544" s="12">
        <v>2.0500000000000001E-2</v>
      </c>
      <c r="U544" s="12">
        <v>0.36099999999999999</v>
      </c>
      <c r="V544" s="12"/>
      <c r="W544" s="13"/>
      <c r="X544" s="13"/>
      <c r="Z544" s="13">
        <v>7.0075120999999997E-6</v>
      </c>
      <c r="AA544" s="13">
        <v>16000</v>
      </c>
      <c r="AB544" s="13">
        <v>6.2500000000000056E-5</v>
      </c>
      <c r="AD544" s="13">
        <v>5.1874999999999994E-3</v>
      </c>
      <c r="AE544" s="13">
        <v>5.6216869220000005E-4</v>
      </c>
      <c r="AF544" s="13">
        <v>1.3804798837000001E-3</v>
      </c>
      <c r="AG544" s="13">
        <v>3.6497458854166669E-4</v>
      </c>
      <c r="AH544" s="13">
        <v>1.8124999999999999E-3</v>
      </c>
      <c r="AI544" s="13">
        <v>0.36752681225539996</v>
      </c>
      <c r="AJ544" s="12">
        <v>1.2194392800697172E-2</v>
      </c>
      <c r="AK544" s="1">
        <v>0.18053334092018516</v>
      </c>
      <c r="AL544" s="12">
        <v>2.5188744010871813E-2</v>
      </c>
      <c r="AM544" s="12">
        <v>4.8341115517212965E-4</v>
      </c>
      <c r="AN544" s="12">
        <v>6.547468668986439E-4</v>
      </c>
      <c r="AO544" s="12">
        <v>-10666.66666666667</v>
      </c>
      <c r="AP544" s="12">
        <v>35198.204219063729</v>
      </c>
      <c r="AQ544" s="12">
        <v>1142.8571428571429</v>
      </c>
      <c r="AR544" s="12">
        <v>1269.9060560084936</v>
      </c>
      <c r="AS544" s="12">
        <v>6.8846053887164126E-3</v>
      </c>
      <c r="AT544" s="12">
        <v>-2.2000716173892071E-2</v>
      </c>
      <c r="AU544" s="12">
        <v>1.5470890441721823</v>
      </c>
      <c r="AV544" s="12">
        <v>0.38934816492711449</v>
      </c>
      <c r="AW544" s="12">
        <v>1</v>
      </c>
      <c r="AX544" s="12">
        <v>1982.9339210210796</v>
      </c>
      <c r="AY544" s="13">
        <v>1.5000000000000005E-3</v>
      </c>
      <c r="AZ544" s="12"/>
      <c r="BA544" s="12"/>
      <c r="BB544" s="12" t="s">
        <v>379</v>
      </c>
      <c r="BC544" s="1"/>
      <c r="BD544" s="13">
        <f>(0.5*K544*(AK544)^(2))+(K544*9.81*(AN544-G544))</f>
        <v>8.5564493880873286E-9</v>
      </c>
      <c r="BE544" s="13">
        <f>0.5*K544*(AI544)^(2)</f>
        <v>3.2292603982558529E-8</v>
      </c>
      <c r="BF544" s="13">
        <f t="shared" si="54"/>
        <v>0.51474870128749506</v>
      </c>
      <c r="BG544" s="13">
        <f>(C544*(AI544)^(2)*G544)/(F544)</f>
        <v>3.1104781074256533</v>
      </c>
      <c r="BH544" s="13">
        <f>(C544*G544*AI544)/(E544)</f>
        <v>36.145209385609604</v>
      </c>
      <c r="BI544" s="13">
        <f>(E544)/((C544*F544*G544)^(1/2))</f>
        <v>4.8793596400409547E-2</v>
      </c>
      <c r="BJ544" s="13">
        <f>(C544*9.81*(G544)^(2))/(F544)</f>
        <v>0.11108356839619311</v>
      </c>
      <c r="BK544" s="13">
        <f t="shared" si="51"/>
        <v>0.17635450288510082</v>
      </c>
      <c r="BL544" s="13">
        <f>(F544/(C544*9.81))^(1/2)</f>
        <v>1.4753899143116248E-3</v>
      </c>
      <c r="BM544" s="13">
        <f>((F544*G544)/(C544*(AI544)^(2)))^(1/2)</f>
        <v>2.7881629189097952E-4</v>
      </c>
      <c r="BN544" s="13">
        <f>(AF544/2)/G544</f>
        <v>1.4036808187393197</v>
      </c>
      <c r="BO544" s="13">
        <f>(AF544-G544)/G544</f>
        <v>1.8073616374786394</v>
      </c>
      <c r="BP544" s="13">
        <f>((2*G544)-AG544)/G544</f>
        <v>1.2577829850151652</v>
      </c>
      <c r="BQ544" s="13">
        <f t="shared" si="52"/>
        <v>0.26438240270727581</v>
      </c>
      <c r="BR544" s="13">
        <f>((C544*(G544)^(3))/F544)^(1/2)</f>
        <v>2.3596971513409636E-3</v>
      </c>
      <c r="BS544" s="13">
        <f t="shared" si="53"/>
        <v>0.38952752842929206</v>
      </c>
      <c r="BT544" s="13">
        <f>AI544/((9.81*G544)^(1/2))</f>
        <v>5.2916201714945679</v>
      </c>
      <c r="BU544" s="13">
        <f t="shared" si="55"/>
        <v>0.35542168674698799</v>
      </c>
      <c r="BV544" s="13">
        <f>AE544 /G544</f>
        <v>1.1432334791028271</v>
      </c>
      <c r="BW544" s="13">
        <f t="shared" si="56"/>
        <v>2.9993945390294603</v>
      </c>
      <c r="BX544" s="13">
        <f>AH544/(((C544*(G544^(3)))/F544)^(1/2))</f>
        <v>0.76810704245245887</v>
      </c>
    </row>
    <row r="545" spans="1:76" x14ac:dyDescent="0.25">
      <c r="A545" s="12"/>
      <c r="B545" s="1">
        <v>545</v>
      </c>
      <c r="C545" s="12">
        <v>960</v>
      </c>
      <c r="D545" s="12">
        <v>5</v>
      </c>
      <c r="E545" s="12">
        <v>4.7999999999999996E-3</v>
      </c>
      <c r="F545" s="12">
        <v>2.0500000000000001E-2</v>
      </c>
      <c r="G545" s="12">
        <v>4.9492624896701435E-4</v>
      </c>
      <c r="H545" s="12">
        <v>1.5568429519114793E-7</v>
      </c>
      <c r="I545" s="12">
        <v>5.0782031723748806E-10</v>
      </c>
      <c r="J545" s="12">
        <v>4.792207829219377E-13</v>
      </c>
      <c r="K545" s="12">
        <v>4.875075045479885E-7</v>
      </c>
      <c r="L545" s="12">
        <v>4.6005195160506021E-10</v>
      </c>
      <c r="M545" s="12"/>
      <c r="N545" s="12"/>
      <c r="O545" s="12"/>
      <c r="Q545" s="12">
        <v>960</v>
      </c>
      <c r="R545" s="12">
        <v>100000</v>
      </c>
      <c r="S545" s="12">
        <v>96</v>
      </c>
      <c r="T545" s="12">
        <v>2.0500000000000001E-2</v>
      </c>
      <c r="U545" s="12">
        <v>0.36099999999999999</v>
      </c>
      <c r="V545" s="12"/>
      <c r="W545" s="13"/>
      <c r="X545" s="13"/>
      <c r="Z545" s="13">
        <v>7.0075120999999997E-6</v>
      </c>
      <c r="AA545" s="13">
        <v>16000</v>
      </c>
      <c r="AB545" s="13">
        <v>6.2500000000000056E-5</v>
      </c>
      <c r="AD545" s="13">
        <v>5.1874999999999994E-3</v>
      </c>
      <c r="AE545" s="13">
        <v>5.5866493615000002E-4</v>
      </c>
      <c r="AF545" s="13">
        <v>1.3804798837000001E-3</v>
      </c>
      <c r="AG545" s="13">
        <v>3.6906230393333344E-4</v>
      </c>
      <c r="AH545" s="13">
        <v>1.7499999999999998E-3</v>
      </c>
      <c r="AI545" s="13">
        <v>0.35542006457291248</v>
      </c>
      <c r="AJ545" s="12">
        <v>1.2798569734901998E-2</v>
      </c>
      <c r="AK545" s="1">
        <v>0.18200201386967779</v>
      </c>
      <c r="AL545" s="12">
        <v>2.4205387498963934E-2</v>
      </c>
      <c r="AM545" s="12">
        <v>4.6760884871285282E-4</v>
      </c>
      <c r="AN545" s="12">
        <v>6.5148886998173399E-4</v>
      </c>
      <c r="AO545" s="12">
        <v>329.89690721649481</v>
      </c>
      <c r="AP545" s="12">
        <v>495.40311420785645</v>
      </c>
      <c r="AQ545" s="12">
        <v>329.89690721649481</v>
      </c>
      <c r="AR545" s="12">
        <v>543.50050393677452</v>
      </c>
      <c r="AS545" s="12">
        <v>6.4385026656989426E-3</v>
      </c>
      <c r="AT545" s="12">
        <v>-1.3359173613375269E-2</v>
      </c>
      <c r="AU545" s="12">
        <v>1.5623737240578568</v>
      </c>
      <c r="AV545" s="12">
        <v>0.36772678428171202</v>
      </c>
      <c r="AW545" s="12">
        <v>0.9928057553956835</v>
      </c>
      <c r="AX545" s="12">
        <v>1872.8171336230878</v>
      </c>
      <c r="AY545" s="13">
        <v>1.4999999999999996E-3</v>
      </c>
      <c r="AZ545" s="12"/>
      <c r="BA545" s="12"/>
      <c r="BB545" s="12" t="s">
        <v>380</v>
      </c>
      <c r="BC545" s="1"/>
      <c r="BD545" s="13">
        <f>(0.5*K545*(AK545)^(2))+(K545*9.81*(AN545-G545))</f>
        <v>8.8230306654054031E-9</v>
      </c>
      <c r="BE545" s="13">
        <f>0.5*K545*(AI545)^(2)</f>
        <v>3.0791808185964344E-8</v>
      </c>
      <c r="BF545" s="13">
        <f t="shared" si="54"/>
        <v>0.53529267190157992</v>
      </c>
      <c r="BG545" s="13">
        <f>(C545*(AI545)^(2)*G545)/(F545)</f>
        <v>2.9278022660425322</v>
      </c>
      <c r="BH545" s="13">
        <f>(C545*G545*AI545)/(E545)</f>
        <v>35.18134387333712</v>
      </c>
      <c r="BI545" s="13">
        <f>(E545)/((C545*F545*G545)^(1/2))</f>
        <v>4.8636066821461203E-2</v>
      </c>
      <c r="BJ545" s="13">
        <f>(C545*9.81*(G545)^(2))/(F545)</f>
        <v>0.11252975019870179</v>
      </c>
      <c r="BK545" s="13">
        <f t="shared" si="51"/>
        <v>0.16962575852282893</v>
      </c>
      <c r="BL545" s="13">
        <f>(F545/(C545*9.81))^(1/2)</f>
        <v>1.4753899143116248E-3</v>
      </c>
      <c r="BM545" s="13">
        <f>((F545*G545)/(C545*(AI545)^(2)))^(1/2)</f>
        <v>2.8924750162663608E-4</v>
      </c>
      <c r="BN545" s="13">
        <f>(AF545/2)/G545</f>
        <v>1.3946319139278525</v>
      </c>
      <c r="BO545" s="13">
        <f>(AF545-G545)/G545</f>
        <v>1.7892638278557049</v>
      </c>
      <c r="BP545" s="13">
        <f>((2*G545)-AG545)/G545</f>
        <v>1.2543084859539737</v>
      </c>
      <c r="BQ545" s="13">
        <f t="shared" si="52"/>
        <v>0.26734348561759735</v>
      </c>
      <c r="BR545" s="13">
        <f>((C545*(G545)^(3))/F545)^(1/2)</f>
        <v>2.3827002893807583E-3</v>
      </c>
      <c r="BS545" s="13">
        <f t="shared" si="53"/>
        <v>0.36877923818628777</v>
      </c>
      <c r="BT545" s="13">
        <f>AI545/((9.81*G545)^(1/2))</f>
        <v>5.1007870630325254</v>
      </c>
      <c r="BU545" s="13">
        <f t="shared" si="55"/>
        <v>0.34337349397590361</v>
      </c>
      <c r="BV545" s="13">
        <f>AE545 /G545</f>
        <v>1.1287842124276455</v>
      </c>
      <c r="BW545" s="13">
        <f t="shared" si="56"/>
        <v>2.8152725158438305</v>
      </c>
      <c r="BX545" s="13">
        <f>AH545/(((C545*(G545^(3)))/F545)^(1/2))</f>
        <v>0.73446081649438533</v>
      </c>
    </row>
    <row r="546" spans="1:76" x14ac:dyDescent="0.25">
      <c r="A546" s="12"/>
      <c r="B546" s="1">
        <v>546</v>
      </c>
      <c r="C546" s="12">
        <v>960</v>
      </c>
      <c r="D546" s="12">
        <v>5</v>
      </c>
      <c r="E546" s="12">
        <v>4.7999999999999996E-3</v>
      </c>
      <c r="F546" s="12">
        <v>2.0500000000000001E-2</v>
      </c>
      <c r="G546" s="12">
        <v>4.8929897384288057E-4</v>
      </c>
      <c r="H546" s="12">
        <v>2.4706195097464431E-7</v>
      </c>
      <c r="I546" s="12">
        <v>4.9069487738229453E-10</v>
      </c>
      <c r="J546" s="12">
        <v>7.4330035553025217E-13</v>
      </c>
      <c r="K546" s="12">
        <v>4.7106708228700277E-7</v>
      </c>
      <c r="L546" s="12">
        <v>7.1356834130904206E-10</v>
      </c>
      <c r="M546" s="12"/>
      <c r="N546" s="12"/>
      <c r="O546" s="12"/>
      <c r="Q546" s="12">
        <v>960</v>
      </c>
      <c r="R546" s="12">
        <v>100000</v>
      </c>
      <c r="S546" s="12">
        <v>96</v>
      </c>
      <c r="T546" s="12">
        <v>2.0500000000000001E-2</v>
      </c>
      <c r="U546" s="12">
        <v>0.36099999999999999</v>
      </c>
      <c r="V546" s="12"/>
      <c r="W546" s="13"/>
      <c r="X546" s="13"/>
      <c r="Z546" s="13">
        <v>7.0075120999999997E-6</v>
      </c>
      <c r="AA546" s="13">
        <v>16000</v>
      </c>
      <c r="AB546" s="13">
        <v>6.2500000000000056E-5</v>
      </c>
      <c r="AD546" s="13">
        <v>5.6874999999999981E-3</v>
      </c>
      <c r="AE546" s="13">
        <v>4.2552220625E-4</v>
      </c>
      <c r="AF546" s="13">
        <v>1.1912770569999999E-3</v>
      </c>
      <c r="AG546" s="13">
        <v>5.1607946593043845E-4</v>
      </c>
      <c r="AH546" s="13">
        <v>2.3125000000000021E-3</v>
      </c>
      <c r="AI546" s="13">
        <v>0.18262526271068749</v>
      </c>
      <c r="AJ546" s="12">
        <v>9.6709612805672817E-3</v>
      </c>
      <c r="AK546" s="1">
        <v>0.11972605575420836</v>
      </c>
      <c r="AL546" s="12">
        <v>1.9130186719752421E-2</v>
      </c>
      <c r="AM546" s="12">
        <v>4.7186347044704562E-4</v>
      </c>
      <c r="AN546" s="12">
        <v>5.4780318995988357E-4</v>
      </c>
      <c r="AO546" s="12">
        <v>4000</v>
      </c>
      <c r="AP546" s="12">
        <v>1414.2135623730915</v>
      </c>
      <c r="AQ546" s="12">
        <v>313.7254901960784</v>
      </c>
      <c r="AR546" s="12">
        <v>417.57632291523902</v>
      </c>
      <c r="AS546" s="12">
        <v>1.699897379212417E-3</v>
      </c>
      <c r="AT546" s="12">
        <v>2.0462442372597936E-7</v>
      </c>
      <c r="AU546" s="12">
        <v>4.6518696469941014</v>
      </c>
      <c r="AV546" s="12">
        <v>0.29384925388268662</v>
      </c>
      <c r="AW546" s="12">
        <v>0.99270072992700731</v>
      </c>
      <c r="AX546" s="12">
        <v>1496.5619609374353</v>
      </c>
      <c r="AY546" s="13">
        <v>2.0625000000000018E-3</v>
      </c>
      <c r="AZ546" s="12"/>
      <c r="BA546" s="12"/>
      <c r="BB546" s="12" t="s">
        <v>380</v>
      </c>
      <c r="BC546" s="1"/>
      <c r="BD546" s="13">
        <f>(0.5*K546*(AK546)^(2))+(K546*9.81*(AN546-G546))</f>
        <v>3.6465729501016136E-9</v>
      </c>
      <c r="BE546" s="13">
        <f>0.5*K546*(AI546)^(2)</f>
        <v>7.8555115033927069E-9</v>
      </c>
      <c r="BF546" s="13">
        <f t="shared" si="54"/>
        <v>0.68132640203824735</v>
      </c>
      <c r="BG546" s="13">
        <f>(C546*(AI546)^(2)*G546)/(F546)</f>
        <v>0.76421117545932904</v>
      </c>
      <c r="BH546" s="13">
        <f>(C546*G546*AI546)/(E546)</f>
        <v>17.871670728425176</v>
      </c>
      <c r="BI546" s="13">
        <f>(E546)/((C546*F546*G546)^(1/2))</f>
        <v>4.8914941430446446E-2</v>
      </c>
      <c r="BJ546" s="13">
        <f>(C546*9.81*(G546)^(2))/(F546)</f>
        <v>0.10998538750755546</v>
      </c>
      <c r="BK546" s="13">
        <f t="shared" si="51"/>
        <v>7.6116929502328776E-2</v>
      </c>
      <c r="BL546" s="13">
        <f>(F546/(C546*9.81))^(1/2)</f>
        <v>1.4753899143116248E-3</v>
      </c>
      <c r="BM546" s="13">
        <f>((F546*G546)/(C546*(AI546)^(2)))^(1/2)</f>
        <v>5.5971585953201958E-4</v>
      </c>
      <c r="BN546" s="13">
        <f>(AF546/2)/G546</f>
        <v>1.2173304264710481</v>
      </c>
      <c r="BO546" s="13">
        <f>(AF546-G546)/G546</f>
        <v>1.4346608529420959</v>
      </c>
      <c r="BP546" s="13">
        <f>((2*G546)-AG546)/G546</f>
        <v>0.94526763079589571</v>
      </c>
      <c r="BQ546" s="13">
        <f t="shared" si="52"/>
        <v>0.43321531536088209</v>
      </c>
      <c r="BR546" s="13">
        <f>((C546*(G546)^(3))/F546)^(1/2)</f>
        <v>2.3421793271493616E-3</v>
      </c>
      <c r="BS546" s="13">
        <f t="shared" si="53"/>
        <v>0.18262505808626375</v>
      </c>
      <c r="BT546" s="13">
        <f>AI546/((9.81*G546)^(1/2))</f>
        <v>2.6359623176395313</v>
      </c>
      <c r="BU546" s="13">
        <f t="shared" si="55"/>
        <v>0.41208791208791257</v>
      </c>
      <c r="BV546" s="13">
        <f>AE546 /G546</f>
        <v>0.86965685398441073</v>
      </c>
      <c r="BW546" s="13">
        <f t="shared" si="56"/>
        <v>0.65422578795177355</v>
      </c>
      <c r="BX546" s="13">
        <f>AH546/(((C546*(G546^(3)))/F546)^(1/2))</f>
        <v>0.98732832844806895</v>
      </c>
    </row>
    <row r="547" spans="1:76" x14ac:dyDescent="0.25">
      <c r="A547" s="12"/>
      <c r="B547" s="1">
        <v>547</v>
      </c>
      <c r="C547" s="12">
        <v>960</v>
      </c>
      <c r="D547" s="12">
        <v>5</v>
      </c>
      <c r="E547" s="12">
        <v>4.7999999999999996E-3</v>
      </c>
      <c r="F547" s="12">
        <v>2.0500000000000001E-2</v>
      </c>
      <c r="G547" s="12">
        <v>4.8500216326760376E-4</v>
      </c>
      <c r="H547" s="12">
        <v>1.7503775280734202E-7</v>
      </c>
      <c r="I547" s="12">
        <v>4.778808598059178E-10</v>
      </c>
      <c r="J547" s="12">
        <v>5.1740300236917908E-13</v>
      </c>
      <c r="K547" s="12">
        <v>4.5876562541368108E-7</v>
      </c>
      <c r="L547" s="12">
        <v>4.9670688227441188E-10</v>
      </c>
      <c r="M547" s="12"/>
      <c r="N547" s="12"/>
      <c r="O547" s="12"/>
      <c r="Q547" s="12">
        <v>960</v>
      </c>
      <c r="R547" s="12">
        <v>100000</v>
      </c>
      <c r="S547" s="12">
        <v>96</v>
      </c>
      <c r="T547" s="12">
        <v>2.0500000000000001E-2</v>
      </c>
      <c r="U547" s="12">
        <v>0.36099999999999999</v>
      </c>
      <c r="V547" s="12"/>
      <c r="W547" s="13"/>
      <c r="X547" s="13"/>
      <c r="Z547" s="13">
        <v>7.0075120999999997E-6</v>
      </c>
      <c r="AA547" s="13">
        <v>16000</v>
      </c>
      <c r="AB547" s="13">
        <v>6.2500000000000056E-5</v>
      </c>
      <c r="AD547" s="13">
        <v>6.3124999999999987E-3</v>
      </c>
      <c r="AE547" s="13">
        <v>3.5895084129999996E-4</v>
      </c>
      <c r="AF547" s="13">
        <v>1.1071869117999999E-3</v>
      </c>
      <c r="AG547" s="13">
        <v>6.2834025163333344E-4</v>
      </c>
      <c r="AH547" s="13">
        <v>2.8125000000000094E-3</v>
      </c>
      <c r="AI547" s="13">
        <v>0.11520362112496262</v>
      </c>
      <c r="AJ547" s="12">
        <v>1.0254110787390193E-2</v>
      </c>
      <c r="AK547" s="1">
        <v>7.2119248423848009E-2</v>
      </c>
      <c r="AL547" s="12">
        <v>1.1247934723577881E-2</v>
      </c>
      <c r="AM547" s="12">
        <v>4.7318233782970073E-4</v>
      </c>
      <c r="AN547" s="12">
        <v>5.1133835381645526E-4</v>
      </c>
      <c r="AO547" s="12">
        <v>162.43654822335026</v>
      </c>
      <c r="AP547" s="12">
        <v>26.820097964559711</v>
      </c>
      <c r="AQ547" s="12">
        <v>285.71428571428572</v>
      </c>
      <c r="AR547" s="12">
        <v>389.63026718442404</v>
      </c>
      <c r="AS547" s="12">
        <v>6.7644619369540936E-4</v>
      </c>
      <c r="AT547" s="12">
        <v>-1.0351977163866845E-9</v>
      </c>
      <c r="AU547" s="12">
        <v>4.8215342436034163</v>
      </c>
      <c r="AV547" s="12">
        <v>0.19807844196415875</v>
      </c>
      <c r="AW547" s="12">
        <v>0.98529411764705876</v>
      </c>
      <c r="AX547" s="12">
        <v>1008.8052210731825</v>
      </c>
      <c r="AY547" s="13">
        <v>2.6250000000000023E-3</v>
      </c>
      <c r="AZ547" s="12"/>
      <c r="BA547" s="12"/>
      <c r="BB547" s="12" t="s">
        <v>380</v>
      </c>
      <c r="BC547" s="1"/>
      <c r="BD547" s="13">
        <f>(0.5*K547*(AK547)^(2))+(K547*9.81*(AN547-G547))</f>
        <v>1.3115884554216144E-9</v>
      </c>
      <c r="BE547" s="13">
        <f>0.5*K547*(AI547)^(2)</f>
        <v>3.0443398614830034E-9</v>
      </c>
      <c r="BF547" s="13">
        <f t="shared" si="54"/>
        <v>0.6563752936270838</v>
      </c>
      <c r="BG547" s="13">
        <f>(C547*(AI547)^(2)*G547)/(F547)</f>
        <v>0.30143474369388479</v>
      </c>
      <c r="BH547" s="13">
        <f>(C547*G547*AI547)/(E547)</f>
        <v>11.174801092373658</v>
      </c>
      <c r="BI547" s="13">
        <f>(E547)/((C547*F547*G547)^(1/2))</f>
        <v>4.9131141267134033E-2</v>
      </c>
      <c r="BJ547" s="13">
        <f>(C547*9.81*(G547)^(2))/(F547)</f>
        <v>0.10806218154387255</v>
      </c>
      <c r="BK547" s="13">
        <f t="shared" si="51"/>
        <v>4.3712079432012836E-2</v>
      </c>
      <c r="BL547" s="13">
        <f>(F547/(C547*9.81))^(1/2)</f>
        <v>1.4753899143116248E-3</v>
      </c>
      <c r="BM547" s="13">
        <f>((F547*G547)/(C547*(AI547)^(2)))^(1/2)</f>
        <v>8.8337889992884725E-4</v>
      </c>
      <c r="BN547" s="13">
        <f>(AF547/2)/G547</f>
        <v>1.1414247148307055</v>
      </c>
      <c r="BO547" s="13">
        <f>(AF547-G547)/G547</f>
        <v>1.2828494296614112</v>
      </c>
      <c r="BP547" s="13">
        <f>((2*G547)-AG547)/G547</f>
        <v>0.70445886797696244</v>
      </c>
      <c r="BQ547" s="13">
        <f t="shared" si="52"/>
        <v>0.56751054852320693</v>
      </c>
      <c r="BR547" s="13">
        <f>((C547*(G547)^(3))/F547)^(1/2)</f>
        <v>2.3113951600167151E-3</v>
      </c>
      <c r="BS547" s="13">
        <f t="shared" si="53"/>
        <v>0.11520362216016033</v>
      </c>
      <c r="BT547" s="13">
        <f>AI547/((9.81*G547)^(1/2))</f>
        <v>1.6701665779321442</v>
      </c>
      <c r="BU547" s="13">
        <f t="shared" si="55"/>
        <v>0.45049504950495212</v>
      </c>
      <c r="BV547" s="13">
        <f>AE547 /G547</f>
        <v>0.74010152631411252</v>
      </c>
      <c r="BW547" s="13">
        <f t="shared" si="56"/>
        <v>0.19337256215001225</v>
      </c>
      <c r="BX547" s="13">
        <f>AH547/(((C547*(G547^(3)))/F547)^(1/2))</f>
        <v>1.2167975639352253</v>
      </c>
    </row>
    <row r="548" spans="1:76" x14ac:dyDescent="0.25">
      <c r="A548" s="12"/>
      <c r="B548" s="1">
        <v>548</v>
      </c>
      <c r="C548" s="12">
        <v>960</v>
      </c>
      <c r="D548" s="12">
        <v>5</v>
      </c>
      <c r="E548" s="12">
        <v>4.7999999999999996E-3</v>
      </c>
      <c r="F548" s="12">
        <v>2.0500000000000001E-2</v>
      </c>
      <c r="G548" s="12">
        <v>4.9518770015859691E-4</v>
      </c>
      <c r="H548" s="12">
        <v>3.2989666962019842E-7</v>
      </c>
      <c r="I548" s="12">
        <v>5.0862553040168374E-10</v>
      </c>
      <c r="J548" s="12">
        <v>1.016547069987292E-12</v>
      </c>
      <c r="K548" s="12">
        <v>4.8828050918561644E-7</v>
      </c>
      <c r="L548" s="12">
        <v>9.7588518718780027E-10</v>
      </c>
      <c r="M548" s="12"/>
      <c r="N548" s="12"/>
      <c r="O548" s="12"/>
      <c r="Q548" s="12">
        <v>960</v>
      </c>
      <c r="R548" s="12">
        <v>100000</v>
      </c>
      <c r="S548" s="12">
        <v>96</v>
      </c>
      <c r="T548" s="12">
        <v>2.0500000000000001E-2</v>
      </c>
      <c r="U548" s="12">
        <v>0.36099999999999999</v>
      </c>
      <c r="V548" s="12"/>
      <c r="W548" s="13"/>
      <c r="X548" s="13"/>
      <c r="Z548" s="13">
        <v>7.0075120999999997E-6</v>
      </c>
      <c r="AA548" s="13">
        <v>16000</v>
      </c>
      <c r="AB548" s="13">
        <v>6.2500000000000056E-5</v>
      </c>
      <c r="AD548" s="13">
        <v>5.4374999999999996E-3</v>
      </c>
      <c r="AE548" s="13">
        <v>5.0961235145000007E-4</v>
      </c>
      <c r="AF548" s="13">
        <v>1.3174122748E-3</v>
      </c>
      <c r="AG548" s="13">
        <v>4.172813299900562E-4</v>
      </c>
      <c r="AH548" s="13">
        <v>1.9375E-3</v>
      </c>
      <c r="AI548" s="13">
        <v>0.28641668630292727</v>
      </c>
      <c r="AJ548" s="12">
        <v>7.1263922421201907E-3</v>
      </c>
      <c r="AK548" s="1">
        <v>0.14484136123072905</v>
      </c>
      <c r="AL548" s="12">
        <v>7.6077663099685172E-3</v>
      </c>
      <c r="AM548" s="12">
        <v>4.760592384715172E-4</v>
      </c>
      <c r="AN548" s="12">
        <v>6.3639681083325103E-4</v>
      </c>
      <c r="AO548" s="12">
        <v>323.23232323232321</v>
      </c>
      <c r="AP548" s="12">
        <v>475.58901148675864</v>
      </c>
      <c r="AQ548" s="12">
        <v>1523.8095238095236</v>
      </c>
      <c r="AR548" s="12">
        <v>1539.2800678890831</v>
      </c>
      <c r="AS548" s="12">
        <v>4.1811681036059856E-3</v>
      </c>
      <c r="AT548" s="12">
        <v>2.7388833121932236E-3</v>
      </c>
      <c r="AU548" s="12">
        <v>1.5678919634296455</v>
      </c>
      <c r="AV548" s="12">
        <v>0.29684459201480196</v>
      </c>
      <c r="AW548" s="12">
        <v>0.9928057553956835</v>
      </c>
      <c r="AX548" s="12">
        <v>1511.817092776085</v>
      </c>
      <c r="AY548" s="13">
        <v>1.6874999999999998E-3</v>
      </c>
      <c r="AZ548" s="12"/>
      <c r="BA548" s="12"/>
      <c r="BB548" s="12" t="s">
        <v>381</v>
      </c>
      <c r="BC548" s="1"/>
      <c r="BD548" s="13">
        <f>(0.5*K548*(AK548)^(2))+(K548*9.81*(AN548-G548))</f>
        <v>5.7982193950413786E-9</v>
      </c>
      <c r="BE548" s="13">
        <f>0.5*K548*(AI548)^(2)</f>
        <v>2.0027928156976205E-8</v>
      </c>
      <c r="BF548" s="13">
        <f t="shared" si="54"/>
        <v>0.53805826852066319</v>
      </c>
      <c r="BG548" s="13">
        <f>(C548*(AI548)^(2)*G548)/(F548)</f>
        <v>1.902321220565206</v>
      </c>
      <c r="BH548" s="13">
        <f>(C548*G548*AI548)/(E548)</f>
        <v>28.366004035478571</v>
      </c>
      <c r="BI548" s="13">
        <f>(E548)/((C548*F548*G548)^(1/2))</f>
        <v>4.8623225593257095E-2</v>
      </c>
      <c r="BJ548" s="13">
        <f>(C548*9.81*(G548)^(2))/(F548)</f>
        <v>0.11264867219308407</v>
      </c>
      <c r="BK548" s="13">
        <f t="shared" si="51"/>
        <v>0.13093185602150825</v>
      </c>
      <c r="BL548" s="13">
        <f>(F548/(C548*9.81))^(1/2)</f>
        <v>1.4753899143116248E-3</v>
      </c>
      <c r="BM548" s="13">
        <f>((F548*G548)/(C548*(AI548)^(2)))^(1/2)</f>
        <v>3.5902767159183059E-4</v>
      </c>
      <c r="BN548" s="13">
        <f>(AF548/2)/G548</f>
        <v>1.3302150622663527</v>
      </c>
      <c r="BO548" s="13">
        <f>(AF548-G548)/G548</f>
        <v>1.6604301245327056</v>
      </c>
      <c r="BP548" s="13">
        <f>((2*G548)-AG548)/G548</f>
        <v>1.1573269492428613</v>
      </c>
      <c r="BQ548" s="13">
        <f t="shared" si="52"/>
        <v>0.31674316231295541</v>
      </c>
      <c r="BR548" s="13">
        <f>((C548*(G548)^(3))/F548)^(1/2)</f>
        <v>2.3845885770666939E-3</v>
      </c>
      <c r="BS548" s="13">
        <f t="shared" si="53"/>
        <v>0.28367780299073403</v>
      </c>
      <c r="BT548" s="13">
        <f>AI548/((9.81*G548)^(1/2))</f>
        <v>4.1094044583531657</v>
      </c>
      <c r="BU548" s="13">
        <f t="shared" si="55"/>
        <v>0.36206896551724138</v>
      </c>
      <c r="BV548" s="13">
        <f>AE548 /G548</f>
        <v>1.0291296639370955</v>
      </c>
      <c r="BW548" s="13">
        <f t="shared" si="56"/>
        <v>1.7896725483721219</v>
      </c>
      <c r="BX548" s="13">
        <f>AH548/(((C548*(G548^(3)))/F548)^(1/2))</f>
        <v>0.8125091341263313</v>
      </c>
    </row>
    <row r="549" spans="1:76" x14ac:dyDescent="0.25">
      <c r="A549" s="12"/>
      <c r="B549" s="1">
        <v>549</v>
      </c>
      <c r="C549" s="12">
        <v>960</v>
      </c>
      <c r="D549" s="12">
        <v>5</v>
      </c>
      <c r="E549" s="12">
        <v>4.7999999999999996E-3</v>
      </c>
      <c r="F549" s="12">
        <v>2.0500000000000001E-2</v>
      </c>
      <c r="G549" s="12">
        <v>4.8785183355404304E-4</v>
      </c>
      <c r="H549" s="12">
        <v>2.8386565242587569E-7</v>
      </c>
      <c r="I549" s="12">
        <v>4.8635393506236139E-10</v>
      </c>
      <c r="J549" s="12">
        <v>8.4898221708379849E-13</v>
      </c>
      <c r="K549" s="12">
        <v>4.6689977765986695E-7</v>
      </c>
      <c r="L549" s="12">
        <v>8.1502292840044659E-10</v>
      </c>
      <c r="M549" s="12"/>
      <c r="N549" s="12"/>
      <c r="O549" s="12"/>
      <c r="Q549" s="12">
        <v>960</v>
      </c>
      <c r="R549" s="12">
        <v>100000</v>
      </c>
      <c r="S549" s="12">
        <v>96</v>
      </c>
      <c r="T549" s="12">
        <v>2.0500000000000001E-2</v>
      </c>
      <c r="U549" s="12">
        <v>0.36099999999999999</v>
      </c>
      <c r="V549" s="12"/>
      <c r="W549" s="13"/>
      <c r="X549" s="13"/>
      <c r="Z549" s="13">
        <v>7.0075120999999997E-6</v>
      </c>
      <c r="AA549" s="13">
        <v>16000</v>
      </c>
      <c r="AB549" s="13">
        <v>6.2500000000000056E-5</v>
      </c>
      <c r="AD549" s="13">
        <v>5.4999999999999979E-3</v>
      </c>
      <c r="AE549" s="13">
        <v>3.8698088969999996E-4</v>
      </c>
      <c r="AF549" s="13">
        <v>1.1632470085999999E-3</v>
      </c>
      <c r="AG549" s="13">
        <v>5.3595115544531374E-4</v>
      </c>
      <c r="AH549" s="13">
        <v>2.4374999999999952E-3</v>
      </c>
      <c r="AI549" s="13">
        <v>0.16220528719194588</v>
      </c>
      <c r="AJ549" s="12">
        <v>7.3965037312487859E-3</v>
      </c>
      <c r="AK549" s="1">
        <v>0.10927768994903299</v>
      </c>
      <c r="AL549" s="12">
        <v>1.5888045903940728E-2</v>
      </c>
      <c r="AM549" s="12">
        <v>4.7143599180940232E-4</v>
      </c>
      <c r="AN549" s="12">
        <v>4.9210152074431626E-4</v>
      </c>
      <c r="AO549" s="12">
        <v>158.41584158415841</v>
      </c>
      <c r="AP549" s="12">
        <v>13.3089404948355</v>
      </c>
      <c r="AQ549" s="12">
        <v>380.95238095238091</v>
      </c>
      <c r="AR549" s="12">
        <v>487.43868816487623</v>
      </c>
      <c r="AS549" s="12">
        <v>1.3410068905719491E-3</v>
      </c>
      <c r="AT549" s="12">
        <v>7.5268712783002474E-7</v>
      </c>
      <c r="AU549" s="12">
        <v>1.4135031657018746</v>
      </c>
      <c r="AV549" s="12">
        <v>0.22750950403065512</v>
      </c>
      <c r="AW549" s="12">
        <v>0.99270072992700731</v>
      </c>
      <c r="AX549" s="12">
        <v>1158.6963893396548</v>
      </c>
      <c r="AY549" s="13">
        <v>2.1249999999999949E-3</v>
      </c>
      <c r="AZ549" s="12"/>
      <c r="BA549" s="12"/>
      <c r="BB549" s="12" t="s">
        <v>381</v>
      </c>
      <c r="BC549" s="1"/>
      <c r="BD549" s="13">
        <f>(0.5*K549*(AK549)^(2))+(K549*9.81*(AN549-G549))</f>
        <v>2.8072331350552127E-9</v>
      </c>
      <c r="BE549" s="13">
        <f>0.5*K549*(AI549)^(2)</f>
        <v>6.1421961848647316E-9</v>
      </c>
      <c r="BF549" s="13">
        <f t="shared" si="54"/>
        <v>0.67604779206881027</v>
      </c>
      <c r="BG549" s="13">
        <f>(C549*(AI549)^(2)*G549)/(F549)</f>
        <v>0.60108421897711406</v>
      </c>
      <c r="BH549" s="13">
        <f>(C549*G549*AI549)/(E549)</f>
        <v>15.826429353750187</v>
      </c>
      <c r="BI549" s="13">
        <f>(E549)/((C549*F549*G549)^(1/2))</f>
        <v>4.8987437176788259E-2</v>
      </c>
      <c r="BJ549" s="13">
        <f>(C549*9.81*(G549)^(2))/(F549)</f>
        <v>0.10933576867129892</v>
      </c>
      <c r="BK549" s="13">
        <f t="shared" si="51"/>
        <v>6.598253111763254E-2</v>
      </c>
      <c r="BL549" s="13">
        <f>(F549/(C549*9.81))^(1/2)</f>
        <v>1.4753899143116248E-3</v>
      </c>
      <c r="BM549" s="13">
        <f>((F549*G549)/(C549*(AI549)^(2)))^(1/2)</f>
        <v>6.2924573206157321E-4</v>
      </c>
      <c r="BN549" s="13">
        <f>(AF549/2)/G549</f>
        <v>1.1922134227985208</v>
      </c>
      <c r="BO549" s="13">
        <f>(AF549-G549)/G549</f>
        <v>1.3844268455970419</v>
      </c>
      <c r="BP549" s="13">
        <f>((2*G549)-AG549)/G549</f>
        <v>0.90140588067310734</v>
      </c>
      <c r="BQ549" s="13">
        <f t="shared" si="52"/>
        <v>0.46073718778812578</v>
      </c>
      <c r="BR549" s="13">
        <f>((C549*(G549)^(3))/F549)^(1/2)</f>
        <v>2.3317962438137692E-3</v>
      </c>
      <c r="BS549" s="13">
        <f t="shared" si="53"/>
        <v>0.16220453450481806</v>
      </c>
      <c r="BT549" s="13">
        <f>AI549/((9.81*G549)^(1/2))</f>
        <v>2.344695941723534</v>
      </c>
      <c r="BU549" s="13">
        <f t="shared" si="55"/>
        <v>0.44886363636363569</v>
      </c>
      <c r="BV549" s="13">
        <f>AE549 /G549</f>
        <v>0.79323446809825537</v>
      </c>
      <c r="BW549" s="13">
        <f t="shared" si="56"/>
        <v>0.49174845030581515</v>
      </c>
      <c r="BX549" s="13">
        <f>AH549/(((C549*(G549^(3)))/F549)^(1/2))</f>
        <v>1.0453314720214757</v>
      </c>
    </row>
    <row r="550" spans="1:76" x14ac:dyDescent="0.25">
      <c r="A550" s="12"/>
      <c r="B550" s="1">
        <v>550</v>
      </c>
      <c r="C550" s="12">
        <v>960</v>
      </c>
      <c r="D550" s="12">
        <v>5</v>
      </c>
      <c r="E550" s="12">
        <v>4.7999999999999996E-3</v>
      </c>
      <c r="F550" s="12">
        <v>2.0500000000000001E-2</v>
      </c>
      <c r="G550" s="12">
        <v>4.8261934353950863E-4</v>
      </c>
      <c r="H550" s="12">
        <v>4.2194497772105054E-7</v>
      </c>
      <c r="I550" s="12">
        <v>4.7087190978855121E-10</v>
      </c>
      <c r="J550" s="12">
        <v>1.2350232547336806E-12</v>
      </c>
      <c r="K550" s="12">
        <v>4.5203703339700916E-7</v>
      </c>
      <c r="L550" s="12">
        <v>1.1856223245443333E-9</v>
      </c>
      <c r="M550" s="12"/>
      <c r="N550" s="12"/>
      <c r="O550" s="12"/>
      <c r="Q550" s="12">
        <v>960</v>
      </c>
      <c r="R550" s="12">
        <v>100000</v>
      </c>
      <c r="S550" s="12">
        <v>96</v>
      </c>
      <c r="T550" s="12">
        <v>2.0500000000000001E-2</v>
      </c>
      <c r="U550" s="12">
        <v>0.36099999999999999</v>
      </c>
      <c r="V550" s="12"/>
      <c r="W550" s="13"/>
      <c r="X550" s="13"/>
      <c r="Z550" s="13">
        <v>7.0075120999999997E-6</v>
      </c>
      <c r="AA550" s="13">
        <v>16000</v>
      </c>
      <c r="AB550" s="13">
        <v>6.2500000000000056E-5</v>
      </c>
      <c r="AD550" s="13">
        <v>6.687499999999999E-3</v>
      </c>
      <c r="AE550" s="13">
        <v>3.4843957314999998E-4</v>
      </c>
      <c r="AF550" s="13">
        <v>1.0931718876E-3</v>
      </c>
      <c r="AG550" s="13">
        <v>6.5053070661666673E-4</v>
      </c>
      <c r="AH550" s="13">
        <v>2.9375000000000095E-3</v>
      </c>
      <c r="AI550" s="13">
        <v>9.9523220097061563E-2</v>
      </c>
      <c r="AJ550" s="12">
        <v>4.5692580464220594E-3</v>
      </c>
      <c r="AK550" s="1">
        <v>6.2885003628262603E-2</v>
      </c>
      <c r="AL550" s="12">
        <v>1.0150343989307401E-2</v>
      </c>
      <c r="AM550" s="12">
        <v>4.8989843386185476E-4</v>
      </c>
      <c r="AN550" s="12">
        <v>5.1497308273268567E-4</v>
      </c>
      <c r="AO550" s="12">
        <v>206.45161290322577</v>
      </c>
      <c r="AP550" s="12">
        <v>156.34344314934191</v>
      </c>
      <c r="AQ550" s="12">
        <v>1103.4482758620691</v>
      </c>
      <c r="AR550" s="12">
        <v>376.67519378308333</v>
      </c>
      <c r="AS550" s="12">
        <v>5.0483544028991632E-4</v>
      </c>
      <c r="AT550" s="12">
        <v>-1.6598107847262557E-7</v>
      </c>
      <c r="AU550" s="12">
        <v>0.75974151712564686</v>
      </c>
      <c r="AV550" s="12">
        <v>0.20435608448074563</v>
      </c>
      <c r="AW550" s="12">
        <v>1</v>
      </c>
      <c r="AX550" s="12">
        <v>1040.7769918724991</v>
      </c>
      <c r="AY550" s="13">
        <v>2.8125000000000094E-3</v>
      </c>
      <c r="AZ550" s="12"/>
      <c r="BA550" s="12"/>
      <c r="BB550" s="12" t="s">
        <v>381</v>
      </c>
      <c r="BC550" s="1"/>
      <c r="BD550" s="13">
        <f>(0.5*K550*(AK550)^(2))+(K550*9.81*(AN550-G550))</f>
        <v>1.0372676927703961E-9</v>
      </c>
      <c r="BE550" s="13">
        <f>0.5*K550*(AI550)^(2)</f>
        <v>2.2386843280146251E-9</v>
      </c>
      <c r="BF550" s="13">
        <f t="shared" si="54"/>
        <v>0.68068941342149392</v>
      </c>
      <c r="BG550" s="13">
        <f>(C550*(AI550)^(2)*G550)/(F550)</f>
        <v>0.22385713185831566</v>
      </c>
      <c r="BH550" s="13">
        <f>(C550*G550*AI550)/(E550)</f>
        <v>9.606366230036377</v>
      </c>
      <c r="BI550" s="13">
        <f>(E550)/((C550*F550*G550)^(1/2))</f>
        <v>4.9252278668327237E-2</v>
      </c>
      <c r="BJ550" s="13">
        <f>(C550*9.81*(G550)^(2))/(F550)</f>
        <v>0.10700296908835651</v>
      </c>
      <c r="BK550" s="13">
        <f t="shared" si="51"/>
        <v>3.663731373581227E-2</v>
      </c>
      <c r="BL550" s="13">
        <f>(F550/(C550*9.81))^(1/2)</f>
        <v>1.4753899143116248E-3</v>
      </c>
      <c r="BM550" s="13">
        <f>((F550*G550)/(C550*(AI550)^(2)))^(1/2)</f>
        <v>1.0200448253407451E-3</v>
      </c>
      <c r="BN550" s="13">
        <f>(AF550/2)/G550</f>
        <v>1.1325404816793359</v>
      </c>
      <c r="BO550" s="13">
        <f>(AF550-G550)/G550</f>
        <v>1.2650809633586719</v>
      </c>
      <c r="BP550" s="13">
        <f>((2*G550)-AG550)/G550</f>
        <v>0.65208323013805525</v>
      </c>
      <c r="BQ550" s="13">
        <f t="shared" si="52"/>
        <v>0.59508547008547019</v>
      </c>
      <c r="BR550" s="13">
        <f>((C550*(G550)^(3))/F550)^(1/2)</f>
        <v>2.2943822431086875E-3</v>
      </c>
      <c r="BS550" s="13">
        <f t="shared" si="53"/>
        <v>9.9523386078140041E-2</v>
      </c>
      <c r="BT550" s="13">
        <f>AI550/((9.81*G550)^(1/2))</f>
        <v>1.4463971363403294</v>
      </c>
      <c r="BU550" s="13">
        <f t="shared" si="55"/>
        <v>0.44392523364486131</v>
      </c>
      <c r="BV550" s="13">
        <f>AE550 /G550</f>
        <v>0.72197597923564305</v>
      </c>
      <c r="BW550" s="13">
        <f t="shared" si="56"/>
        <v>0.11685416276995915</v>
      </c>
      <c r="BX550" s="13">
        <f>AH550/(((C550*(G550^(3)))/F550)^(1/2))</f>
        <v>1.280301052199547</v>
      </c>
    </row>
    <row r="551" spans="1:76" x14ac:dyDescent="0.25">
      <c r="A551" s="12"/>
      <c r="B551" s="1">
        <v>551</v>
      </c>
      <c r="C551" s="12">
        <v>960</v>
      </c>
      <c r="D551" s="12">
        <v>5</v>
      </c>
      <c r="E551" s="12">
        <v>4.7999999999999996E-3</v>
      </c>
      <c r="F551" s="12">
        <v>2.0500000000000001E-2</v>
      </c>
      <c r="G551" s="12">
        <v>4.7935331602890076E-4</v>
      </c>
      <c r="H551" s="12">
        <v>4.9287226737735536E-7</v>
      </c>
      <c r="I551" s="12">
        <v>4.6137686892687742E-10</v>
      </c>
      <c r="J551" s="12">
        <v>1.4231665197643788E-12</v>
      </c>
      <c r="K551" s="12">
        <v>4.4292179416980231E-7</v>
      </c>
      <c r="L551" s="12">
        <v>1.3662398589738037E-9</v>
      </c>
      <c r="M551" s="12"/>
      <c r="N551" s="12"/>
      <c r="O551" s="12"/>
      <c r="Q551" s="12">
        <v>960</v>
      </c>
      <c r="R551" s="12">
        <v>100000</v>
      </c>
      <c r="S551" s="12">
        <v>96</v>
      </c>
      <c r="T551" s="12">
        <v>2.0500000000000001E-2</v>
      </c>
      <c r="U551" s="12">
        <v>0.36099999999999999</v>
      </c>
      <c r="V551" s="12"/>
      <c r="W551" s="13"/>
      <c r="X551" s="13"/>
      <c r="Z551" s="13">
        <v>7.0075120999999997E-6</v>
      </c>
      <c r="AA551" s="13">
        <v>16000</v>
      </c>
      <c r="AB551" s="13">
        <v>6.2500000000006994E-5</v>
      </c>
      <c r="AD551" s="13">
        <v>7.6874999999999999E-3</v>
      </c>
      <c r="AE551" s="13">
        <v>2.958832324E-4</v>
      </c>
      <c r="AF551" s="13">
        <v>1.0441193029E-3</v>
      </c>
      <c r="AG551" s="13">
        <v>7.2294166498333343E-4</v>
      </c>
      <c r="AH551" s="13">
        <v>3.4374999999999961E-3</v>
      </c>
      <c r="AI551" s="13">
        <v>6.6916749488333788E-2</v>
      </c>
      <c r="AJ551" s="12">
        <v>6.8616890647634418E-3</v>
      </c>
      <c r="AK551" s="1">
        <v>3.8451867802789801E-2</v>
      </c>
      <c r="AL551" s="12">
        <v>6.5763398137198602E-3</v>
      </c>
      <c r="AM551" s="12">
        <v>4.8972804047300411E-4</v>
      </c>
      <c r="AN551" s="12">
        <v>5.1189003431038871E-4</v>
      </c>
      <c r="AO551" s="12">
        <v>329.89690721649487</v>
      </c>
      <c r="AP551" s="12">
        <v>707.03162901509643</v>
      </c>
      <c r="AQ551" s="12">
        <v>2461.5384615384614</v>
      </c>
      <c r="AR551" s="12">
        <v>803.34024844862233</v>
      </c>
      <c r="AS551" s="12">
        <v>2.2822891753743221E-4</v>
      </c>
      <c r="AT551" s="12">
        <v>5.254619293129267E-10</v>
      </c>
      <c r="AU551" s="12">
        <v>5.5613250016024951</v>
      </c>
      <c r="AV551" s="12">
        <v>0.16251693417994911</v>
      </c>
      <c r="AW551" s="12">
        <v>1.0225563909774438</v>
      </c>
      <c r="AX551" s="12">
        <v>827.69194914813056</v>
      </c>
      <c r="AY551" s="13">
        <v>3.5000000000000031E-3</v>
      </c>
      <c r="AZ551" s="12"/>
      <c r="BA551" s="12"/>
      <c r="BB551" s="12" t="s">
        <v>381</v>
      </c>
      <c r="BC551" s="1"/>
      <c r="BD551" s="13">
        <f>(0.5*K551*(AK551)^(2))+(K551*9.81*(AN551-G551))</f>
        <v>4.6881423826249867E-10</v>
      </c>
      <c r="BE551" s="13">
        <f>0.5*K551*(AI551)^(2)</f>
        <v>9.9166897966006222E-10</v>
      </c>
      <c r="BF551" s="13">
        <f t="shared" si="54"/>
        <v>0.68757017899792217</v>
      </c>
      <c r="BG551" s="13">
        <f>(C551*(AI551)^(2)*G551)/(F551)</f>
        <v>0.10051775527491262</v>
      </c>
      <c r="BH551" s="13">
        <f>(C551*G551*AI551)/(E551)</f>
        <v>6.4153531530216101</v>
      </c>
      <c r="BI551" s="13">
        <f>(E551)/((C551*F551*G551)^(1/2))</f>
        <v>4.9419781657646891E-2</v>
      </c>
      <c r="BJ551" s="13">
        <f>(C551*9.81*(G551)^(2))/(F551)</f>
        <v>0.10555962809337743</v>
      </c>
      <c r="BK551" s="13">
        <f t="shared" si="51"/>
        <v>2.2723034442610708E-2</v>
      </c>
      <c r="BL551" s="13">
        <f>(F551/(C551*9.81))^(1/2)</f>
        <v>1.4753899143116248E-3</v>
      </c>
      <c r="BM551" s="13">
        <f>((F551*G551)/(C551*(AI551)^(2)))^(1/2)</f>
        <v>1.5119392632175236E-3</v>
      </c>
      <c r="BN551" s="13">
        <f>(AF551/2)/G551</f>
        <v>1.0890915614705468</v>
      </c>
      <c r="BO551" s="13">
        <f>(AF551-G551)/G551</f>
        <v>1.1781831229410935</v>
      </c>
      <c r="BP551" s="13">
        <f>((2*G551)-AG551)/G551</f>
        <v>0.49183964977568562</v>
      </c>
      <c r="BQ551" s="13">
        <f t="shared" si="52"/>
        <v>0.69239373601789711</v>
      </c>
      <c r="BR551" s="13">
        <f>((C551*(G551)^(3))/F551)^(1/2)</f>
        <v>2.271131547971054E-3</v>
      </c>
      <c r="BS551" s="13">
        <f t="shared" si="53"/>
        <v>6.6916748962871864E-2</v>
      </c>
      <c r="BT551" s="13">
        <f>AI551/((9.81*G551)^(1/2))</f>
        <v>0.97582617913624448</v>
      </c>
      <c r="BU551" s="13">
        <f t="shared" si="55"/>
        <v>0.45121951219512191</v>
      </c>
      <c r="BV551" s="13">
        <f>AE551 /G551</f>
        <v>0.61725500274240486</v>
      </c>
      <c r="BW551" s="13">
        <f t="shared" si="56"/>
        <v>-5.0418728184648126E-3</v>
      </c>
      <c r="BX551" s="13">
        <f>AH551/(((C551*(G551^(3)))/F551)^(1/2))</f>
        <v>1.5135627009676886</v>
      </c>
    </row>
    <row r="552" spans="1:76" x14ac:dyDescent="0.25">
      <c r="A552" s="12"/>
      <c r="B552" s="1">
        <v>552</v>
      </c>
      <c r="C552" s="12">
        <v>960</v>
      </c>
      <c r="D552" s="12">
        <v>5</v>
      </c>
      <c r="E552" s="12">
        <v>4.7999999999999996E-3</v>
      </c>
      <c r="F552" s="12">
        <v>2.0500000000000001E-2</v>
      </c>
      <c r="G552" s="12">
        <v>4.9799595213833648E-4</v>
      </c>
      <c r="H552" s="12">
        <v>1.7432117513180459E-7</v>
      </c>
      <c r="I552" s="12">
        <v>5.1732807442249281E-10</v>
      </c>
      <c r="J552" s="12">
        <v>5.4326488483355052E-13</v>
      </c>
      <c r="K552" s="12">
        <v>4.966349514455931E-7</v>
      </c>
      <c r="L552" s="12">
        <v>5.2153428944020846E-10</v>
      </c>
      <c r="M552" s="12"/>
      <c r="N552" s="12"/>
      <c r="O552" s="12"/>
      <c r="Q552" s="12">
        <v>960</v>
      </c>
      <c r="R552" s="12">
        <v>100000</v>
      </c>
      <c r="S552" s="12">
        <v>96</v>
      </c>
      <c r="T552" s="12">
        <v>2.0500000000000001E-2</v>
      </c>
      <c r="U552" s="12">
        <v>0.36099999999999999</v>
      </c>
      <c r="V552" s="12"/>
      <c r="W552" s="13"/>
      <c r="X552" s="13"/>
      <c r="Z552" s="13">
        <v>7.0075120999999997E-6</v>
      </c>
      <c r="AA552" s="13">
        <v>16000</v>
      </c>
      <c r="AB552" s="13">
        <v>6.2500000000000056E-5</v>
      </c>
      <c r="AD552" s="13">
        <v>5.5000000000000005E-3</v>
      </c>
      <c r="AE552" s="13">
        <v>5.2012361960000004E-4</v>
      </c>
      <c r="AF552" s="13">
        <v>1.3314272989999999E-3</v>
      </c>
      <c r="AG552" s="13">
        <v>4.210346853416667E-4</v>
      </c>
      <c r="AH552" s="13">
        <v>1.8750000000000008E-3</v>
      </c>
      <c r="AI552" s="13">
        <v>0.29939497818400812</v>
      </c>
      <c r="AJ552" s="12">
        <v>1.036760609489561E-2</v>
      </c>
      <c r="AK552" s="1">
        <v>0.14821573232754109</v>
      </c>
      <c r="AL552" s="12">
        <v>8.0952984975589722E-3</v>
      </c>
      <c r="AM552" s="12">
        <v>4.9103514420143E-4</v>
      </c>
      <c r="AN552" s="12">
        <v>6.5475968110951762E-4</v>
      </c>
      <c r="AO552" s="12">
        <v>169.31216931216932</v>
      </c>
      <c r="AP552" s="12">
        <v>16.469663277825596</v>
      </c>
      <c r="AQ552" s="12">
        <v>165.80310880829015</v>
      </c>
      <c r="AR552" s="12">
        <v>20.653767293912974</v>
      </c>
      <c r="AS552" s="12">
        <v>4.5686724241489653E-3</v>
      </c>
      <c r="AT552" s="12">
        <v>8.51869768107376E-2</v>
      </c>
      <c r="AU552" s="12">
        <v>4.7818995754202573</v>
      </c>
      <c r="AV552" s="12">
        <v>0.83572250695780792</v>
      </c>
      <c r="AW552" s="12">
        <v>1</v>
      </c>
      <c r="AX552" s="12">
        <v>4256.2997771355485</v>
      </c>
      <c r="AY552" s="13">
        <v>1.6250000000000006E-3</v>
      </c>
      <c r="AZ552" s="12"/>
      <c r="BA552" s="12"/>
      <c r="BB552" s="12" t="s">
        <v>382</v>
      </c>
      <c r="BC552" s="1"/>
      <c r="BD552" s="13">
        <f>(0.5*K552*(AK552)^(2))+(K552*9.81*(AN552-G552))</f>
        <v>6.218765440054402E-9</v>
      </c>
      <c r="BE552" s="13">
        <f>0.5*K552*(AI552)^(2)</f>
        <v>2.2258521217948185E-8</v>
      </c>
      <c r="BF552" s="13">
        <f t="shared" si="54"/>
        <v>0.52857173307400696</v>
      </c>
      <c r="BG552" s="13">
        <f>(C552*(AI552)^(2)*G552)/(F552)</f>
        <v>2.0904135306321048</v>
      </c>
      <c r="BH552" s="13">
        <f>(C552*G552*AI552)/(E552)</f>
        <v>29.819497445236323</v>
      </c>
      <c r="BI552" s="13">
        <f>(E552)/((C552*F552*G552)^(1/2))</f>
        <v>4.8485936009523202E-2</v>
      </c>
      <c r="BJ552" s="13">
        <f>(C552*9.81*(G552)^(2))/(F552)</f>
        <v>0.11392997570228657</v>
      </c>
      <c r="BK552" s="13">
        <f t="shared" si="51"/>
        <v>0.13823943555014395</v>
      </c>
      <c r="BL552" s="13">
        <f>(F552/(C552*9.81))^(1/2)</f>
        <v>1.4753899143116248E-3</v>
      </c>
      <c r="BM552" s="13">
        <f>((F552*G552)/(C552*(AI552)^(2)))^(1/2)</f>
        <v>3.4443692931448517E-4</v>
      </c>
      <c r="BN552" s="13">
        <f>(AF552/2)/G552</f>
        <v>1.3367852622928023</v>
      </c>
      <c r="BO552" s="13">
        <f>(AF552-G552)/G552</f>
        <v>1.6735705245856047</v>
      </c>
      <c r="BP552" s="13">
        <f>((2*G552)-AG552)/G552</f>
        <v>1.154541952532359</v>
      </c>
      <c r="BQ552" s="13">
        <f t="shared" si="52"/>
        <v>0.31622807017543864</v>
      </c>
      <c r="BR552" s="13">
        <f>((C552*(G552)^(3))/F552)^(1/2)</f>
        <v>2.4049021191192193E-3</v>
      </c>
      <c r="BS552" s="13">
        <f t="shared" si="53"/>
        <v>0.21420800137327051</v>
      </c>
      <c r="BT552" s="13">
        <f>AI552/((9.81*G552)^(1/2))</f>
        <v>4.2834835313623785</v>
      </c>
      <c r="BU552" s="13">
        <f t="shared" si="55"/>
        <v>0.34659090909090923</v>
      </c>
      <c r="BV552" s="13">
        <f>AE552 /G552</f>
        <v>1.0444334283574996</v>
      </c>
      <c r="BW552" s="13">
        <f t="shared" si="56"/>
        <v>1.9764835549298183</v>
      </c>
      <c r="BX552" s="13">
        <f>AH552/(((C552*(G552^(3)))/F552)^(1/2))</f>
        <v>0.77965751083736756</v>
      </c>
    </row>
    <row r="553" spans="1:76" x14ac:dyDescent="0.25">
      <c r="A553" s="12"/>
      <c r="B553" s="1">
        <v>553</v>
      </c>
      <c r="C553" s="12">
        <v>960</v>
      </c>
      <c r="D553" s="12">
        <v>5</v>
      </c>
      <c r="E553" s="12">
        <v>4.7999999999999996E-3</v>
      </c>
      <c r="F553" s="12">
        <v>2.0500000000000001E-2</v>
      </c>
      <c r="G553" s="12">
        <v>4.9476669869492321E-4</v>
      </c>
      <c r="H553" s="12">
        <v>2.4778834066673996E-7</v>
      </c>
      <c r="I553" s="12">
        <v>5.0732935467523769E-10</v>
      </c>
      <c r="J553" s="12">
        <v>7.6223985545974909E-13</v>
      </c>
      <c r="K553" s="12">
        <v>4.8703618048822821E-7</v>
      </c>
      <c r="L553" s="12">
        <v>7.3175026124135915E-10</v>
      </c>
      <c r="M553" s="12"/>
      <c r="N553" s="12"/>
      <c r="O553" s="12"/>
      <c r="Q553" s="12">
        <v>960</v>
      </c>
      <c r="R553" s="12">
        <v>100000</v>
      </c>
      <c r="S553" s="12">
        <v>96</v>
      </c>
      <c r="T553" s="12">
        <v>2.0500000000000001E-2</v>
      </c>
      <c r="U553" s="12">
        <v>0.36099999999999999</v>
      </c>
      <c r="V553" s="12"/>
      <c r="W553" s="13"/>
      <c r="X553" s="13"/>
      <c r="Z553" s="13">
        <v>7.0075120999999997E-6</v>
      </c>
      <c r="AA553" s="13">
        <v>16000</v>
      </c>
      <c r="AB553" s="13">
        <v>6.2500000000000056E-5</v>
      </c>
      <c r="AD553" s="13">
        <v>5.9374999999999983E-3</v>
      </c>
      <c r="AE553" s="13">
        <v>4.1851469415E-4</v>
      </c>
      <c r="AF553" s="13">
        <v>1.1912770569999999E-3</v>
      </c>
      <c r="AG553" s="13">
        <v>5.4366614709166659E-4</v>
      </c>
      <c r="AH553" s="13">
        <v>2.4999999999999953E-3</v>
      </c>
      <c r="AI553" s="13">
        <v>0.16240164736926965</v>
      </c>
      <c r="AJ553" s="12">
        <v>9.727301799883627E-3</v>
      </c>
      <c r="AK553" s="1">
        <v>9.8045171970300063E-2</v>
      </c>
      <c r="AL553" s="12">
        <v>5.8235844034129902E-3</v>
      </c>
      <c r="AM553" s="12">
        <v>4.9027598184183253E-4</v>
      </c>
      <c r="AN553" s="12">
        <v>5.5716911793179046E-4</v>
      </c>
      <c r="AO553" s="12">
        <v>163.26530612244898</v>
      </c>
      <c r="AP553" s="12">
        <v>0</v>
      </c>
      <c r="AQ553" s="12">
        <v>310.67961165048547</v>
      </c>
      <c r="AR553" s="12">
        <v>482.02434174202222</v>
      </c>
      <c r="AS553" s="12">
        <v>1.3442556100026813E-3</v>
      </c>
      <c r="AT553" s="12">
        <v>-1.2029455450077173E-8</v>
      </c>
      <c r="AU553" s="12">
        <v>1.4617756144585099</v>
      </c>
      <c r="AV553" s="12">
        <v>8.0918490921849745E-2</v>
      </c>
      <c r="AW553" s="12">
        <v>0.9928057553956835</v>
      </c>
      <c r="AX553" s="12">
        <v>412.11449016796905</v>
      </c>
      <c r="AY553" s="13">
        <v>2.187499999999995E-3</v>
      </c>
      <c r="AZ553" s="12"/>
      <c r="BA553" s="12"/>
      <c r="BB553" s="12" t="s">
        <v>382</v>
      </c>
      <c r="BC553" s="1"/>
      <c r="BD553" s="13">
        <f>(0.5*K553*(AK553)^(2))+(K553*9.81*(AN553-G553))</f>
        <v>2.639052107584066E-9</v>
      </c>
      <c r="BE553" s="13">
        <f>0.5*K553*(AI553)^(2)</f>
        <v>6.4226179665556325E-9</v>
      </c>
      <c r="BF553" s="13">
        <f t="shared" si="54"/>
        <v>0.64101462429852596</v>
      </c>
      <c r="BG553" s="13">
        <f>(C553*(AI553)^(2)*G553)/(F553)</f>
        <v>0.61108087733034788</v>
      </c>
      <c r="BH553" s="13">
        <f>(C553*G553*AI553)/(E553)</f>
        <v>16.070185386302125</v>
      </c>
      <c r="BI553" s="13">
        <f>(E553)/((C553*F553*G553)^(1/2))</f>
        <v>4.864390816589826E-2</v>
      </c>
      <c r="BJ553" s="13">
        <f>(C553*9.81*(G553)^(2))/(F553)</f>
        <v>0.1124572090540617</v>
      </c>
      <c r="BK553" s="13">
        <f t="shared" si="51"/>
        <v>6.6264661531411612E-2</v>
      </c>
      <c r="BL553" s="13">
        <f>(F553/(C553*9.81))^(1/2)</f>
        <v>1.4753899143116248E-3</v>
      </c>
      <c r="BM553" s="13">
        <f>((F553*G553)/(C553*(AI553)^(2)))^(1/2)</f>
        <v>6.3292334419129393E-4</v>
      </c>
      <c r="BN553" s="13">
        <f>(AF553/2)/G553</f>
        <v>1.2038775650648126</v>
      </c>
      <c r="BO553" s="13">
        <f>(AF553-G553)/G553</f>
        <v>1.4077551301296252</v>
      </c>
      <c r="BP553" s="13">
        <f>((2*G553)-AG553)/G553</f>
        <v>0.90116665384770545</v>
      </c>
      <c r="BQ553" s="13">
        <f t="shared" si="52"/>
        <v>0.45637254901960783</v>
      </c>
      <c r="BR553" s="13">
        <f>((C553*(G553)^(3))/F553)^(1/2)</f>
        <v>2.3815482091252443E-3</v>
      </c>
      <c r="BS553" s="13">
        <f t="shared" si="53"/>
        <v>0.16240165939872511</v>
      </c>
      <c r="BT553" s="13">
        <f>AI553/((9.81*G553)^(1/2))</f>
        <v>2.3310720450622293</v>
      </c>
      <c r="BU553" s="13">
        <f t="shared" si="55"/>
        <v>0.42631578947368354</v>
      </c>
      <c r="BV553" s="13">
        <f>AE553 /G553</f>
        <v>0.84588290855860382</v>
      </c>
      <c r="BW553" s="13">
        <f t="shared" si="56"/>
        <v>0.49862366827628618</v>
      </c>
      <c r="BX553" s="13">
        <f>AH553/(((C553*(G553^(3)))/F553)^(1/2))</f>
        <v>1.049737305514491</v>
      </c>
    </row>
    <row r="554" spans="1:76" x14ac:dyDescent="0.25">
      <c r="A554" s="12"/>
      <c r="B554" s="1">
        <v>554</v>
      </c>
      <c r="C554" s="12">
        <v>960</v>
      </c>
      <c r="D554" s="12">
        <v>5</v>
      </c>
      <c r="E554" s="12">
        <v>4.7999999999999996E-3</v>
      </c>
      <c r="F554" s="12">
        <v>2.0500000000000001E-2</v>
      </c>
      <c r="G554" s="12">
        <v>4.9251779778590867E-4</v>
      </c>
      <c r="H554" s="12">
        <v>5.4482075088947941E-7</v>
      </c>
      <c r="I554" s="12">
        <v>5.0044274325664583E-10</v>
      </c>
      <c r="J554" s="12">
        <v>1.6607618590676495E-12</v>
      </c>
      <c r="K554" s="12">
        <v>4.8042503352638E-7</v>
      </c>
      <c r="L554" s="12">
        <v>1.5943313847049435E-9</v>
      </c>
      <c r="M554" s="12"/>
      <c r="N554" s="12"/>
      <c r="O554" s="12"/>
      <c r="Q554" s="12">
        <v>960</v>
      </c>
      <c r="R554" s="12">
        <v>100000</v>
      </c>
      <c r="S554" s="12">
        <v>96</v>
      </c>
      <c r="T554" s="12">
        <v>2.0500000000000001E-2</v>
      </c>
      <c r="U554" s="12">
        <v>0.36099999999999999</v>
      </c>
      <c r="V554" s="12"/>
      <c r="W554" s="13"/>
      <c r="X554" s="13"/>
      <c r="Z554" s="13">
        <v>7.0075120999999997E-6</v>
      </c>
      <c r="AA554" s="13">
        <v>16000</v>
      </c>
      <c r="AB554" s="13">
        <v>6.2500000000000056E-5</v>
      </c>
      <c r="AD554" s="13">
        <v>6.5000000000000058E-3</v>
      </c>
      <c r="AE554" s="13">
        <v>3.028907445E-4</v>
      </c>
      <c r="AF554" s="13">
        <v>1.121201936E-3</v>
      </c>
      <c r="AG554" s="13">
        <v>6.441071538583334E-4</v>
      </c>
      <c r="AH554" s="13">
        <v>2.8124999999999956E-3</v>
      </c>
      <c r="AI554" s="13">
        <v>0.10040209163783442</v>
      </c>
      <c r="AJ554" s="12">
        <v>3.8013359957682152E-3</v>
      </c>
      <c r="AK554" s="1">
        <v>6.7006701640341559E-2</v>
      </c>
      <c r="AL554" s="12">
        <v>7.7774529448616245E-3</v>
      </c>
      <c r="AM554" s="12">
        <v>4.8180850242089262E-4</v>
      </c>
      <c r="AN554" s="12">
        <v>5.2664790149010781E-4</v>
      </c>
      <c r="AO554" s="12">
        <v>149.53271028037386</v>
      </c>
      <c r="AP554" s="12">
        <v>0</v>
      </c>
      <c r="AQ554" s="12">
        <v>640</v>
      </c>
      <c r="AR554" s="12">
        <v>796.48507832852715</v>
      </c>
      <c r="AS554" s="12">
        <v>5.1379102982936293E-4</v>
      </c>
      <c r="AT554" s="12">
        <v>-9.6551669657498878E-3</v>
      </c>
      <c r="AU554" s="12">
        <v>1.5823505123103265</v>
      </c>
      <c r="AV554" s="12">
        <v>3.2871941507377996E-2</v>
      </c>
      <c r="AW554" s="12">
        <v>0.97841726618705038</v>
      </c>
      <c r="AX554" s="12">
        <v>167.41542335765931</v>
      </c>
      <c r="AY554" s="13">
        <v>2.8124999999999956E-3</v>
      </c>
      <c r="AZ554" s="12"/>
      <c r="BA554" s="12"/>
      <c r="BB554" s="12" t="s">
        <v>382</v>
      </c>
      <c r="BC554" s="1"/>
      <c r="BD554" s="13">
        <f>(0.5*K554*(AK554)^(2))+(K554*9.81*(AN554-G554))</f>
        <v>1.2393838546184082E-9</v>
      </c>
      <c r="BE554" s="13">
        <f>0.5*K554*(AI554)^(2)</f>
        <v>2.4214814934942984E-9</v>
      </c>
      <c r="BF554" s="13">
        <f t="shared" si="54"/>
        <v>0.71542208071480051</v>
      </c>
      <c r="BG554" s="13">
        <f>(C554*(AI554)^(2)*G554)/(F554)</f>
        <v>0.23250099814672054</v>
      </c>
      <c r="BH554" s="13">
        <f>(C554*G554*AI554)/(E554)</f>
        <v>9.8899634133130405</v>
      </c>
      <c r="BI554" s="13">
        <f>(E554)/((C554*F554*G554)^(1/2))</f>
        <v>4.8754838913700645E-2</v>
      </c>
      <c r="BJ554" s="13">
        <f>(C554*9.81*(G554)^(2))/(F554)</f>
        <v>0.11143721176708657</v>
      </c>
      <c r="BK554" s="13">
        <f t="shared" si="51"/>
        <v>3.717654906854815E-2</v>
      </c>
      <c r="BL554" s="13">
        <f>(F554/(C554*9.81))^(1/2)</f>
        <v>1.4753899143116248E-3</v>
      </c>
      <c r="BM554" s="13">
        <f>((F554*G554)/(C554*(AI554)^(2)))^(1/2)</f>
        <v>1.0214321376430561E-3</v>
      </c>
      <c r="BN554" s="13">
        <f>(AF554/2)/G554</f>
        <v>1.1382349440368573</v>
      </c>
      <c r="BO554" s="13">
        <f>(AF554-G554)/G554</f>
        <v>1.2764698880737149</v>
      </c>
      <c r="BP554" s="13">
        <f>((2*G554)-AG554)/G554</f>
        <v>0.6922154757576523</v>
      </c>
      <c r="BQ554" s="13">
        <f t="shared" si="52"/>
        <v>0.57447916666666676</v>
      </c>
      <c r="BR554" s="13">
        <f>((C554*(G554)^(3))/F554)^(1/2)</f>
        <v>2.3653291247934332E-3</v>
      </c>
      <c r="BS554" s="13">
        <f t="shared" si="53"/>
        <v>0.11005725860358431</v>
      </c>
      <c r="BT554" s="13">
        <f>AI554/((9.81*G554)^(1/2))</f>
        <v>1.4444326352566814</v>
      </c>
      <c r="BU554" s="13">
        <f t="shared" si="55"/>
        <v>0.43749999999999895</v>
      </c>
      <c r="BV554" s="13">
        <f>AE554 /G554</f>
        <v>0.61498436373595344</v>
      </c>
      <c r="BW554" s="13">
        <f t="shared" si="56"/>
        <v>0.12106378637963397</v>
      </c>
      <c r="BX554" s="13">
        <f>AH554/(((C554*(G554^(3)))/F554)^(1/2))</f>
        <v>1.1890522847409721</v>
      </c>
    </row>
    <row r="555" spans="1:76" x14ac:dyDescent="0.25">
      <c r="A555" s="12"/>
      <c r="B555" s="1">
        <v>555</v>
      </c>
      <c r="C555" s="12">
        <v>960</v>
      </c>
      <c r="D555" s="12">
        <v>5</v>
      </c>
      <c r="E555" s="12">
        <v>4.7999999999999996E-3</v>
      </c>
      <c r="F555" s="12">
        <v>2.0500000000000001E-2</v>
      </c>
      <c r="G555" s="12">
        <v>4.9187173144588504E-4</v>
      </c>
      <c r="H555" s="12">
        <v>3.2041991609662054E-7</v>
      </c>
      <c r="I555" s="12">
        <v>4.984759395364536E-10</v>
      </c>
      <c r="J555" s="12">
        <v>9.7416628265834926E-13</v>
      </c>
      <c r="K555" s="12">
        <v>4.7853690195499543E-7</v>
      </c>
      <c r="L555" s="12">
        <v>9.3519963135201538E-10</v>
      </c>
      <c r="M555" s="12"/>
      <c r="N555" s="12"/>
      <c r="O555" s="12"/>
      <c r="Q555" s="12">
        <v>960</v>
      </c>
      <c r="R555" s="12">
        <v>100000</v>
      </c>
      <c r="S555" s="12">
        <v>96</v>
      </c>
      <c r="T555" s="12">
        <v>2.0500000000000001E-2</v>
      </c>
      <c r="U555" s="12">
        <v>0.36099999999999999</v>
      </c>
      <c r="V555" s="12"/>
      <c r="W555" s="13"/>
      <c r="X555" s="13"/>
      <c r="Z555" s="13">
        <v>7.0075120999999997E-6</v>
      </c>
      <c r="AA555" s="13">
        <v>16000</v>
      </c>
      <c r="AB555" s="13">
        <v>6.2500000000006994E-5</v>
      </c>
      <c r="AD555" s="13">
        <v>7.5624999999999998E-3</v>
      </c>
      <c r="AE555" s="13">
        <v>3.1340201264999998E-4</v>
      </c>
      <c r="AF555" s="13">
        <v>1.0791568633999999E-3</v>
      </c>
      <c r="AG555" s="13">
        <v>7.2177374630000009E-4</v>
      </c>
      <c r="AH555" s="13">
        <v>3.375000000000003E-3</v>
      </c>
      <c r="AI555" s="13">
        <v>7.3273786744788072E-2</v>
      </c>
      <c r="AJ555" s="12">
        <v>7.3585917260095904E-3</v>
      </c>
      <c r="AK555" s="1">
        <v>4.8740711871878797E-2</v>
      </c>
      <c r="AL555" s="12">
        <v>8.4289052695405795E-3</v>
      </c>
      <c r="AM555" s="12">
        <v>4.9085665841957159E-4</v>
      </c>
      <c r="AN555" s="12">
        <v>5.0786768211622782E-4</v>
      </c>
      <c r="AO555" s="12">
        <v>290.90909090909088</v>
      </c>
      <c r="AP555" s="12">
        <v>531.08978739035877</v>
      </c>
      <c r="AQ555" s="12">
        <v>326.53061224489795</v>
      </c>
      <c r="AR555" s="12">
        <v>395.81487460004985</v>
      </c>
      <c r="AS555" s="12">
        <v>2.7365177491950457E-4</v>
      </c>
      <c r="AT555" s="12">
        <v>-1.2500478431567416E-8</v>
      </c>
      <c r="AU555" s="12">
        <v>6.2804156057628946</v>
      </c>
      <c r="AV555" s="12">
        <v>0.10807187792546007</v>
      </c>
      <c r="AW555" s="12">
        <v>1.0072992700729928</v>
      </c>
      <c r="AX555" s="12">
        <v>550.40555459394693</v>
      </c>
      <c r="AY555" s="13">
        <v>3.5625000000000101E-3</v>
      </c>
      <c r="AZ555" s="12"/>
      <c r="BA555" s="12"/>
      <c r="BB555" s="12" t="s">
        <v>382</v>
      </c>
      <c r="BC555" s="1"/>
      <c r="BD555" s="13">
        <f>(0.5*K555*(AK555)^(2))+(K555*9.81*(AN555-G555))</f>
        <v>6.4351191172236458E-10</v>
      </c>
      <c r="BE555" s="13">
        <f>0.5*K555*(AI555)^(2)</f>
        <v>1.2846437560536059E-9</v>
      </c>
      <c r="BF555" s="13">
        <f t="shared" si="54"/>
        <v>0.70776150861462461</v>
      </c>
      <c r="BG555" s="13">
        <f>(C555*(AI555)^(2)*G555)/(F555)</f>
        <v>0.1236706114825815</v>
      </c>
      <c r="BH555" s="13">
        <f>(C555*G555*AI555)/(E555)</f>
        <v>7.2082608711510909</v>
      </c>
      <c r="BI555" s="13">
        <f>(E555)/((C555*F555*G555)^(1/2))</f>
        <v>4.8786847791001703E-2</v>
      </c>
      <c r="BJ555" s="13">
        <f>(C555*9.81*(G555)^(2))/(F555)</f>
        <v>0.11114504522545496</v>
      </c>
      <c r="BK555" s="13">
        <f t="shared" si="51"/>
        <v>2.5468426358848651E-2</v>
      </c>
      <c r="BL555" s="13">
        <f>(F555/(C555*9.81))^(1/2)</f>
        <v>1.4753899143116248E-3</v>
      </c>
      <c r="BM555" s="13">
        <f>((F555*G555)/(C555*(AI555)^(2)))^(1/2)</f>
        <v>1.3986807885100129E-3</v>
      </c>
      <c r="BN555" s="13">
        <f>(AF555/2)/G555</f>
        <v>1.0969901240591289</v>
      </c>
      <c r="BO555" s="13">
        <f>(AF555-G555)/G555</f>
        <v>1.1939802481182578</v>
      </c>
      <c r="BP555" s="13">
        <f>((2*G555)-AG555)/G555</f>
        <v>0.53259762625856755</v>
      </c>
      <c r="BQ555" s="13">
        <f t="shared" si="52"/>
        <v>0.668831168831169</v>
      </c>
      <c r="BR555" s="13">
        <f>((C555*(G555)^(3))/F555)^(1/2)</f>
        <v>2.360676526606239E-3</v>
      </c>
      <c r="BS555" s="13">
        <f t="shared" si="53"/>
        <v>7.3273799245266502E-2</v>
      </c>
      <c r="BT555" s="13">
        <f>AI555/((9.81*G555)^(1/2))</f>
        <v>1.0548439118001531</v>
      </c>
      <c r="BU555" s="13">
        <f t="shared" si="55"/>
        <v>0.45041322314049675</v>
      </c>
      <c r="BV555" s="13">
        <f>AE555 /G555</f>
        <v>0.63716207420324167</v>
      </c>
      <c r="BW555" s="13">
        <f t="shared" si="56"/>
        <v>1.2525566257126544E-2</v>
      </c>
      <c r="BX555" s="13">
        <f>AH555/(((C555*(G555^(3)))/F555)^(1/2))</f>
        <v>1.4296749096971697</v>
      </c>
    </row>
    <row r="556" spans="1:76" x14ac:dyDescent="0.25">
      <c r="A556" s="12"/>
      <c r="B556" s="1">
        <v>556</v>
      </c>
      <c r="C556" s="12">
        <v>960</v>
      </c>
      <c r="D556" s="12">
        <v>5</v>
      </c>
      <c r="E556" s="12">
        <v>4.7999999999999996E-3</v>
      </c>
      <c r="F556" s="12">
        <v>2.0500000000000001E-2</v>
      </c>
      <c r="G556" s="12">
        <v>4.9028353202329347E-4</v>
      </c>
      <c r="H556" s="12">
        <v>1.2833219795895815E-7</v>
      </c>
      <c r="I556" s="12">
        <v>4.9366294263749288E-10</v>
      </c>
      <c r="J556" s="12">
        <v>3.8765028605863903E-13</v>
      </c>
      <c r="K556" s="12">
        <v>4.7391642493199315E-7</v>
      </c>
      <c r="L556" s="12">
        <v>3.7214427461629349E-10</v>
      </c>
      <c r="M556" s="12"/>
      <c r="N556" s="12"/>
      <c r="O556" s="12"/>
      <c r="Q556" s="12">
        <v>960</v>
      </c>
      <c r="R556" s="12">
        <v>100000</v>
      </c>
      <c r="S556" s="12">
        <v>96</v>
      </c>
      <c r="T556" s="12">
        <v>2.0500000000000001E-2</v>
      </c>
      <c r="U556" s="12">
        <v>0.36099999999999999</v>
      </c>
      <c r="V556" s="12"/>
      <c r="W556" s="13"/>
      <c r="X556" s="13"/>
      <c r="Z556" s="13">
        <v>7.0075120999999997E-6</v>
      </c>
      <c r="AA556" s="13">
        <v>16000</v>
      </c>
      <c r="AB556" s="13">
        <v>6.2500000000000056E-5</v>
      </c>
      <c r="AD556" s="13">
        <v>5.0000000000000001E-3</v>
      </c>
      <c r="AE556" s="13">
        <v>5.2362737565000007E-4</v>
      </c>
      <c r="AF556" s="13">
        <v>1.3244197869000001E-3</v>
      </c>
      <c r="AG556" s="13">
        <v>4.0118006772499998E-4</v>
      </c>
      <c r="AH556" s="13">
        <v>1.7500000000000007E-3</v>
      </c>
      <c r="AI556" s="13">
        <v>0.31542095801115871</v>
      </c>
      <c r="AJ556" s="12">
        <v>9.4591176280516259E-3</v>
      </c>
      <c r="AK556" s="1">
        <v>0.163486555758834</v>
      </c>
      <c r="AL556" s="12">
        <v>2.0017435639761463E-2</v>
      </c>
      <c r="AM556" s="12">
        <v>4.5556728534668577E-4</v>
      </c>
      <c r="AN556" s="12">
        <v>5.947291331812411E-4</v>
      </c>
      <c r="AO556" s="12">
        <v>10666.66666666667</v>
      </c>
      <c r="AP556" s="12">
        <v>45254.833995939051</v>
      </c>
      <c r="AQ556" s="12">
        <v>6399.9999999999991</v>
      </c>
      <c r="AR556" s="12">
        <v>1810.1933598375624</v>
      </c>
      <c r="AS556" s="12">
        <v>5.0708654817878257E-3</v>
      </c>
      <c r="AT556" s="12">
        <v>-67.091545415608394</v>
      </c>
      <c r="AU556" s="12">
        <v>2.8358189690739555E-5</v>
      </c>
      <c r="AV556" s="12">
        <v>2.6397390100946347E-4</v>
      </c>
      <c r="AW556" s="12">
        <v>0</v>
      </c>
      <c r="AX556" s="12">
        <v>1.3444080381730155</v>
      </c>
      <c r="AY556" s="13">
        <v>1.3125000000000003E-3</v>
      </c>
      <c r="AZ556" s="12"/>
      <c r="BA556" s="12"/>
      <c r="BB556" s="12" t="s">
        <v>383</v>
      </c>
      <c r="BC556" s="1"/>
      <c r="BD556" s="13">
        <f>(0.5*K556*(AK556)^(2))+(K556*9.81*(AN556-G556))</f>
        <v>6.8189646331721478E-9</v>
      </c>
      <c r="BE556" s="13">
        <f>0.5*K556*(AI556)^(2)</f>
        <v>2.3575062780715767E-8</v>
      </c>
      <c r="BF556" s="13">
        <f t="shared" si="54"/>
        <v>0.53781485041475785</v>
      </c>
      <c r="BG556" s="13">
        <f>(C556*(AI556)^(2)*G556)/(F556)</f>
        <v>2.2842612422758171</v>
      </c>
      <c r="BH556" s="13">
        <f>(C556*G556*AI556)/(E556)</f>
        <v>30.929140273576373</v>
      </c>
      <c r="BI556" s="13">
        <f>(E556)/((C556*F556*G556)^(1/2))</f>
        <v>4.8865802713049147E-2</v>
      </c>
      <c r="BJ556" s="13">
        <f>(C556*9.81*(G556)^(2))/(F556)</f>
        <v>0.11042845387529882</v>
      </c>
      <c r="BK556" s="13">
        <f t="shared" si="51"/>
        <v>0.14670722163458622</v>
      </c>
      <c r="BL556" s="13">
        <f>(F556/(C556*9.81))^(1/2)</f>
        <v>1.4753899143116248E-3</v>
      </c>
      <c r="BM556" s="13">
        <f>((F556*G556)/(C556*(AI556)^(2)))^(1/2)</f>
        <v>3.2439520087273202E-4</v>
      </c>
      <c r="BN556" s="13">
        <f>(AF556/2)/G556</f>
        <v>1.3506672164108875</v>
      </c>
      <c r="BO556" s="13">
        <f>(AF556-G556)/G556</f>
        <v>1.7013344328217752</v>
      </c>
      <c r="BP556" s="13">
        <f>((2*G556)-AG556)/G556</f>
        <v>1.1817386440262083</v>
      </c>
      <c r="BQ556" s="13">
        <f t="shared" si="52"/>
        <v>0.30291005291005285</v>
      </c>
      <c r="BR556" s="13">
        <f>((C556*(G556)^(3))/F556)^(1/2)</f>
        <v>2.3492522158519518E-3</v>
      </c>
      <c r="BS556" s="13">
        <f t="shared" si="53"/>
        <v>67.406966373619554</v>
      </c>
      <c r="BT556" s="13">
        <f>AI556/((9.81*G556)^(1/2))</f>
        <v>4.5481249733113511</v>
      </c>
      <c r="BU556" s="13">
        <f t="shared" si="55"/>
        <v>0.35625000000000012</v>
      </c>
      <c r="BV556" s="13">
        <f>AE556 /G556</f>
        <v>1.0680093077756534</v>
      </c>
      <c r="BW556" s="13">
        <f t="shared" si="56"/>
        <v>2.1738327884005182</v>
      </c>
      <c r="BX556" s="13">
        <f>AH556/(((C556*(G556^(3)))/F556)^(1/2))</f>
        <v>0.74491788842066353</v>
      </c>
    </row>
    <row r="557" spans="1:76" x14ac:dyDescent="0.25">
      <c r="A557" s="12"/>
      <c r="B557" s="1">
        <v>557</v>
      </c>
      <c r="C557" s="12">
        <v>960</v>
      </c>
      <c r="D557" s="12">
        <v>5</v>
      </c>
      <c r="E557" s="12">
        <v>4.7999999999999996E-3</v>
      </c>
      <c r="F557" s="12">
        <v>2.0500000000000001E-2</v>
      </c>
      <c r="G557" s="12">
        <v>4.8811657235140588E-4</v>
      </c>
      <c r="H557" s="12">
        <v>3.6447683878999551E-7</v>
      </c>
      <c r="I557" s="12">
        <v>4.8714614264103466E-10</v>
      </c>
      <c r="J557" s="12">
        <v>1.0912566556174203E-12</v>
      </c>
      <c r="K557" s="12">
        <v>4.6766029693539326E-7</v>
      </c>
      <c r="L557" s="12">
        <v>1.0476063893927234E-9</v>
      </c>
      <c r="M557" s="12"/>
      <c r="N557" s="12"/>
      <c r="O557" s="12"/>
      <c r="Q557" s="12">
        <v>960</v>
      </c>
      <c r="R557" s="12">
        <v>100000</v>
      </c>
      <c r="S557" s="12">
        <v>96</v>
      </c>
      <c r="T557" s="12">
        <v>2.0500000000000001E-2</v>
      </c>
      <c r="U557" s="12">
        <v>0.36099999999999999</v>
      </c>
      <c r="V557" s="12"/>
      <c r="W557" s="13"/>
      <c r="X557" s="13"/>
      <c r="Z557" s="13">
        <v>7.0075120999999997E-6</v>
      </c>
      <c r="AA557" s="13">
        <v>16000</v>
      </c>
      <c r="AB557" s="13">
        <v>6.2500000000000056E-5</v>
      </c>
      <c r="AD557" s="13">
        <v>5.4999999999999997E-3</v>
      </c>
      <c r="AE557" s="13">
        <v>4.7807854699999998E-4</v>
      </c>
      <c r="AF557" s="13">
        <v>1.2473371537999999E-3</v>
      </c>
      <c r="AG557" s="13">
        <v>4.5081661176666666E-4</v>
      </c>
      <c r="AH557" s="13">
        <v>2E-3</v>
      </c>
      <c r="AI557" s="13">
        <v>0.24102415607907254</v>
      </c>
      <c r="AJ557" s="12">
        <v>9.2906708636372286E-3</v>
      </c>
      <c r="AK557" s="1">
        <v>0.13646099145123017</v>
      </c>
      <c r="AL557" s="12">
        <v>2.1052286725546123E-2</v>
      </c>
      <c r="AM557" s="12">
        <v>4.7973711593097401E-4</v>
      </c>
      <c r="AN557" s="12">
        <v>5.8948311532982351E-4</v>
      </c>
      <c r="AO557" s="12">
        <v>320</v>
      </c>
      <c r="AP557" s="12">
        <v>307.73287117238544</v>
      </c>
      <c r="AQ557" s="12">
        <v>347.82608695652169</v>
      </c>
      <c r="AR557" s="12">
        <v>620.22220504831375</v>
      </c>
      <c r="AS557" s="12">
        <v>2.9608890832634616E-3</v>
      </c>
      <c r="AT557" s="12">
        <v>-1.0743925373493623E-2</v>
      </c>
      <c r="AU557" s="12">
        <v>1.5989717064659472</v>
      </c>
      <c r="AV557" s="12">
        <v>0.18486551138008425</v>
      </c>
      <c r="AW557" s="12">
        <v>1.0073529411764706</v>
      </c>
      <c r="AX557" s="12">
        <v>941.51231818724523</v>
      </c>
      <c r="AY557" s="13">
        <v>1.8749999999999999E-3</v>
      </c>
      <c r="AZ557" s="12"/>
      <c r="BA557" s="12"/>
      <c r="BB557" s="12" t="s">
        <v>384</v>
      </c>
      <c r="BC557" s="1"/>
      <c r="BD557" s="13">
        <f>(0.5*K557*(AK557)^(2))+(K557*9.81*(AN557-G557))</f>
        <v>4.8193361097361611E-9</v>
      </c>
      <c r="BE557" s="13">
        <f>0.5*K557*(AI557)^(2)</f>
        <v>1.3583811527821916E-8</v>
      </c>
      <c r="BF557" s="13">
        <f t="shared" si="54"/>
        <v>0.59563853163771674</v>
      </c>
      <c r="BG557" s="13">
        <f>(C557*(AI557)^(2)*G557)/(F557)</f>
        <v>1.3278898970758128</v>
      </c>
      <c r="BH557" s="13">
        <f>(C557*G557*AI557)/(E557)</f>
        <v>23.529576983841434</v>
      </c>
      <c r="BI557" s="13">
        <f>(E557)/((C557*F557*G557)^(1/2))</f>
        <v>4.897415076643933E-2</v>
      </c>
      <c r="BJ557" s="13">
        <f>(C557*9.81*(G557)^(2))/(F557)</f>
        <v>0.10945446566784356</v>
      </c>
      <c r="BK557" s="13">
        <f t="shared" si="51"/>
        <v>0.10613796855277782</v>
      </c>
      <c r="BL557" s="13">
        <f>(F557/(C557*9.81))^(1/2)</f>
        <v>1.4753899143116248E-3</v>
      </c>
      <c r="BM557" s="13">
        <f>((F557*G557)/(C557*(AI557)^(2)))^(1/2)</f>
        <v>4.2358689909081741E-4</v>
      </c>
      <c r="BN557" s="13">
        <f>(AF557/2)/G557</f>
        <v>1.277704163773008</v>
      </c>
      <c r="BO557" s="13">
        <f>(AF557-G557)/G557</f>
        <v>1.5554083275460158</v>
      </c>
      <c r="BP557" s="13">
        <f>((2*G557)-AG557)/G557</f>
        <v>1.0764160913550915</v>
      </c>
      <c r="BQ557" s="13">
        <f t="shared" si="52"/>
        <v>0.36142322097378277</v>
      </c>
      <c r="BR557" s="13">
        <f>((C557*(G557)^(3))/F557)^(1/2)</f>
        <v>2.3336945681570482E-3</v>
      </c>
      <c r="BS557" s="13">
        <f t="shared" si="53"/>
        <v>0.25176808145256618</v>
      </c>
      <c r="BT557" s="13">
        <f>AI557/((9.81*G557)^(1/2))</f>
        <v>3.4830867467298603</v>
      </c>
      <c r="BU557" s="13">
        <f t="shared" si="55"/>
        <v>0.36931818181818188</v>
      </c>
      <c r="BV557" s="13">
        <f>AE557 /G557</f>
        <v>0.97943518839557187</v>
      </c>
      <c r="BW557" s="13">
        <f t="shared" si="56"/>
        <v>1.2184354314079693</v>
      </c>
      <c r="BX557" s="13">
        <f>AH557/(((C557*(G557^(3)))/F557)^(1/2))</f>
        <v>0.85701017917671574</v>
      </c>
    </row>
    <row r="558" spans="1:76" x14ac:dyDescent="0.25">
      <c r="A558" s="12"/>
      <c r="B558" s="1">
        <v>558</v>
      </c>
      <c r="C558" s="12">
        <v>960</v>
      </c>
      <c r="D558" s="12">
        <v>5</v>
      </c>
      <c r="E558" s="12">
        <v>4.7999999999999996E-3</v>
      </c>
      <c r="F558" s="12">
        <v>2.0500000000000001E-2</v>
      </c>
      <c r="G558" s="12">
        <v>4.9422064836145076E-4</v>
      </c>
      <c r="H558" s="12">
        <v>5.724541439049266E-7</v>
      </c>
      <c r="I558" s="12">
        <v>5.0565146244040273E-10</v>
      </c>
      <c r="J558" s="12">
        <v>1.7570832542425176E-12</v>
      </c>
      <c r="K558" s="12">
        <v>4.8542540394278661E-7</v>
      </c>
      <c r="L558" s="12">
        <v>1.686799924072817E-9</v>
      </c>
      <c r="M558" s="12"/>
      <c r="N558" s="12"/>
      <c r="O558" s="12"/>
      <c r="Q558" s="12">
        <v>960</v>
      </c>
      <c r="R558" s="12">
        <v>100000</v>
      </c>
      <c r="S558" s="12">
        <v>96</v>
      </c>
      <c r="T558" s="12">
        <v>2.0500000000000001E-2</v>
      </c>
      <c r="U558" s="12">
        <v>0.36099999999999999</v>
      </c>
      <c r="V558" s="12"/>
      <c r="W558" s="13"/>
      <c r="X558" s="13"/>
      <c r="Z558" s="13">
        <v>7.0075120999999997E-6</v>
      </c>
      <c r="AA558" s="13">
        <v>16000</v>
      </c>
      <c r="AB558" s="13">
        <v>6.2500000000000056E-5</v>
      </c>
      <c r="AD558" s="13">
        <v>5.4999999999999997E-3</v>
      </c>
      <c r="AE558" s="13">
        <v>4.7457479094999995E-4</v>
      </c>
      <c r="AF558" s="13">
        <v>1.2683596901000001E-3</v>
      </c>
      <c r="AG558" s="13">
        <v>4.5256848979166662E-4</v>
      </c>
      <c r="AH558" s="13">
        <v>1.9375E-3</v>
      </c>
      <c r="AI558" s="13">
        <v>0.25213715683158983</v>
      </c>
      <c r="AJ558" s="12">
        <v>1.0328030013205118E-2</v>
      </c>
      <c r="AK558" s="1">
        <v>0.13346744108730166</v>
      </c>
      <c r="AL558" s="12">
        <v>1.1890865165805472E-2</v>
      </c>
      <c r="AM558" s="12">
        <v>4.8759792017073582E-4</v>
      </c>
      <c r="AN558" s="12">
        <v>6.1899321270827209E-4</v>
      </c>
      <c r="AO558" s="12">
        <v>170.21276595744681</v>
      </c>
      <c r="AP558" s="12">
        <v>10.243285196002509</v>
      </c>
      <c r="AQ558" s="12">
        <v>320</v>
      </c>
      <c r="AR558" s="12">
        <v>352.98770516832445</v>
      </c>
      <c r="AS558" s="12">
        <v>3.2402215012802102E-3</v>
      </c>
      <c r="AT558" s="12">
        <v>2.8323907988453217E-3</v>
      </c>
      <c r="AU558" s="12">
        <v>1.5665821576726631</v>
      </c>
      <c r="AV558" s="12">
        <v>0.12144630937043986</v>
      </c>
      <c r="AW558" s="12">
        <v>1.0072992700729928</v>
      </c>
      <c r="AX558" s="12">
        <v>618.5209746103377</v>
      </c>
      <c r="AY558" s="13">
        <v>1.8749999999999999E-3</v>
      </c>
      <c r="AZ558" s="12"/>
      <c r="BA558" s="12"/>
      <c r="BB558" s="12" t="s">
        <v>385</v>
      </c>
      <c r="BC558" s="1"/>
      <c r="BD558" s="13">
        <f>(0.5*K558*(AK558)^(2))+(K558*9.81*(AN558-G558))</f>
        <v>4.9177466004632104E-9</v>
      </c>
      <c r="BE558" s="13">
        <f>0.5*K558*(AI558)^(2)</f>
        <v>1.5430010003317106E-8</v>
      </c>
      <c r="BF558" s="13">
        <f t="shared" si="54"/>
        <v>0.56454682542679324</v>
      </c>
      <c r="BG558" s="13">
        <f>(C558*(AI558)^(2)*G558)/(F558)</f>
        <v>1.4713363369940302</v>
      </c>
      <c r="BH558" s="13">
        <f>(C558*G558*AI558)/(E558)</f>
        <v>24.922277825064228</v>
      </c>
      <c r="BI558" s="13">
        <f>(E558)/((C558*F558*G558)^(1/2))</f>
        <v>4.867077338238418E-2</v>
      </c>
      <c r="BJ558" s="13">
        <f>(C558*9.81*(G558)^(2))/(F558)</f>
        <v>0.11220911875000662</v>
      </c>
      <c r="BK558" s="13">
        <f t="shared" si="51"/>
        <v>0.11231603777186848</v>
      </c>
      <c r="BL558" s="13">
        <f>(F558/(C558*9.81))^(1/2)</f>
        <v>1.4753899143116248E-3</v>
      </c>
      <c r="BM558" s="13">
        <f>((F558*G558)/(C558*(AI558)^(2)))^(1/2)</f>
        <v>4.0744116576194267E-4</v>
      </c>
      <c r="BN558" s="13">
        <f>(AF558/2)/G558</f>
        <v>1.2831917224676324</v>
      </c>
      <c r="BO558" s="13">
        <f>(AF558-G558)/G558</f>
        <v>1.5663834449352647</v>
      </c>
      <c r="BP558" s="13">
        <f>((2*G558)-AG558)/G558</f>
        <v>1.084278466931478</v>
      </c>
      <c r="BQ558" s="13">
        <f t="shared" si="52"/>
        <v>0.3568139963167587</v>
      </c>
      <c r="BR558" s="13">
        <f>((C558*(G558)^(3))/F558)^(1/2)</f>
        <v>2.3776066959189492E-3</v>
      </c>
      <c r="BS558" s="13">
        <f t="shared" si="53"/>
        <v>0.24930476603274451</v>
      </c>
      <c r="BT558" s="13">
        <f>AI558/((9.81*G558)^(1/2))</f>
        <v>3.6211115574258326</v>
      </c>
      <c r="BU558" s="13">
        <f t="shared" si="55"/>
        <v>0.35795454545454547</v>
      </c>
      <c r="BV558" s="13">
        <f>AE558 /G558</f>
        <v>0.96024881300167231</v>
      </c>
      <c r="BW558" s="13">
        <f t="shared" si="56"/>
        <v>1.3591272182440235</v>
      </c>
      <c r="BX558" s="13">
        <f>AH558/(((C558*(G558^(3)))/F558)^(1/2))</f>
        <v>0.81489508055542925</v>
      </c>
    </row>
    <row r="559" spans="1:76" x14ac:dyDescent="0.25">
      <c r="A559" s="12"/>
      <c r="B559" s="1">
        <v>559</v>
      </c>
      <c r="C559" s="12">
        <v>960</v>
      </c>
      <c r="D559" s="12">
        <v>5</v>
      </c>
      <c r="E559" s="12">
        <v>4.7999999999999996E-3</v>
      </c>
      <c r="F559" s="12">
        <v>2.0500000000000001E-2</v>
      </c>
      <c r="G559" s="12">
        <v>4.9452015046410767E-4</v>
      </c>
      <c r="H559" s="12">
        <v>3.634388425816902E-7</v>
      </c>
      <c r="I559" s="12">
        <v>5.0657130748208701E-10</v>
      </c>
      <c r="J559" s="12">
        <v>1.1168868821842627E-12</v>
      </c>
      <c r="K559" s="12">
        <v>4.8630845518280355E-7</v>
      </c>
      <c r="L559" s="12">
        <v>1.0722114068968921E-9</v>
      </c>
      <c r="M559" s="12"/>
      <c r="N559" s="12"/>
      <c r="O559" s="12"/>
      <c r="Q559" s="12">
        <v>960</v>
      </c>
      <c r="R559" s="12">
        <v>100000</v>
      </c>
      <c r="S559" s="12">
        <v>96</v>
      </c>
      <c r="T559" s="12">
        <v>2.0500000000000001E-2</v>
      </c>
      <c r="U559" s="12">
        <v>0.36099999999999999</v>
      </c>
      <c r="V559" s="12"/>
      <c r="W559" s="13"/>
      <c r="X559" s="13"/>
      <c r="Z559" s="13">
        <v>7.0075120999999997E-6</v>
      </c>
      <c r="AA559" s="13">
        <v>16000</v>
      </c>
      <c r="AB559" s="13">
        <v>6.2500000000000056E-5</v>
      </c>
      <c r="AD559" s="13">
        <v>6.5625000000000058E-3</v>
      </c>
      <c r="AE559" s="13">
        <v>3.8698088969999996E-4</v>
      </c>
      <c r="AF559" s="13">
        <v>1.1562394965000001E-3</v>
      </c>
      <c r="AG559" s="13">
        <v>5.8045558561666661E-4</v>
      </c>
      <c r="AH559" s="13">
        <v>2.6875000000000024E-3</v>
      </c>
      <c r="AI559" s="13">
        <v>0.15450164758398952</v>
      </c>
      <c r="AJ559" s="12">
        <v>1.600398919274082E-2</v>
      </c>
      <c r="AK559" s="1">
        <v>8.8077191767106405E-2</v>
      </c>
      <c r="AL559" s="12">
        <v>1.6499906519328558E-2</v>
      </c>
      <c r="AM559" s="12">
        <v>5.0650314050553781E-4</v>
      </c>
      <c r="AN559" s="12">
        <v>5.8454393076198287E-4</v>
      </c>
      <c r="AO559" s="12">
        <v>275.86206896551727</v>
      </c>
      <c r="AP559" s="12">
        <v>329.59079456019811</v>
      </c>
      <c r="AQ559" s="12">
        <v>-551.72413793103442</v>
      </c>
      <c r="AR559" s="12">
        <v>995.49872642672051</v>
      </c>
      <c r="AS559" s="12">
        <v>1.2166543886935419E-3</v>
      </c>
      <c r="AT559" s="12">
        <v>6.5982973273362314E-3</v>
      </c>
      <c r="AU559" s="12">
        <v>1.5095699516384813</v>
      </c>
      <c r="AV559" s="12">
        <v>3.2468461314798754E-2</v>
      </c>
      <c r="AW559" s="12">
        <v>1.0072463768115942</v>
      </c>
      <c r="AX559" s="12">
        <v>165.36051561082229</v>
      </c>
      <c r="AY559" s="13">
        <v>2.5000000000000022E-3</v>
      </c>
      <c r="AZ559" s="12"/>
      <c r="BA559" s="12"/>
      <c r="BB559" s="12" t="s">
        <v>385</v>
      </c>
      <c r="BC559" s="1"/>
      <c r="BD559" s="13">
        <f>(0.5*K559*(AK559)^(2))+(K559*9.81*(AN559-G559))</f>
        <v>2.3157664035260454E-9</v>
      </c>
      <c r="BE559" s="13">
        <f>0.5*K559*(AI559)^(2)</f>
        <v>5.8042759924805284E-9</v>
      </c>
      <c r="BF559" s="13">
        <f t="shared" si="54"/>
        <v>0.63164541360390958</v>
      </c>
      <c r="BG559" s="13">
        <f>(C559*(AI559)^(2)*G559)/(F559)</f>
        <v>0.55279944046240703</v>
      </c>
      <c r="BH559" s="13">
        <f>(C559*G559*AI559)/(E559)</f>
        <v>15.28083560203741</v>
      </c>
      <c r="BI559" s="13">
        <f>(E559)/((C559*F559*G559)^(1/2))</f>
        <v>4.8656032621334229E-2</v>
      </c>
      <c r="BJ559" s="13">
        <f>(C559*9.81*(G559)^(2))/(F559)</f>
        <v>0.11234515940368758</v>
      </c>
      <c r="BK559" s="13">
        <f t="shared" si="51"/>
        <v>6.2409386308423513E-2</v>
      </c>
      <c r="BL559" s="13">
        <f>(F559/(C559*9.81))^(1/2)</f>
        <v>1.4753899143116248E-3</v>
      </c>
      <c r="BM559" s="13">
        <f>((F559*G559)/(C559*(AI559)^(2)))^(1/2)</f>
        <v>6.6512028816725628E-4</v>
      </c>
      <c r="BN559" s="13">
        <f>(AF559/2)/G559</f>
        <v>1.1690519541163975</v>
      </c>
      <c r="BO559" s="13">
        <f>(AF559-G559)/G559</f>
        <v>1.3381039082327952</v>
      </c>
      <c r="BP559" s="13">
        <f>((2*G559)-AG559)/G559</f>
        <v>0.82622460364474848</v>
      </c>
      <c r="BQ559" s="13">
        <f t="shared" si="52"/>
        <v>0.50202020202020192</v>
      </c>
      <c r="BR559" s="13">
        <f>((C559*(G559)^(3))/F559)^(1/2)</f>
        <v>2.3797682994880598E-3</v>
      </c>
      <c r="BS559" s="13">
        <f t="shared" si="53"/>
        <v>0.14790335025665327</v>
      </c>
      <c r="BT559" s="13">
        <f>AI559/((9.81*G559)^(1/2))</f>
        <v>2.2182302067150474</v>
      </c>
      <c r="BU559" s="13">
        <f t="shared" si="55"/>
        <v>0.41428571428571431</v>
      </c>
      <c r="BV559" s="13">
        <f>AE559 /G559</f>
        <v>0.78253816216956573</v>
      </c>
      <c r="BW559" s="13">
        <f t="shared" si="56"/>
        <v>0.44045428105871942</v>
      </c>
      <c r="BX559" s="13">
        <f>AH559/(((C559*(G559^(3)))/F559)^(1/2))</f>
        <v>1.1293116227231628</v>
      </c>
    </row>
    <row r="560" spans="1:76" x14ac:dyDescent="0.25">
      <c r="A560" s="12"/>
      <c r="B560" s="1">
        <v>560</v>
      </c>
      <c r="C560" s="12">
        <v>960</v>
      </c>
      <c r="D560" s="12">
        <v>5</v>
      </c>
      <c r="E560" s="12">
        <v>4.7999999999999996E-3</v>
      </c>
      <c r="F560" s="12">
        <v>2.0500000000000001E-2</v>
      </c>
      <c r="G560" s="12">
        <v>4.9187257221973164E-4</v>
      </c>
      <c r="H560" s="12">
        <v>9.2952047010180668E-7</v>
      </c>
      <c r="I560" s="12">
        <v>4.9847849572878627E-10</v>
      </c>
      <c r="J560" s="12">
        <v>2.8260122144713213E-12</v>
      </c>
      <c r="K560" s="12">
        <v>4.7853935589963484E-7</v>
      </c>
      <c r="L560" s="12">
        <v>2.7129717258924685E-9</v>
      </c>
      <c r="M560" s="12"/>
      <c r="N560" s="12"/>
      <c r="O560" s="12"/>
      <c r="Q560" s="12">
        <v>960</v>
      </c>
      <c r="R560" s="12">
        <v>100000</v>
      </c>
      <c r="S560" s="12">
        <v>96</v>
      </c>
      <c r="T560" s="12">
        <v>2.0500000000000001E-2</v>
      </c>
      <c r="U560" s="12">
        <v>0.36099999999999999</v>
      </c>
      <c r="V560" s="12"/>
      <c r="W560" s="13"/>
      <c r="X560" s="13"/>
      <c r="Z560" s="13">
        <v>7.0075120999999997E-6</v>
      </c>
      <c r="AA560" s="13">
        <v>16000</v>
      </c>
      <c r="AB560" s="13">
        <v>6.2500000000000056E-5</v>
      </c>
      <c r="AD560" s="13">
        <v>5.5624999999999997E-3</v>
      </c>
      <c r="AE560" s="13">
        <v>4.7107103490000003E-4</v>
      </c>
      <c r="AF560" s="13">
        <v>1.2473371537999999E-3</v>
      </c>
      <c r="AG560" s="13">
        <v>4.6074392057500002E-4</v>
      </c>
      <c r="AH560" s="13">
        <v>2.0625000000000001E-3</v>
      </c>
      <c r="AI560" s="13">
        <v>0.23224389084261862</v>
      </c>
      <c r="AJ560" s="12">
        <v>7.9174588331809622E-3</v>
      </c>
      <c r="AK560" s="1">
        <v>0.13070963879979403</v>
      </c>
      <c r="AL560" s="12">
        <v>1.4894318781834929E-2</v>
      </c>
      <c r="AM560" s="12">
        <v>4.8560975717287683E-4</v>
      </c>
      <c r="AN560" s="12">
        <v>6.0871144802608472E-4</v>
      </c>
      <c r="AO560" s="12">
        <v>307.69230769230768</v>
      </c>
      <c r="AP560" s="12">
        <v>309.62072075623973</v>
      </c>
      <c r="AQ560" s="12">
        <v>666.66666666666652</v>
      </c>
      <c r="AR560" s="12">
        <v>3181.9805153394618</v>
      </c>
      <c r="AS560" s="12">
        <v>2.7490940282221283E-3</v>
      </c>
      <c r="AT560" s="12">
        <v>1.9613496583483579E-5</v>
      </c>
      <c r="AU560" s="12">
        <v>0.1684469666810143</v>
      </c>
      <c r="AV560" s="12">
        <v>4.0540721722071432E-2</v>
      </c>
      <c r="AW560" s="12">
        <v>1</v>
      </c>
      <c r="AX560" s="12">
        <v>206.47220027458329</v>
      </c>
      <c r="AY560" s="13">
        <v>1.8749999999999999E-3</v>
      </c>
      <c r="AZ560" s="12"/>
      <c r="BA560" s="12"/>
      <c r="BB560" s="12" t="s">
        <v>386</v>
      </c>
      <c r="BC560" s="1"/>
      <c r="BD560" s="13">
        <f>(0.5*K560*(AK560)^(2))+(K560*9.81*(AN560-G560))</f>
        <v>4.636421486401406E-9</v>
      </c>
      <c r="BE560" s="13">
        <f>0.5*K560*(AI560)^(2)</f>
        <v>1.2905542415470638E-8</v>
      </c>
      <c r="BF560" s="13">
        <f t="shared" si="54"/>
        <v>0.5993814853592474</v>
      </c>
      <c r="BG560" s="13">
        <f>(C560*(AI560)^(2)*G560)/(F560)</f>
        <v>1.2423917978858896</v>
      </c>
      <c r="BH560" s="13">
        <f>(C560*G560*AI560)/(E560)</f>
        <v>22.846879994215481</v>
      </c>
      <c r="BI560" s="13">
        <f>(E560)/((C560*F560*G560)^(1/2))</f>
        <v>4.8786806094508008E-2</v>
      </c>
      <c r="BJ560" s="13">
        <f>(C560*9.81*(G560)^(2))/(F560)</f>
        <v>0.11114542519413827</v>
      </c>
      <c r="BK560" s="13">
        <f t="shared" si="51"/>
        <v>0.10167099063861902</v>
      </c>
      <c r="BL560" s="13">
        <f>(F560/(C560*9.81))^(1/2)</f>
        <v>1.4753899143116248E-3</v>
      </c>
      <c r="BM560" s="13">
        <f>((F560*G560)/(C560*(AI560)^(2)))^(1/2)</f>
        <v>4.4128921988632956E-4</v>
      </c>
      <c r="BN560" s="13">
        <f>(AF560/2)/G560</f>
        <v>1.2679474565648108</v>
      </c>
      <c r="BO560" s="13">
        <f>(AF560-G560)/G560</f>
        <v>1.5358949131296216</v>
      </c>
      <c r="BP560" s="13">
        <f>((2*G560)-AG560)/G560</f>
        <v>1.0632860082119515</v>
      </c>
      <c r="BQ560" s="13">
        <f t="shared" si="52"/>
        <v>0.36938202247191015</v>
      </c>
      <c r="BR560" s="13">
        <f>((C560*(G560)^(3))/F560)^(1/2)</f>
        <v>2.3606825793913611E-3</v>
      </c>
      <c r="BS560" s="13">
        <f t="shared" si="53"/>
        <v>0.23222427734603515</v>
      </c>
      <c r="BT560" s="13">
        <f>AI560/((9.81*G560)^(1/2))</f>
        <v>3.3433626923668478</v>
      </c>
      <c r="BU560" s="13">
        <f t="shared" si="55"/>
        <v>0.3764044943820225</v>
      </c>
      <c r="BV560" s="13">
        <f>AE560 /G560</f>
        <v>0.9577094993813986</v>
      </c>
      <c r="BW560" s="13">
        <f t="shared" si="56"/>
        <v>1.1312463726917514</v>
      </c>
      <c r="BX560" s="13">
        <f>AH560/(((C560*(G560^(3)))/F560)^(1/2))</f>
        <v>0.87368798245283807</v>
      </c>
    </row>
    <row r="561" spans="1:76" x14ac:dyDescent="0.25">
      <c r="A561" s="12"/>
      <c r="B561" s="1">
        <v>561</v>
      </c>
      <c r="C561" s="12">
        <v>960</v>
      </c>
      <c r="D561" s="12">
        <v>5</v>
      </c>
      <c r="E561" s="12">
        <v>4.7999999999999996E-3</v>
      </c>
      <c r="F561" s="12">
        <v>2.0500000000000001E-2</v>
      </c>
      <c r="G561" s="12">
        <v>4.9046103324484956E-4</v>
      </c>
      <c r="H561" s="12">
        <v>7.0108948700435156E-7</v>
      </c>
      <c r="I561" s="12">
        <v>4.9419931086512032E-10</v>
      </c>
      <c r="J561" s="12">
        <v>2.1192995030006479E-12</v>
      </c>
      <c r="K561" s="12">
        <v>4.7443133843051554E-7</v>
      </c>
      <c r="L561" s="12">
        <v>2.0345275228806219E-9</v>
      </c>
      <c r="M561" s="12"/>
      <c r="N561" s="12"/>
      <c r="O561" s="12"/>
      <c r="Q561" s="12">
        <v>960</v>
      </c>
      <c r="R561" s="12">
        <v>100000</v>
      </c>
      <c r="S561" s="12">
        <v>96</v>
      </c>
      <c r="T561" s="12">
        <v>2.0500000000000001E-2</v>
      </c>
      <c r="U561" s="12">
        <v>0.36099999999999999</v>
      </c>
      <c r="V561" s="12"/>
      <c r="W561" s="13"/>
      <c r="X561" s="13"/>
      <c r="Z561" s="13">
        <v>7.0075120999999997E-6</v>
      </c>
      <c r="AA561" s="13">
        <v>16000</v>
      </c>
      <c r="AB561" s="13">
        <v>6.2500000000000056E-5</v>
      </c>
      <c r="AD561" s="13">
        <v>6.4374999999999988E-3</v>
      </c>
      <c r="AE561" s="13">
        <v>3.7997337759999996E-4</v>
      </c>
      <c r="AF561" s="13">
        <v>1.1492319844E-3</v>
      </c>
      <c r="AG561" s="13">
        <v>5.8454330100833336E-4</v>
      </c>
      <c r="AH561" s="13">
        <v>2.6249999999999954E-3</v>
      </c>
      <c r="AI561" s="13">
        <v>0.13635305770843711</v>
      </c>
      <c r="AJ561" s="12">
        <v>6.5129909902879868E-3</v>
      </c>
      <c r="AK561" s="1">
        <v>7.6183053556340585E-2</v>
      </c>
      <c r="AL561" s="12">
        <v>1.1530227129819414E-2</v>
      </c>
      <c r="AM561" s="12">
        <v>4.8574218782495329E-4</v>
      </c>
      <c r="AN561" s="12">
        <v>5.7042256724076793E-4</v>
      </c>
      <c r="AO561" s="12">
        <v>167.5392670157068</v>
      </c>
      <c r="AP561" s="12">
        <v>26.050588358726959</v>
      </c>
      <c r="AQ561" s="12">
        <v>288.2882882882883</v>
      </c>
      <c r="AR561" s="12">
        <v>385.66330408031814</v>
      </c>
      <c r="AS561" s="12">
        <v>9.4761245394701227E-4</v>
      </c>
      <c r="AT561" s="12">
        <v>2.8814273112425353E-8</v>
      </c>
      <c r="AU561" s="12">
        <v>3.4664599841332029</v>
      </c>
      <c r="AV561" s="12">
        <v>7.9085954149773097E-2</v>
      </c>
      <c r="AW561" s="12">
        <v>0.99270072992700731</v>
      </c>
      <c r="AX561" s="12">
        <v>402.78145702641189</v>
      </c>
      <c r="AY561" s="13">
        <v>2.3749999999999952E-3</v>
      </c>
      <c r="AZ561" s="12"/>
      <c r="BA561" s="12"/>
      <c r="BB561" s="12" t="s">
        <v>386</v>
      </c>
      <c r="BC561" s="1"/>
      <c r="BD561" s="13">
        <f>(0.5*K561*(AK561)^(2))+(K561*9.81*(AN561-G561))</f>
        <v>1.7489206633005865E-9</v>
      </c>
      <c r="BE561" s="13">
        <f>0.5*K561*(AI561)^(2)</f>
        <v>4.4103508098755567E-9</v>
      </c>
      <c r="BF561" s="13">
        <f t="shared" si="54"/>
        <v>0.62972144976887579</v>
      </c>
      <c r="BG561" s="13">
        <f>(C561*(AI561)^(2)*G561)/(F561)</f>
        <v>0.42702336992428963</v>
      </c>
      <c r="BH561" s="13">
        <f>(C561*G561*AI561)/(E561)</f>
        <v>13.375172313954934</v>
      </c>
      <c r="BI561" s="13">
        <f>(E561)/((C561*F561*G561)^(1/2))</f>
        <v>4.8856959477807764E-2</v>
      </c>
      <c r="BJ561" s="13">
        <f>(C561*9.81*(G561)^(2))/(F561)</f>
        <v>0.11050842692094669</v>
      </c>
      <c r="BK561" s="13">
        <f t="shared" si="51"/>
        <v>5.3630535683229279E-2</v>
      </c>
      <c r="BL561" s="13">
        <f>(F561/(C561*9.81))^(1/2)</f>
        <v>1.4753899143116248E-3</v>
      </c>
      <c r="BM561" s="13">
        <f>((F561*G561)/(C561*(AI561)^(2)))^(1/2)</f>
        <v>7.5054837145255608E-4</v>
      </c>
      <c r="BN561" s="13">
        <f>(AF561/2)/G561</f>
        <v>1.1715833741131039</v>
      </c>
      <c r="BO561" s="13">
        <f>(AF561-G561)/G561</f>
        <v>1.3431667482262075</v>
      </c>
      <c r="BP561" s="13">
        <f>((2*G561)-AG561)/G561</f>
        <v>0.80817585621217791</v>
      </c>
      <c r="BQ561" s="13">
        <f t="shared" si="52"/>
        <v>0.50863821138211385</v>
      </c>
      <c r="BR561" s="13">
        <f>((C561*(G561)^(3))/F561)^(1/2)</f>
        <v>2.3505281088318885E-3</v>
      </c>
      <c r="BS561" s="13">
        <f t="shared" si="53"/>
        <v>0.13635302889416401</v>
      </c>
      <c r="BT561" s="13">
        <f>AI561/((9.81*G561)^(1/2))</f>
        <v>1.9657492713710962</v>
      </c>
      <c r="BU561" s="13">
        <f t="shared" si="55"/>
        <v>0.41262135922330034</v>
      </c>
      <c r="BV561" s="13">
        <f>AE561 /G561</f>
        <v>0.77472694433261613</v>
      </c>
      <c r="BW561" s="13">
        <f t="shared" si="56"/>
        <v>0.31651494300334293</v>
      </c>
      <c r="BX561" s="13">
        <f>AH561/(((C561*(G561^(3)))/F561)^(1/2))</f>
        <v>1.1167703079732612</v>
      </c>
    </row>
    <row r="562" spans="1:76" x14ac:dyDescent="0.25">
      <c r="A562" s="12"/>
      <c r="B562" s="1">
        <v>562</v>
      </c>
      <c r="C562" s="12">
        <v>960</v>
      </c>
      <c r="D562" s="12">
        <v>5</v>
      </c>
      <c r="E562" s="12">
        <v>4.7999999999999996E-3</v>
      </c>
      <c r="F562" s="12">
        <v>2.0500000000000001E-2</v>
      </c>
      <c r="G562" s="12">
        <v>4.8431519088372075E-4</v>
      </c>
      <c r="H562" s="12">
        <v>7.7324279427853829E-7</v>
      </c>
      <c r="I562" s="12">
        <v>4.7585307809994135E-10</v>
      </c>
      <c r="J562" s="12">
        <v>2.2791973328648905E-12</v>
      </c>
      <c r="K562" s="12">
        <v>4.5681895497594369E-7</v>
      </c>
      <c r="L562" s="12">
        <v>2.1880294395502949E-9</v>
      </c>
      <c r="M562" s="12"/>
      <c r="N562" s="12"/>
      <c r="O562" s="12"/>
      <c r="Q562" s="12">
        <v>960</v>
      </c>
      <c r="R562" s="12">
        <v>100000</v>
      </c>
      <c r="S562" s="12">
        <v>96</v>
      </c>
      <c r="T562" s="12">
        <v>2.0500000000000001E-2</v>
      </c>
      <c r="U562" s="12">
        <v>0.36099999999999999</v>
      </c>
      <c r="V562" s="12"/>
      <c r="W562" s="13"/>
      <c r="X562" s="13"/>
      <c r="Z562" s="13">
        <v>7.0075120999999997E-6</v>
      </c>
      <c r="AA562" s="13">
        <v>16000</v>
      </c>
      <c r="AB562" s="13">
        <v>6.2500000000000056E-5</v>
      </c>
      <c r="AD562" s="13">
        <v>5.5624999999999997E-3</v>
      </c>
      <c r="AE562" s="13">
        <v>4.4654474254999995E-4</v>
      </c>
      <c r="AF562" s="13">
        <v>1.2193071053999999E-3</v>
      </c>
      <c r="AG562" s="13">
        <v>4.7534290411666664E-4</v>
      </c>
      <c r="AH562" s="13">
        <v>2.0625000000000001E-3</v>
      </c>
      <c r="AI562" s="13">
        <v>0.22248225749450873</v>
      </c>
      <c r="AJ562" s="12">
        <v>1.0791459391434083E-2</v>
      </c>
      <c r="AK562" s="1">
        <v>0.12247755631349638</v>
      </c>
      <c r="AL562" s="12">
        <v>1.865585718057514E-2</v>
      </c>
      <c r="AM562" s="12">
        <v>4.7939386966109747E-4</v>
      </c>
      <c r="AN562" s="12">
        <v>5.8851191168789413E-4</v>
      </c>
      <c r="AO562" s="12">
        <v>316.83168316831683</v>
      </c>
      <c r="AP562" s="12">
        <v>332.72351237088793</v>
      </c>
      <c r="AQ562" s="12">
        <v>2909.0909090909067</v>
      </c>
      <c r="AR562" s="12">
        <v>374.00689252842147</v>
      </c>
      <c r="AS562" s="12">
        <v>2.5228519316948463E-3</v>
      </c>
      <c r="AT562" s="12">
        <v>3.5089766624926476E-3</v>
      </c>
      <c r="AU562" s="12">
        <v>1.2540812562449521</v>
      </c>
      <c r="AV562" s="12">
        <v>3.7109464828258422E-2</v>
      </c>
      <c r="AW562" s="12">
        <v>0.98529411764705876</v>
      </c>
      <c r="AX562" s="12">
        <v>188.99695241318898</v>
      </c>
      <c r="AY562" s="13">
        <v>1.8124999999999999E-3</v>
      </c>
      <c r="AZ562" s="12"/>
      <c r="BA562" s="12"/>
      <c r="BB562" s="12" t="s">
        <v>387</v>
      </c>
      <c r="BC562" s="1"/>
      <c r="BD562" s="13">
        <f>(0.5*K562*(AK562)^(2))+(K562*9.81*(AN562-G562))</f>
        <v>3.89326043473081E-9</v>
      </c>
      <c r="BE562" s="13">
        <f>0.5*K562*(AI562)^(2)</f>
        <v>1.130589337918959E-8</v>
      </c>
      <c r="BF562" s="13">
        <f t="shared" si="54"/>
        <v>0.58681916000208856</v>
      </c>
      <c r="BG562" s="13">
        <f>(C562*(AI562)^(2)*G562)/(F562)</f>
        <v>1.1226289265210883</v>
      </c>
      <c r="BH562" s="13">
        <f>(C562*G562*AI562)/(E562)</f>
        <v>21.550307401338824</v>
      </c>
      <c r="BI562" s="13">
        <f>(E562)/((C562*F562*G562)^(1/2))</f>
        <v>4.9165973725051576E-2</v>
      </c>
      <c r="BJ562" s="13">
        <f>(C562*9.81*(G562)^(2))/(F562)</f>
        <v>0.10775627297206988</v>
      </c>
      <c r="BK562" s="13">
        <f t="shared" si="51"/>
        <v>9.6266116643847072E-2</v>
      </c>
      <c r="BL562" s="13">
        <f>(F562/(C562*9.81))^(1/2)</f>
        <v>1.4753899143116248E-3</v>
      </c>
      <c r="BM562" s="13">
        <f>((F562*G562)/(C562*(AI562)^(2)))^(1/2)</f>
        <v>4.5709869038612318E-4</v>
      </c>
      <c r="BN562" s="13">
        <f>(AF562/2)/G562</f>
        <v>1.2587950247597575</v>
      </c>
      <c r="BO562" s="13">
        <f>(AF562-G562)/G562</f>
        <v>1.5175900495195151</v>
      </c>
      <c r="BP562" s="13">
        <f>((2*G562)-AG562)/G562</f>
        <v>1.0185257182428711</v>
      </c>
      <c r="BQ562" s="13">
        <f t="shared" si="52"/>
        <v>0.38984674329501917</v>
      </c>
      <c r="BR562" s="13">
        <f>((C562*(G562)^(3))/F562)^(1/2)</f>
        <v>2.3064859997433021E-3</v>
      </c>
      <c r="BS562" s="13">
        <f t="shared" si="53"/>
        <v>0.21897328083201609</v>
      </c>
      <c r="BT562" s="13">
        <f>AI562/((9.81*G562)^(1/2))</f>
        <v>3.2277272837192434</v>
      </c>
      <c r="BU562" s="13">
        <f t="shared" si="55"/>
        <v>0.3764044943820225</v>
      </c>
      <c r="BV562" s="13">
        <f>AE562 /G562</f>
        <v>0.92201267058173053</v>
      </c>
      <c r="BW562" s="13">
        <f t="shared" si="56"/>
        <v>1.0148726535490185</v>
      </c>
      <c r="BX562" s="13">
        <f>AH562/(((C562*(G562^(3)))/F562)^(1/2))</f>
        <v>0.89421743736122561</v>
      </c>
    </row>
    <row r="563" spans="1:76" x14ac:dyDescent="0.25">
      <c r="A563" s="12"/>
      <c r="B563" s="1">
        <v>563</v>
      </c>
      <c r="C563" s="12">
        <v>960</v>
      </c>
      <c r="D563" s="12">
        <v>5</v>
      </c>
      <c r="E563" s="12">
        <v>4.7999999999999996E-3</v>
      </c>
      <c r="F563" s="12">
        <v>2.0500000000000001E-2</v>
      </c>
      <c r="G563" s="12">
        <v>4.7225242244902546E-4</v>
      </c>
      <c r="H563" s="12">
        <v>5.9605570505879906E-7</v>
      </c>
      <c r="I563" s="12">
        <v>4.4117530268318507E-10</v>
      </c>
      <c r="J563" s="12">
        <v>1.6704946989895383E-12</v>
      </c>
      <c r="K563" s="12">
        <v>4.2352829057585765E-7</v>
      </c>
      <c r="L563" s="12">
        <v>1.6036749110299568E-9</v>
      </c>
      <c r="M563" s="12"/>
      <c r="N563" s="12"/>
      <c r="O563" s="12"/>
      <c r="Q563" s="12">
        <v>960</v>
      </c>
      <c r="R563" s="12">
        <v>100000</v>
      </c>
      <c r="S563" s="12">
        <v>96</v>
      </c>
      <c r="T563" s="12">
        <v>2.0500000000000001E-2</v>
      </c>
      <c r="U563" s="12">
        <v>0.36099999999999999</v>
      </c>
      <c r="V563" s="12"/>
      <c r="W563" s="13"/>
      <c r="X563" s="13"/>
      <c r="Z563" s="13">
        <v>7.0075120999999997E-6</v>
      </c>
      <c r="AA563" s="13">
        <v>16000</v>
      </c>
      <c r="AB563" s="13">
        <v>6.2500000000000056E-5</v>
      </c>
      <c r="AD563" s="13">
        <v>6.3124999999999987E-3</v>
      </c>
      <c r="AE563" s="13">
        <v>3.6245459734999999E-4</v>
      </c>
      <c r="AF563" s="13">
        <v>1.0861643755000002E-3</v>
      </c>
      <c r="AG563" s="13">
        <v>5.6920372891014275E-4</v>
      </c>
      <c r="AH563" s="13">
        <v>2.7500000000000024E-3</v>
      </c>
      <c r="AI563" s="13">
        <v>0.12922229641246938</v>
      </c>
      <c r="AJ563" s="12">
        <v>1.0674034420552836E-2</v>
      </c>
      <c r="AK563" s="1">
        <v>8.399766746283871E-2</v>
      </c>
      <c r="AL563" s="12">
        <v>1.21786573675698E-2</v>
      </c>
      <c r="AM563" s="12">
        <v>4.956562071702107E-4</v>
      </c>
      <c r="AN563" s="12">
        <v>5.2689001499273732E-4</v>
      </c>
      <c r="AO563" s="12">
        <v>242.42424242424241</v>
      </c>
      <c r="AP563" s="12">
        <v>238.94884800426939</v>
      </c>
      <c r="AQ563" s="12">
        <v>380.95238095238091</v>
      </c>
      <c r="AR563" s="12">
        <v>371.99268307319511</v>
      </c>
      <c r="AS563" s="12">
        <v>8.5109082008726284E-4</v>
      </c>
      <c r="AT563" s="12">
        <v>-1.0921773841113397E-2</v>
      </c>
      <c r="AU563" s="12">
        <v>1.5642703685387154</v>
      </c>
      <c r="AV563" s="12">
        <v>3.2263864742715351E-2</v>
      </c>
      <c r="AW563" s="12">
        <v>1.023076923076923</v>
      </c>
      <c r="AX563" s="12">
        <v>164.3185138256469</v>
      </c>
      <c r="AY563" s="13">
        <v>2.9375000000000026E-3</v>
      </c>
      <c r="AZ563" s="12"/>
      <c r="BA563" s="12"/>
      <c r="BB563" s="12" t="s">
        <v>387</v>
      </c>
      <c r="BC563" s="1"/>
      <c r="BD563" s="13">
        <f>(0.5*K563*(AK563)^(2))+(K563*9.81*(AN563-G563))</f>
        <v>1.7211337812233942E-9</v>
      </c>
      <c r="BE563" s="13">
        <f>0.5*K563*(AI563)^(2)</f>
        <v>3.5361228039339234E-9</v>
      </c>
      <c r="BF563" s="13">
        <f t="shared" si="54"/>
        <v>0.69765971285239359</v>
      </c>
      <c r="BG563" s="13">
        <f>(C563*(AI563)^(2)*G563)/(F563)</f>
        <v>0.36928908848231762</v>
      </c>
      <c r="BH563" s="13">
        <f>(C563*G563*AI563)/(E563)</f>
        <v>12.205108503042936</v>
      </c>
      <c r="BI563" s="13">
        <f>(E563)/((C563*F563*G563)^(1/2))</f>
        <v>4.9789938880345379E-2</v>
      </c>
      <c r="BJ563" s="13">
        <f>(C563*9.81*(G563)^(2))/(F563)</f>
        <v>0.1024553799099172</v>
      </c>
      <c r="BK563" s="13">
        <f t="shared" si="51"/>
        <v>4.9903747485714321E-2</v>
      </c>
      <c r="BL563" s="13">
        <f>(F563/(C563*9.81))^(1/2)</f>
        <v>1.4753899143116248E-3</v>
      </c>
      <c r="BM563" s="13">
        <f>((F563*G563)/(C563*(AI563)^(2)))^(1/2)</f>
        <v>7.7712513630220545E-4</v>
      </c>
      <c r="BN563" s="13">
        <f>(AF563/2)/G563</f>
        <v>1.1499828522502071</v>
      </c>
      <c r="BO563" s="13">
        <f>(AF563-G563)/G563</f>
        <v>1.2999657045004145</v>
      </c>
      <c r="BP563" s="13">
        <f>((2*G563)-AG563)/G563</f>
        <v>0.794704480374408</v>
      </c>
      <c r="BQ563" s="13">
        <f t="shared" si="52"/>
        <v>0.52404934441724627</v>
      </c>
      <c r="BR563" s="13">
        <f>((C563*(G563)^(3))/F563)^(1/2)</f>
        <v>2.2208538401585439E-3</v>
      </c>
      <c r="BS563" s="13">
        <f t="shared" si="53"/>
        <v>0.14014407025358278</v>
      </c>
      <c r="BT563" s="13">
        <f>AI563/((9.81*G563)^(1/2))</f>
        <v>1.8985229603201002</v>
      </c>
      <c r="BU563" s="13">
        <f t="shared" si="55"/>
        <v>0.4405940594059411</v>
      </c>
      <c r="BV563" s="13">
        <f>AE563 /G563</f>
        <v>0.76750182766743358</v>
      </c>
      <c r="BW563" s="13">
        <f t="shared" si="56"/>
        <v>0.26683370857240041</v>
      </c>
      <c r="BX563" s="13">
        <f>AH563/(((C563*(G563^(3)))/F563)^(1/2))</f>
        <v>1.238262487279975</v>
      </c>
    </row>
    <row r="564" spans="1:76" x14ac:dyDescent="0.25">
      <c r="A564" s="12"/>
      <c r="B564" s="1">
        <v>564</v>
      </c>
      <c r="C564" s="12">
        <v>960</v>
      </c>
      <c r="D564" s="12">
        <v>5</v>
      </c>
      <c r="E564" s="12">
        <v>4.7999999999999996E-3</v>
      </c>
      <c r="F564" s="12">
        <v>2.0500000000000001E-2</v>
      </c>
      <c r="G564" s="12">
        <v>4.9290994404498924E-4</v>
      </c>
      <c r="H564" s="12">
        <v>1.0042730339354331E-6</v>
      </c>
      <c r="I564" s="12">
        <v>5.0163906374555145E-10</v>
      </c>
      <c r="J564" s="12">
        <v>3.0661742002244544E-12</v>
      </c>
      <c r="K564" s="12">
        <v>4.8157350119572939E-7</v>
      </c>
      <c r="L564" s="12">
        <v>2.9435272322154762E-9</v>
      </c>
      <c r="M564" s="12"/>
      <c r="N564" s="12"/>
      <c r="O564" s="12"/>
      <c r="Q564" s="12">
        <v>960</v>
      </c>
      <c r="R564" s="12">
        <v>100000</v>
      </c>
      <c r="S564" s="12">
        <v>96</v>
      </c>
      <c r="T564" s="12">
        <v>2.0500000000000001E-2</v>
      </c>
      <c r="U564" s="12">
        <v>0.36099999999999999</v>
      </c>
      <c r="V564" s="12"/>
      <c r="W564" s="13"/>
      <c r="X564" s="13"/>
      <c r="Z564" s="13">
        <v>7.0075120999999997E-6</v>
      </c>
      <c r="AA564" s="13">
        <v>16000</v>
      </c>
      <c r="AB564" s="13">
        <v>6.2499999999999622E-5</v>
      </c>
      <c r="AD564" s="13">
        <v>7.1249999999999994E-3</v>
      </c>
      <c r="AE564" s="13">
        <v>3.6595835339999996E-4</v>
      </c>
      <c r="AF564" s="13">
        <v>1.1352169601999999E-3</v>
      </c>
      <c r="AG564" s="13">
        <v>6.0365995717612253E-4</v>
      </c>
      <c r="AH564" s="13">
        <v>2.9375E-3</v>
      </c>
      <c r="AI564" s="13">
        <v>0.12986296058239249</v>
      </c>
      <c r="AJ564" s="12">
        <v>1.04251070149482E-2</v>
      </c>
      <c r="AK564" s="1">
        <v>7.24432421239595E-2</v>
      </c>
      <c r="AL564" s="12">
        <v>1.0550918437121699E-2</v>
      </c>
      <c r="AM564" s="12">
        <v>5.1753778002702842E-4</v>
      </c>
      <c r="AN564" s="12">
        <v>5.8342912122929462E-4</v>
      </c>
      <c r="AO564" s="12">
        <v>131.14754098360655</v>
      </c>
      <c r="AP564" s="12">
        <v>0</v>
      </c>
      <c r="AQ564" s="12">
        <v>307.69230769230768</v>
      </c>
      <c r="AR564" s="12">
        <v>284.51633799222037</v>
      </c>
      <c r="AS564" s="12">
        <v>8.5955089353843155E-4</v>
      </c>
      <c r="AT564" s="12">
        <v>0.45842252990711468</v>
      </c>
      <c r="AU564" s="12">
        <v>1.0260012614172487</v>
      </c>
      <c r="AV564" s="12">
        <v>9.9468755506728082E-2</v>
      </c>
      <c r="AW564" s="12">
        <v>1.0514705882352942</v>
      </c>
      <c r="AX564" s="12">
        <v>506.59021190703822</v>
      </c>
      <c r="AY564" s="13">
        <v>2.8124999999999999E-3</v>
      </c>
      <c r="AZ564" s="12"/>
      <c r="BA564" s="12"/>
      <c r="BB564" s="12" t="s">
        <v>388</v>
      </c>
      <c r="BC564" s="1"/>
      <c r="BD564" s="13">
        <f>(0.5*K564*(AK564)^(2))+(K564*9.81*(AN564-G564))</f>
        <v>1.6912884443298309E-9</v>
      </c>
      <c r="BE564" s="13">
        <f>0.5*K564*(AI564)^(2)</f>
        <v>4.06072131525333E-9</v>
      </c>
      <c r="BF564" s="13">
        <f t="shared" si="54"/>
        <v>0.64536773358031163</v>
      </c>
      <c r="BG564" s="13">
        <f>(C564*(AI564)^(2)*G564)/(F564)</f>
        <v>0.38927413731646093</v>
      </c>
      <c r="BH564" s="13">
        <f>(C564*G564*AI564)/(E564)</f>
        <v>12.802148926836747</v>
      </c>
      <c r="BI564" s="13">
        <f>(E564)/((C564*F564*G564)^(1/2))</f>
        <v>4.8735441017506723E-2</v>
      </c>
      <c r="BJ564" s="13">
        <f>(C564*9.81*(G564)^(2))/(F564)</f>
        <v>0.11161473665214634</v>
      </c>
      <c r="BK564" s="13">
        <f t="shared" si="51"/>
        <v>5.0632485954513765E-2</v>
      </c>
      <c r="BL564" s="13">
        <f>(F564/(C564*9.81))^(1/2)</f>
        <v>1.4753899143116248E-3</v>
      </c>
      <c r="BM564" s="13">
        <f>((F564*G564)/(C564*(AI564)^(2)))^(1/2)</f>
        <v>7.9002312585724807E-4</v>
      </c>
      <c r="BN564" s="13">
        <f>(AF564/2)/G564</f>
        <v>1.1515460115127902</v>
      </c>
      <c r="BO564" s="13">
        <f>(AF564-G564)/G564</f>
        <v>1.3030920230255805</v>
      </c>
      <c r="BP564" s="13">
        <f>((2*G564)-AG564)/G564</f>
        <v>0.77531389969072151</v>
      </c>
      <c r="BQ564" s="13">
        <f t="shared" si="52"/>
        <v>0.53175734537103037</v>
      </c>
      <c r="BR564" s="13">
        <f>((C564*(G564)^(3))/F564)^(1/2)</f>
        <v>2.3681546254523895E-3</v>
      </c>
      <c r="BS564" s="13">
        <f t="shared" si="53"/>
        <v>-0.32855956932472219</v>
      </c>
      <c r="BT564" s="13">
        <f>AI564/((9.81*G564)^(1/2))</f>
        <v>1.8675275014395185</v>
      </c>
      <c r="BU564" s="13">
        <f t="shared" si="55"/>
        <v>0.41666666666666669</v>
      </c>
      <c r="BV564" s="13">
        <f>AE564 /G564</f>
        <v>0.74244465509626223</v>
      </c>
      <c r="BW564" s="13">
        <f t="shared" si="56"/>
        <v>0.2776594006643146</v>
      </c>
      <c r="BX564" s="13">
        <f>AH564/(((C564*(G564^(3)))/F564)^(1/2))</f>
        <v>1.2404173141518782</v>
      </c>
    </row>
    <row r="565" spans="1:76" x14ac:dyDescent="0.25">
      <c r="A565" s="23"/>
      <c r="B565" s="1">
        <v>565</v>
      </c>
      <c r="C565" s="23">
        <v>960</v>
      </c>
      <c r="D565" s="23">
        <v>20</v>
      </c>
      <c r="E565" s="23">
        <v>1.9199999999999998E-2</v>
      </c>
      <c r="F565" s="23">
        <v>2.0500000000000001E-2</v>
      </c>
      <c r="G565" s="23">
        <v>2.0045752080238198E-4</v>
      </c>
      <c r="H565" s="23">
        <v>8.7088774697197604E-8</v>
      </c>
      <c r="I565" s="23">
        <v>3.3740823169935902E-11</v>
      </c>
      <c r="J565" s="23">
        <v>4.3976104294555594E-14</v>
      </c>
      <c r="K565" s="23">
        <v>3.2391190243138468E-8</v>
      </c>
      <c r="L565" s="23">
        <v>4.2217060122773371E-11</v>
      </c>
      <c r="M565" s="23"/>
      <c r="N565" s="23"/>
      <c r="O565" s="23"/>
      <c r="Q565" s="23">
        <v>960</v>
      </c>
      <c r="R565" s="23">
        <v>100000</v>
      </c>
      <c r="S565" s="23">
        <v>96</v>
      </c>
      <c r="T565" s="23">
        <v>2.0500000000000001E-2</v>
      </c>
      <c r="U565" s="23">
        <v>0.26700000000000002</v>
      </c>
      <c r="V565" s="23"/>
      <c r="W565" s="23"/>
      <c r="X565" s="23"/>
      <c r="Z565" s="23">
        <v>4.1679399999999998E-6</v>
      </c>
      <c r="AA565" s="23">
        <v>16000</v>
      </c>
      <c r="AB565" s="23">
        <v>6.2500000000000056E-5</v>
      </c>
      <c r="AD565" s="23">
        <v>1.8749999999999991E-3</v>
      </c>
      <c r="AE565" s="23">
        <v>1.1884281000000001E-4</v>
      </c>
      <c r="AF565" s="23">
        <v>4.2512988000000001E-4</v>
      </c>
      <c r="AG565" s="23">
        <v>3.275306183333333E-4</v>
      </c>
      <c r="AH565" s="23">
        <v>8.1249999999999985E-4</v>
      </c>
      <c r="AI565" s="23">
        <v>0.1207172231648385</v>
      </c>
      <c r="AJ565" s="23">
        <v>4.2245492545786526E-3</v>
      </c>
      <c r="AK565" s="1">
        <v>5.8736975332886701E-2</v>
      </c>
      <c r="AL565" s="23">
        <v>3.2547928287579831E-3</v>
      </c>
      <c r="AM565" s="23">
        <v>2.0351806490037956E-4</v>
      </c>
      <c r="AN565" s="23">
        <v>2.1211007602468121E-4</v>
      </c>
      <c r="AO565" s="23">
        <v>524.59016393442619</v>
      </c>
      <c r="AP565" s="23">
        <v>12.162008598747278</v>
      </c>
      <c r="AQ565" s="23">
        <v>780.48780487804879</v>
      </c>
      <c r="AR565" s="23">
        <v>780.71992021548624</v>
      </c>
      <c r="AS565" s="23">
        <v>7.4274454478233539E-4</v>
      </c>
      <c r="AT565" s="23">
        <v>6.9947030132938371E-3</v>
      </c>
      <c r="AU565" s="23">
        <v>1.5697871297904942</v>
      </c>
      <c r="AV565" s="23">
        <v>0.77528774382045462</v>
      </c>
      <c r="AW565" s="23">
        <v>1</v>
      </c>
      <c r="AX565" s="23">
        <v>3948.508055922825</v>
      </c>
      <c r="AY565" s="23">
        <v>6.8749999999999974E-4</v>
      </c>
      <c r="AZ565" s="23">
        <f>MAX(BG565:BG635)</f>
        <v>2.7928236424330932</v>
      </c>
      <c r="BA565" s="23"/>
      <c r="BB565" s="23" t="s">
        <v>389</v>
      </c>
      <c r="BC565" s="1"/>
      <c r="BD565" s="23">
        <f>(0.5*K565*(AK565)^(2))+(K565*9.81*(AN565-G565))</f>
        <v>5.9578013526579494E-11</v>
      </c>
      <c r="BE565" s="23">
        <f>0.5*K565*(AI565)^(2)</f>
        <v>2.3601270634908045E-10</v>
      </c>
      <c r="BF565" s="23">
        <f t="shared" si="54"/>
        <v>0.50242971509257361</v>
      </c>
      <c r="BG565" s="23">
        <f>(C565*(AI565)^(2)*G565)/(F565)</f>
        <v>0.13679751258461603</v>
      </c>
      <c r="BH565" s="23">
        <f>(C565*G565*AI565)/(E565)</f>
        <v>1.2099337636885701</v>
      </c>
      <c r="BI565" s="23">
        <f>(E565)/((C565*F565*G565)^(1/2))</f>
        <v>0.30568737617075498</v>
      </c>
      <c r="BJ565" s="23">
        <f>(C565*9.81*(G565)^(2))/(F565)</f>
        <v>1.8459974170985629E-2</v>
      </c>
      <c r="BK565" s="23">
        <f t="shared" si="51"/>
        <v>0.11745430076554093</v>
      </c>
      <c r="BL565" s="23">
        <f>(F565/(C565*9.81))^(1/2)</f>
        <v>1.4753899143116248E-3</v>
      </c>
      <c r="BM565" s="23">
        <f>((F565*G565)/(C565*(AI565)^(2)))^(1/2)</f>
        <v>5.41979992411027E-4</v>
      </c>
      <c r="BN565" s="23">
        <f>(AF565/2)/G565</f>
        <v>1.0603989271600038</v>
      </c>
      <c r="BO565" s="23">
        <f>(AF565-G565)/G565</f>
        <v>1.1207978543200077</v>
      </c>
      <c r="BP565" s="23">
        <f>((2*G565)-AG565)/G565</f>
        <v>0.36608465962110542</v>
      </c>
      <c r="BQ565" s="23">
        <f t="shared" si="52"/>
        <v>0.77042483660130712</v>
      </c>
      <c r="BR565" s="23">
        <f>((C565*(G565)^(3))/F565)^(1/2)</f>
        <v>6.1417511841883464E-4</v>
      </c>
      <c r="BS565" s="23">
        <f t="shared" si="53"/>
        <v>0.11372252015154466</v>
      </c>
      <c r="BT565" s="23">
        <f>AI565/((9.81*G565)^(1/2))</f>
        <v>2.7222221022371578</v>
      </c>
      <c r="BU565" s="23">
        <f>(AH565+(AB565/2))/AD565</f>
        <v>0.45000000000000018</v>
      </c>
      <c r="BV565" s="23">
        <f>AE565 /G565</f>
        <v>0.59285782605861614</v>
      </c>
      <c r="BW565" s="23">
        <f t="shared" si="56"/>
        <v>0.1183375384136304</v>
      </c>
      <c r="BX565" s="23">
        <f>AH565/(((C565*(G565^(3)))/F565)^(1/2))</f>
        <v>1.3229125955016598</v>
      </c>
    </row>
    <row r="566" spans="1:76" x14ac:dyDescent="0.25">
      <c r="A566" s="11"/>
      <c r="B566" s="1">
        <v>566</v>
      </c>
      <c r="C566" s="11">
        <v>960</v>
      </c>
      <c r="D566" s="11">
        <v>20</v>
      </c>
      <c r="E566" s="11">
        <v>1.9199999999999998E-2</v>
      </c>
      <c r="F566" s="11">
        <v>2.0500000000000001E-2</v>
      </c>
      <c r="G566" s="11">
        <v>2.0023632263927775E-4</v>
      </c>
      <c r="H566" s="11">
        <v>9.4409728529637263E-8</v>
      </c>
      <c r="I566" s="11">
        <v>3.3629250770677854E-11</v>
      </c>
      <c r="J566" s="11">
        <v>4.7567719893173977E-14</v>
      </c>
      <c r="K566" s="11">
        <v>3.228408073985074E-8</v>
      </c>
      <c r="L566" s="11">
        <v>4.5665011097447018E-11</v>
      </c>
      <c r="M566" s="11"/>
      <c r="N566" s="11"/>
      <c r="O566" s="11"/>
      <c r="Q566" s="11">
        <v>960</v>
      </c>
      <c r="R566" s="11">
        <v>100000</v>
      </c>
      <c r="S566" s="11">
        <v>96</v>
      </c>
      <c r="T566" s="11">
        <v>2.0500000000000001E-2</v>
      </c>
      <c r="U566" s="11">
        <v>0.26700000000000002</v>
      </c>
      <c r="V566" s="11"/>
      <c r="W566" s="23"/>
      <c r="X566" s="23"/>
      <c r="Z566" s="23">
        <v>4.1679399999999998E-6</v>
      </c>
      <c r="AA566" s="23">
        <v>16000</v>
      </c>
      <c r="AB566" s="23">
        <v>6.2500000000000056E-5</v>
      </c>
      <c r="AD566" s="23">
        <v>2.250000000000002E-3</v>
      </c>
      <c r="AE566" s="23">
        <v>8.758326000000001E-5</v>
      </c>
      <c r="AF566" s="23">
        <v>4.0845812000000006E-4</v>
      </c>
      <c r="AG566" s="23">
        <v>3.5457952158211522E-4</v>
      </c>
      <c r="AH566" s="23">
        <v>1.0625000000000009E-3</v>
      </c>
      <c r="AI566" s="23">
        <v>6.4676547648037555E-2</v>
      </c>
      <c r="AJ566" s="11">
        <v>3.5932647160751875E-3</v>
      </c>
      <c r="AK566" s="1">
        <v>3.0406834741989401E-2</v>
      </c>
      <c r="AL566" s="11">
        <v>4.3892587213052638E-3</v>
      </c>
      <c r="AM566" s="11">
        <v>2.05846424227093E-4</v>
      </c>
      <c r="AN566" s="11">
        <v>2.0741071926402618E-4</v>
      </c>
      <c r="AO566" s="11">
        <v>603.7735849056603</v>
      </c>
      <c r="AP566" s="11">
        <v>370.54509857835433</v>
      </c>
      <c r="AQ566" s="11">
        <v>2666.6666666666674</v>
      </c>
      <c r="AR566" s="11">
        <v>17599.102109531861</v>
      </c>
      <c r="AS566" s="11">
        <v>2.1320366032970807E-4</v>
      </c>
      <c r="AT566" s="11">
        <v>-6.8221488285033424E-3</v>
      </c>
      <c r="AU566" s="11">
        <v>4.6881276939370773</v>
      </c>
      <c r="AV566" s="11">
        <v>0.73977879287002724</v>
      </c>
      <c r="AW566" s="11">
        <v>1.0106382978723405</v>
      </c>
      <c r="AX566" s="11">
        <v>3767.6624537542434</v>
      </c>
      <c r="AY566" s="23">
        <v>8.7500000000000078E-4</v>
      </c>
      <c r="AZ566" s="11"/>
      <c r="BA566" s="11"/>
      <c r="BB566" s="11" t="s">
        <v>389</v>
      </c>
      <c r="BC566" s="1"/>
      <c r="BD566" s="23">
        <f>(0.5*K566*(AK566)^(2))+(K566*9.81*(AN566-G566))</f>
        <v>1.7196717071487399E-11</v>
      </c>
      <c r="BE566" s="23">
        <f>0.5*K566*(AI566)^(2)</f>
        <v>6.7523055846178033E-11</v>
      </c>
      <c r="BF566" s="23">
        <f t="shared" si="54"/>
        <v>0.50465749628085876</v>
      </c>
      <c r="BG566" s="23">
        <f>(C566*(AI566)^(2)*G566)/(F566)</f>
        <v>3.9224181725239234E-2</v>
      </c>
      <c r="BH566" s="23">
        <f>(C566*G566*AI566)/(E566)</f>
        <v>0.64752970310235347</v>
      </c>
      <c r="BI566" s="23">
        <f>(E566)/((C566*F566*G566)^(1/2))</f>
        <v>0.30585617377324603</v>
      </c>
      <c r="BJ566" s="23">
        <f>(C566*9.81*(G566)^(2))/(F566)</f>
        <v>1.8419256721602974E-2</v>
      </c>
      <c r="BK566" s="23">
        <f t="shared" si="51"/>
        <v>5.5532360766576271E-2</v>
      </c>
      <c r="BL566" s="23">
        <f>(F566/(C566*9.81))^(1/2)</f>
        <v>1.4753899143116248E-3</v>
      </c>
      <c r="BM566" s="23">
        <f>((F566*G566)/(C566*(AI566)^(2)))^(1/2)</f>
        <v>1.0110343583924354E-3</v>
      </c>
      <c r="BN566" s="23">
        <f>(AF566/2)/G566</f>
        <v>1.019940125288433</v>
      </c>
      <c r="BO566" s="23">
        <f>(AF566-G566)/G566</f>
        <v>1.0398802505768658</v>
      </c>
      <c r="BP566" s="23">
        <f>((2*G566)-AG566)/G566</f>
        <v>0.22919479888329719</v>
      </c>
      <c r="BQ566" s="23">
        <f t="shared" si="52"/>
        <v>0.86809272290171435</v>
      </c>
      <c r="BR566" s="23">
        <f>((C566*(G566)^(3))/F566)^(1/2)</f>
        <v>6.1315881638974307E-4</v>
      </c>
      <c r="BS566" s="23">
        <f t="shared" si="53"/>
        <v>7.1498696476540891E-2</v>
      </c>
      <c r="BT566" s="23">
        <f>AI566/((9.81*G566)^(1/2))</f>
        <v>1.4592876118053237</v>
      </c>
      <c r="BU566" s="23">
        <f t="shared" ref="BU566:BU629" si="57">(AH566+(AB566/2))/AD566</f>
        <v>0.4861111111111111</v>
      </c>
      <c r="BV566" s="23">
        <f>AE566 /G566</f>
        <v>0.43739946302239946</v>
      </c>
      <c r="BW566" s="23">
        <f t="shared" si="56"/>
        <v>2.080492500363626E-2</v>
      </c>
      <c r="BX566" s="23">
        <f>AH566/(((C566*(G566^(3)))/F566)^(1/2))</f>
        <v>1.732830013365807</v>
      </c>
    </row>
    <row r="567" spans="1:76" x14ac:dyDescent="0.25">
      <c r="A567" s="11"/>
      <c r="B567" s="1">
        <v>567</v>
      </c>
      <c r="C567" s="11">
        <v>960</v>
      </c>
      <c r="D567" s="11">
        <v>20</v>
      </c>
      <c r="E567" s="11">
        <v>1.9199999999999998E-2</v>
      </c>
      <c r="F567" s="11">
        <v>2.0500000000000001E-2</v>
      </c>
      <c r="G567" s="11">
        <v>2.0022696987889686E-4</v>
      </c>
      <c r="H567" s="11">
        <v>1.6320755204754142E-7</v>
      </c>
      <c r="I567" s="11">
        <v>3.3624538664064401E-11</v>
      </c>
      <c r="J567" s="11">
        <v>8.2223368521368965E-14</v>
      </c>
      <c r="K567" s="11">
        <v>3.2279557117501823E-8</v>
      </c>
      <c r="L567" s="11">
        <v>7.8934433780514209E-11</v>
      </c>
      <c r="M567" s="11"/>
      <c r="N567" s="11"/>
      <c r="O567" s="11"/>
      <c r="Q567" s="11">
        <v>960</v>
      </c>
      <c r="R567" s="11">
        <v>100000</v>
      </c>
      <c r="S567" s="11">
        <v>96</v>
      </c>
      <c r="T567" s="11">
        <v>2.0500000000000001E-2</v>
      </c>
      <c r="U567" s="11">
        <v>0.26700000000000002</v>
      </c>
      <c r="V567" s="11"/>
      <c r="W567" s="23"/>
      <c r="X567" s="23"/>
      <c r="Z567" s="23">
        <v>4.1679399999999998E-6</v>
      </c>
      <c r="AA567" s="23">
        <v>16000</v>
      </c>
      <c r="AB567" s="23">
        <v>6.2500000000000056E-5</v>
      </c>
      <c r="AD567" s="23">
        <v>3.3125000000000029E-3</v>
      </c>
      <c r="AE567" s="23">
        <v>7.5079440000000008E-5</v>
      </c>
      <c r="AF567" s="23">
        <v>4.0012224000000001E-4</v>
      </c>
      <c r="AG567" s="23">
        <v>3.7824055500000002E-4</v>
      </c>
      <c r="AH567" s="23">
        <v>1.5000000000000013E-3</v>
      </c>
      <c r="AI567" s="23">
        <v>3.0222940823718524E-2</v>
      </c>
      <c r="AJ567" s="11">
        <v>3.1603284655373851E-3</v>
      </c>
      <c r="AK567" s="1">
        <v>6.0030733698551901E-3</v>
      </c>
      <c r="AL567" s="11">
        <v>1.29102789397288E-3</v>
      </c>
      <c r="AM567" s="11">
        <v>2.1081878971793792E-4</v>
      </c>
      <c r="AN567" s="11">
        <v>2.1179247541158812E-4</v>
      </c>
      <c r="AO567" s="11">
        <v>1333.3333333333337</v>
      </c>
      <c r="AP567" s="11">
        <v>4399.7755273829644</v>
      </c>
      <c r="AQ567" s="11">
        <v>5333.3333333333348</v>
      </c>
      <c r="AR567" s="11">
        <v>87995.510547659302</v>
      </c>
      <c r="AS567" s="11">
        <v>4.6555869114882355E-5</v>
      </c>
      <c r="AT567" s="11">
        <v>-8.6435540364609975E-4</v>
      </c>
      <c r="AU567" s="11">
        <v>4.7103697688050552</v>
      </c>
      <c r="AV567" s="11">
        <v>0.70286818725258637</v>
      </c>
      <c r="AW567" s="11">
        <v>1.0106382978723405</v>
      </c>
      <c r="AX567" s="11">
        <v>3579.67828298527</v>
      </c>
      <c r="AY567" s="23">
        <v>1.3125000000000012E-3</v>
      </c>
      <c r="AZ567" s="11"/>
      <c r="BA567" s="11"/>
      <c r="BB567" s="11" t="s">
        <v>389</v>
      </c>
      <c r="BC567" s="1"/>
      <c r="BD567" s="23">
        <f>(0.5*K567*(AK567)^(2))+(K567*9.81*(AN567-G567))</f>
        <v>4.2439888017018677E-12</v>
      </c>
      <c r="BE567" s="23">
        <f>0.5*K567*(AI567)^(2)</f>
        <v>1.474249582360057E-11</v>
      </c>
      <c r="BF567" s="23">
        <f t="shared" si="54"/>
        <v>0.53653938600440887</v>
      </c>
      <c r="BG567" s="23">
        <f>(C567*(AI567)^(2)*G567)/(F567)</f>
        <v>8.5647243221809981E-3</v>
      </c>
      <c r="BH567" s="23">
        <f>(C567*G567*AI567)/(E567)</f>
        <v>0.30257239309811862</v>
      </c>
      <c r="BI567" s="23">
        <f>(E567)/((C567*F567*G567)^(1/2))</f>
        <v>0.30586331708191622</v>
      </c>
      <c r="BJ567" s="23">
        <f>(C567*9.81*(G567)^(2))/(F567)</f>
        <v>1.8417536086016248E-2</v>
      </c>
      <c r="BK567" s="23">
        <f t="shared" si="51"/>
        <v>2.2286914577678844E-2</v>
      </c>
      <c r="BL567" s="23">
        <f>(F567/(C567*9.81))^(1/2)</f>
        <v>1.4753899143116248E-3</v>
      </c>
      <c r="BM567" s="23">
        <f>((F567*G567)/(C567*(AI567)^(2)))^(1/2)</f>
        <v>2.1635447415579655E-3</v>
      </c>
      <c r="BN567" s="23">
        <f>(AF567/2)/G567</f>
        <v>0.99917169061192324</v>
      </c>
      <c r="BO567" s="23">
        <f>(AF567-G567)/G567</f>
        <v>0.99834338122384647</v>
      </c>
      <c r="BP567" s="23">
        <f>((2*G567)-AG567)/G567</f>
        <v>0.11094102243683258</v>
      </c>
      <c r="BQ567" s="23">
        <f t="shared" si="52"/>
        <v>0.9453125</v>
      </c>
      <c r="BR567" s="23">
        <f>((C567*(G567)^(3))/F567)^(1/2)</f>
        <v>6.1311585719699743E-4</v>
      </c>
      <c r="BS567" s="23">
        <f t="shared" si="53"/>
        <v>3.1087296227364624E-2</v>
      </c>
      <c r="BT567" s="23">
        <f>AI567/((9.81*G567)^(1/2))</f>
        <v>0.68193177888671641</v>
      </c>
      <c r="BU567" s="23">
        <f t="shared" si="57"/>
        <v>0.46226415094339623</v>
      </c>
      <c r="BV567" s="23">
        <f>AE567 /G567</f>
        <v>0.37497166363457557</v>
      </c>
      <c r="BW567" s="23">
        <f t="shared" si="56"/>
        <v>-9.8528117638352498E-3</v>
      </c>
      <c r="BX567" s="23">
        <f>AH567/(((C567*(G567^(3)))/F567)^(1/2))</f>
        <v>2.446519662462495</v>
      </c>
    </row>
    <row r="568" spans="1:76" x14ac:dyDescent="0.25">
      <c r="A568" s="11"/>
      <c r="B568" s="1">
        <v>568</v>
      </c>
      <c r="C568" s="11">
        <v>960</v>
      </c>
      <c r="D568" s="11">
        <v>20</v>
      </c>
      <c r="E568" s="11">
        <v>1.9199999999999998E-2</v>
      </c>
      <c r="F568" s="11">
        <v>2.0500000000000001E-2</v>
      </c>
      <c r="G568" s="11">
        <v>2.0011688841651713E-4</v>
      </c>
      <c r="H568" s="11">
        <v>8.345679473899118E-8</v>
      </c>
      <c r="I568" s="11">
        <v>3.3569110510097795E-11</v>
      </c>
      <c r="J568" s="11">
        <v>4.1999009492601756E-14</v>
      </c>
      <c r="K568" s="11">
        <v>3.2226346089693885E-8</v>
      </c>
      <c r="L568" s="11">
        <v>4.0319049112897684E-11</v>
      </c>
      <c r="M568" s="11"/>
      <c r="N568" s="11"/>
      <c r="O568" s="11"/>
      <c r="Q568" s="11">
        <v>960</v>
      </c>
      <c r="R568" s="11">
        <v>100000</v>
      </c>
      <c r="S568" s="11">
        <v>96</v>
      </c>
      <c r="T568" s="11">
        <v>2.0500000000000001E-2</v>
      </c>
      <c r="U568" s="11">
        <v>0.26700000000000002</v>
      </c>
      <c r="V568" s="11"/>
      <c r="W568" s="23"/>
      <c r="X568" s="23"/>
      <c r="Z568" s="23">
        <v>4.1679399999999998E-6</v>
      </c>
      <c r="AA568" s="23">
        <v>16000</v>
      </c>
      <c r="AB568" s="23">
        <v>6.2500000000000056E-5</v>
      </c>
      <c r="AD568" s="23">
        <v>1.8749999999999999E-3</v>
      </c>
      <c r="AE568" s="23">
        <v>1.0842296000000001E-4</v>
      </c>
      <c r="AF568" s="23">
        <v>4.2096194000000001E-4</v>
      </c>
      <c r="AG568" s="23">
        <v>3.2987891438652773E-4</v>
      </c>
      <c r="AH568" s="23">
        <v>8.1249999999999985E-4</v>
      </c>
      <c r="AI568" s="23">
        <v>0.11563260561224972</v>
      </c>
      <c r="AJ568" s="11">
        <v>4.3637138202634153E-3</v>
      </c>
      <c r="AK568" s="1">
        <v>6.0030160458509528E-2</v>
      </c>
      <c r="AL568" s="11">
        <v>4.4603096764526135E-3</v>
      </c>
      <c r="AM568" s="11">
        <v>2.0836688130189491E-4</v>
      </c>
      <c r="AN568" s="11">
        <v>2.1380006199890237E-4</v>
      </c>
      <c r="AO568" s="11">
        <v>432.43243243243239</v>
      </c>
      <c r="AP568" s="11">
        <v>66.113709270911713</v>
      </c>
      <c r="AQ568" s="11">
        <v>761.90476190476181</v>
      </c>
      <c r="AR568" s="11">
        <v>410.47468477042224</v>
      </c>
      <c r="AS568" s="11">
        <v>6.8149334763904616E-4</v>
      </c>
      <c r="AT568" s="11">
        <v>1.5347394145439293E-2</v>
      </c>
      <c r="AU568" s="11">
        <v>1.5723159549103132</v>
      </c>
      <c r="AV568" s="11">
        <v>0.62532451837487768</v>
      </c>
      <c r="AW568" s="11">
        <v>1</v>
      </c>
      <c r="AX568" s="11">
        <v>3184.7516203494538</v>
      </c>
      <c r="AY568" s="23">
        <v>7.499999999999998E-4</v>
      </c>
      <c r="AZ568" s="11"/>
      <c r="BA568" s="11"/>
      <c r="BB568" s="11" t="s">
        <v>390</v>
      </c>
      <c r="BC568" s="1"/>
      <c r="BD568" s="23">
        <f>(0.5*K568*(AK568)^(2))+(K568*9.81*(AN568-G568))</f>
        <v>6.2391560025391937E-11</v>
      </c>
      <c r="BE568" s="23">
        <f>0.5*K568*(AI568)^(2)</f>
        <v>2.1544761709742011E-10</v>
      </c>
      <c r="BF568" s="23">
        <f t="shared" si="54"/>
        <v>0.53813603542704358</v>
      </c>
      <c r="BG568" s="23">
        <f>(C568*(AI568)^(2)*G568)/(F568)</f>
        <v>0.1253030774354727</v>
      </c>
      <c r="BH568" s="23">
        <f>(C568*G568*AI568)/(E568)</f>
        <v>1.1570018617308855</v>
      </c>
      <c r="BI568" s="23">
        <f>(E568)/((C568*F568*G568)^(1/2))</f>
        <v>0.30594743105260885</v>
      </c>
      <c r="BJ568" s="23">
        <f>(C568*9.81*(G568)^(2))/(F568)</f>
        <v>1.8397290342063499E-2</v>
      </c>
      <c r="BK568" s="23">
        <f t="shared" si="51"/>
        <v>0.11150503828470401</v>
      </c>
      <c r="BL568" s="23">
        <f>(F568/(C568*9.81))^(1/2)</f>
        <v>1.4753899143116248E-3</v>
      </c>
      <c r="BM568" s="23">
        <f>((F568*G568)/(C568*(AI568)^(2)))^(1/2)</f>
        <v>5.6533109385385608E-4</v>
      </c>
      <c r="BN568" s="23">
        <f>(AF568/2)/G568</f>
        <v>1.0517901395803806</v>
      </c>
      <c r="BO568" s="23">
        <f>(AF568-G568)/G568</f>
        <v>1.1035802791607612</v>
      </c>
      <c r="BP568" s="23">
        <f>((2*G568)-AG568)/G568</f>
        <v>0.35156884060715599</v>
      </c>
      <c r="BQ568" s="23">
        <f t="shared" si="52"/>
        <v>0.78363120995339319</v>
      </c>
      <c r="BR568" s="23">
        <f>((C568*(G568)^(3))/F568)^(1/2)</f>
        <v>6.1261030532676938E-4</v>
      </c>
      <c r="BS568" s="23">
        <f t="shared" si="53"/>
        <v>0.10028521146681044</v>
      </c>
      <c r="BT568" s="23">
        <f>AI568/((9.81*G568)^(1/2))</f>
        <v>2.6097802338341367</v>
      </c>
      <c r="BU568" s="23">
        <f t="shared" si="57"/>
        <v>0.44999999999999996</v>
      </c>
      <c r="BV568" s="23">
        <f>AE568 /G568</f>
        <v>0.54179815036066226</v>
      </c>
      <c r="BW568" s="23">
        <f t="shared" si="56"/>
        <v>0.1069057870934092</v>
      </c>
      <c r="BX568" s="23">
        <f>AH568/(((C568*(G568^(3)))/F568)^(1/2))</f>
        <v>1.3262917599249466</v>
      </c>
    </row>
    <row r="569" spans="1:76" x14ac:dyDescent="0.25">
      <c r="A569" s="11"/>
      <c r="B569" s="1">
        <v>569</v>
      </c>
      <c r="C569" s="11">
        <v>960</v>
      </c>
      <c r="D569" s="11">
        <v>20</v>
      </c>
      <c r="E569" s="11">
        <v>1.9199999999999998E-2</v>
      </c>
      <c r="F569" s="11">
        <v>2.0500000000000001E-2</v>
      </c>
      <c r="G569" s="11">
        <v>1.9968675487919401E-4</v>
      </c>
      <c r="H569" s="11">
        <v>7.4702351148991063E-8</v>
      </c>
      <c r="I569" s="11">
        <v>3.3353113947049772E-11</v>
      </c>
      <c r="J569" s="11">
        <v>3.7431967355453678E-14</v>
      </c>
      <c r="K569" s="11">
        <v>3.2018989389167782E-8</v>
      </c>
      <c r="L569" s="11">
        <v>3.5934688661235532E-11</v>
      </c>
      <c r="M569" s="11"/>
      <c r="N569" s="11"/>
      <c r="O569" s="11"/>
      <c r="Q569" s="11">
        <v>960</v>
      </c>
      <c r="R569" s="11">
        <v>100000</v>
      </c>
      <c r="S569" s="11">
        <v>96</v>
      </c>
      <c r="T569" s="11">
        <v>2.0500000000000001E-2</v>
      </c>
      <c r="U569" s="11">
        <v>0.26700000000000002</v>
      </c>
      <c r="V569" s="11"/>
      <c r="W569" s="23"/>
      <c r="X569" s="23"/>
      <c r="Z569" s="23">
        <v>4.1679399999999998E-6</v>
      </c>
      <c r="AA569" s="23">
        <v>16000</v>
      </c>
      <c r="AB569" s="23">
        <v>6.2500000000000056E-5</v>
      </c>
      <c r="AD569" s="23">
        <v>2.1250000000000019E-3</v>
      </c>
      <c r="AE569" s="23">
        <v>8.5499290000000009E-5</v>
      </c>
      <c r="AF569" s="23">
        <v>4.0845812000000006E-4</v>
      </c>
      <c r="AG569" s="23">
        <v>3.6392598270473326E-4</v>
      </c>
      <c r="AH569" s="23">
        <v>9.3750000000000083E-4</v>
      </c>
      <c r="AI569" s="23">
        <v>6.16706715559633E-2</v>
      </c>
      <c r="AJ569" s="11">
        <v>4.4615968516397387E-3</v>
      </c>
      <c r="AK569" s="1">
        <v>3.01736159259768E-2</v>
      </c>
      <c r="AL569" s="11">
        <v>4.1056855512216399E-3</v>
      </c>
      <c r="AM569" s="11">
        <v>2.0070374809381426E-4</v>
      </c>
      <c r="AN569" s="11">
        <v>2.1083506754022161E-4</v>
      </c>
      <c r="AO569" s="11">
        <v>500</v>
      </c>
      <c r="AP569" s="11">
        <v>198.87378220871653</v>
      </c>
      <c r="AQ569" s="11">
        <v>603.77358490566053</v>
      </c>
      <c r="AR569" s="11">
        <v>1562.7336766130613</v>
      </c>
      <c r="AS569" s="11">
        <v>1.9384667330089197E-4</v>
      </c>
      <c r="AT569" s="11">
        <v>-10.845534418301963</v>
      </c>
      <c r="AU569" s="11">
        <v>3.2564302631948929</v>
      </c>
      <c r="AV569" s="11">
        <v>0.8337036267680622</v>
      </c>
      <c r="AW569" s="11">
        <v>0</v>
      </c>
      <c r="AX569" s="11">
        <v>4246.0177047608822</v>
      </c>
      <c r="AY569" s="23">
        <v>8.7500000000000078E-4</v>
      </c>
      <c r="AZ569" s="11"/>
      <c r="BA569" s="11"/>
      <c r="BB569" s="11" t="s">
        <v>390</v>
      </c>
      <c r="BC569" s="1"/>
      <c r="BD569" s="23">
        <f>(0.5*K569*(AK569)^(2))+(K569*9.81*(AN569-G569))</f>
        <v>1.8077553069998101E-11</v>
      </c>
      <c r="BE569" s="23">
        <f>0.5*K569*(AI569)^(2)</f>
        <v>6.0888458586113464E-11</v>
      </c>
      <c r="BF569" s="23">
        <f t="shared" si="54"/>
        <v>0.54488183850554173</v>
      </c>
      <c r="BG569" s="23">
        <f>(C569*(AI569)^(2)*G569)/(F569)</f>
        <v>3.5565096103966923E-2</v>
      </c>
      <c r="BH569" s="23">
        <f>(C569*G569*AI569)/(E569)</f>
        <v>0.61574081371154632</v>
      </c>
      <c r="BI569" s="23">
        <f>(E569)/((C569*F569*G569)^(1/2))</f>
        <v>0.30627676551456579</v>
      </c>
      <c r="BJ569" s="23">
        <f>(C569*9.81*(G569)^(2))/(F569)</f>
        <v>1.8318288642859937E-2</v>
      </c>
      <c r="BK569" s="23">
        <f t="shared" si="51"/>
        <v>5.2421040088937693E-2</v>
      </c>
      <c r="BL569" s="23">
        <f>(F569/(C569*9.81))^(1/2)</f>
        <v>1.4753899143116248E-3</v>
      </c>
      <c r="BM569" s="23">
        <f>((F569*G569)/(C569*(AI569)^(2)))^(1/2)</f>
        <v>1.058856887754733E-3</v>
      </c>
      <c r="BN569" s="23">
        <f>(AF569/2)/G569</f>
        <v>1.0227471527771284</v>
      </c>
      <c r="BO569" s="23">
        <f>(AF569-G569)/G569</f>
        <v>1.0454943055542569</v>
      </c>
      <c r="BP569" s="23">
        <f>((2*G569)-AG569)/G569</f>
        <v>0.17751566484767464</v>
      </c>
      <c r="BQ569" s="23">
        <f t="shared" si="52"/>
        <v>0.89097502261610861</v>
      </c>
      <c r="BR569" s="23">
        <f>((C569*(G569)^(3))/F569)^(1/2)</f>
        <v>6.1063623961304166E-4</v>
      </c>
      <c r="BS569" s="23">
        <f t="shared" si="53"/>
        <v>10.907205089857927</v>
      </c>
      <c r="BT569" s="23">
        <f>AI569/((9.81*G569)^(1/2))</f>
        <v>1.3933799093852379</v>
      </c>
      <c r="BU569" s="23">
        <f t="shared" si="57"/>
        <v>0.45588235294117646</v>
      </c>
      <c r="BV569" s="23">
        <f>AE569 /G569</f>
        <v>0.42816705620623235</v>
      </c>
      <c r="BW569" s="23">
        <f t="shared" si="56"/>
        <v>1.7246807461106985E-2</v>
      </c>
      <c r="BX569" s="23">
        <f>AH569/(((C569*(G569^(3)))/F569)^(1/2))</f>
        <v>1.5352839205778088</v>
      </c>
    </row>
    <row r="570" spans="1:76" x14ac:dyDescent="0.25">
      <c r="A570" s="11"/>
      <c r="B570" s="1">
        <v>570</v>
      </c>
      <c r="C570" s="11">
        <v>960</v>
      </c>
      <c r="D570" s="11">
        <v>20</v>
      </c>
      <c r="E570" s="11">
        <v>1.9199999999999998E-2</v>
      </c>
      <c r="F570" s="11">
        <v>2.0500000000000001E-2</v>
      </c>
      <c r="G570" s="11">
        <v>1.9938029926304051E-4</v>
      </c>
      <c r="H570" s="11">
        <v>7.6802690484101064E-8</v>
      </c>
      <c r="I570" s="11">
        <v>3.3199790246361703E-11</v>
      </c>
      <c r="J570" s="11">
        <v>3.8366376575617812E-14</v>
      </c>
      <c r="K570" s="11">
        <v>3.1871798636507234E-8</v>
      </c>
      <c r="L570" s="11">
        <v>3.68317215125931E-11</v>
      </c>
      <c r="M570" s="11"/>
      <c r="N570" s="11"/>
      <c r="O570" s="11"/>
      <c r="Q570" s="11">
        <v>960</v>
      </c>
      <c r="R570" s="11">
        <v>100000</v>
      </c>
      <c r="S570" s="11">
        <v>96</v>
      </c>
      <c r="T570" s="11">
        <v>2.0500000000000001E-2</v>
      </c>
      <c r="U570" s="11">
        <v>0.26700000000000002</v>
      </c>
      <c r="V570" s="11"/>
      <c r="W570" s="23"/>
      <c r="X570" s="23"/>
      <c r="Z570" s="23">
        <v>4.1679399999999998E-6</v>
      </c>
      <c r="AA570" s="23">
        <v>16000</v>
      </c>
      <c r="AB570" s="23">
        <v>6.2500000000000056E-5</v>
      </c>
      <c r="AD570" s="23">
        <v>3.1874999999999994E-3</v>
      </c>
      <c r="AE570" s="23">
        <v>7.2995470000000007E-5</v>
      </c>
      <c r="AF570" s="23">
        <v>4.0012224000000001E-4</v>
      </c>
      <c r="AG570" s="23">
        <v>3.751146E-4</v>
      </c>
      <c r="AH570" s="23">
        <v>1.3750000000000012E-3</v>
      </c>
      <c r="AI570" s="23">
        <v>3.2887842270253313E-2</v>
      </c>
      <c r="AJ570" s="11">
        <v>3.0402085283341598E-3</v>
      </c>
      <c r="AK570" s="1">
        <v>5.6431971850201103E-3</v>
      </c>
      <c r="AL570" s="11">
        <v>1.09884923706743E-3</v>
      </c>
      <c r="AM570" s="11">
        <v>2.1071968827207209E-4</v>
      </c>
      <c r="AN570" s="11">
        <v>2.1181083809688304E-4</v>
      </c>
      <c r="AO570" s="11">
        <v>421.05263157894728</v>
      </c>
      <c r="AP570" s="11">
        <v>0</v>
      </c>
      <c r="AQ570" s="11">
        <v>410.25641025641016</v>
      </c>
      <c r="AR570" s="11">
        <v>0</v>
      </c>
      <c r="AS570" s="11">
        <v>5.5127939306476074E-5</v>
      </c>
      <c r="AT570" s="11">
        <v>-6.5493938290307226E-6</v>
      </c>
      <c r="AU570" s="11">
        <v>3.6869360972593026</v>
      </c>
      <c r="AV570" s="11">
        <v>4.5101378450416646E-2</v>
      </c>
      <c r="AW570" s="11">
        <v>1</v>
      </c>
      <c r="AX570" s="11">
        <v>229.69943426054687</v>
      </c>
      <c r="AY570" s="23">
        <v>1.2500000000000011E-3</v>
      </c>
      <c r="AZ570" s="11"/>
      <c r="BA570" s="11"/>
      <c r="BB570" s="11" t="s">
        <v>390</v>
      </c>
      <c r="BC570" s="1"/>
      <c r="BD570" s="23">
        <f>(0.5*K570*(AK570)^(2))+(K570*9.81*(AN570-G570))</f>
        <v>4.3940508787907413E-12</v>
      </c>
      <c r="BE570" s="23">
        <f>0.5*K570*(AI570)^(2)</f>
        <v>1.7236430757859873E-11</v>
      </c>
      <c r="BF570" s="23">
        <f t="shared" si="54"/>
        <v>0.50490406953226141</v>
      </c>
      <c r="BG570" s="23">
        <f>(C570*(AI570)^(2)*G570)/(F570)</f>
        <v>1.0098814090286533E-2</v>
      </c>
      <c r="BH570" s="23">
        <f>(C570*G570*AI570)/(E570)</f>
        <v>0.32785939169793898</v>
      </c>
      <c r="BI570" s="23">
        <f>(E570)/((C570*F570*G570)^(1/2))</f>
        <v>0.30651205504963869</v>
      </c>
      <c r="BJ570" s="23">
        <f>(C570*9.81*(G570)^(2))/(F570)</f>
        <v>1.8262106300848121E-2</v>
      </c>
      <c r="BK570" s="23">
        <f t="shared" si="51"/>
        <v>2.4644514919166405E-2</v>
      </c>
      <c r="BL570" s="23">
        <f>(F570/(C570*9.81))^(1/2)</f>
        <v>1.4753899143116248E-3</v>
      </c>
      <c r="BM570" s="23">
        <f>((F570*G570)/(C570*(AI570)^(2)))^(1/2)</f>
        <v>1.9840246099522701E-3</v>
      </c>
      <c r="BN570" s="23">
        <f>(AF570/2)/G570</f>
        <v>1.0034146840960514</v>
      </c>
      <c r="BO570" s="23">
        <f>(AF570-G570)/G570</f>
        <v>1.006829368192103</v>
      </c>
      <c r="BP570" s="23">
        <f>((2*G570)-AG570)/G570</f>
        <v>0.1185974673199035</v>
      </c>
      <c r="BQ570" s="23">
        <f t="shared" si="52"/>
        <v>0.9375</v>
      </c>
      <c r="BR570" s="23">
        <f>((C570*(G570)^(3))/F570)^(1/2)</f>
        <v>6.092310806472042E-4</v>
      </c>
      <c r="BS570" s="23">
        <f t="shared" si="53"/>
        <v>3.2894391664082347E-2</v>
      </c>
      <c r="BT570" s="23">
        <f>AI570/((9.81*G570)^(1/2))</f>
        <v>0.74363488583295256</v>
      </c>
      <c r="BU570" s="23">
        <f t="shared" si="57"/>
        <v>0.44117647058823578</v>
      </c>
      <c r="BV570" s="23">
        <f>AE570 /G570</f>
        <v>0.36611174860209122</v>
      </c>
      <c r="BW570" s="23">
        <f t="shared" si="56"/>
        <v>-8.1632922105615881E-3</v>
      </c>
      <c r="BX570" s="23">
        <f>AH570/(((C570*(G570^(3)))/F570)^(1/2))</f>
        <v>2.2569432907777753</v>
      </c>
    </row>
    <row r="571" spans="1:76" x14ac:dyDescent="0.25">
      <c r="A571" s="11"/>
      <c r="B571" s="1">
        <v>571</v>
      </c>
      <c r="C571" s="11">
        <v>960</v>
      </c>
      <c r="D571" s="11">
        <v>20</v>
      </c>
      <c r="E571" s="11">
        <v>1.9199999999999998E-2</v>
      </c>
      <c r="F571" s="11">
        <v>2.0500000000000001E-2</v>
      </c>
      <c r="G571" s="11">
        <v>2.0134968143366785E-4</v>
      </c>
      <c r="H571" s="11">
        <v>8.0621765423473976E-8</v>
      </c>
      <c r="I571" s="11">
        <v>3.4193334101867059E-11</v>
      </c>
      <c r="J571" s="11">
        <v>4.1073722213690751E-14</v>
      </c>
      <c r="K571" s="11">
        <v>3.2825600737792376E-8</v>
      </c>
      <c r="L571" s="11">
        <v>3.9430773325143121E-11</v>
      </c>
      <c r="M571" s="11"/>
      <c r="N571" s="11"/>
      <c r="O571" s="11"/>
      <c r="Q571" s="11">
        <v>960</v>
      </c>
      <c r="R571" s="11">
        <v>100000</v>
      </c>
      <c r="S571" s="11">
        <v>96</v>
      </c>
      <c r="T571" s="11">
        <v>2.0500000000000001E-2</v>
      </c>
      <c r="U571" s="11">
        <v>0.26700000000000002</v>
      </c>
      <c r="V571" s="11"/>
      <c r="W571" s="23"/>
      <c r="X571" s="23"/>
      <c r="Z571" s="23">
        <v>4.1679399999999998E-6</v>
      </c>
      <c r="AA571" s="23">
        <v>16000</v>
      </c>
      <c r="AB571" s="23">
        <v>6.2500000000000056E-5</v>
      </c>
      <c r="AD571" s="23">
        <v>1.7499999999999998E-3</v>
      </c>
      <c r="AE571" s="23">
        <v>1.1050693000000001E-4</v>
      </c>
      <c r="AF571" s="23">
        <v>4.2512988000000001E-4</v>
      </c>
      <c r="AG571" s="23">
        <v>3.2787794666666668E-4</v>
      </c>
      <c r="AH571" s="23">
        <v>6.8750000000000061E-4</v>
      </c>
      <c r="AI571" s="23">
        <v>0.12289785441179094</v>
      </c>
      <c r="AJ571" s="11">
        <v>4.6544914932286222E-3</v>
      </c>
      <c r="AK571" s="1">
        <v>6.0202254154650497E-2</v>
      </c>
      <c r="AL571" s="11">
        <v>3.0109893301986084E-3</v>
      </c>
      <c r="AM571" s="11">
        <v>1.9681291869014797E-4</v>
      </c>
      <c r="AN571" s="11">
        <v>2.0914723789503006E-4</v>
      </c>
      <c r="AO571" s="11">
        <v>744.18604651162798</v>
      </c>
      <c r="AP571" s="11">
        <v>416.08013949754672</v>
      </c>
      <c r="AQ571" s="11">
        <v>2285.7142857142853</v>
      </c>
      <c r="AR571" s="11">
        <v>10621.032468434669</v>
      </c>
      <c r="AS571" s="11">
        <v>7.6982072472078279E-4</v>
      </c>
      <c r="AT571" s="11">
        <v>-9.6836459511890549</v>
      </c>
      <c r="AU571" s="11">
        <v>6.2356315276264613</v>
      </c>
      <c r="AV571" s="11">
        <v>-0.86226078679970652</v>
      </c>
      <c r="AW571" s="11">
        <v>0</v>
      </c>
      <c r="AX571" s="11">
        <v>-4391.458126511362</v>
      </c>
      <c r="AY571" s="23">
        <v>6.2500000000000056E-4</v>
      </c>
      <c r="AZ571" s="11"/>
      <c r="BA571" s="11"/>
      <c r="BB571" s="11" t="s">
        <v>391</v>
      </c>
      <c r="BC571" s="1"/>
      <c r="BD571" s="23">
        <f>(0.5*K571*(AK571)^(2))+(K571*9.81*(AN571-G571))</f>
        <v>6.1996062020956886E-11</v>
      </c>
      <c r="BE571" s="23">
        <f>0.5*K571*(AI571)^(2)</f>
        <v>2.4789701022124508E-10</v>
      </c>
      <c r="BF571" s="23">
        <f t="shared" si="54"/>
        <v>0.50008797019057249</v>
      </c>
      <c r="BG571" s="23">
        <f>(C571*(AI571)^(2)*G571)/(F571)</f>
        <v>0.14241538905373083</v>
      </c>
      <c r="BH571" s="23">
        <f>(C571*G571*AI571)/(E571)</f>
        <v>1.23727219173477</v>
      </c>
      <c r="BI571" s="23">
        <f>(E571)/((C571*F571*G571)^(1/2))</f>
        <v>0.30500938896694207</v>
      </c>
      <c r="BJ571" s="23">
        <f>(C571*9.81*(G571)^(2))/(F571)</f>
        <v>1.8624656557292101E-2</v>
      </c>
      <c r="BK571" s="23">
        <f t="shared" si="51"/>
        <v>0.12011153548980802</v>
      </c>
      <c r="BL571" s="23">
        <f>(F571/(C571*9.81))^(1/2)</f>
        <v>1.4753899143116248E-3</v>
      </c>
      <c r="BM571" s="23">
        <f>((F571*G571)/(C571*(AI571)^(2)))^(1/2)</f>
        <v>5.3354675944290221E-4</v>
      </c>
      <c r="BN571" s="23">
        <f>(AF571/2)/G571</f>
        <v>1.055700403827194</v>
      </c>
      <c r="BO571" s="23">
        <f>(AF571-G571)/G571</f>
        <v>1.111400807654388</v>
      </c>
      <c r="BP571" s="23">
        <f>((2*G571)-AG571)/G571</f>
        <v>0.37159937710315177</v>
      </c>
      <c r="BQ571" s="23">
        <f t="shared" si="52"/>
        <v>0.77124183006535951</v>
      </c>
      <c r="BR571" s="23">
        <f>((C571*(G571)^(3))/F571)^(1/2)</f>
        <v>6.1827986898629016E-4</v>
      </c>
      <c r="BS571" s="23">
        <f t="shared" si="53"/>
        <v>9.806543805600846</v>
      </c>
      <c r="BT571" s="23">
        <f>AI571/((9.81*G571)^(1/2))</f>
        <v>2.7652495085006965</v>
      </c>
      <c r="BU571" s="23">
        <f t="shared" si="57"/>
        <v>0.41071428571428614</v>
      </c>
      <c r="BV571" s="23">
        <f>AE571 /G571</f>
        <v>0.54883091551552887</v>
      </c>
      <c r="BW571" s="23">
        <f t="shared" si="56"/>
        <v>0.12379073249643872</v>
      </c>
      <c r="BX571" s="23">
        <f>AH571/(((C571*(G571^(3)))/F571)^(1/2))</f>
        <v>1.1119559838284907</v>
      </c>
    </row>
    <row r="572" spans="1:76" x14ac:dyDescent="0.25">
      <c r="A572" s="11"/>
      <c r="B572" s="1">
        <v>572</v>
      </c>
      <c r="C572" s="11">
        <v>960</v>
      </c>
      <c r="D572" s="11">
        <v>20</v>
      </c>
      <c r="E572" s="11">
        <v>1.9199999999999998E-2</v>
      </c>
      <c r="F572" s="11">
        <v>2.0500000000000001E-2</v>
      </c>
      <c r="G572" s="11">
        <v>2.0105443951064204E-4</v>
      </c>
      <c r="H572" s="11">
        <v>7.6323730741132867E-8</v>
      </c>
      <c r="I572" s="11">
        <v>3.4043140021793103E-11</v>
      </c>
      <c r="J572" s="11">
        <v>3.8770088224813713E-14</v>
      </c>
      <c r="K572" s="11">
        <v>3.2681414420921383E-8</v>
      </c>
      <c r="L572" s="11">
        <v>3.7219284695821167E-11</v>
      </c>
      <c r="M572" s="11"/>
      <c r="N572" s="11"/>
      <c r="O572" s="11"/>
      <c r="Q572" s="11">
        <v>960</v>
      </c>
      <c r="R572" s="11">
        <v>100000</v>
      </c>
      <c r="S572" s="11">
        <v>96</v>
      </c>
      <c r="T572" s="11">
        <v>2.0500000000000001E-2</v>
      </c>
      <c r="U572" s="11">
        <v>0.26700000000000002</v>
      </c>
      <c r="V572" s="11"/>
      <c r="W572" s="23"/>
      <c r="X572" s="23"/>
      <c r="Z572" s="23">
        <v>4.1679399999999998E-6</v>
      </c>
      <c r="AA572" s="23">
        <v>16000</v>
      </c>
      <c r="AB572" s="23">
        <v>6.2500000000000056E-5</v>
      </c>
      <c r="AD572" s="23">
        <v>2.250000000000002E-3</v>
      </c>
      <c r="AE572" s="23">
        <v>8.758326000000001E-5</v>
      </c>
      <c r="AF572" s="23">
        <v>4.0845812000000006E-4</v>
      </c>
      <c r="AG572" s="23">
        <v>3.5740085500000001E-4</v>
      </c>
      <c r="AH572" s="23">
        <v>9.3750000000000083E-4</v>
      </c>
      <c r="AI572" s="23">
        <v>6.0356496116551084E-2</v>
      </c>
      <c r="AJ572" s="11">
        <v>2.6776340204348256E-3</v>
      </c>
      <c r="AK572" s="1">
        <v>3.0158059396175101E-2</v>
      </c>
      <c r="AL572" s="11">
        <v>5.0482213896597752E-3</v>
      </c>
      <c r="AM572" s="11">
        <v>2.0601443089754992E-4</v>
      </c>
      <c r="AN572" s="11">
        <v>2.1102136355161642E-4</v>
      </c>
      <c r="AO572" s="11">
        <v>969.69696969696963</v>
      </c>
      <c r="AP572" s="11">
        <v>789.57010644889044</v>
      </c>
      <c r="AQ572" s="11">
        <v>941.17647058823525</v>
      </c>
      <c r="AR572" s="11">
        <v>313.18224218642962</v>
      </c>
      <c r="AS572" s="11">
        <v>1.8567312046214302E-4</v>
      </c>
      <c r="AT572" s="11">
        <v>-5.3228533104700574E-3</v>
      </c>
      <c r="AU572" s="11">
        <v>1.5704209788883625</v>
      </c>
      <c r="AV572" s="11">
        <v>0.68373178991178496</v>
      </c>
      <c r="AW572" s="11">
        <v>0.98947368421052617</v>
      </c>
      <c r="AX572" s="11">
        <v>3482.2174116329534</v>
      </c>
      <c r="AY572" s="23">
        <v>1.0000000000000009E-3</v>
      </c>
      <c r="AZ572" s="11"/>
      <c r="BA572" s="11"/>
      <c r="BB572" s="11" t="s">
        <v>391</v>
      </c>
      <c r="BC572" s="1"/>
      <c r="BD572" s="23">
        <f>(0.5*K572*(AK572)^(2))+(K572*9.81*(AN572-G572))</f>
        <v>1.8057455312057652E-11</v>
      </c>
      <c r="BE572" s="23">
        <f>0.5*K572*(AI572)^(2)</f>
        <v>5.9527670529126241E-11</v>
      </c>
      <c r="BF572" s="23">
        <f t="shared" si="54"/>
        <v>0.55076816607858259</v>
      </c>
      <c r="BG572" s="23">
        <f>(C572*(AI572)^(2)*G572)/(F572)</f>
        <v>3.4298812068096596E-2</v>
      </c>
      <c r="BH572" s="23">
        <f>(C572*G572*AI572)/(E572)</f>
        <v>0.6067470748769711</v>
      </c>
      <c r="BI572" s="23">
        <f>(E572)/((C572*F572*G572)^(1/2))</f>
        <v>0.30523325500929738</v>
      </c>
      <c r="BJ572" s="23">
        <f>(C572*9.81*(G572)^(2))/(F572)</f>
        <v>1.8570077400185719E-2</v>
      </c>
      <c r="BK572" s="23">
        <f t="shared" si="51"/>
        <v>5.1153213951439284E-2</v>
      </c>
      <c r="BL572" s="23">
        <f>(F572/(C572*9.81))^(1/2)</f>
        <v>1.4753899143116248E-3</v>
      </c>
      <c r="BM572" s="23">
        <f>((F572*G572)/(C572*(AI572)^(2)))^(1/2)</f>
        <v>1.0856107319690783E-3</v>
      </c>
      <c r="BN572" s="23">
        <f>(AF572/2)/G572</f>
        <v>1.0157898552107822</v>
      </c>
      <c r="BO572" s="23">
        <f>(AF572-G572)/G572</f>
        <v>1.0315797104215643</v>
      </c>
      <c r="BP572" s="23">
        <f>((2*G572)-AG572)/G572</f>
        <v>0.22236775338113146</v>
      </c>
      <c r="BQ572" s="23">
        <f t="shared" si="52"/>
        <v>0.87499999999999989</v>
      </c>
      <c r="BR572" s="23">
        <f>((C572*(G572)^(3))/F572)^(1/2)</f>
        <v>6.1692047866750675E-4</v>
      </c>
      <c r="BS572" s="23">
        <f t="shared" si="53"/>
        <v>6.5679349427021139E-2</v>
      </c>
      <c r="BT572" s="23">
        <f>AI572/((9.81*G572)^(1/2))</f>
        <v>1.3590413864420496</v>
      </c>
      <c r="BU572" s="23">
        <f t="shared" si="57"/>
        <v>0.43055555555555558</v>
      </c>
      <c r="BV572" s="23">
        <f>AE572 /G572</f>
        <v>0.43561962726699266</v>
      </c>
      <c r="BW572" s="23">
        <f t="shared" si="56"/>
        <v>1.5728734667910877E-2</v>
      </c>
      <c r="BX572" s="23">
        <f>AH572/(((C572*(G572^(3)))/F572)^(1/2))</f>
        <v>1.5196448041811115</v>
      </c>
    </row>
    <row r="573" spans="1:76" x14ac:dyDescent="0.25">
      <c r="A573" s="11"/>
      <c r="B573" s="1">
        <v>573</v>
      </c>
      <c r="C573" s="11">
        <v>960</v>
      </c>
      <c r="D573" s="11">
        <v>20</v>
      </c>
      <c r="E573" s="11">
        <v>1.9199999999999998E-2</v>
      </c>
      <c r="F573" s="11">
        <v>2.0500000000000001E-2</v>
      </c>
      <c r="G573" s="11">
        <v>2.0077748890923958E-4</v>
      </c>
      <c r="H573" s="11">
        <v>8.0852781874478551E-8</v>
      </c>
      <c r="I573" s="11">
        <v>3.3902651404807017E-11</v>
      </c>
      <c r="J573" s="11">
        <v>4.0957634651538895E-14</v>
      </c>
      <c r="K573" s="11">
        <v>3.2546545348614737E-8</v>
      </c>
      <c r="L573" s="11">
        <v>3.9319329265477343E-11</v>
      </c>
      <c r="M573" s="11"/>
      <c r="N573" s="11"/>
      <c r="O573" s="11"/>
      <c r="Q573" s="11">
        <v>960</v>
      </c>
      <c r="R573" s="11">
        <v>100000</v>
      </c>
      <c r="S573" s="11">
        <v>96</v>
      </c>
      <c r="T573" s="11">
        <v>2.0500000000000001E-2</v>
      </c>
      <c r="U573" s="11">
        <v>0.26700000000000002</v>
      </c>
      <c r="V573" s="11"/>
      <c r="W573" s="23"/>
      <c r="X573" s="23"/>
      <c r="Z573" s="23">
        <v>4.1679399999999998E-6</v>
      </c>
      <c r="AA573" s="23">
        <v>16000</v>
      </c>
      <c r="AB573" s="23">
        <v>6.2500000000000056E-5</v>
      </c>
      <c r="AD573" s="23">
        <v>2.5625000000000023E-3</v>
      </c>
      <c r="AE573" s="23">
        <v>6.8827530000000007E-5</v>
      </c>
      <c r="AF573" s="23">
        <v>4.0429018000000001E-4</v>
      </c>
      <c r="AG573" s="23">
        <v>3.7580925666666671E-4</v>
      </c>
      <c r="AH573" s="23">
        <v>1.2500000000000011E-3</v>
      </c>
      <c r="AI573" s="23">
        <v>3.2807135308240469E-2</v>
      </c>
      <c r="AJ573" s="11">
        <v>3.5707706603653011E-3</v>
      </c>
      <c r="AK573" s="1">
        <v>1.46408479602252E-2</v>
      </c>
      <c r="AL573" s="11">
        <v>2.07563648601431E-3</v>
      </c>
      <c r="AM573" s="11">
        <v>2.056858391597003E-4</v>
      </c>
      <c r="AN573" s="11">
        <v>2.0649670816221192E-4</v>
      </c>
      <c r="AO573" s="11">
        <v>1230.7692307692307</v>
      </c>
      <c r="AP573" s="11">
        <v>401.67012422431071</v>
      </c>
      <c r="AQ573" s="11">
        <v>6399.9999999999991</v>
      </c>
      <c r="AR573" s="11">
        <v>114042.18166976633</v>
      </c>
      <c r="AS573" s="11">
        <v>5.4857702708114089E-5</v>
      </c>
      <c r="AT573" s="11">
        <v>-6.4734846187012289</v>
      </c>
      <c r="AU573" s="11">
        <v>3.4227780548629143</v>
      </c>
      <c r="AV573" s="11">
        <v>0.56162484739192642</v>
      </c>
      <c r="AW573" s="11">
        <v>0</v>
      </c>
      <c r="AX573" s="11">
        <v>2860.3318600210036</v>
      </c>
      <c r="AY573" s="23">
        <v>1.0625000000000009E-3</v>
      </c>
      <c r="AZ573" s="11"/>
      <c r="BA573" s="11"/>
      <c r="BB573" s="11" t="s">
        <v>391</v>
      </c>
      <c r="BC573" s="1"/>
      <c r="BD573" s="23">
        <f>(0.5*K573*(AK573)^(2))+(K573*9.81*(AN573-G573))</f>
        <v>5.314289602259818E-12</v>
      </c>
      <c r="BE573" s="23">
        <f>0.5*K573*(AI573)^(2)</f>
        <v>1.7515055634411622E-11</v>
      </c>
      <c r="BF573" s="23">
        <f t="shared" si="54"/>
        <v>0.55082906512120811</v>
      </c>
      <c r="BG573" s="23">
        <f>(C573*(AI573)^(2)*G573)/(F573)</f>
        <v>1.0119731967613354E-2</v>
      </c>
      <c r="BH573" s="23">
        <f>(C573*G573*AI573)/(E573)</f>
        <v>0.32934671227470869</v>
      </c>
      <c r="BI573" s="23">
        <f>(E573)/((C573*F573*G573)^(1/2))</f>
        <v>0.30544370041966917</v>
      </c>
      <c r="BJ573" s="23">
        <f>(C573*9.81*(G573)^(2))/(F573)</f>
        <v>1.8518952422258823E-2</v>
      </c>
      <c r="BK573" s="23">
        <f t="shared" si="51"/>
        <v>2.4606301661226737E-2</v>
      </c>
      <c r="BL573" s="23">
        <f>(F573/(C573*9.81))^(1/2)</f>
        <v>1.4753899143116248E-3</v>
      </c>
      <c r="BM573" s="23">
        <f>((F573*G573)/(C573*(AI573)^(2)))^(1/2)</f>
        <v>1.9958620174565043E-3</v>
      </c>
      <c r="BN573" s="23">
        <f>(AF573/2)/G573</f>
        <v>1.0068115260241084</v>
      </c>
      <c r="BO573" s="23">
        <f>(AF573-G573)/G573</f>
        <v>1.0136230520482168</v>
      </c>
      <c r="BP573" s="23">
        <f>((2*G573)-AG573)/G573</f>
        <v>0.12823011828507663</v>
      </c>
      <c r="BQ573" s="23">
        <f t="shared" si="52"/>
        <v>0.92955326460481114</v>
      </c>
      <c r="BR573" s="23">
        <f>((C573*(G573)^(3))/F573)^(1/2)</f>
        <v>6.1564621449671831E-4</v>
      </c>
      <c r="BS573" s="23">
        <f t="shared" si="53"/>
        <v>6.5062917540094691</v>
      </c>
      <c r="BT573" s="23">
        <f>AI573/((9.81*G573)^(1/2))</f>
        <v>0.73922440599968864</v>
      </c>
      <c r="BU573" s="23">
        <f t="shared" si="57"/>
        <v>0.5</v>
      </c>
      <c r="BV573" s="23">
        <f>AE573 /G573</f>
        <v>0.34280501451591083</v>
      </c>
      <c r="BW573" s="23">
        <f t="shared" si="56"/>
        <v>-8.3992204546454695E-3</v>
      </c>
      <c r="BX573" s="23">
        <f>AH573/(((C573*(G573^(3)))/F573)^(1/2))</f>
        <v>2.0303868854644995</v>
      </c>
    </row>
    <row r="574" spans="1:76" x14ac:dyDescent="0.25">
      <c r="A574" s="11"/>
      <c r="B574" s="1">
        <v>574</v>
      </c>
      <c r="C574" s="11">
        <v>960</v>
      </c>
      <c r="D574" s="11">
        <v>20</v>
      </c>
      <c r="E574" s="11">
        <v>1.9199999999999998E-2</v>
      </c>
      <c r="F574" s="11">
        <v>2.0500000000000001E-2</v>
      </c>
      <c r="G574" s="11">
        <v>2.0111099766352423E-4</v>
      </c>
      <c r="H574" s="11">
        <v>1.0268857848599235E-7</v>
      </c>
      <c r="I574" s="11">
        <v>3.4071877892113091E-11</v>
      </c>
      <c r="J574" s="11">
        <v>5.2191964851318282E-14</v>
      </c>
      <c r="K574" s="11">
        <v>3.2709002776428568E-8</v>
      </c>
      <c r="L574" s="11">
        <v>5.0104286257265552E-11</v>
      </c>
      <c r="M574" s="11"/>
      <c r="N574" s="11"/>
      <c r="O574" s="11"/>
      <c r="Q574" s="11">
        <v>960</v>
      </c>
      <c r="R574" s="11">
        <v>100000</v>
      </c>
      <c r="S574" s="11">
        <v>96</v>
      </c>
      <c r="T574" s="11">
        <v>2.0500000000000001E-2</v>
      </c>
      <c r="U574" s="11">
        <v>0.26700000000000002</v>
      </c>
      <c r="V574" s="11"/>
      <c r="W574" s="23"/>
      <c r="X574" s="23"/>
      <c r="Z574" s="23">
        <v>4.1679399999999998E-6</v>
      </c>
      <c r="AA574" s="23">
        <v>16000</v>
      </c>
      <c r="AB574" s="23">
        <v>6.2500000000000056E-5</v>
      </c>
      <c r="AD574" s="23">
        <v>1.749999999999999E-3</v>
      </c>
      <c r="AE574" s="23">
        <v>1.1259090000000001E-4</v>
      </c>
      <c r="AF574" s="23">
        <v>4.2512988000000001E-4</v>
      </c>
      <c r="AG574" s="23">
        <v>3.2718328999999997E-4</v>
      </c>
      <c r="AH574" s="23">
        <v>7.499999999999998E-4</v>
      </c>
      <c r="AI574" s="23">
        <v>0.12642085084870902</v>
      </c>
      <c r="AJ574" s="11">
        <v>4.1290047595318241E-3</v>
      </c>
      <c r="AK574" s="1">
        <v>6.5932330625802699E-2</v>
      </c>
      <c r="AL574" s="11">
        <v>4.1743950821919885E-3</v>
      </c>
      <c r="AM574" s="11">
        <v>1.9618386460316516E-4</v>
      </c>
      <c r="AN574" s="11">
        <v>2.1067221020295714E-4</v>
      </c>
      <c r="AO574" s="11">
        <v>627.45098039215691</v>
      </c>
      <c r="AP574" s="11">
        <v>52.19704036440482</v>
      </c>
      <c r="AQ574" s="11">
        <v>2285.7142857142858</v>
      </c>
      <c r="AR574" s="11">
        <v>11544.600509168127</v>
      </c>
      <c r="AS574" s="11">
        <v>8.1458876296185167E-4</v>
      </c>
      <c r="AT574" s="11">
        <v>-15.117350725370171</v>
      </c>
      <c r="AU574" s="11">
        <v>0.56317922033675039</v>
      </c>
      <c r="AV574" s="11">
        <v>0.32056419528275554</v>
      </c>
      <c r="AW574" s="11">
        <v>0</v>
      </c>
      <c r="AX574" s="11">
        <v>1632.6200402408363</v>
      </c>
      <c r="AY574" s="23">
        <v>6.2499999999999969E-4</v>
      </c>
      <c r="AZ574" s="11"/>
      <c r="BA574" s="11"/>
      <c r="BB574" s="11" t="s">
        <v>392</v>
      </c>
      <c r="BC574" s="1"/>
      <c r="BD574" s="23">
        <f>(0.5*K574*(AK574)^(2))+(K574*9.81*(AN574-G574))</f>
        <v>7.4162155792039423E-11</v>
      </c>
      <c r="BE574" s="23">
        <f>0.5*K574*(AI574)^(2)</f>
        <v>2.6138142773288756E-10</v>
      </c>
      <c r="BF574" s="23">
        <f t="shared" si="54"/>
        <v>0.53266456889974001</v>
      </c>
      <c r="BG574" s="23">
        <f>(C574*(AI574)^(2)*G574)/(F574)</f>
        <v>0.15051875251899041</v>
      </c>
      <c r="BH574" s="23">
        <f>(C574*G574*AI574)/(E574)</f>
        <v>1.2712311719827734</v>
      </c>
      <c r="BI574" s="23">
        <f>(E574)/((C574*F574*G574)^(1/2))</f>
        <v>0.30519033183946814</v>
      </c>
      <c r="BJ574" s="23">
        <f>(C574*9.81*(G574)^(2))/(F574)</f>
        <v>1.8580526679558979E-2</v>
      </c>
      <c r="BK574" s="23">
        <f t="shared" si="51"/>
        <v>0.12422556575711485</v>
      </c>
      <c r="BL574" s="23">
        <f>(F574/(C574*9.81))^(1/2)</f>
        <v>1.4753899143116248E-3</v>
      </c>
      <c r="BM574" s="23">
        <f>((F574*G574)/(C574*(AI574)^(2)))^(1/2)</f>
        <v>5.1837078293443081E-4</v>
      </c>
      <c r="BN574" s="23">
        <f>(AF574/2)/G574</f>
        <v>1.0569533365631212</v>
      </c>
      <c r="BO574" s="23">
        <f>(AF574-G574)/G574</f>
        <v>1.1139066731262424</v>
      </c>
      <c r="BP574" s="23">
        <f>((2*G574)-AG574)/G574</f>
        <v>0.37312084470186263</v>
      </c>
      <c r="BQ574" s="23">
        <f t="shared" si="52"/>
        <v>0.76960784313725483</v>
      </c>
      <c r="BR574" s="23">
        <f>((C574*(G574)^(3))/F574)^(1/2)</f>
        <v>6.1718081365357035E-4</v>
      </c>
      <c r="BS574" s="23">
        <f t="shared" si="53"/>
        <v>15.243771576218879</v>
      </c>
      <c r="BT574" s="23">
        <f>AI574/((9.81*G574)^(1/2))</f>
        <v>2.8462057717829525</v>
      </c>
      <c r="BU574" s="23">
        <f t="shared" si="57"/>
        <v>0.44642857142857162</v>
      </c>
      <c r="BV574" s="23">
        <f>AE574 /G574</f>
        <v>0.55984456995422072</v>
      </c>
      <c r="BW574" s="23">
        <f t="shared" si="56"/>
        <v>0.13193822583943143</v>
      </c>
      <c r="BX574" s="23">
        <f>AH574/(((C574*(G574^(3)))/F574)^(1/2))</f>
        <v>1.2152030384097166</v>
      </c>
    </row>
    <row r="575" spans="1:76" x14ac:dyDescent="0.25">
      <c r="A575" s="11"/>
      <c r="B575" s="1">
        <v>575</v>
      </c>
      <c r="C575" s="11">
        <v>960</v>
      </c>
      <c r="D575" s="11">
        <v>20</v>
      </c>
      <c r="E575" s="11">
        <v>1.9199999999999998E-2</v>
      </c>
      <c r="F575" s="11">
        <v>2.0500000000000001E-2</v>
      </c>
      <c r="G575" s="11">
        <v>1.9947783585331274E-4</v>
      </c>
      <c r="H575" s="11">
        <v>8.4685340648342321E-8</v>
      </c>
      <c r="I575" s="11">
        <v>3.3248537972128748E-11</v>
      </c>
      <c r="J575" s="11">
        <v>4.2345513006762075E-14</v>
      </c>
      <c r="K575" s="11">
        <v>3.1918596453243598E-8</v>
      </c>
      <c r="L575" s="11">
        <v>4.0651692486491592E-11</v>
      </c>
      <c r="M575" s="11"/>
      <c r="N575" s="11"/>
      <c r="O575" s="11"/>
      <c r="Q575" s="11">
        <v>960</v>
      </c>
      <c r="R575" s="11">
        <v>100000</v>
      </c>
      <c r="S575" s="11">
        <v>96</v>
      </c>
      <c r="T575" s="11">
        <v>2.0500000000000001E-2</v>
      </c>
      <c r="U575" s="11">
        <v>0.26700000000000002</v>
      </c>
      <c r="V575" s="11"/>
      <c r="W575" s="23"/>
      <c r="X575" s="23"/>
      <c r="Z575" s="23">
        <v>4.1679399999999998E-6</v>
      </c>
      <c r="AA575" s="23">
        <v>16000</v>
      </c>
      <c r="AB575" s="23">
        <v>6.2500000000000056E-5</v>
      </c>
      <c r="AD575" s="23">
        <v>2.250000000000002E-3</v>
      </c>
      <c r="AE575" s="23">
        <v>9.383517000000001E-5</v>
      </c>
      <c r="AF575" s="23">
        <v>4.0845812000000006E-4</v>
      </c>
      <c r="AG575" s="23">
        <v>3.6191612333333329E-4</v>
      </c>
      <c r="AH575" s="23">
        <v>9.3750000000000083E-4</v>
      </c>
      <c r="AI575" s="23">
        <v>6.5137586088376401E-2</v>
      </c>
      <c r="AJ575" s="11">
        <v>3.1219465213045568E-3</v>
      </c>
      <c r="AK575" s="1">
        <v>3.0850418474788501E-2</v>
      </c>
      <c r="AL575" s="11">
        <v>3.434273064551453E-3</v>
      </c>
      <c r="AM575" s="11">
        <v>2.1073216745418175E-4</v>
      </c>
      <c r="AN575" s="11">
        <v>2.1024244111235462E-4</v>
      </c>
      <c r="AO575" s="11">
        <v>864.8648648648649</v>
      </c>
      <c r="AP575" s="11">
        <v>363.62540099001438</v>
      </c>
      <c r="AQ575" s="11">
        <v>627.45098039215691</v>
      </c>
      <c r="AR575" s="11">
        <v>1687.7043051157586</v>
      </c>
      <c r="AS575" s="11">
        <v>2.1625408366058343E-4</v>
      </c>
      <c r="AT575" s="11">
        <v>1.1944682424152289E-5</v>
      </c>
      <c r="AU575" s="11">
        <v>5.0811273513796857</v>
      </c>
      <c r="AV575" s="11">
        <v>0.35177935390159976</v>
      </c>
      <c r="AW575" s="11">
        <v>1</v>
      </c>
      <c r="AX575" s="11">
        <v>1791.5975376356087</v>
      </c>
      <c r="AY575" s="23">
        <v>9.3750000000000083E-4</v>
      </c>
      <c r="AZ575" s="11"/>
      <c r="BA575" s="11"/>
      <c r="BB575" s="11" t="s">
        <v>392</v>
      </c>
      <c r="BC575" s="1"/>
      <c r="BD575" s="23">
        <f>(0.5*K575*(AK575)^(2))+(K575*9.81*(AN575-G575))</f>
        <v>1.8559863881758862E-11</v>
      </c>
      <c r="BE575" s="23">
        <f>0.5*K575*(AI575)^(2)</f>
        <v>6.7713788180013081E-11</v>
      </c>
      <c r="BF575" s="23">
        <f t="shared" si="54"/>
        <v>0.52353875762038948</v>
      </c>
      <c r="BG575" s="23">
        <f>(C575*(AI575)^(2)*G575)/(F575)</f>
        <v>3.9634678541358569E-2</v>
      </c>
      <c r="BH575" s="23">
        <f>(C575*G575*AI575)/(E575)</f>
        <v>0.64967523528090876</v>
      </c>
      <c r="BI575" s="23">
        <f>(E575)/((C575*F575*G575)^(1/2))</f>
        <v>0.30643710989096107</v>
      </c>
      <c r="BJ575" s="23">
        <f>(C575*9.81*(G575)^(2))/(F575)</f>
        <v>1.8279978269869337E-2</v>
      </c>
      <c r="BK575" s="23">
        <f t="shared" si="51"/>
        <v>5.5965229659949794E-2</v>
      </c>
      <c r="BL575" s="23">
        <f>(F575/(C575*9.81))^(1/2)</f>
        <v>1.4753899143116248E-3</v>
      </c>
      <c r="BM575" s="23">
        <f>((F575*G575)/(C575*(AI575)^(2)))^(1/2)</f>
        <v>1.0019752124634594E-3</v>
      </c>
      <c r="BN575" s="23">
        <f>(AF575/2)/G575</f>
        <v>1.0238183060607351</v>
      </c>
      <c r="BO575" s="23">
        <f>(AF575-G575)/G575</f>
        <v>1.0476366121214704</v>
      </c>
      <c r="BP575" s="23">
        <f>((2*G575)-AG575)/G575</f>
        <v>0.18568252565427595</v>
      </c>
      <c r="BQ575" s="23">
        <f t="shared" si="52"/>
        <v>0.88605442176870719</v>
      </c>
      <c r="BR575" s="23">
        <f>((C575*(G575)^(3))/F575)^(1/2)</f>
        <v>6.0967818792851043E-4</v>
      </c>
      <c r="BS575" s="23">
        <f t="shared" si="53"/>
        <v>6.5125641405952242E-2</v>
      </c>
      <c r="BT575" s="23">
        <f>AI575/((9.81*G575)^(1/2))</f>
        <v>1.4724814505981902</v>
      </c>
      <c r="BU575" s="23">
        <f t="shared" si="57"/>
        <v>0.43055555555555558</v>
      </c>
      <c r="BV575" s="23">
        <f>AE575 /G575</f>
        <v>0.47040399049146636</v>
      </c>
      <c r="BW575" s="23">
        <f t="shared" si="56"/>
        <v>2.1354700271489231E-2</v>
      </c>
      <c r="BX575" s="23">
        <f>AH575/(((C575*(G575^(3)))/F575)^(1/2))</f>
        <v>1.5376964742421293</v>
      </c>
    </row>
    <row r="576" spans="1:76" x14ac:dyDescent="0.25">
      <c r="A576" s="11"/>
      <c r="B576" s="1">
        <v>576</v>
      </c>
      <c r="C576" s="11">
        <v>960</v>
      </c>
      <c r="D576" s="11">
        <v>20</v>
      </c>
      <c r="E576" s="11">
        <v>1.9199999999999998E-2</v>
      </c>
      <c r="F576" s="11">
        <v>2.0500000000000001E-2</v>
      </c>
      <c r="G576" s="11">
        <v>2.0155671996451718E-4</v>
      </c>
      <c r="H576" s="11">
        <v>8.4895447059180406E-8</v>
      </c>
      <c r="I576" s="11">
        <v>3.4298920852083884E-11</v>
      </c>
      <c r="J576" s="11">
        <v>4.3339992135678468E-14</v>
      </c>
      <c r="K576" s="11">
        <v>3.2926964018000531E-8</v>
      </c>
      <c r="L576" s="11">
        <v>4.1606392450251329E-11</v>
      </c>
      <c r="M576" s="11"/>
      <c r="N576" s="11"/>
      <c r="O576" s="11"/>
      <c r="Q576" s="11">
        <v>960</v>
      </c>
      <c r="R576" s="11">
        <v>100000</v>
      </c>
      <c r="S576" s="11">
        <v>96</v>
      </c>
      <c r="T576" s="11">
        <v>2.0500000000000001E-2</v>
      </c>
      <c r="U576" s="11">
        <v>0.26700000000000002</v>
      </c>
      <c r="V576" s="11"/>
      <c r="W576" s="23"/>
      <c r="X576" s="23"/>
      <c r="Z576" s="23">
        <v>4.1679399999999998E-6</v>
      </c>
      <c r="AA576" s="23">
        <v>16000</v>
      </c>
      <c r="AB576" s="23">
        <v>6.2500000000000056E-5</v>
      </c>
      <c r="AD576" s="23">
        <v>1.8124999999999999E-3</v>
      </c>
      <c r="AE576" s="23">
        <v>1.1050693000000001E-4</v>
      </c>
      <c r="AF576" s="23">
        <v>4.2512988000000001E-4</v>
      </c>
      <c r="AG576" s="23">
        <v>3.2405733500000001E-4</v>
      </c>
      <c r="AH576" s="23">
        <v>8.1250000000000072E-4</v>
      </c>
      <c r="AI576" s="23">
        <v>0.12381819733521074</v>
      </c>
      <c r="AJ576" s="11">
        <v>3.4842251908113794E-3</v>
      </c>
      <c r="AK576" s="1">
        <v>6.1722309925381198E-2</v>
      </c>
      <c r="AL576" s="11">
        <v>3.4689000697566415E-3</v>
      </c>
      <c r="AM576" s="11">
        <v>2.0389281869488378E-4</v>
      </c>
      <c r="AN576" s="11">
        <v>2.1054976662023524E-4</v>
      </c>
      <c r="AO576" s="11">
        <v>426.66666666666663</v>
      </c>
      <c r="AP576" s="11">
        <v>24.135911464500893</v>
      </c>
      <c r="AQ576" s="11">
        <v>2461.5384615384614</v>
      </c>
      <c r="AR576" s="11">
        <v>12585.663892361743</v>
      </c>
      <c r="AS576" s="11">
        <v>7.8139378141392393E-4</v>
      </c>
      <c r="AT576" s="11">
        <v>3.5501317592197872E-5</v>
      </c>
      <c r="AU576" s="11">
        <v>4.2736617431016981</v>
      </c>
      <c r="AV576" s="11">
        <v>0.16486954370473594</v>
      </c>
      <c r="AW576" s="11">
        <v>1</v>
      </c>
      <c r="AX576" s="11">
        <v>839.6736910692473</v>
      </c>
      <c r="AY576" s="23">
        <v>6.8750000000000061E-4</v>
      </c>
      <c r="AZ576" s="11"/>
      <c r="BA576" s="11"/>
      <c r="BB576" s="11" t="s">
        <v>393</v>
      </c>
      <c r="BC576" s="1"/>
      <c r="BD576" s="23">
        <f>(0.5*K576*(AK576)^(2))+(K576*9.81*(AN576-G576))</f>
        <v>6.5624873552018986E-11</v>
      </c>
      <c r="BE576" s="23">
        <f>0.5*K576*(AI576)^(2)</f>
        <v>2.524007535094004E-10</v>
      </c>
      <c r="BF576" s="23">
        <f t="shared" si="54"/>
        <v>0.5099045839922941</v>
      </c>
      <c r="BG576" s="23">
        <f>(C576*(AI576)^(2)*G576)/(F576)</f>
        <v>0.14470502343654523</v>
      </c>
      <c r="BH576" s="23">
        <f>(C576*G576*AI576)/(E576)</f>
        <v>1.2478194863402201</v>
      </c>
      <c r="BI576" s="23">
        <f>(E576)/((C576*F576*G576)^(1/2))</f>
        <v>0.30485269629830852</v>
      </c>
      <c r="BJ576" s="23">
        <f>(C576*9.81*(G576)^(2))/(F576)</f>
        <v>1.8662977988820554E-2</v>
      </c>
      <c r="BK576" s="23">
        <f t="shared" si="51"/>
        <v>0.121216627588248</v>
      </c>
      <c r="BL576" s="23">
        <f>(F576/(C576*9.81))^(1/2)</f>
        <v>1.4753899143116248E-3</v>
      </c>
      <c r="BM576" s="23">
        <f>((F576*G576)/(C576*(AI576)^(2)))^(1/2)</f>
        <v>5.2985309840145013E-4</v>
      </c>
      <c r="BN576" s="23">
        <f>(AF576/2)/G576</f>
        <v>1.0546159911583237</v>
      </c>
      <c r="BO576" s="23">
        <f>(AF576-G576)/G576</f>
        <v>1.1092319823166477</v>
      </c>
      <c r="BP576" s="23">
        <f>((2*G576)-AG576)/G576</f>
        <v>0.39222758210667297</v>
      </c>
      <c r="BQ576" s="23">
        <f t="shared" si="52"/>
        <v>0.76225490196078427</v>
      </c>
      <c r="BR576" s="23">
        <f>((C576*(G576)^(3))/F576)^(1/2)</f>
        <v>6.1923373681926691E-4</v>
      </c>
      <c r="BS576" s="23">
        <f t="shared" si="53"/>
        <v>0.12378269601761854</v>
      </c>
      <c r="BT576" s="23">
        <f>AI576/((9.81*G576)^(1/2))</f>
        <v>2.7845263503465945</v>
      </c>
      <c r="BU576" s="23">
        <f t="shared" si="57"/>
        <v>0.46551724137931078</v>
      </c>
      <c r="BV576" s="23">
        <f>AE576 /G576</f>
        <v>0.54826715784744895</v>
      </c>
      <c r="BW576" s="23">
        <f t="shared" si="56"/>
        <v>0.12604204544772468</v>
      </c>
      <c r="BX576" s="23">
        <f>AH576/(((C576*(G576^(3)))/F576)^(1/2))</f>
        <v>1.3121055131354085</v>
      </c>
    </row>
    <row r="577" spans="1:76" x14ac:dyDescent="0.25">
      <c r="A577" s="11"/>
      <c r="B577" s="1">
        <v>577</v>
      </c>
      <c r="C577" s="11">
        <v>960</v>
      </c>
      <c r="D577" s="11">
        <v>20</v>
      </c>
      <c r="E577" s="11">
        <v>1.9199999999999998E-2</v>
      </c>
      <c r="F577" s="11">
        <v>2.0500000000000001E-2</v>
      </c>
      <c r="G577" s="11">
        <v>2.0106543591427744E-4</v>
      </c>
      <c r="H577" s="11">
        <v>8.7629703828506781E-8</v>
      </c>
      <c r="I577" s="11">
        <v>3.4048726159328818E-11</v>
      </c>
      <c r="J577" s="11">
        <v>4.4518041236366186E-14</v>
      </c>
      <c r="K577" s="11">
        <v>3.2686777112955667E-8</v>
      </c>
      <c r="L577" s="11">
        <v>4.2737319586911537E-11</v>
      </c>
      <c r="M577" s="11"/>
      <c r="N577" s="11"/>
      <c r="O577" s="11"/>
      <c r="Q577" s="11">
        <v>960</v>
      </c>
      <c r="R577" s="11">
        <v>100000</v>
      </c>
      <c r="S577" s="11">
        <v>96</v>
      </c>
      <c r="T577" s="11">
        <v>2.0500000000000001E-2</v>
      </c>
      <c r="U577" s="11">
        <v>0.26700000000000002</v>
      </c>
      <c r="V577" s="11"/>
      <c r="W577" s="23"/>
      <c r="X577" s="23"/>
      <c r="Z577" s="23">
        <v>4.1679399999999998E-6</v>
      </c>
      <c r="AA577" s="23">
        <v>16000</v>
      </c>
      <c r="AB577" s="23">
        <v>6.2500000000000056E-5</v>
      </c>
      <c r="AD577" s="23">
        <v>2.1249999999999984E-3</v>
      </c>
      <c r="AE577" s="23">
        <v>8.758326000000001E-5</v>
      </c>
      <c r="AF577" s="23">
        <v>4.1262606000000001E-4</v>
      </c>
      <c r="AG577" s="23">
        <v>3.5879016833333344E-4</v>
      </c>
      <c r="AH577" s="23">
        <v>8.1249999999999725E-4</v>
      </c>
      <c r="AI577" s="23">
        <v>6.6706795600160892E-2</v>
      </c>
      <c r="AJ577" s="11">
        <v>3.3892838566871165E-3</v>
      </c>
      <c r="AK577" s="1">
        <v>3.2666506017199698E-2</v>
      </c>
      <c r="AL577" s="11">
        <v>3.731558656071856E-3</v>
      </c>
      <c r="AM577" s="11">
        <v>2.0134459183791147E-4</v>
      </c>
      <c r="AN577" s="11">
        <v>2.0909140793016253E-4</v>
      </c>
      <c r="AO577" s="11">
        <v>477.61194029850742</v>
      </c>
      <c r="AP577" s="11">
        <v>110.89400177218286</v>
      </c>
      <c r="AQ577" s="11">
        <v>2461.5384615384614</v>
      </c>
      <c r="AR577" s="11">
        <v>15263.464720523816</v>
      </c>
      <c r="AS577" s="11">
        <v>2.2679901015502777E-4</v>
      </c>
      <c r="AT577" s="11">
        <v>-16.945549410410248</v>
      </c>
      <c r="AU577" s="11">
        <v>0.51129402025886295</v>
      </c>
      <c r="AV577" s="11">
        <v>0.36046436152245209</v>
      </c>
      <c r="AW577" s="11">
        <v>0</v>
      </c>
      <c r="AX577" s="11">
        <v>1835.8299182323906</v>
      </c>
      <c r="AY577" s="23">
        <v>8.7499999999999731E-4</v>
      </c>
      <c r="AZ577" s="11"/>
      <c r="BA577" s="11"/>
      <c r="BB577" s="11" t="s">
        <v>393</v>
      </c>
      <c r="BC577" s="1"/>
      <c r="BD577" s="23">
        <f>(0.5*K577*(AK577)^(2))+(K577*9.81*(AN577-G577))</f>
        <v>2.0013626369761941E-11</v>
      </c>
      <c r="BE577" s="23">
        <f>0.5*K577*(AI577)^(2)</f>
        <v>7.2724754491832105E-11</v>
      </c>
      <c r="BF577" s="23">
        <f t="shared" si="54"/>
        <v>0.52459211915496706</v>
      </c>
      <c r="BG577" s="23">
        <f>(C577*(AI577)^(2)*G577)/(F577)</f>
        <v>4.1898159872081883E-2</v>
      </c>
      <c r="BH577" s="23">
        <f>(C577*G577*AI577)/(E577)</f>
        <v>0.67062154678954777</v>
      </c>
      <c r="BI577" s="23">
        <f>(E577)/((C577*F577*G577)^(1/2))</f>
        <v>0.30522490818938552</v>
      </c>
      <c r="BJ577" s="23">
        <f>(C577*9.81*(G577)^(2))/(F577)</f>
        <v>1.8572108786823732E-2</v>
      </c>
      <c r="BK577" s="23">
        <f t="shared" si="51"/>
        <v>5.7678365818100159E-2</v>
      </c>
      <c r="BL577" s="23">
        <f>(F577/(C577*9.81))^(1/2)</f>
        <v>1.4753899143116248E-3</v>
      </c>
      <c r="BM577" s="23">
        <f>((F577*G577)/(C577*(AI577)^(2)))^(1/2)</f>
        <v>9.8229050246848807E-4</v>
      </c>
      <c r="BN577" s="23">
        <f>(AF577/2)/G577</f>
        <v>1.0260989367061568</v>
      </c>
      <c r="BO577" s="23">
        <f>(AF577-G577)/G577</f>
        <v>1.0521978734123136</v>
      </c>
      <c r="BP577" s="23">
        <f>((2*G577)-AG577)/G577</f>
        <v>0.2155552161322217</v>
      </c>
      <c r="BQ577" s="23">
        <f t="shared" si="52"/>
        <v>0.86952861952861982</v>
      </c>
      <c r="BR577" s="23">
        <f>((C577*(G577)^(3))/F577)^(1/2)</f>
        <v>6.1697109182011262E-4</v>
      </c>
      <c r="BS577" s="23">
        <f t="shared" si="53"/>
        <v>17.012256206010409</v>
      </c>
      <c r="BT577" s="23">
        <f>AI577/((9.81*G577)^(1/2))</f>
        <v>1.5019893917369473</v>
      </c>
      <c r="BU577" s="23">
        <f t="shared" si="57"/>
        <v>0.3970588235294108</v>
      </c>
      <c r="BV577" s="23">
        <f>AE577 /G577</f>
        <v>0.43559580293721095</v>
      </c>
      <c r="BW577" s="23">
        <f t="shared" si="56"/>
        <v>2.3326051085258152E-2</v>
      </c>
      <c r="BX577" s="23">
        <f>AH577/(((C577*(G577^(3)))/F577)^(1/2))</f>
        <v>1.3169174549216871</v>
      </c>
    </row>
    <row r="578" spans="1:76" x14ac:dyDescent="0.25">
      <c r="A578" s="11"/>
      <c r="B578" s="1">
        <v>578</v>
      </c>
      <c r="C578" s="11">
        <v>960</v>
      </c>
      <c r="D578" s="11">
        <v>20</v>
      </c>
      <c r="E578" s="11">
        <v>1.9199999999999998E-2</v>
      </c>
      <c r="F578" s="11">
        <v>2.0500000000000001E-2</v>
      </c>
      <c r="G578" s="11">
        <v>2.0053906952938435E-4</v>
      </c>
      <c r="H578" s="11">
        <v>1.0241895593248886E-7</v>
      </c>
      <c r="I578" s="11">
        <v>3.3782018541497387E-11</v>
      </c>
      <c r="J578" s="11">
        <v>5.1759276779807309E-14</v>
      </c>
      <c r="K578" s="11">
        <v>3.2430737799837489E-8</v>
      </c>
      <c r="L578" s="11">
        <v>4.9688905708615018E-11</v>
      </c>
      <c r="M578" s="11"/>
      <c r="N578" s="11"/>
      <c r="O578" s="11"/>
      <c r="Q578" s="11">
        <v>960</v>
      </c>
      <c r="R578" s="11">
        <v>100000</v>
      </c>
      <c r="S578" s="11">
        <v>96</v>
      </c>
      <c r="T578" s="11">
        <v>2.0500000000000001E-2</v>
      </c>
      <c r="U578" s="11">
        <v>0.26700000000000002</v>
      </c>
      <c r="V578" s="11"/>
      <c r="W578" s="23"/>
      <c r="X578" s="23"/>
      <c r="Z578" s="23">
        <v>4.1679399999999998E-6</v>
      </c>
      <c r="AA578" s="23">
        <v>16000</v>
      </c>
      <c r="AB578" s="23">
        <v>6.2500000000000056E-5</v>
      </c>
      <c r="AD578" s="23">
        <v>2.6874999999999954E-3</v>
      </c>
      <c r="AE578" s="23">
        <v>7.5079440000000008E-5</v>
      </c>
      <c r="AF578" s="23">
        <v>4.0012224000000001E-4</v>
      </c>
      <c r="AG578" s="23">
        <v>3.7642469375623653E-4</v>
      </c>
      <c r="AH578" s="23">
        <v>1.1874999999999941E-3</v>
      </c>
      <c r="AI578" s="23">
        <v>3.4918195444628784E-2</v>
      </c>
      <c r="AJ578" s="11">
        <v>3.2127956642425599E-3</v>
      </c>
      <c r="AK578" s="1">
        <v>1.43667093232153E-2</v>
      </c>
      <c r="AL578" s="11">
        <v>2.1181764251086998E-3</v>
      </c>
      <c r="AM578" s="11">
        <v>2.0816809760379105E-4</v>
      </c>
      <c r="AN578" s="11">
        <v>2.0848772820306435E-4</v>
      </c>
      <c r="AO578" s="11">
        <v>533.33333333333337</v>
      </c>
      <c r="AP578" s="11">
        <v>201.13259553750703</v>
      </c>
      <c r="AQ578" s="11">
        <v>4000</v>
      </c>
      <c r="AR578" s="11">
        <v>46669.047558312137</v>
      </c>
      <c r="AS578" s="11">
        <v>6.2144769271625601E-5</v>
      </c>
      <c r="AT578" s="11">
        <v>-5.1962502489358584E-3</v>
      </c>
      <c r="AU578" s="11">
        <v>4.712695310694814</v>
      </c>
      <c r="AV578" s="11">
        <v>0.71719261828033476</v>
      </c>
      <c r="AW578" s="11">
        <v>1</v>
      </c>
      <c r="AX578" s="11">
        <v>3652.632011146688</v>
      </c>
      <c r="AY578" s="23">
        <v>1.1874999999999941E-3</v>
      </c>
      <c r="AZ578" s="11"/>
      <c r="BA578" s="11"/>
      <c r="BB578" s="11" t="s">
        <v>393</v>
      </c>
      <c r="BC578" s="1"/>
      <c r="BD578" s="23">
        <f>(0.5*K578*(AK578)^(2))+(K578*9.81*(AN578-G578))</f>
        <v>5.8757203213136289E-12</v>
      </c>
      <c r="BE578" s="23">
        <f>0.5*K578*(AI578)^(2)</f>
        <v>1.9771081042397776E-11</v>
      </c>
      <c r="BF578" s="23">
        <f t="shared" si="54"/>
        <v>0.54514916303695926</v>
      </c>
      <c r="BG578" s="23">
        <f>(C578*(AI578)^(2)*G578)/(F578)</f>
        <v>1.1450381339415968E-2</v>
      </c>
      <c r="BH578" s="23">
        <f>(C578*G578*AI578)/(E578)</f>
        <v>0.35012312120555222</v>
      </c>
      <c r="BI578" s="23">
        <f>(E578)/((C578*F578*G578)^(1/2))</f>
        <v>0.30562521633518935</v>
      </c>
      <c r="BJ578" s="23">
        <f>(C578*9.81*(G578)^(2))/(F578)</f>
        <v>1.8474996741290804E-2</v>
      </c>
      <c r="BK578" s="23">
        <f t="shared" si="51"/>
        <v>2.6512050444459381E-2</v>
      </c>
      <c r="BL578" s="23">
        <f>(F578/(C578*9.81))^(1/2)</f>
        <v>1.4753899143116248E-3</v>
      </c>
      <c r="BM578" s="23">
        <f>((F578*G578)/(C578*(AI578)^(2)))^(1/2)</f>
        <v>1.8740838593529492E-3</v>
      </c>
      <c r="BN578" s="23">
        <f>(AF578/2)/G578</f>
        <v>0.99761667623916883</v>
      </c>
      <c r="BO578" s="23">
        <f>(AF578-G578)/G578</f>
        <v>0.99523335247833777</v>
      </c>
      <c r="BP578" s="23">
        <f>((2*G578)-AG578)/G578</f>
        <v>0.12293587160042041</v>
      </c>
      <c r="BQ578" s="23">
        <f t="shared" si="52"/>
        <v>0.94077423378474667</v>
      </c>
      <c r="BR578" s="23">
        <f>((C578*(G578)^(3))/F578)^(1/2)</f>
        <v>6.1454993817375368E-4</v>
      </c>
      <c r="BS578" s="23">
        <f t="shared" si="53"/>
        <v>4.0114445693564642E-2</v>
      </c>
      <c r="BT578" s="23">
        <f>AI578/((9.81*G578)^(1/2))</f>
        <v>0.78725928242134346</v>
      </c>
      <c r="BU578" s="23">
        <f t="shared" si="57"/>
        <v>0.45348837209302184</v>
      </c>
      <c r="BV578" s="23">
        <f>AE578 /G578</f>
        <v>0.37438809393198497</v>
      </c>
      <c r="BW578" s="23">
        <f t="shared" si="56"/>
        <v>-7.0246154018748352E-3</v>
      </c>
      <c r="BX578" s="23">
        <f>AH578/(((C578*(G578^(3)))/F578)^(1/2))</f>
        <v>1.9323083873848645</v>
      </c>
    </row>
    <row r="579" spans="1:76" x14ac:dyDescent="0.25">
      <c r="A579" s="11"/>
      <c r="B579" s="1">
        <v>579</v>
      </c>
      <c r="C579" s="11">
        <v>960</v>
      </c>
      <c r="D579" s="11">
        <v>20</v>
      </c>
      <c r="E579" s="11">
        <v>1.9199999999999998E-2</v>
      </c>
      <c r="F579" s="11">
        <v>2.0500000000000001E-2</v>
      </c>
      <c r="G579" s="11">
        <v>2.0139951021875538E-4</v>
      </c>
      <c r="H579" s="11">
        <v>4.8961670181201542E-8</v>
      </c>
      <c r="I579" s="11">
        <v>3.4218726254981882E-11</v>
      </c>
      <c r="J579" s="11">
        <v>2.4956455759462252E-14</v>
      </c>
      <c r="K579" s="11">
        <v>3.2849977204782605E-8</v>
      </c>
      <c r="L579" s="11">
        <v>2.3958197529083761E-11</v>
      </c>
      <c r="M579" s="11"/>
      <c r="N579" s="11"/>
      <c r="O579" s="11"/>
      <c r="Q579" s="11">
        <v>960</v>
      </c>
      <c r="R579" s="11">
        <v>100000</v>
      </c>
      <c r="S579" s="11">
        <v>96</v>
      </c>
      <c r="T579" s="11">
        <v>2.0500000000000001E-2</v>
      </c>
      <c r="U579" s="11">
        <v>0.26700000000000002</v>
      </c>
      <c r="V579" s="11"/>
      <c r="W579" s="23"/>
      <c r="X579" s="23"/>
      <c r="Z579" s="23">
        <v>4.1679399999999998E-6</v>
      </c>
      <c r="AA579" s="23">
        <v>16000</v>
      </c>
      <c r="AB579" s="23">
        <v>6.2500000000000056E-5</v>
      </c>
      <c r="AD579" s="23">
        <v>1.6249999999999997E-3</v>
      </c>
      <c r="AE579" s="23">
        <v>1.3343059999999999E-4</v>
      </c>
      <c r="AF579" s="23">
        <v>4.3763370000000001E-4</v>
      </c>
      <c r="AG579" s="23">
        <v>3.0148099333333336E-4</v>
      </c>
      <c r="AH579" s="23">
        <v>6.8749999999999974E-4</v>
      </c>
      <c r="AI579" s="23">
        <v>0.18872086624502066</v>
      </c>
      <c r="AJ579" s="11">
        <v>7.5636737920795859E-3</v>
      </c>
      <c r="AK579" s="1">
        <v>8.7950054407420999E-2</v>
      </c>
      <c r="AL579" s="11">
        <v>8.852819872249151E-3</v>
      </c>
      <c r="AM579" s="11">
        <v>2.0126622115311022E-4</v>
      </c>
      <c r="AN579" s="11">
        <v>2.1353607932272264E-4</v>
      </c>
      <c r="AO579" s="11"/>
      <c r="AP579" s="11"/>
      <c r="AQ579" s="11">
        <v>727.27272727272737</v>
      </c>
      <c r="AR579" s="11">
        <v>233.75430783026363</v>
      </c>
      <c r="AS579" s="11">
        <v>1.8152683667824149E-3</v>
      </c>
      <c r="AT579" s="11">
        <v>1.028369455783843E-5</v>
      </c>
      <c r="AU579" s="11">
        <v>4.0349162372718741</v>
      </c>
      <c r="AV579" s="11">
        <v>0.22727759215322971</v>
      </c>
      <c r="AW579" s="11">
        <v>0.98947368421052617</v>
      </c>
      <c r="AX579" s="11">
        <v>1157.5152718467277</v>
      </c>
      <c r="AY579" s="23">
        <v>5.6249999999999963E-4</v>
      </c>
      <c r="AZ579" s="11"/>
      <c r="BA579" s="11"/>
      <c r="BB579" s="11" t="s">
        <v>394</v>
      </c>
      <c r="BC579" s="1"/>
      <c r="BD579" s="23">
        <f>(0.5*K579*(AK579)^(2))+(K579*9.81*(AN579-G579))</f>
        <v>1.3096187993183479E-10</v>
      </c>
      <c r="BE579" s="23">
        <f>0.5*K579*(AI579)^(2)</f>
        <v>5.8498525504447339E-10</v>
      </c>
      <c r="BF579" s="23">
        <f t="shared" si="54"/>
        <v>0.4731512486827088</v>
      </c>
      <c r="BG579" s="23">
        <f>(C579*(AI579)^(2)*G579)/(F579)</f>
        <v>0.33590434742245684</v>
      </c>
      <c r="BH579" s="23">
        <f>(C579*G579*AI579)/(E579)</f>
        <v>1.9004145014903202</v>
      </c>
      <c r="BI579" s="23">
        <f>(E579)/((C579*F579*G579)^(1/2))</f>
        <v>0.3049716550433294</v>
      </c>
      <c r="BJ579" s="23">
        <f>(C579*9.81*(G579)^(2))/(F579)</f>
        <v>1.8633875929636126E-2</v>
      </c>
      <c r="BK579" s="23">
        <f t="shared" si="51"/>
        <v>0.20097264862294717</v>
      </c>
      <c r="BL579" s="23">
        <f>(F579/(C579*9.81))^(1/2)</f>
        <v>1.4753899143116248E-3</v>
      </c>
      <c r="BM579" s="23">
        <f>((F579*G579)/(C579*(AI579)^(2)))^(1/2)</f>
        <v>3.4749663041753462E-4</v>
      </c>
      <c r="BN579" s="23">
        <f>(AF579/2)/G579</f>
        <v>1.0864815399120202</v>
      </c>
      <c r="BO579" s="23">
        <f>(AF579-G579)/G579</f>
        <v>1.1729630798240405</v>
      </c>
      <c r="BP579" s="23">
        <f>((2*G579)-AG579)/G579</f>
        <v>0.50306987834343864</v>
      </c>
      <c r="BQ579" s="23">
        <f t="shared" si="52"/>
        <v>0.68888888888888888</v>
      </c>
      <c r="BR579" s="23">
        <f>((C579*(G579)^(3))/F579)^(1/2)</f>
        <v>6.185093953540731E-4</v>
      </c>
      <c r="BS579" s="23">
        <f t="shared" si="53"/>
        <v>0.18871058255046283</v>
      </c>
      <c r="BT579" s="23">
        <f>AI579/((9.81*G579)^(1/2))</f>
        <v>4.2457675417999585</v>
      </c>
      <c r="BU579" s="23">
        <f t="shared" si="57"/>
        <v>0.44230769230769224</v>
      </c>
      <c r="BV579" s="23">
        <f>AE579 /G579</f>
        <v>0.66251700341808595</v>
      </c>
      <c r="BW579" s="23">
        <f t="shared" si="56"/>
        <v>0.31727047149282073</v>
      </c>
      <c r="BX579" s="23">
        <f>AH579/(((C579*(G579^(3)))/F579)^(1/2))</f>
        <v>1.1115433414013576</v>
      </c>
    </row>
    <row r="580" spans="1:76" x14ac:dyDescent="0.25">
      <c r="A580" s="11"/>
      <c r="B580" s="1">
        <v>580</v>
      </c>
      <c r="C580" s="11">
        <v>960</v>
      </c>
      <c r="D580" s="11">
        <v>20</v>
      </c>
      <c r="E580" s="11">
        <v>1.9199999999999998E-2</v>
      </c>
      <c r="F580" s="11">
        <v>2.0500000000000001E-2</v>
      </c>
      <c r="G580" s="11">
        <v>2.0162177615782272E-4</v>
      </c>
      <c r="H580" s="11">
        <v>6.25884537950338E-8</v>
      </c>
      <c r="I580" s="11">
        <v>3.4332143423604144E-11</v>
      </c>
      <c r="J580" s="11">
        <v>3.1972673983449843E-14</v>
      </c>
      <c r="K580" s="11">
        <v>3.2958857686659979E-8</v>
      </c>
      <c r="L580" s="11">
        <v>3.0693767024111852E-11</v>
      </c>
      <c r="M580" s="11"/>
      <c r="N580" s="11"/>
      <c r="O580" s="11"/>
      <c r="Q580" s="11">
        <v>960</v>
      </c>
      <c r="R580" s="11">
        <v>100000</v>
      </c>
      <c r="S580" s="11">
        <v>96</v>
      </c>
      <c r="T580" s="11">
        <v>2.0500000000000001E-2</v>
      </c>
      <c r="U580" s="11">
        <v>0.26700000000000002</v>
      </c>
      <c r="V580" s="11"/>
      <c r="W580" s="23"/>
      <c r="X580" s="23"/>
      <c r="Z580" s="23">
        <v>4.1679399999999998E-6</v>
      </c>
      <c r="AA580" s="23">
        <v>16000</v>
      </c>
      <c r="AB580" s="23">
        <v>6.2500000000000056E-5</v>
      </c>
      <c r="AD580" s="23">
        <v>2.0625000000000018E-3</v>
      </c>
      <c r="AE580" s="23">
        <v>1.0008708000000001E-4</v>
      </c>
      <c r="AF580" s="23">
        <v>4.1262606000000001E-4</v>
      </c>
      <c r="AG580" s="23">
        <v>3.4316039333333342E-4</v>
      </c>
      <c r="AH580" s="23">
        <v>9.3750000000000083E-4</v>
      </c>
      <c r="AI580" s="23">
        <v>8.674046358614329E-2</v>
      </c>
      <c r="AJ580" s="11">
        <v>7.1631645374966258E-3</v>
      </c>
      <c r="AK580" s="1">
        <v>4.2128318254585802E-2</v>
      </c>
      <c r="AL580" s="11">
        <v>7.5654449142547866E-3</v>
      </c>
      <c r="AM580" s="11">
        <v>2.0231013362625915E-4</v>
      </c>
      <c r="AN580" s="11">
        <v>2.080374356106309E-4</v>
      </c>
      <c r="AO580" s="11"/>
      <c r="AP580" s="11"/>
      <c r="AQ580" s="11">
        <v>1032.2580645161293</v>
      </c>
      <c r="AR580" s="11">
        <v>518.0053839285431</v>
      </c>
      <c r="AS580" s="11">
        <v>3.8348155061870793E-4</v>
      </c>
      <c r="AT580" s="11">
        <v>-5.7512764085533706E-2</v>
      </c>
      <c r="AU580" s="11">
        <v>0.95527529375070142</v>
      </c>
      <c r="AV580" s="11">
        <v>4.1507891660479933E-2</v>
      </c>
      <c r="AW580" s="11">
        <v>0.98947368421052617</v>
      </c>
      <c r="AX580" s="11">
        <v>211.39795632282355</v>
      </c>
      <c r="AY580" s="23">
        <v>8.1250000000000072E-4</v>
      </c>
      <c r="AZ580" s="11"/>
      <c r="BA580" s="11"/>
      <c r="BB580" s="11" t="s">
        <v>394</v>
      </c>
      <c r="BC580" s="1"/>
      <c r="BD580" s="23">
        <f>(0.5*K580*(AK580)^(2))+(K580*9.81*(AN580-G580))</f>
        <v>3.1321963228145806E-11</v>
      </c>
      <c r="BE580" s="23">
        <f>0.5*K580*(AI580)^(2)</f>
        <v>1.2398970689107959E-10</v>
      </c>
      <c r="BF580" s="23">
        <f t="shared" si="54"/>
        <v>0.50261063175542264</v>
      </c>
      <c r="BG580" s="23">
        <f>(C580*(AI580)^(2)*G580)/(F580)</f>
        <v>7.1039236648900106E-2</v>
      </c>
      <c r="BH580" s="23">
        <f>(C580*G580*AI580)/(E580)</f>
        <v>0.87443831664955785</v>
      </c>
      <c r="BI580" s="23">
        <f>(E580)/((C580*F580*G580)^(1/2))</f>
        <v>0.30480350975608145</v>
      </c>
      <c r="BJ580" s="23">
        <f>(C580*9.81*(G580)^(2))/(F580)</f>
        <v>1.8675027582081012E-2</v>
      </c>
      <c r="BK580" s="23">
        <f t="shared" ref="BK580:BK643" si="58">BG580/(BH580)^(4/5)</f>
        <v>7.9088792050616794E-2</v>
      </c>
      <c r="BL580" s="23">
        <f>(F580/(C580*9.81))^(1/2)</f>
        <v>1.4753899143116248E-3</v>
      </c>
      <c r="BM580" s="23">
        <f>((F580*G580)/(C580*(AI580)^(2)))^(1/2)</f>
        <v>7.5646404944328615E-4</v>
      </c>
      <c r="BN580" s="23">
        <f>(AF580/2)/G580</f>
        <v>1.0232675950563253</v>
      </c>
      <c r="BO580" s="23">
        <f>(AF580-G580)/G580</f>
        <v>1.0465351901126507</v>
      </c>
      <c r="BP580" s="23">
        <f>((2*G580)-AG580)/G580</f>
        <v>0.29799935367735747</v>
      </c>
      <c r="BQ580" s="23">
        <f t="shared" ref="BQ580:BQ643" si="59">AG580/AF580</f>
        <v>0.83164983164983186</v>
      </c>
      <c r="BR580" s="23">
        <f>((C580*(G580)^(3))/F580)^(1/2)</f>
        <v>6.195335648790742E-4</v>
      </c>
      <c r="BS580" s="23">
        <f t="shared" ref="BS580:BS643" si="60">AI580-AT580</f>
        <v>0.144253227671677</v>
      </c>
      <c r="BT580" s="23">
        <f>AI580/((9.81*G580)^(1/2))</f>
        <v>1.9503767765268247</v>
      </c>
      <c r="BU580" s="23">
        <f t="shared" si="57"/>
        <v>0.46969696969696972</v>
      </c>
      <c r="BV580" s="23">
        <f>AE580 /G580</f>
        <v>0.49641006992049919</v>
      </c>
      <c r="BW580" s="23">
        <f t="shared" si="56"/>
        <v>5.2364209066819094E-2</v>
      </c>
      <c r="BX580" s="23">
        <f>AH580/(((C580*(G580^(3)))/F580)^(1/2))</f>
        <v>1.5132352032984524</v>
      </c>
    </row>
    <row r="581" spans="1:76" x14ac:dyDescent="0.25">
      <c r="A581" s="11"/>
      <c r="B581" s="1">
        <v>581</v>
      </c>
      <c r="C581" s="11">
        <v>960</v>
      </c>
      <c r="D581" s="11">
        <v>20</v>
      </c>
      <c r="E581" s="11">
        <v>1.9199999999999998E-2</v>
      </c>
      <c r="F581" s="11">
        <v>2.0500000000000001E-2</v>
      </c>
      <c r="G581" s="11">
        <v>2.0162315383285642E-4</v>
      </c>
      <c r="H581" s="11">
        <v>3.5895502289357962E-8</v>
      </c>
      <c r="I581" s="11">
        <v>3.4332847199668509E-11</v>
      </c>
      <c r="J581" s="11">
        <v>1.8337102239917165E-14</v>
      </c>
      <c r="K581" s="11">
        <v>3.2959533311681766E-8</v>
      </c>
      <c r="L581" s="11">
        <v>1.760361815032048E-11</v>
      </c>
      <c r="M581" s="11"/>
      <c r="N581" s="11"/>
      <c r="O581" s="11"/>
      <c r="Q581" s="11">
        <v>960</v>
      </c>
      <c r="R581" s="11">
        <v>100000</v>
      </c>
      <c r="S581" s="11">
        <v>96</v>
      </c>
      <c r="T581" s="11">
        <v>2.0500000000000001E-2</v>
      </c>
      <c r="U581" s="11">
        <v>0.26700000000000002</v>
      </c>
      <c r="V581" s="11"/>
      <c r="W581" s="23"/>
      <c r="X581" s="23"/>
      <c r="Z581" s="23">
        <v>4.1679399999999998E-6</v>
      </c>
      <c r="AA581" s="23">
        <v>16000</v>
      </c>
      <c r="AB581" s="23">
        <v>6.2500000000000056E-5</v>
      </c>
      <c r="AD581" s="23">
        <v>2.5624999999999988E-3</v>
      </c>
      <c r="AE581" s="23">
        <v>7.7163410000000008E-5</v>
      </c>
      <c r="AF581" s="23">
        <v>4.0429018000000001E-4</v>
      </c>
      <c r="AG581" s="23">
        <v>3.6782070500000004E-4</v>
      </c>
      <c r="AH581" s="23">
        <v>1.1249999999999975E-3</v>
      </c>
      <c r="AI581" s="23">
        <v>4.1357226908581041E-2</v>
      </c>
      <c r="AJ581" s="11">
        <v>4.4176925555660237E-3</v>
      </c>
      <c r="AK581" s="1">
        <v>1.9168768524989999E-2</v>
      </c>
      <c r="AL581" s="11">
        <v>4.0275693741658996E-3</v>
      </c>
      <c r="AM581" s="11">
        <v>2.0554090110235532E-4</v>
      </c>
      <c r="AN581" s="11">
        <v>2.0991492860198752E-4</v>
      </c>
      <c r="AO581" s="11"/>
      <c r="AP581" s="11"/>
      <c r="AQ581" s="11">
        <v>-640</v>
      </c>
      <c r="AR581" s="11">
        <v>0</v>
      </c>
      <c r="AS581" s="11">
        <v>8.7177381119666637E-5</v>
      </c>
      <c r="AT581" s="11">
        <v>-2.3528400367768074E-2</v>
      </c>
      <c r="AU581" s="11">
        <v>1.5798398716981981</v>
      </c>
      <c r="AV581" s="11">
        <v>6.0733070835587807E-2</v>
      </c>
      <c r="AW581" s="11">
        <v>0</v>
      </c>
      <c r="AX581" s="11">
        <v>309.31098984428854</v>
      </c>
      <c r="AY581" s="23">
        <v>1.0624999999999975E-3</v>
      </c>
      <c r="AZ581" s="11"/>
      <c r="BA581" s="11"/>
      <c r="BB581" s="11" t="s">
        <v>394</v>
      </c>
      <c r="BC581" s="1"/>
      <c r="BD581" s="23">
        <f>(0.5*K581*(AK581)^(2))+(K581*9.81*(AN581-G581))</f>
        <v>8.7363578495952854E-12</v>
      </c>
      <c r="BE581" s="23">
        <f>0.5*K581*(AI581)^(2)</f>
        <v>2.8187326068950922E-11</v>
      </c>
      <c r="BF581" s="23">
        <f t="shared" ref="BF581:BF644" si="61">(BD581/BE581)^(1/2)</f>
        <v>0.55672185136165986</v>
      </c>
      <c r="BG581" s="23">
        <f>(C581*(AI581)^(2)*G581)/(F581)</f>
        <v>1.614955638535082E-2</v>
      </c>
      <c r="BH581" s="23">
        <f>(C581*G581*AI581)/(E581)</f>
        <v>0.41692872615445925</v>
      </c>
      <c r="BI581" s="23">
        <f>(E581)/((C581*F581*G581)^(1/2))</f>
        <v>0.30480246840518771</v>
      </c>
      <c r="BJ581" s="23">
        <f>(C581*9.81*(G581)^(2))/(F581)</f>
        <v>1.8675282794664138E-2</v>
      </c>
      <c r="BK581" s="23">
        <f t="shared" si="58"/>
        <v>3.251705024589898E-2</v>
      </c>
      <c r="BL581" s="23">
        <f>(F581/(C581*9.81))^(1/2)</f>
        <v>1.4753899143116248E-3</v>
      </c>
      <c r="BM581" s="23">
        <f>((F581*G581)/(C581*(AI581)^(2)))^(1/2)</f>
        <v>1.5865731678713013E-3</v>
      </c>
      <c r="BN581" s="23">
        <f>(AF581/2)/G581</f>
        <v>1.0025886717731649</v>
      </c>
      <c r="BO581" s="23">
        <f>(AF581-G581)/G581</f>
        <v>1.0051773435463296</v>
      </c>
      <c r="BP581" s="23">
        <f>((2*G581)-AG581)/G581</f>
        <v>0.17570205600037522</v>
      </c>
      <c r="BQ581" s="23">
        <f t="shared" si="59"/>
        <v>0.90979381443298979</v>
      </c>
      <c r="BR581" s="23">
        <f>((C581*(G581)^(3))/F581)^(1/2)</f>
        <v>6.1953991476894582E-4</v>
      </c>
      <c r="BS581" s="23">
        <f t="shared" si="60"/>
        <v>6.4885627276349112E-2</v>
      </c>
      <c r="BT581" s="23">
        <f>AI581/((9.81*G581)^(1/2))</f>
        <v>0.92992239134558763</v>
      </c>
      <c r="BU581" s="23">
        <f t="shared" si="57"/>
        <v>0.45121951219512119</v>
      </c>
      <c r="BV581" s="23">
        <f>AE581 /G581</f>
        <v>0.38271105541761191</v>
      </c>
      <c r="BW581" s="23">
        <f t="shared" si="56"/>
        <v>-2.5257264093133183E-3</v>
      </c>
      <c r="BX581" s="23">
        <f>AH581/(((C581*(G581^(3)))/F581)^(1/2))</f>
        <v>1.8158636323207042</v>
      </c>
    </row>
    <row r="582" spans="1:76" x14ac:dyDescent="0.25">
      <c r="A582" s="11"/>
      <c r="B582" s="1">
        <v>582</v>
      </c>
      <c r="C582" s="11">
        <v>960</v>
      </c>
      <c r="D582" s="11">
        <v>20</v>
      </c>
      <c r="E582" s="11">
        <v>1.9199999999999998E-2</v>
      </c>
      <c r="F582" s="11">
        <v>2.0500000000000001E-2</v>
      </c>
      <c r="G582" s="11">
        <v>1.9328765928274634E-4</v>
      </c>
      <c r="H582" s="11">
        <v>1.1284720647301971E-7</v>
      </c>
      <c r="I582" s="11">
        <v>3.0248301252427432E-11</v>
      </c>
      <c r="J582" s="11">
        <v>5.2979631129437719E-14</v>
      </c>
      <c r="K582" s="11">
        <v>2.9038369202330333E-8</v>
      </c>
      <c r="L582" s="11">
        <v>5.0860445884260208E-11</v>
      </c>
      <c r="M582" s="11"/>
      <c r="N582" s="11"/>
      <c r="O582" s="11"/>
      <c r="Q582" s="11">
        <v>960</v>
      </c>
      <c r="R582" s="11">
        <v>100000</v>
      </c>
      <c r="S582" s="11">
        <v>96</v>
      </c>
      <c r="T582" s="11">
        <v>2.0500000000000001E-2</v>
      </c>
      <c r="U582" s="11">
        <v>0.26700000000000002</v>
      </c>
      <c r="V582" s="11"/>
      <c r="W582" s="23"/>
      <c r="X582" s="23"/>
      <c r="Z582" s="23">
        <v>4.1679399999999998E-6</v>
      </c>
      <c r="AA582" s="23">
        <v>16000</v>
      </c>
      <c r="AB582" s="23">
        <v>6.2500000000000056E-5</v>
      </c>
      <c r="AD582" s="23">
        <v>1.4999999999999996E-3</v>
      </c>
      <c r="AE582" s="23">
        <v>1.3968250999999999E-4</v>
      </c>
      <c r="AF582" s="23">
        <v>4.2512988000000001E-4</v>
      </c>
      <c r="AG582" s="23">
        <v>2.7473671166666671E-4</v>
      </c>
      <c r="AH582" s="23">
        <v>6.2500000000000056E-4</v>
      </c>
      <c r="AI582" s="23">
        <v>0.21564034841758137</v>
      </c>
      <c r="AJ582" s="11">
        <v>4.9085756782630266E-3</v>
      </c>
      <c r="AK582" s="1">
        <v>0.103434891124792</v>
      </c>
      <c r="AL582" s="11">
        <v>6.2345112180190246E-3</v>
      </c>
      <c r="AM582" s="11">
        <v>1.944643105820506E-4</v>
      </c>
      <c r="AN582" s="11">
        <v>2.0166174882903026E-4</v>
      </c>
      <c r="AO582" s="11">
        <v>727.27272727272737</v>
      </c>
      <c r="AP582" s="11">
        <v>467.50861566052748</v>
      </c>
      <c r="AQ582" s="11">
        <v>2285.7142857142858</v>
      </c>
      <c r="AR582" s="11">
        <v>10159.248448067949</v>
      </c>
      <c r="AS582" s="11">
        <v>2.3700693101761411E-3</v>
      </c>
      <c r="AT582" s="11">
        <v>-1.0461807613519685E-5</v>
      </c>
      <c r="AU582" s="11">
        <v>4.0129595123541471</v>
      </c>
      <c r="AV582" s="11">
        <v>0.3128404967577475</v>
      </c>
      <c r="AW582" s="11">
        <v>0.98901098901098905</v>
      </c>
      <c r="AX582" s="11">
        <v>1593.2835666662249</v>
      </c>
      <c r="AY582" s="23">
        <v>5.625000000000005E-4</v>
      </c>
      <c r="AZ582" s="11"/>
      <c r="BA582" s="11"/>
      <c r="BB582" s="11" t="s">
        <v>395</v>
      </c>
      <c r="BC582" s="1"/>
      <c r="BD582" s="23">
        <f>(0.5*K582*(AK582)^(2))+(K582*9.81*(AN582-G582))</f>
        <v>1.5772301070097562E-10</v>
      </c>
      <c r="BE582" s="23">
        <f>0.5*K582*(AI582)^(2)</f>
        <v>6.7515311658391016E-10</v>
      </c>
      <c r="BF582" s="23">
        <f t="shared" si="61"/>
        <v>0.48333293643573694</v>
      </c>
      <c r="BG582" s="23">
        <f>(C582*(AI582)^(2)*G582)/(F582)</f>
        <v>0.42090254185998199</v>
      </c>
      <c r="BH582" s="23">
        <f>(C582*G582*AI582)/(E582)</f>
        <v>2.0840309096275091</v>
      </c>
      <c r="BI582" s="23">
        <f>(E582)/((C582*F582*G582)^(1/2))</f>
        <v>0.31130537427350446</v>
      </c>
      <c r="BJ582" s="23">
        <f>(C582*9.81*(G582)^(2))/(F582)</f>
        <v>1.7163056530238741E-2</v>
      </c>
      <c r="BK582" s="23">
        <f t="shared" si="58"/>
        <v>0.23391508159799854</v>
      </c>
      <c r="BL582" s="23">
        <f>(F582/(C582*9.81))^(1/2)</f>
        <v>1.4753899143116248E-3</v>
      </c>
      <c r="BM582" s="23">
        <f>((F582*G582)/(C582*(AI582)^(2)))^(1/2)</f>
        <v>2.9792939351883937E-4</v>
      </c>
      <c r="BN582" s="23">
        <f>(AF582/2)/G582</f>
        <v>1.0997336342567756</v>
      </c>
      <c r="BO582" s="23">
        <f>(AF582-G582)/G582</f>
        <v>1.199467268513551</v>
      </c>
      <c r="BP582" s="23">
        <f>((2*G582)-AG582)/G582</f>
        <v>0.57861224722694515</v>
      </c>
      <c r="BQ582" s="23">
        <f t="shared" si="59"/>
        <v>0.64624183006535962</v>
      </c>
      <c r="BR582" s="23">
        <f>((C582*(G582)^(3))/F582)^(1/2)</f>
        <v>5.8152029500550763E-4</v>
      </c>
      <c r="BS582" s="23">
        <f t="shared" si="60"/>
        <v>0.21565081022519489</v>
      </c>
      <c r="BT582" s="23">
        <f>AI582/((9.81*G582)^(1/2))</f>
        <v>4.9521462011042878</v>
      </c>
      <c r="BU582" s="23">
        <f t="shared" si="57"/>
        <v>0.4375000000000005</v>
      </c>
      <c r="BV582" s="23">
        <f>AE582 /G582</f>
        <v>0.72266646778348476</v>
      </c>
      <c r="BW582" s="23">
        <f t="shared" si="56"/>
        <v>0.40373948532974324</v>
      </c>
      <c r="BX582" s="23">
        <f>AH582/(((C582*(G582^(3)))/F582)^(1/2))</f>
        <v>1.0747690241732339</v>
      </c>
    </row>
    <row r="583" spans="1:76" x14ac:dyDescent="0.25">
      <c r="A583" s="11"/>
      <c r="B583" s="1">
        <v>583</v>
      </c>
      <c r="C583" s="11">
        <v>960</v>
      </c>
      <c r="D583" s="11">
        <v>20</v>
      </c>
      <c r="E583" s="11">
        <v>1.9199999999999998E-2</v>
      </c>
      <c r="F583" s="11">
        <v>2.0500000000000001E-2</v>
      </c>
      <c r="G583" s="11">
        <v>1.9293587861274715E-4</v>
      </c>
      <c r="H583" s="11">
        <v>9.2903704583937255E-8</v>
      </c>
      <c r="I583" s="11">
        <v>3.0083447271116208E-11</v>
      </c>
      <c r="J583" s="11">
        <v>4.3457915420987633E-14</v>
      </c>
      <c r="K583" s="11">
        <v>2.888010938027156E-8</v>
      </c>
      <c r="L583" s="11">
        <v>4.171959880414813E-11</v>
      </c>
      <c r="M583" s="11"/>
      <c r="N583" s="11"/>
      <c r="O583" s="11"/>
      <c r="Q583" s="11">
        <v>960</v>
      </c>
      <c r="R583" s="11">
        <v>100000</v>
      </c>
      <c r="S583" s="11">
        <v>96</v>
      </c>
      <c r="T583" s="11">
        <v>2.0500000000000001E-2</v>
      </c>
      <c r="U583" s="11">
        <v>0.26700000000000002</v>
      </c>
      <c r="V583" s="11"/>
      <c r="W583" s="23"/>
      <c r="X583" s="23"/>
      <c r="Z583" s="23">
        <v>4.1679399999999998E-6</v>
      </c>
      <c r="AA583" s="23">
        <v>16000</v>
      </c>
      <c r="AB583" s="23">
        <v>6.2500000000000056E-5</v>
      </c>
      <c r="AD583" s="23">
        <v>1.7499999999999981E-3</v>
      </c>
      <c r="AE583" s="23">
        <v>1.0008708000000001E-4</v>
      </c>
      <c r="AF583" s="23">
        <v>4.0012224000000001E-4</v>
      </c>
      <c r="AG583" s="23">
        <v>3.2058405166666672E-4</v>
      </c>
      <c r="AH583" s="23">
        <v>7.499999999999972E-4</v>
      </c>
      <c r="AI583" s="23">
        <v>0.10135213040163948</v>
      </c>
      <c r="AJ583" s="11">
        <v>4.0820211728215096E-3</v>
      </c>
      <c r="AK583" s="1">
        <v>5.2028544254421903E-2</v>
      </c>
      <c r="AL583" s="11">
        <v>5.8142452169369988E-3</v>
      </c>
      <c r="AM583" s="11">
        <v>1.8957491462712986E-4</v>
      </c>
      <c r="AN583" s="11">
        <v>1.9930998853632647E-4</v>
      </c>
      <c r="AO583" s="11">
        <v>603.77358490566041</v>
      </c>
      <c r="AP583" s="11">
        <v>16.110656459928364</v>
      </c>
      <c r="AQ583" s="11">
        <v>1103.4482758620688</v>
      </c>
      <c r="AR583" s="11">
        <v>376.67519378308367</v>
      </c>
      <c r="AS583" s="11">
        <v>5.2356036375896702E-4</v>
      </c>
      <c r="AT583" s="11">
        <v>-26.888718413781678</v>
      </c>
      <c r="AU583" s="11">
        <v>3.1415083131220074</v>
      </c>
      <c r="AV583" s="11">
        <v>1.1660045649788801E-3</v>
      </c>
      <c r="AW583" s="11">
        <v>0</v>
      </c>
      <c r="AX583" s="11">
        <v>5.9384124858913179</v>
      </c>
      <c r="AY583" s="23">
        <v>6.8749999999999714E-4</v>
      </c>
      <c r="AZ583" s="11"/>
      <c r="BA583" s="11"/>
      <c r="BB583" s="11" t="s">
        <v>395</v>
      </c>
      <c r="BC583" s="1"/>
      <c r="BD583" s="23">
        <f>(0.5*K583*(AK583)^(2))+(K583*9.81*(AN583-G583))</f>
        <v>4.0894660198896253E-11</v>
      </c>
      <c r="BE583" s="23">
        <f>0.5*K583*(AI583)^(2)</f>
        <v>1.4833191441655593E-10</v>
      </c>
      <c r="BF583" s="23">
        <f t="shared" si="61"/>
        <v>0.52506854377562462</v>
      </c>
      <c r="BG583" s="23">
        <f>(C583*(AI583)^(2)*G583)/(F583)</f>
        <v>9.2810290692678113E-2</v>
      </c>
      <c r="BH583" s="23">
        <f>(C583*G583*AI583)/(E583)</f>
        <v>0.97772311641570187</v>
      </c>
      <c r="BI583" s="23">
        <f>(E583)/((C583*F583*G583)^(1/2))</f>
        <v>0.31158904712205349</v>
      </c>
      <c r="BJ583" s="23">
        <f>(C583*9.81*(G583)^(2))/(F583)</f>
        <v>1.7100640364116598E-2</v>
      </c>
      <c r="BK583" s="23">
        <f t="shared" si="58"/>
        <v>9.4498176081963745E-2</v>
      </c>
      <c r="BL583" s="23">
        <f>(F583/(C583*9.81))^(1/2)</f>
        <v>1.4753899143116248E-3</v>
      </c>
      <c r="BM583" s="23">
        <f>((F583*G583)/(C583*(AI583)^(2)))^(1/2)</f>
        <v>6.3330793665372935E-4</v>
      </c>
      <c r="BN583" s="23">
        <f>(AF583/2)/G583</f>
        <v>1.0369306188070615</v>
      </c>
      <c r="BO583" s="23">
        <f>(AF583-G583)/G583</f>
        <v>1.073861237614123</v>
      </c>
      <c r="BP583" s="23">
        <f>((2*G583)-AG583)/G583</f>
        <v>0.33839069243243425</v>
      </c>
      <c r="BQ583" s="23">
        <f t="shared" si="59"/>
        <v>0.8012152777777779</v>
      </c>
      <c r="BR583" s="23">
        <f>((C583*(G583)^(3))/F583)^(1/2)</f>
        <v>5.799334800944846E-4</v>
      </c>
      <c r="BS583" s="23">
        <f t="shared" si="60"/>
        <v>26.990070544183318</v>
      </c>
      <c r="BT583" s="23">
        <f>AI583/((9.81*G583)^(1/2))</f>
        <v>2.3296564418682104</v>
      </c>
      <c r="BU583" s="23">
        <f t="shared" si="57"/>
        <v>0.44642857142857034</v>
      </c>
      <c r="BV583" s="23">
        <f>AE583 /G583</f>
        <v>0.51875825647178164</v>
      </c>
      <c r="BW583" s="23">
        <f t="shared" si="56"/>
        <v>7.5709650328561515E-2</v>
      </c>
      <c r="BX583" s="23">
        <f>AH583/(((C583*(G583^(3)))/F583)^(1/2))</f>
        <v>1.2932517706648095</v>
      </c>
    </row>
    <row r="584" spans="1:76" x14ac:dyDescent="0.25">
      <c r="A584" s="11"/>
      <c r="B584" s="1">
        <v>584</v>
      </c>
      <c r="C584" s="11">
        <v>960</v>
      </c>
      <c r="D584" s="11">
        <v>20</v>
      </c>
      <c r="E584" s="11">
        <v>1.9199999999999998E-2</v>
      </c>
      <c r="F584" s="11">
        <v>2.0500000000000001E-2</v>
      </c>
      <c r="G584" s="11">
        <v>1.9266341451223718E-4</v>
      </c>
      <c r="H584" s="11">
        <v>9.1379886542712497E-8</v>
      </c>
      <c r="I584" s="11">
        <v>2.9956175616138463E-11</v>
      </c>
      <c r="J584" s="11">
        <v>4.262446924840163E-14</v>
      </c>
      <c r="K584" s="11">
        <v>2.8757928591492926E-8</v>
      </c>
      <c r="L584" s="11">
        <v>4.0919490478465567E-11</v>
      </c>
      <c r="M584" s="11"/>
      <c r="N584" s="11"/>
      <c r="O584" s="11"/>
      <c r="Q584" s="11">
        <v>960</v>
      </c>
      <c r="R584" s="11">
        <v>100000</v>
      </c>
      <c r="S584" s="11">
        <v>96</v>
      </c>
      <c r="T584" s="11">
        <v>2.0500000000000001E-2</v>
      </c>
      <c r="U584" s="11">
        <v>0.26700000000000002</v>
      </c>
      <c r="V584" s="11"/>
      <c r="W584" s="23"/>
      <c r="X584" s="23"/>
      <c r="Z584" s="23">
        <v>4.1679399999999998E-6</v>
      </c>
      <c r="AA584" s="23">
        <v>16000</v>
      </c>
      <c r="AB584" s="23">
        <v>6.2500000000000056E-5</v>
      </c>
      <c r="AD584" s="23">
        <v>2.1875000000000019E-3</v>
      </c>
      <c r="AE584" s="23">
        <v>8.3415320000000009E-5</v>
      </c>
      <c r="AF584" s="23">
        <v>3.8761842E-4</v>
      </c>
      <c r="AG584" s="23">
        <v>3.4003443833333319E-4</v>
      </c>
      <c r="AH584" s="23">
        <v>1.0000000000000009E-3</v>
      </c>
      <c r="AI584" s="23">
        <v>5.4277089422968702E-2</v>
      </c>
      <c r="AJ584" s="11">
        <v>5.8644278897902469E-3</v>
      </c>
      <c r="AK584" s="1">
        <v>2.8694678972719601E-2</v>
      </c>
      <c r="AL584" s="11">
        <v>5.5663035951151298E-3</v>
      </c>
      <c r="AM584" s="11">
        <v>1.9295133369427291E-4</v>
      </c>
      <c r="AN584" s="11">
        <v>1.966415695064323E-4</v>
      </c>
      <c r="AO584" s="11">
        <v>421.0526315789474</v>
      </c>
      <c r="AP584" s="11">
        <v>0</v>
      </c>
      <c r="AQ584" s="11">
        <v>914.28571428571422</v>
      </c>
      <c r="AR584" s="11">
        <v>332.48449466404213</v>
      </c>
      <c r="AS584" s="11">
        <v>1.5015302936946691E-4</v>
      </c>
      <c r="AT584" s="11">
        <v>7.0495065680646687E-2</v>
      </c>
      <c r="AU584" s="11">
        <v>1.6865005783691274</v>
      </c>
      <c r="AV584" s="11">
        <v>0.81322619424737275</v>
      </c>
      <c r="AW584" s="11">
        <v>0.9780219780219781</v>
      </c>
      <c r="AX584" s="11">
        <v>4141.7269973209322</v>
      </c>
      <c r="AY584" s="23">
        <v>9.3750000000000083E-4</v>
      </c>
      <c r="AZ584" s="11"/>
      <c r="BA584" s="11"/>
      <c r="BB584" s="11" t="s">
        <v>395</v>
      </c>
      <c r="BC584" s="1"/>
      <c r="BD584" s="23">
        <f>(0.5*K584*(AK584)^(2))+(K584*9.81*(AN584-G584))</f>
        <v>1.2961716092454467E-11</v>
      </c>
      <c r="BE584" s="23">
        <f>0.5*K584*(AI584)^(2)</f>
        <v>4.2360463845718039E-11</v>
      </c>
      <c r="BF584" s="23">
        <f t="shared" si="61"/>
        <v>0.55316016669746548</v>
      </c>
      <c r="BG584" s="23">
        <f>(C584*(AI584)^(2)*G584)/(F584)</f>
        <v>2.6579678682157441E-2</v>
      </c>
      <c r="BH584" s="23">
        <f>(C584*G584*AI584)/(E584)</f>
        <v>0.52286046890075921</v>
      </c>
      <c r="BI584" s="23">
        <f>(E584)/((C584*F584*G584)^(1/2))</f>
        <v>0.31180929349226799</v>
      </c>
      <c r="BJ584" s="23">
        <f>(C584*9.81*(G584)^(2))/(F584)</f>
        <v>1.7052375410095778E-2</v>
      </c>
      <c r="BK584" s="23">
        <f t="shared" si="58"/>
        <v>4.4652016862986491E-2</v>
      </c>
      <c r="BL584" s="23">
        <f>(F584/(C584*9.81))^(1/2)</f>
        <v>1.4753899143116248E-3</v>
      </c>
      <c r="BM584" s="23">
        <f>((F584*G584)/(C584*(AI584)^(2)))^(1/2)</f>
        <v>1.1817466766080732E-3</v>
      </c>
      <c r="BN584" s="23">
        <f>(AF584/2)/G584</f>
        <v>1.0059471357894472</v>
      </c>
      <c r="BO584" s="23">
        <f>(AF584-G584)/G584</f>
        <v>1.0118942715788943</v>
      </c>
      <c r="BP584" s="23">
        <f>((2*G584)-AG584)/G584</f>
        <v>0.23508558075650832</v>
      </c>
      <c r="BQ584" s="23">
        <f t="shared" si="59"/>
        <v>0.87724014336917522</v>
      </c>
      <c r="BR584" s="23">
        <f>((C584*(G584)^(3))/F584)^(1/2)</f>
        <v>5.7870544058056834E-4</v>
      </c>
      <c r="BS584" s="23">
        <f t="shared" si="60"/>
        <v>-1.6217976257677985E-2</v>
      </c>
      <c r="BT584" s="23">
        <f>AI584/((9.81*G584)^(1/2))</f>
        <v>1.2484823892599264</v>
      </c>
      <c r="BU584" s="23">
        <f t="shared" si="57"/>
        <v>0.47142857142857142</v>
      </c>
      <c r="BV584" s="23">
        <f>AE584 /G584</f>
        <v>0.43295879610138338</v>
      </c>
      <c r="BW584" s="23">
        <f t="shared" si="56"/>
        <v>9.5273032720616622E-3</v>
      </c>
      <c r="BX584" s="23">
        <f>AH584/(((C584*(G584^(3)))/F584)^(1/2))</f>
        <v>1.7279948137290395</v>
      </c>
    </row>
    <row r="585" spans="1:76" x14ac:dyDescent="0.25">
      <c r="A585" s="11"/>
      <c r="B585" s="1">
        <v>585</v>
      </c>
      <c r="C585" s="11">
        <v>960</v>
      </c>
      <c r="D585" s="11">
        <v>20</v>
      </c>
      <c r="E585" s="11">
        <v>1.9199999999999998E-2</v>
      </c>
      <c r="F585" s="11">
        <v>2.0500000000000001E-2</v>
      </c>
      <c r="G585" s="11">
        <v>2.1366028962723743E-4</v>
      </c>
      <c r="H585" s="11">
        <v>8.8900104505234098E-8</v>
      </c>
      <c r="I585" s="11">
        <v>4.0856395373514189E-11</v>
      </c>
      <c r="J585" s="11">
        <v>5.0998776956860627E-14</v>
      </c>
      <c r="K585" s="11">
        <v>3.9222139558573621E-8</v>
      </c>
      <c r="L585" s="11">
        <v>4.8958825878586203E-11</v>
      </c>
      <c r="M585" s="11"/>
      <c r="N585" s="11"/>
      <c r="O585" s="11"/>
      <c r="Q585" s="11">
        <v>960</v>
      </c>
      <c r="R585" s="11">
        <v>100000</v>
      </c>
      <c r="S585" s="11">
        <v>96</v>
      </c>
      <c r="T585" s="11">
        <v>2.0500000000000001E-2</v>
      </c>
      <c r="U585" s="11">
        <v>0.26700000000000002</v>
      </c>
      <c r="V585" s="11"/>
      <c r="W585" s="23"/>
      <c r="X585" s="23"/>
      <c r="Z585" s="23">
        <v>4.1679399999999998E-6</v>
      </c>
      <c r="AA585" s="23">
        <v>16000</v>
      </c>
      <c r="AB585" s="23">
        <v>6.2500000000000056E-5</v>
      </c>
      <c r="AD585" s="23">
        <v>1.9374999999999996E-3</v>
      </c>
      <c r="AE585" s="23">
        <v>1.1467487000000001E-4</v>
      </c>
      <c r="AF585" s="23">
        <v>4.5013752000000001E-4</v>
      </c>
      <c r="AG585" s="23">
        <v>3.4698100499999998E-4</v>
      </c>
      <c r="AH585" s="23">
        <v>8.7499999999999948E-4</v>
      </c>
      <c r="AI585" s="23">
        <v>0.11663324823762079</v>
      </c>
      <c r="AJ585" s="11">
        <v>5.7590311898458443E-3</v>
      </c>
      <c r="AK585" s="1">
        <v>6.0219154158364374E-2</v>
      </c>
      <c r="AL585" s="11">
        <v>5.3908137083484046E-3</v>
      </c>
      <c r="AM585" s="11">
        <v>2.1029616146168902E-4</v>
      </c>
      <c r="AN585" s="11">
        <v>2.2182113439653026E-4</v>
      </c>
      <c r="AO585" s="11">
        <v>800.00000000000011</v>
      </c>
      <c r="AP585" s="11">
        <v>565.6854249492385</v>
      </c>
      <c r="AQ585" s="11">
        <v>2461.5384615384614</v>
      </c>
      <c r="AR585" s="11">
        <v>14192.344389258988</v>
      </c>
      <c r="AS585" s="11">
        <v>6.9333917402948381E-4</v>
      </c>
      <c r="AT585" s="11">
        <v>-14.496280666030868</v>
      </c>
      <c r="AU585" s="11">
        <v>0.68715920941077346</v>
      </c>
      <c r="AV585" s="11">
        <v>0.37697355117018505</v>
      </c>
      <c r="AW585" s="11">
        <v>0</v>
      </c>
      <c r="AX585" s="11">
        <v>1919.9105306764941</v>
      </c>
      <c r="AY585" s="23">
        <v>7.5000000000000023E-4</v>
      </c>
      <c r="AZ585" s="11"/>
      <c r="BA585" s="11"/>
      <c r="BB585" s="11" t="s">
        <v>396</v>
      </c>
      <c r="BC585" s="1"/>
      <c r="BD585" s="23">
        <f>(0.5*K585*(AK585)^(2))+(K585*9.81*(AN585-G585))</f>
        <v>7.4256576419638727E-11</v>
      </c>
      <c r="BE585" s="23">
        <f>0.5*K585*(AI585)^(2)</f>
        <v>2.6677555174151578E-10</v>
      </c>
      <c r="BF585" s="23">
        <f t="shared" si="61"/>
        <v>0.52758743974932309</v>
      </c>
      <c r="BG585" s="23">
        <f>(C585*(AI585)^(2)*G585)/(F585)</f>
        <v>0.13610871271691349</v>
      </c>
      <c r="BH585" s="23">
        <f>(C585*G585*AI585)/(E585)</f>
        <v>1.2459946799307768</v>
      </c>
      <c r="BI585" s="23">
        <f>(E585)/((C585*F585*G585)^(1/2))</f>
        <v>0.29609206938212651</v>
      </c>
      <c r="BJ585" s="23">
        <f>(C585*9.81*(G585)^(2))/(F585)</f>
        <v>2.0971717789199616E-2</v>
      </c>
      <c r="BK585" s="23">
        <f t="shared" si="58"/>
        <v>0.11414922733794122</v>
      </c>
      <c r="BL585" s="23">
        <f>(F585/(C585*9.81))^(1/2)</f>
        <v>1.4753899143116248E-3</v>
      </c>
      <c r="BM585" s="23">
        <f>((F585*G585)/(C585*(AI585)^(2)))^(1/2)</f>
        <v>5.791363831073906E-4</v>
      </c>
      <c r="BN585" s="23">
        <f>(AF585/2)/G585</f>
        <v>1.0533953707198767</v>
      </c>
      <c r="BO585" s="23">
        <f>(AF585-G585)/G585</f>
        <v>1.1067907414397535</v>
      </c>
      <c r="BP585" s="23">
        <f>((2*G585)-AG585)/G585</f>
        <v>0.37601547014019016</v>
      </c>
      <c r="BQ585" s="23">
        <f t="shared" si="59"/>
        <v>0.77083333333333326</v>
      </c>
      <c r="BR585" s="23">
        <f>((C585*(G585)^(3))/F585)^(1/2)</f>
        <v>6.7584079825747751E-4</v>
      </c>
      <c r="BS585" s="23">
        <f t="shared" si="60"/>
        <v>14.612913914268489</v>
      </c>
      <c r="BT585" s="23">
        <f>AI585/((9.81*G585)^(1/2))</f>
        <v>2.5475690309687202</v>
      </c>
      <c r="BU585" s="23">
        <f t="shared" si="57"/>
        <v>0.46774193548387083</v>
      </c>
      <c r="BV585" s="23">
        <f>AE585 /G585</f>
        <v>0.5367158782760596</v>
      </c>
      <c r="BW585" s="23">
        <f t="shared" si="56"/>
        <v>0.11513699492771387</v>
      </c>
      <c r="BX585" s="23">
        <f>AH585/(((C585*(G585^(3)))/F585)^(1/2))</f>
        <v>1.2946836033811731</v>
      </c>
    </row>
    <row r="586" spans="1:76" x14ac:dyDescent="0.25">
      <c r="A586" s="11"/>
      <c r="B586" s="1">
        <v>586</v>
      </c>
      <c r="C586" s="11">
        <v>960</v>
      </c>
      <c r="D586" s="11">
        <v>20</v>
      </c>
      <c r="E586" s="11">
        <v>1.9199999999999998E-2</v>
      </c>
      <c r="F586" s="11">
        <v>2.0500000000000001E-2</v>
      </c>
      <c r="G586" s="11">
        <v>2.1368624575956132E-4</v>
      </c>
      <c r="H586" s="11">
        <v>8.0329696311580449E-8</v>
      </c>
      <c r="I586" s="11">
        <v>4.0871287277499977E-11</v>
      </c>
      <c r="J586" s="11">
        <v>4.6093440640430599E-14</v>
      </c>
      <c r="K586" s="11">
        <v>3.9236435786399977E-8</v>
      </c>
      <c r="L586" s="11">
        <v>4.4249703014813375E-11</v>
      </c>
      <c r="M586" s="11"/>
      <c r="N586" s="11"/>
      <c r="O586" s="11"/>
      <c r="Q586" s="11">
        <v>960</v>
      </c>
      <c r="R586" s="11">
        <v>100000</v>
      </c>
      <c r="S586" s="11">
        <v>96</v>
      </c>
      <c r="T586" s="11">
        <v>2.0500000000000001E-2</v>
      </c>
      <c r="U586" s="11">
        <v>0.26700000000000002</v>
      </c>
      <c r="V586" s="11"/>
      <c r="W586" s="23"/>
      <c r="X586" s="23"/>
      <c r="Z586" s="23">
        <v>4.1679399999999998E-6</v>
      </c>
      <c r="AA586" s="23">
        <v>16000</v>
      </c>
      <c r="AB586" s="23">
        <v>6.2500000000000056E-5</v>
      </c>
      <c r="AD586" s="23">
        <v>2.3749999999999986E-3</v>
      </c>
      <c r="AE586" s="23">
        <v>8.966723000000001E-5</v>
      </c>
      <c r="AF586" s="23">
        <v>4.3763370000000001E-4</v>
      </c>
      <c r="AG586" s="23">
        <v>3.768512416666667E-4</v>
      </c>
      <c r="AH586" s="23">
        <v>1.1875000000000011E-3</v>
      </c>
      <c r="AI586" s="23">
        <v>6.2609213665799288E-2</v>
      </c>
      <c r="AJ586" s="11">
        <v>5.139637257185894E-3</v>
      </c>
      <c r="AK586" s="1">
        <v>3.2071210552896599E-2</v>
      </c>
      <c r="AL586" s="11">
        <v>5.0087020050547703E-3</v>
      </c>
      <c r="AM586" s="11">
        <v>2.1532527139251918E-4</v>
      </c>
      <c r="AN586" s="11">
        <v>2.2241851629360449E-4</v>
      </c>
      <c r="AO586" s="11">
        <v>969.69696969696963</v>
      </c>
      <c r="AP586" s="11">
        <v>623.34482088070285</v>
      </c>
      <c r="AQ586" s="11">
        <v>2461.5384615384619</v>
      </c>
      <c r="AR586" s="11">
        <v>16870.145217421072</v>
      </c>
      <c r="AS586" s="11">
        <v>1.9979172455910848E-4</v>
      </c>
      <c r="AT586" s="11">
        <v>3.3869742858496708E-3</v>
      </c>
      <c r="AU586" s="11">
        <v>5.1694884715978908</v>
      </c>
      <c r="AV586" s="11">
        <v>0.63272862738449576</v>
      </c>
      <c r="AW586" s="11">
        <v>0.99009900990098998</v>
      </c>
      <c r="AX586" s="11">
        <v>3222.4604378877566</v>
      </c>
      <c r="AY586" s="23">
        <v>1.0000000000000009E-3</v>
      </c>
      <c r="AZ586" s="11"/>
      <c r="BA586" s="11"/>
      <c r="BB586" s="11" t="s">
        <v>396</v>
      </c>
      <c r="BC586" s="1"/>
      <c r="BD586" s="23">
        <f>(0.5*K586*(AK586)^(2))+(K586*9.81*(AN586-G586))</f>
        <v>2.353969746874142E-11</v>
      </c>
      <c r="BE586" s="23">
        <f>0.5*K586*(AI586)^(2)</f>
        <v>7.6901719830625372E-11</v>
      </c>
      <c r="BF586" s="23">
        <f t="shared" si="61"/>
        <v>0.55326399997123665</v>
      </c>
      <c r="BG586" s="23">
        <f>(C586*(AI586)^(2)*G586)/(F586)</f>
        <v>3.9225676263637987E-2</v>
      </c>
      <c r="BH586" s="23">
        <f>(C586*G586*AI586)/(E586)</f>
        <v>0.66893639091014356</v>
      </c>
      <c r="BI586" s="23">
        <f>(E586)/((C586*F586*G586)^(1/2))</f>
        <v>0.29607408591692191</v>
      </c>
      <c r="BJ586" s="23">
        <f>(C586*9.81*(G586)^(2))/(F586)</f>
        <v>2.0976813520814579E-2</v>
      </c>
      <c r="BK586" s="23">
        <f t="shared" si="58"/>
        <v>5.4108137069405107E-2</v>
      </c>
      <c r="BL586" s="23">
        <f>(F586/(C586*9.81))^(1/2)</f>
        <v>1.4753899143116248E-3</v>
      </c>
      <c r="BM586" s="23">
        <f>((F586*G586)/(C586*(AI586)^(2)))^(1/2)</f>
        <v>1.0789252306509609E-3</v>
      </c>
      <c r="BN586" s="23">
        <f>(AF586/2)/G586</f>
        <v>1.0240099882058464</v>
      </c>
      <c r="BO586" s="23">
        <f>(AF586-G586)/G586</f>
        <v>1.0480199764116931</v>
      </c>
      <c r="BP586" s="23">
        <f>((2*G586)-AG586)/G586</f>
        <v>0.2364272425343753</v>
      </c>
      <c r="BQ586" s="23">
        <f t="shared" si="59"/>
        <v>0.86111111111111116</v>
      </c>
      <c r="BR586" s="23">
        <f>((C586*(G586)^(3))/F586)^(1/2)</f>
        <v>6.7596395693600593E-4</v>
      </c>
      <c r="BS586" s="23">
        <f t="shared" si="60"/>
        <v>5.9222239379949616E-2</v>
      </c>
      <c r="BT586" s="23">
        <f>AI586/((9.81*G586)^(1/2))</f>
        <v>1.3674626122344551</v>
      </c>
      <c r="BU586" s="23">
        <f t="shared" si="57"/>
        <v>0.51315789473684281</v>
      </c>
      <c r="BV586" s="23">
        <f>AE586 /G586</f>
        <v>0.41962097130431653</v>
      </c>
      <c r="BW586" s="23">
        <f t="shared" si="56"/>
        <v>1.8248862742823408E-2</v>
      </c>
      <c r="BX586" s="23">
        <f>AH586/(((C586*(G586^(3)))/F586)^(1/2))</f>
        <v>1.7567504714048277</v>
      </c>
    </row>
    <row r="587" spans="1:76" x14ac:dyDescent="0.25">
      <c r="A587" s="11"/>
      <c r="B587" s="1">
        <v>587</v>
      </c>
      <c r="C587" s="11">
        <v>960</v>
      </c>
      <c r="D587" s="11">
        <v>20</v>
      </c>
      <c r="E587" s="11">
        <v>1.9199999999999998E-2</v>
      </c>
      <c r="F587" s="11">
        <v>2.0500000000000001E-2</v>
      </c>
      <c r="G587" s="11">
        <v>2.0994227216122036E-4</v>
      </c>
      <c r="H587" s="11">
        <v>5.1452237619323984E-7</v>
      </c>
      <c r="I587" s="11">
        <v>3.876040344270613E-11</v>
      </c>
      <c r="J587" s="11">
        <v>2.8497969479298038E-13</v>
      </c>
      <c r="K587" s="11">
        <v>3.7209987304997883E-8</v>
      </c>
      <c r="L587" s="11">
        <v>2.7358050700126116E-10</v>
      </c>
      <c r="M587" s="11"/>
      <c r="N587" s="11"/>
      <c r="O587" s="11"/>
      <c r="Q587" s="11">
        <v>960</v>
      </c>
      <c r="R587" s="11">
        <v>100000</v>
      </c>
      <c r="S587" s="11">
        <v>96</v>
      </c>
      <c r="T587" s="11">
        <v>2.0500000000000001E-2</v>
      </c>
      <c r="U587" s="11">
        <v>0.26700000000000002</v>
      </c>
      <c r="V587" s="11"/>
      <c r="W587" s="23"/>
      <c r="X587" s="23"/>
      <c r="Z587" s="23">
        <v>4.1679399999999998E-6</v>
      </c>
      <c r="AA587" s="23">
        <v>16000</v>
      </c>
      <c r="AB587" s="23">
        <v>6.2500000000000056E-5</v>
      </c>
      <c r="AD587" s="23">
        <v>2.0625000000000001E-3</v>
      </c>
      <c r="AE587" s="23">
        <v>1.1259090000000001E-4</v>
      </c>
      <c r="AF587" s="23">
        <v>4.3763370000000001E-4</v>
      </c>
      <c r="AG587" s="23">
        <v>3.4863205410969197E-4</v>
      </c>
      <c r="AH587" s="23">
        <v>8.7499999999999991E-4</v>
      </c>
      <c r="AI587" s="23">
        <v>9.5627621389707665E-2</v>
      </c>
      <c r="AJ587" s="11">
        <v>9.8050787446906707E-4</v>
      </c>
      <c r="AK587" s="1">
        <v>5.0431971983878297E-2</v>
      </c>
      <c r="AL587" s="11">
        <v>5.3149684416810396E-3</v>
      </c>
      <c r="AM587" s="11">
        <v>2.0977244599134268E-4</v>
      </c>
      <c r="AN587" s="11">
        <v>2.2285239709854957E-4</v>
      </c>
      <c r="AO587" s="11">
        <v>680.85106382978711</v>
      </c>
      <c r="AP587" s="11">
        <v>430.21797823210488</v>
      </c>
      <c r="AQ587" s="11">
        <v>888.8888888888888</v>
      </c>
      <c r="AR587" s="11">
        <v>209.51312035156965</v>
      </c>
      <c r="AS587" s="11">
        <v>4.6608776619027899E-4</v>
      </c>
      <c r="AT587" s="11">
        <v>-3.8215697617143031E-2</v>
      </c>
      <c r="AU587" s="11">
        <v>4.7340933960992722</v>
      </c>
      <c r="AV587" s="11">
        <v>1.2499003039892882</v>
      </c>
      <c r="AW587" s="11">
        <v>0.98989898989898994</v>
      </c>
      <c r="AX587" s="11">
        <v>6365.6899760626575</v>
      </c>
      <c r="AY587" s="23">
        <v>8.1250000000000007E-4</v>
      </c>
      <c r="AZ587" s="11"/>
      <c r="BA587" s="11"/>
      <c r="BB587" s="11" t="s">
        <v>397</v>
      </c>
      <c r="BC587" s="1"/>
      <c r="BD587" s="23">
        <f>(0.5*K587*(AK587)^(2))+(K587*9.81*(AN587-G587))</f>
        <v>5.203222201014253E-11</v>
      </c>
      <c r="BE587" s="23">
        <f>0.5*K587*(AI587)^(2)</f>
        <v>1.7013600585558957E-10</v>
      </c>
      <c r="BF587" s="23">
        <f t="shared" si="61"/>
        <v>0.55301647522086217</v>
      </c>
      <c r="BG587" s="23">
        <f>(C587*(AI587)^(2)*G587)/(F587)</f>
        <v>8.9905026209078295E-2</v>
      </c>
      <c r="BH587" s="23">
        <f>(C587*G587*AI587)/(E587)</f>
        <v>1.0038140057964073</v>
      </c>
      <c r="BI587" s="23">
        <f>(E587)/((C587*F587*G587)^(1/2))</f>
        <v>0.29870241582171453</v>
      </c>
      <c r="BJ587" s="23">
        <f>(C587*9.81*(G587)^(2))/(F587)</f>
        <v>2.0248188056219387E-2</v>
      </c>
      <c r="BK587" s="23">
        <f t="shared" si="58"/>
        <v>8.9631645863931159E-2</v>
      </c>
      <c r="BL587" s="23">
        <f>(F587/(C587*9.81))^(1/2)</f>
        <v>1.4753899143116248E-3</v>
      </c>
      <c r="BM587" s="23">
        <f>((F587*G587)/(C587*(AI587)^(2)))^(1/2)</f>
        <v>7.0017710735313264E-4</v>
      </c>
      <c r="BN587" s="23">
        <f>(AF587/2)/G587</f>
        <v>1.0422715146760182</v>
      </c>
      <c r="BO587" s="23">
        <f>(AF587-G587)/G587</f>
        <v>1.0845430293520364</v>
      </c>
      <c r="BP587" s="23">
        <f>((2*G587)-AG587)/G587</f>
        <v>0.33939086911487765</v>
      </c>
      <c r="BQ587" s="23">
        <f t="shared" si="59"/>
        <v>0.79662981646452724</v>
      </c>
      <c r="BR587" s="23">
        <f>((C587*(G587)^(3))/F587)^(1/2)</f>
        <v>6.5827676431524441E-4</v>
      </c>
      <c r="BS587" s="23">
        <f t="shared" si="60"/>
        <v>0.1338433190068507</v>
      </c>
      <c r="BT587" s="23">
        <f>AI587/((9.81*G587)^(1/2))</f>
        <v>2.1071667422675611</v>
      </c>
      <c r="BU587" s="23">
        <f t="shared" si="57"/>
        <v>0.43939393939393934</v>
      </c>
      <c r="BV587" s="23">
        <f>AE587 /G587</f>
        <v>0.53629456726817937</v>
      </c>
      <c r="BW587" s="23">
        <f t="shared" si="56"/>
        <v>6.9656838152858905E-2</v>
      </c>
      <c r="BX587" s="23">
        <f>AH587/(((C587*(G587^(3)))/F587)^(1/2))</f>
        <v>1.329228141464474</v>
      </c>
    </row>
    <row r="588" spans="1:76" x14ac:dyDescent="0.25">
      <c r="A588" s="11"/>
      <c r="B588" s="1">
        <v>588</v>
      </c>
      <c r="C588" s="11">
        <v>960</v>
      </c>
      <c r="D588" s="11">
        <v>20</v>
      </c>
      <c r="E588" s="11">
        <v>1.9199999999999998E-2</v>
      </c>
      <c r="F588" s="11">
        <v>2.0500000000000001E-2</v>
      </c>
      <c r="G588" s="11">
        <v>2.1057228191520257E-4</v>
      </c>
      <c r="H588" s="11">
        <v>4.5001368033668003E-8</v>
      </c>
      <c r="I588" s="11">
        <v>3.9110396584073003E-11</v>
      </c>
      <c r="J588" s="11">
        <v>2.5074829430751122E-14</v>
      </c>
      <c r="K588" s="11">
        <v>3.7545980720710084E-8</v>
      </c>
      <c r="L588" s="11">
        <v>2.4071836253521078E-11</v>
      </c>
      <c r="M588" s="11"/>
      <c r="N588" s="11"/>
      <c r="O588" s="11"/>
      <c r="Q588" s="11">
        <v>960</v>
      </c>
      <c r="R588" s="11">
        <v>100000</v>
      </c>
      <c r="S588" s="11">
        <v>96</v>
      </c>
      <c r="T588" s="11">
        <v>2.0500000000000001E-2</v>
      </c>
      <c r="U588" s="11">
        <v>0.26700000000000002</v>
      </c>
      <c r="V588" s="11"/>
      <c r="W588" s="23"/>
      <c r="X588" s="23"/>
      <c r="Z588" s="23">
        <v>4.1679399999999998E-6</v>
      </c>
      <c r="AA588" s="23">
        <v>16000</v>
      </c>
      <c r="AB588" s="23">
        <v>6.2500000000000056E-5</v>
      </c>
      <c r="AD588" s="23">
        <v>2.4374999999999987E-3</v>
      </c>
      <c r="AE588" s="23">
        <v>8.758326000000001E-5</v>
      </c>
      <c r="AF588" s="23">
        <v>4.2929782000000001E-4</v>
      </c>
      <c r="AG588" s="23">
        <v>3.7468681428367792E-4</v>
      </c>
      <c r="AH588" s="23">
        <v>9.9999999999999915E-4</v>
      </c>
      <c r="AI588" s="23">
        <v>5.3466964008859238E-2</v>
      </c>
      <c r="AJ588" s="11">
        <v>4.5534678944193314E-3</v>
      </c>
      <c r="AK588" s="1">
        <v>2.5364215860280499E-2</v>
      </c>
      <c r="AL588" s="11">
        <v>4.0209541278942501E-3</v>
      </c>
      <c r="AM588" s="11">
        <v>2.1326072642720279E-4</v>
      </c>
      <c r="AN588" s="11">
        <v>2.156611014908113E-4</v>
      </c>
      <c r="AO588" s="11">
        <v>551.72413793103453</v>
      </c>
      <c r="AP588" s="11">
        <v>295.95908082956578</v>
      </c>
      <c r="AQ588" s="11">
        <v>2461.5384615384619</v>
      </c>
      <c r="AR588" s="11">
        <v>17405.705383053486</v>
      </c>
      <c r="AS588" s="11">
        <v>1.4570419165772932E-4</v>
      </c>
      <c r="AT588" s="11">
        <v>1.6166869943457129E-2</v>
      </c>
      <c r="AU588" s="11">
        <v>1.5709409767638274</v>
      </c>
      <c r="AV588" s="11">
        <v>0.78086547236604886</v>
      </c>
      <c r="AW588" s="11">
        <v>0.98989898989898994</v>
      </c>
      <c r="AX588" s="11">
        <v>3976.9151941390196</v>
      </c>
      <c r="AY588" s="23">
        <v>9.374999999999991E-4</v>
      </c>
      <c r="AZ588" s="11"/>
      <c r="BA588" s="11"/>
      <c r="BB588" s="11" t="s">
        <v>397</v>
      </c>
      <c r="BC588" s="1"/>
      <c r="BD588" s="23">
        <f>(0.5*K588*(AK588)^(2))+(K588*9.81*(AN588-G588))</f>
        <v>1.3951825233690964E-11</v>
      </c>
      <c r="BE588" s="23">
        <f>0.5*K588*(AI588)^(2)</f>
        <v>5.366665242260505E-11</v>
      </c>
      <c r="BF588" s="23">
        <f t="shared" si="61"/>
        <v>0.50987446275086667</v>
      </c>
      <c r="BG588" s="23">
        <f>(C588*(AI588)^(2)*G588)/(F588)</f>
        <v>2.81896461458674E-2</v>
      </c>
      <c r="BH588" s="23">
        <f>(C588*G588*AI588)/(E588)</f>
        <v>0.56293303092117497</v>
      </c>
      <c r="BI588" s="23">
        <f>(E588)/((C588*F588*G588)^(1/2))</f>
        <v>0.29825523824822492</v>
      </c>
      <c r="BJ588" s="23">
        <f>(C588*9.81*(G588)^(2))/(F588)</f>
        <v>2.0369894811473332E-2</v>
      </c>
      <c r="BK588" s="23">
        <f t="shared" si="58"/>
        <v>4.4640005408730157E-2</v>
      </c>
      <c r="BL588" s="23">
        <f>(F588/(C588*9.81))^(1/2)</f>
        <v>1.4753899143116248E-3</v>
      </c>
      <c r="BM588" s="23">
        <f>((F588*G588)/(C588*(AI588)^(2)))^(1/2)</f>
        <v>1.254169951350743E-3</v>
      </c>
      <c r="BN588" s="23">
        <f>(AF588/2)/G588</f>
        <v>1.0193597564110508</v>
      </c>
      <c r="BO588" s="23">
        <f>(AF588-G588)/G588</f>
        <v>1.0387195128221016</v>
      </c>
      <c r="BP588" s="23">
        <f>((2*G588)-AG588)/G588</f>
        <v>0.220626139034936</v>
      </c>
      <c r="BQ588" s="23">
        <f t="shared" si="59"/>
        <v>0.87278993003895966</v>
      </c>
      <c r="BR588" s="23">
        <f>((C588*(G588)^(3))/F588)^(1/2)</f>
        <v>6.6124209202338613E-4</v>
      </c>
      <c r="BS588" s="23">
        <f t="shared" si="60"/>
        <v>3.7300094065402106E-2</v>
      </c>
      <c r="BT588" s="23">
        <f>AI588/((9.81*G588)^(1/2))</f>
        <v>1.1763875483722339</v>
      </c>
      <c r="BU588" s="23">
        <f t="shared" si="57"/>
        <v>0.42307692307692296</v>
      </c>
      <c r="BV588" s="23">
        <f>AE588 /G588</f>
        <v>0.41592967129106656</v>
      </c>
      <c r="BW588" s="23">
        <f t="shared" si="56"/>
        <v>7.8197513343940678E-3</v>
      </c>
      <c r="BX588" s="23">
        <f>AH588/(((C588*(G588^(3)))/F588)^(1/2))</f>
        <v>1.512305420455043</v>
      </c>
    </row>
    <row r="589" spans="1:76" x14ac:dyDescent="0.25">
      <c r="A589" s="11"/>
      <c r="B589" s="1">
        <v>589</v>
      </c>
      <c r="C589" s="11">
        <v>960</v>
      </c>
      <c r="D589" s="11">
        <v>20</v>
      </c>
      <c r="E589" s="11">
        <v>1.9199999999999998E-2</v>
      </c>
      <c r="F589" s="11">
        <v>2.0500000000000001E-2</v>
      </c>
      <c r="G589" s="11">
        <v>2.0199833263721194E-4</v>
      </c>
      <c r="H589" s="11">
        <v>5.3770268459452995E-8</v>
      </c>
      <c r="I589" s="11">
        <v>3.4524862947390457E-11</v>
      </c>
      <c r="J589" s="11">
        <v>2.7570690187940003E-14</v>
      </c>
      <c r="K589" s="11">
        <v>3.3143868429494839E-8</v>
      </c>
      <c r="L589" s="11">
        <v>2.6467862580422403E-11</v>
      </c>
      <c r="M589" s="11"/>
      <c r="N589" s="11"/>
      <c r="O589" s="11"/>
      <c r="Q589" s="11">
        <v>960</v>
      </c>
      <c r="R589" s="11">
        <v>100000</v>
      </c>
      <c r="S589" s="11">
        <v>96</v>
      </c>
      <c r="T589" s="11">
        <v>2.0500000000000001E-2</v>
      </c>
      <c r="U589" s="11">
        <v>0.26700000000000002</v>
      </c>
      <c r="V589" s="11"/>
      <c r="W589" s="23"/>
      <c r="X589" s="23"/>
      <c r="Z589" s="23">
        <v>4.1679399999999998E-6</v>
      </c>
      <c r="AA589" s="23">
        <v>16000</v>
      </c>
      <c r="AB589" s="23">
        <v>6.2500000000000056E-5</v>
      </c>
      <c r="AD589" s="23">
        <v>2.0625000000000018E-3</v>
      </c>
      <c r="AE589" s="23">
        <v>8.758326000000001E-5</v>
      </c>
      <c r="AF589" s="23">
        <v>4.1262606000000001E-4</v>
      </c>
      <c r="AG589" s="23">
        <v>3.5496955666666671E-4</v>
      </c>
      <c r="AH589" s="23">
        <v>9.3750000000000083E-4</v>
      </c>
      <c r="AI589" s="23">
        <v>7.4665020563024001E-2</v>
      </c>
      <c r="AJ589" s="11">
        <v>6.5388627072030256E-3</v>
      </c>
      <c r="AK589" s="1">
        <v>3.6519234924184997E-2</v>
      </c>
      <c r="AL589" s="11">
        <v>4.954656765194714E-3</v>
      </c>
      <c r="AM589" s="11">
        <v>2.0555469685237869E-4</v>
      </c>
      <c r="AN589" s="11">
        <v>2.1214214012212976E-4</v>
      </c>
      <c r="AO589" s="11">
        <v>280.70175438596488</v>
      </c>
      <c r="AP589" s="11">
        <v>0</v>
      </c>
      <c r="AQ589" s="11">
        <v>3555.5555555555552</v>
      </c>
      <c r="AR589" s="11">
        <v>28493.784367813467</v>
      </c>
      <c r="AS589" s="11">
        <v>2.8414196206303754E-4</v>
      </c>
      <c r="AT589" s="11">
        <v>-7.8913037841536449</v>
      </c>
      <c r="AU589" s="11">
        <v>6.1404014473537778</v>
      </c>
      <c r="AV589" s="11">
        <v>2.2890043316763005</v>
      </c>
      <c r="AW589" s="11">
        <v>0</v>
      </c>
      <c r="AX589" s="11">
        <v>11657.803332641382</v>
      </c>
      <c r="AY589" s="23">
        <v>8.1250000000000072E-4</v>
      </c>
      <c r="AZ589" s="11"/>
      <c r="BA589" s="11"/>
      <c r="BB589" s="11" t="s">
        <v>398</v>
      </c>
      <c r="BC589" s="1"/>
      <c r="BD589" s="23">
        <f>(0.5*K589*(AK589)^(2))+(K589*9.81*(AN589-G589))</f>
        <v>2.539940621410785E-11</v>
      </c>
      <c r="BE589" s="23">
        <f>0.5*K589*(AI589)^(2)</f>
        <v>9.2386300936034311E-11</v>
      </c>
      <c r="BF589" s="23">
        <f t="shared" si="61"/>
        <v>0.52433396676759647</v>
      </c>
      <c r="BG589" s="23">
        <f>(C589*(AI589)^(2)*G589)/(F589)</f>
        <v>5.2735070957444861E-2</v>
      </c>
      <c r="BH589" s="23">
        <f>(C589*G589*AI589)/(E589)</f>
        <v>0.75411048300269956</v>
      </c>
      <c r="BI589" s="23">
        <f>(E589)/((C589*F589*G589)^(1/2))</f>
        <v>0.30451927652767979</v>
      </c>
      <c r="BJ589" s="23">
        <f>(C589*9.81*(G589)^(2))/(F589)</f>
        <v>1.8744849102128855E-2</v>
      </c>
      <c r="BK589" s="23">
        <f t="shared" si="58"/>
        <v>6.6092404517863676E-2</v>
      </c>
      <c r="BL589" s="23">
        <f>(F589/(C589*9.81))^(1/2)</f>
        <v>1.4753899143116248E-3</v>
      </c>
      <c r="BM589" s="23">
        <f>((F589*G589)/(C589*(AI589)^(2)))^(1/2)</f>
        <v>8.7962591803228472E-4</v>
      </c>
      <c r="BN589" s="23">
        <f>(AF589/2)/G589</f>
        <v>1.0213600642463581</v>
      </c>
      <c r="BO589" s="23">
        <f>(AF589-G589)/G589</f>
        <v>1.0427201284927163</v>
      </c>
      <c r="BP589" s="23">
        <f>((2*G589)-AG589)/G589</f>
        <v>0.24271046185222539</v>
      </c>
      <c r="BQ589" s="23">
        <f t="shared" si="59"/>
        <v>0.86026936026936041</v>
      </c>
      <c r="BR589" s="23">
        <f>((C589*(G589)^(3))/F589)^(1/2)</f>
        <v>6.2126997158308138E-4</v>
      </c>
      <c r="BS589" s="23">
        <f t="shared" si="60"/>
        <v>7.9659688047166686</v>
      </c>
      <c r="BT589" s="23">
        <f>AI589/((9.81*G589)^(1/2))</f>
        <v>1.6772924536057996</v>
      </c>
      <c r="BU589" s="23">
        <f t="shared" si="57"/>
        <v>0.46969696969696972</v>
      </c>
      <c r="BV589" s="23">
        <f>AE589 /G589</f>
        <v>0.43358407397005172</v>
      </c>
      <c r="BW589" s="23">
        <f t="shared" si="56"/>
        <v>3.3990221855316007E-2</v>
      </c>
      <c r="BX589" s="23">
        <f>AH589/(((C589*(G589^(3)))/F589)^(1/2))</f>
        <v>1.5090058153158792</v>
      </c>
    </row>
    <row r="590" spans="1:76" x14ac:dyDescent="0.25">
      <c r="A590" s="11"/>
      <c r="B590" s="1">
        <v>590</v>
      </c>
      <c r="C590" s="11">
        <v>960</v>
      </c>
      <c r="D590" s="11">
        <v>20</v>
      </c>
      <c r="E590" s="11">
        <v>1.9199999999999998E-2</v>
      </c>
      <c r="F590" s="11">
        <v>2.0500000000000001E-2</v>
      </c>
      <c r="G590" s="11">
        <v>2.0187667518447707E-4</v>
      </c>
      <c r="H590" s="11">
        <v>5.4711317041942733E-8</v>
      </c>
      <c r="I590" s="11">
        <v>3.4462520684288048E-11</v>
      </c>
      <c r="J590" s="11">
        <v>2.8019431568797309E-14</v>
      </c>
      <c r="K590" s="11">
        <v>3.3084019856916528E-8</v>
      </c>
      <c r="L590" s="11">
        <v>2.6898654306045418E-11</v>
      </c>
      <c r="M590" s="11"/>
      <c r="N590" s="11"/>
      <c r="O590" s="11"/>
      <c r="Q590" s="11">
        <v>960</v>
      </c>
      <c r="R590" s="11">
        <v>100000</v>
      </c>
      <c r="S590" s="11">
        <v>96</v>
      </c>
      <c r="T590" s="11">
        <v>2.0500000000000001E-2</v>
      </c>
      <c r="U590" s="11">
        <v>0.26700000000000002</v>
      </c>
      <c r="V590" s="11"/>
      <c r="W590" s="23"/>
      <c r="X590" s="23"/>
      <c r="Z590" s="23">
        <v>4.1679399999999998E-6</v>
      </c>
      <c r="AA590" s="23">
        <v>16000</v>
      </c>
      <c r="AB590" s="23">
        <v>6.2500000000000056E-5</v>
      </c>
      <c r="AD590" s="23">
        <v>2.5625000000000023E-3</v>
      </c>
      <c r="AE590" s="23">
        <v>7.5079440000000008E-5</v>
      </c>
      <c r="AF590" s="23">
        <v>4.0429018000000001E-4</v>
      </c>
      <c r="AG590" s="23">
        <v>3.7407261500000023E-4</v>
      </c>
      <c r="AH590" s="23">
        <v>1.1875000000000011E-3</v>
      </c>
      <c r="AI590" s="23">
        <v>3.8464773364682167E-2</v>
      </c>
      <c r="AJ590" s="11">
        <v>3.6168808996006802E-3</v>
      </c>
      <c r="AK590" s="1">
        <v>1.50836334718408E-2</v>
      </c>
      <c r="AL590" s="11">
        <v>2.6513658436634201E-3</v>
      </c>
      <c r="AM590" s="11">
        <v>2.0907044295864457E-4</v>
      </c>
      <c r="AN590" s="11">
        <v>2.1122714168257201E-4</v>
      </c>
      <c r="AO590" s="11">
        <v>-1600.0000000000002</v>
      </c>
      <c r="AP590" s="11">
        <v>0</v>
      </c>
      <c r="AQ590" s="11">
        <v>5333.3333333333348</v>
      </c>
      <c r="AR590" s="11">
        <v>67882.250993908587</v>
      </c>
      <c r="AS590" s="11">
        <v>7.5409724260772811E-5</v>
      </c>
      <c r="AT590" s="11">
        <v>-1.8880706065859201E-2</v>
      </c>
      <c r="AU590" s="11">
        <v>1.5794903480596494</v>
      </c>
      <c r="AV590" s="11">
        <v>5.477099603043583E-2</v>
      </c>
      <c r="AW590" s="11">
        <v>0</v>
      </c>
      <c r="AX590" s="11">
        <v>278.94639220193386</v>
      </c>
      <c r="AY590" s="23">
        <v>1.0000000000000009E-3</v>
      </c>
      <c r="AZ590" s="11"/>
      <c r="BA590" s="11"/>
      <c r="BB590" s="11" t="s">
        <v>398</v>
      </c>
      <c r="BC590" s="1"/>
      <c r="BD590" s="23">
        <f>(0.5*K590*(AK590)^(2))+(K590*9.81*(AN590-G590))</f>
        <v>6.7983054088689523E-12</v>
      </c>
      <c r="BE590" s="23">
        <f>0.5*K590*(AI590)^(2)</f>
        <v>2.4474545353658958E-11</v>
      </c>
      <c r="BF590" s="23">
        <f t="shared" si="61"/>
        <v>0.52703932228960559</v>
      </c>
      <c r="BG590" s="23">
        <f>(C590*(AI590)^(2)*G590)/(F590)</f>
        <v>1.3987170578619158E-2</v>
      </c>
      <c r="BH590" s="23">
        <f>(C590*G590*AI590)/(E590)</f>
        <v>0.38825702792932337</v>
      </c>
      <c r="BI590" s="23">
        <f>(E590)/((C590*F590*G590)^(1/2))</f>
        <v>0.30461101931990792</v>
      </c>
      <c r="BJ590" s="23">
        <f>(C590*9.81*(G590)^(2))/(F590)</f>
        <v>1.8722276996301246E-2</v>
      </c>
      <c r="BK590" s="23">
        <f t="shared" si="58"/>
        <v>2.9814972334904852E-2</v>
      </c>
      <c r="BL590" s="23">
        <f>(F590/(C590*9.81))^(1/2)</f>
        <v>1.4753899143116248E-3</v>
      </c>
      <c r="BM590" s="23">
        <f>((F590*G590)/(C590*(AI590)^(2)))^(1/2)</f>
        <v>1.7069516032236374E-3</v>
      </c>
      <c r="BN590" s="23">
        <f>(AF590/2)/G590</f>
        <v>1.0013295979601291</v>
      </c>
      <c r="BO590" s="23">
        <f>(AF590-G590)/G590</f>
        <v>1.0026591959202582</v>
      </c>
      <c r="BP590" s="23">
        <f>((2*G590)-AG590)/G590</f>
        <v>0.14702409449646095</v>
      </c>
      <c r="BQ590" s="23">
        <f t="shared" si="59"/>
        <v>0.92525773195876349</v>
      </c>
      <c r="BR590" s="23">
        <f>((C590*(G590)^(3))/F590)^(1/2)</f>
        <v>6.2070879808324975E-4</v>
      </c>
      <c r="BS590" s="23">
        <f t="shared" si="60"/>
        <v>5.7345479430541371E-2</v>
      </c>
      <c r="BT590" s="23">
        <f>AI590/((9.81*G590)^(1/2))</f>
        <v>0.86434197169111271</v>
      </c>
      <c r="BU590" s="23">
        <f t="shared" si="57"/>
        <v>0.47560975609756095</v>
      </c>
      <c r="BV590" s="23">
        <f>AE590 /G590</f>
        <v>0.37190745256425295</v>
      </c>
      <c r="BW590" s="23">
        <f t="shared" si="56"/>
        <v>-4.7351064176820879E-3</v>
      </c>
      <c r="BX590" s="23">
        <f>AH590/(((C590*(G590^(3)))/F590)^(1/2))</f>
        <v>1.9131354407525782</v>
      </c>
    </row>
    <row r="591" spans="1:76" x14ac:dyDescent="0.25">
      <c r="A591" s="11"/>
      <c r="B591" s="1">
        <v>591</v>
      </c>
      <c r="C591" s="11">
        <v>960</v>
      </c>
      <c r="D591" s="11">
        <v>20</v>
      </c>
      <c r="E591" s="11">
        <v>1.9199999999999998E-2</v>
      </c>
      <c r="F591" s="11">
        <v>2.0500000000000001E-2</v>
      </c>
      <c r="G591" s="11">
        <v>2.0016291883743239E-4</v>
      </c>
      <c r="H591" s="11">
        <v>1.1856634571564506E-7</v>
      </c>
      <c r="I591" s="11">
        <v>3.3592280304752086E-11</v>
      </c>
      <c r="J591" s="11">
        <v>5.969508153343207E-14</v>
      </c>
      <c r="K591" s="11">
        <v>3.2248589092562005E-8</v>
      </c>
      <c r="L591" s="11">
        <v>5.7307278272094787E-11</v>
      </c>
      <c r="M591" s="11"/>
      <c r="N591" s="11"/>
      <c r="O591" s="11"/>
      <c r="Q591" s="11">
        <v>960</v>
      </c>
      <c r="R591" s="11">
        <v>100000</v>
      </c>
      <c r="S591" s="11">
        <v>96</v>
      </c>
      <c r="T591" s="11">
        <v>2.0500000000000001E-2</v>
      </c>
      <c r="U591" s="11">
        <v>0.26700000000000002</v>
      </c>
      <c r="V591" s="11"/>
      <c r="W591" s="23"/>
      <c r="X591" s="23"/>
      <c r="Z591" s="23">
        <v>4.1679399999999998E-6</v>
      </c>
      <c r="AA591" s="23">
        <v>16000</v>
      </c>
      <c r="AB591" s="23">
        <v>6.2500000000000056E-5</v>
      </c>
      <c r="AD591" s="23">
        <v>1.8125000000000016E-3</v>
      </c>
      <c r="AE591" s="23">
        <v>1.1050693000000001E-4</v>
      </c>
      <c r="AF591" s="23">
        <v>4.1679400000000001E-4</v>
      </c>
      <c r="AG591" s="23">
        <v>3.3378252833333332E-4</v>
      </c>
      <c r="AH591" s="23">
        <v>7.5000000000000067E-4</v>
      </c>
      <c r="AI591" s="23">
        <v>0.11348615166383973</v>
      </c>
      <c r="AJ591" s="11">
        <v>4.3402589763334018E-3</v>
      </c>
      <c r="AK591" s="1">
        <v>6.07929457212881E-2</v>
      </c>
      <c r="AL591" s="11">
        <v>5.5467456307798819E-3</v>
      </c>
      <c r="AM591" s="11">
        <v>1.9733166128088617E-4</v>
      </c>
      <c r="AN591" s="11">
        <v>2.0992320691967946E-4</v>
      </c>
      <c r="AO591" s="11">
        <v>450.70422535211264</v>
      </c>
      <c r="AP591" s="11">
        <v>8.9773525086170913</v>
      </c>
      <c r="AQ591" s="11">
        <v>484.84848484848482</v>
      </c>
      <c r="AR591" s="11">
        <v>20.778160696023452</v>
      </c>
      <c r="AS591" s="11">
        <v>6.564274525722748E-4</v>
      </c>
      <c r="AT591" s="11">
        <v>-2.2232116845494863E-4</v>
      </c>
      <c r="AU591" s="11">
        <v>4.8016180762979221</v>
      </c>
      <c r="AV591" s="11">
        <v>0.54214305163100251</v>
      </c>
      <c r="AW591" s="11">
        <v>1</v>
      </c>
      <c r="AX591" s="11">
        <v>2761.1118889599552</v>
      </c>
      <c r="AY591" s="23">
        <v>6.8750000000000061E-4</v>
      </c>
      <c r="AZ591" s="11"/>
      <c r="BA591" s="11"/>
      <c r="BB591" s="11" t="s">
        <v>399</v>
      </c>
      <c r="BC591" s="1"/>
      <c r="BD591" s="23">
        <f>(0.5*K591*(AK591)^(2))+(K591*9.81*(AN591-G591))</f>
        <v>6.2679633218529316E-11</v>
      </c>
      <c r="BE591" s="23">
        <f>0.5*K591*(AI591)^(2)</f>
        <v>2.0766650862525995E-10</v>
      </c>
      <c r="BF591" s="23">
        <f t="shared" si="61"/>
        <v>0.54938904160571267</v>
      </c>
      <c r="BG591" s="23">
        <f>(C591*(AI591)^(2)*G591)/(F591)</f>
        <v>0.12072208731962777</v>
      </c>
      <c r="BH591" s="23">
        <f>(C591*G591*AI591)/(E591)</f>
        <v>1.1357859682330849</v>
      </c>
      <c r="BI591" s="23">
        <f>(E591)/((C591*F591*G591)^(1/2))</f>
        <v>0.30591225046360093</v>
      </c>
      <c r="BJ591" s="23">
        <f>(C591*9.81*(G591)^(2))/(F591)</f>
        <v>1.8405754719241826E-2</v>
      </c>
      <c r="BK591" s="23">
        <f t="shared" si="58"/>
        <v>0.10903088486235606</v>
      </c>
      <c r="BL591" s="23">
        <f>(F591/(C591*9.81))^(1/2)</f>
        <v>1.4753899143116248E-3</v>
      </c>
      <c r="BM591" s="23">
        <f>((F591*G591)/(C591*(AI591)^(2)))^(1/2)</f>
        <v>5.7608989497070693E-4</v>
      </c>
      <c r="BN591" s="23">
        <f>(AF591/2)/G591</f>
        <v>1.0411368959365304</v>
      </c>
      <c r="BO591" s="23">
        <f>(AF591-G591)/G591</f>
        <v>1.0822737918730605</v>
      </c>
      <c r="BP591" s="23">
        <f>((2*G591)-AG591)/G591</f>
        <v>0.33244573834165742</v>
      </c>
      <c r="BQ591" s="23">
        <f t="shared" si="59"/>
        <v>0.80083333333333329</v>
      </c>
      <c r="BR591" s="23">
        <f>((C591*(G591)^(3))/F591)^(1/2)</f>
        <v>6.1282168427576229E-4</v>
      </c>
      <c r="BS591" s="23">
        <f t="shared" si="60"/>
        <v>0.11370847283229467</v>
      </c>
      <c r="BT591" s="23">
        <f>AI591/((9.81*G591)^(1/2))</f>
        <v>2.5610411277681684</v>
      </c>
      <c r="BU591" s="23">
        <f t="shared" si="57"/>
        <v>0.43103448275862066</v>
      </c>
      <c r="BV591" s="23">
        <f>AE591 /G591</f>
        <v>0.55208492482941429</v>
      </c>
      <c r="BW591" s="23">
        <f t="shared" si="56"/>
        <v>0.10231633260038595</v>
      </c>
      <c r="BX591" s="23">
        <f>AH591/(((C591*(G591^(3)))/F591)^(1/2))</f>
        <v>1.2238470329037994</v>
      </c>
    </row>
    <row r="592" spans="1:76" x14ac:dyDescent="0.25">
      <c r="A592" s="11"/>
      <c r="B592" s="1">
        <v>592</v>
      </c>
      <c r="C592" s="11">
        <v>960</v>
      </c>
      <c r="D592" s="11">
        <v>20</v>
      </c>
      <c r="E592" s="11">
        <v>1.9199999999999998E-2</v>
      </c>
      <c r="F592" s="11">
        <v>2.0500000000000001E-2</v>
      </c>
      <c r="G592" s="11">
        <v>1.975578804651865E-4</v>
      </c>
      <c r="H592" s="11">
        <v>4.6687653958143409E-6</v>
      </c>
      <c r="I592" s="11">
        <v>3.2297706499300184E-11</v>
      </c>
      <c r="J592" s="11">
        <v>2.2898162418988822E-12</v>
      </c>
      <c r="K592" s="11">
        <v>3.1005798239328175E-8</v>
      </c>
      <c r="L592" s="11">
        <v>2.1982235922229267E-9</v>
      </c>
      <c r="M592" s="11"/>
      <c r="N592" s="11"/>
      <c r="O592" s="11"/>
      <c r="Q592" s="11">
        <v>960</v>
      </c>
      <c r="R592" s="11">
        <v>100000</v>
      </c>
      <c r="S592" s="11">
        <v>96</v>
      </c>
      <c r="T592" s="11">
        <v>2.0500000000000001E-2</v>
      </c>
      <c r="U592" s="11">
        <v>0.26700000000000002</v>
      </c>
      <c r="V592" s="11"/>
      <c r="W592" s="23"/>
      <c r="X592" s="23"/>
      <c r="Z592" s="23">
        <v>4.1679399999999998E-6</v>
      </c>
      <c r="AA592" s="23">
        <v>16000</v>
      </c>
      <c r="AB592" s="23">
        <v>6.2500000000000056E-5</v>
      </c>
      <c r="AD592" s="23">
        <v>1.5624999999999997E-3</v>
      </c>
      <c r="AE592" s="23">
        <v>1.5218632999999999E-4</v>
      </c>
      <c r="AF592" s="23">
        <v>4.5013752000000001E-4</v>
      </c>
      <c r="AG592" s="23">
        <v>2.7369472666666673E-4</v>
      </c>
      <c r="AH592" s="23">
        <v>5.625000000000005E-4</v>
      </c>
      <c r="AI592" s="23">
        <v>0.23880843102948654</v>
      </c>
      <c r="AJ592" s="11">
        <v>5.2974734860521113E-3</v>
      </c>
      <c r="AK592" s="1">
        <v>0.11048508628767301</v>
      </c>
      <c r="AL592" s="11">
        <v>4.3629241995592595E-3</v>
      </c>
      <c r="AM592" s="11">
        <v>1.9179438024216462E-4</v>
      </c>
      <c r="AN592" s="11">
        <v>2.1689624578183388E-4</v>
      </c>
      <c r="AO592" s="11">
        <v>1032.258064516129</v>
      </c>
      <c r="AP592" s="11">
        <v>1177.2849634739603</v>
      </c>
      <c r="AQ592" s="11">
        <v>1142.8571428571429</v>
      </c>
      <c r="AR592" s="11">
        <v>1385.3520611001745</v>
      </c>
      <c r="AS592" s="11">
        <v>2.9067006488667189E-3</v>
      </c>
      <c r="AT592" s="11">
        <v>3.7451297812434734E-3</v>
      </c>
      <c r="AU592" s="11">
        <v>1.5721675323263777</v>
      </c>
      <c r="AV592" s="11">
        <v>0.4348111124565634</v>
      </c>
      <c r="AW592" s="11">
        <v>1</v>
      </c>
      <c r="AX592" s="11">
        <v>2214.4748114799359</v>
      </c>
      <c r="AY592" s="23">
        <v>5.0000000000000044E-4</v>
      </c>
      <c r="AZ592" s="11"/>
      <c r="BA592" s="11"/>
      <c r="BB592" s="11" t="s">
        <v>400</v>
      </c>
      <c r="BC592" s="1"/>
      <c r="BD592" s="23">
        <f>(0.5*K592*(AK592)^(2))+(K592*9.81*(AN592-G592))</f>
        <v>1.9512527120388153E-10</v>
      </c>
      <c r="BE592" s="23">
        <f>0.5*K592*(AI592)^(2)</f>
        <v>8.8412206957528955E-10</v>
      </c>
      <c r="BF592" s="23">
        <f t="shared" si="61"/>
        <v>0.4697866206126059</v>
      </c>
      <c r="BG592" s="23">
        <f>(C592*(AI592)^(2)*G592)/(F592)</f>
        <v>0.52760759748947395</v>
      </c>
      <c r="BH592" s="23">
        <f>(C592*G592*AI592)/(E592)</f>
        <v>2.358924373570102</v>
      </c>
      <c r="BI592" s="23">
        <f>(E592)/((C592*F592*G592)^(1/2))</f>
        <v>0.30792255565489385</v>
      </c>
      <c r="BJ592" s="23">
        <f>(C592*9.81*(G592)^(2))/(F592)</f>
        <v>1.7929785565979885E-2</v>
      </c>
      <c r="BK592" s="23">
        <f t="shared" si="58"/>
        <v>0.26554603828400558</v>
      </c>
      <c r="BL592" s="23">
        <f>(F592/(C592*9.81))^(1/2)</f>
        <v>1.4753899143116248E-3</v>
      </c>
      <c r="BM592" s="23">
        <f>((F592*G592)/(C592*(AI592)^(2)))^(1/2)</f>
        <v>2.7198117004578233E-4</v>
      </c>
      <c r="BN592" s="23">
        <f>(AF592/2)/G592</f>
        <v>1.1392547817886791</v>
      </c>
      <c r="BO592" s="23">
        <f>(AF592-G592)/G592</f>
        <v>1.2785095635773585</v>
      </c>
      <c r="BP592" s="23">
        <f>((2*G592)-AG592)/G592</f>
        <v>0.61460992584956886</v>
      </c>
      <c r="BQ592" s="23">
        <f t="shared" si="59"/>
        <v>0.60802469135802484</v>
      </c>
      <c r="BR592" s="23">
        <f>((C592*(G592)^(3))/F592)^(1/2)</f>
        <v>6.0089725924505953E-4</v>
      </c>
      <c r="BS592" s="23">
        <f t="shared" si="60"/>
        <v>0.23506330124824307</v>
      </c>
      <c r="BT592" s="23">
        <f>AI592/((9.81*G592)^(1/2))</f>
        <v>5.4246031593410446</v>
      </c>
      <c r="BU592" s="23">
        <f t="shared" si="57"/>
        <v>0.38000000000000045</v>
      </c>
      <c r="BV592" s="23">
        <f>AE592 /G592</f>
        <v>0.7703379366171027</v>
      </c>
      <c r="BW592" s="23">
        <f t="shared" si="56"/>
        <v>0.50967781192349404</v>
      </c>
      <c r="BX592" s="23">
        <f>AH592/(((C592*(G592^(3)))/F592)^(1/2))</f>
        <v>0.93610012584630586</v>
      </c>
    </row>
    <row r="593" spans="1:76" x14ac:dyDescent="0.25">
      <c r="A593" s="11"/>
      <c r="B593" s="1">
        <v>593</v>
      </c>
      <c r="C593" s="11">
        <v>960</v>
      </c>
      <c r="D593" s="11">
        <v>20</v>
      </c>
      <c r="E593" s="11">
        <v>1.9199999999999998E-2</v>
      </c>
      <c r="F593" s="11">
        <v>2.0500000000000001E-2</v>
      </c>
      <c r="G593" s="11">
        <v>2.0074591366109587E-4</v>
      </c>
      <c r="H593" s="11">
        <v>1.8780671239234886E-6</v>
      </c>
      <c r="I593" s="11">
        <v>3.388665883070167E-11</v>
      </c>
      <c r="J593" s="11">
        <v>9.5107420214281472E-13</v>
      </c>
      <c r="K593" s="11">
        <v>3.2531192477473601E-8</v>
      </c>
      <c r="L593" s="11">
        <v>9.1303123405710211E-10</v>
      </c>
      <c r="M593" s="11"/>
      <c r="N593" s="11"/>
      <c r="O593" s="11"/>
      <c r="Q593" s="11">
        <v>960</v>
      </c>
      <c r="R593" s="11">
        <v>100000</v>
      </c>
      <c r="S593" s="11">
        <v>96</v>
      </c>
      <c r="T593" s="11">
        <v>2.0500000000000001E-2</v>
      </c>
      <c r="U593" s="11">
        <v>0.26700000000000002</v>
      </c>
      <c r="V593" s="11"/>
      <c r="W593" s="23"/>
      <c r="X593" s="23"/>
      <c r="Z593" s="23">
        <v>4.1679399999999998E-6</v>
      </c>
      <c r="AA593" s="23">
        <v>16000</v>
      </c>
      <c r="AB593" s="23">
        <v>6.2500000000000056E-5</v>
      </c>
      <c r="AD593" s="23">
        <v>1.5624999999999997E-3</v>
      </c>
      <c r="AE593" s="23">
        <v>1.4801838999999999E-4</v>
      </c>
      <c r="AF593" s="23">
        <v>4.5430546000000001E-4</v>
      </c>
      <c r="AG593" s="23">
        <v>2.7786266666666673E-4</v>
      </c>
      <c r="AH593" s="23">
        <v>4.9999999999999958E-4</v>
      </c>
      <c r="AI593" s="23">
        <v>0.23232974466597317</v>
      </c>
      <c r="AJ593" s="11">
        <v>2.7621713755572042E-3</v>
      </c>
      <c r="AK593" s="1">
        <v>0.11179114940958</v>
      </c>
      <c r="AL593" s="11">
        <v>3.8482759534586627E-3</v>
      </c>
      <c r="AM593" s="11">
        <v>1.7632943116794756E-4</v>
      </c>
      <c r="AN593" s="11">
        <v>2.0526979852781625E-4</v>
      </c>
      <c r="AO593" s="11">
        <v>780.48780487804879</v>
      </c>
      <c r="AP593" s="11">
        <v>242.29238903239226</v>
      </c>
      <c r="AQ593" s="11">
        <v>5333.333333333333</v>
      </c>
      <c r="AR593" s="11">
        <v>2.1806839703941322E-12</v>
      </c>
      <c r="AS593" s="11">
        <v>2.751126924391248E-3</v>
      </c>
      <c r="AT593" s="11">
        <v>-30.559612680673663</v>
      </c>
      <c r="AU593" s="11">
        <v>3.515641725050743E-2</v>
      </c>
      <c r="AV593" s="11">
        <v>0.32803327877784461</v>
      </c>
      <c r="AW593" s="11">
        <v>0</v>
      </c>
      <c r="AX593" s="11">
        <v>1670.659770116341</v>
      </c>
      <c r="AY593" s="23">
        <v>4.3749999999999952E-4</v>
      </c>
      <c r="AZ593" s="11"/>
      <c r="BA593" s="11"/>
      <c r="BB593" s="11" t="s">
        <v>401</v>
      </c>
      <c r="BC593" s="1"/>
      <c r="BD593" s="23">
        <f>(0.5*K593*(AK593)^(2))+(K593*9.81*(AN593-G593))</f>
        <v>2.047191148133542E-10</v>
      </c>
      <c r="BE593" s="23">
        <f>0.5*K593*(AI593)^(2)</f>
        <v>8.7796988156692358E-10</v>
      </c>
      <c r="BF593" s="23">
        <f t="shared" si="61"/>
        <v>0.48288018957047818</v>
      </c>
      <c r="BG593" s="23">
        <f>(C593*(AI593)^(2)*G593)/(F593)</f>
        <v>0.50742716793310139</v>
      </c>
      <c r="BH593" s="23">
        <f>(C593*G593*AI593)/(E593)</f>
        <v>2.331962343180995</v>
      </c>
      <c r="BI593" s="23">
        <f>(E593)/((C593*F593*G593)^(1/2))</f>
        <v>0.30546772103669007</v>
      </c>
      <c r="BJ593" s="23">
        <f>(C593*9.81*(G593)^(2))/(F593)</f>
        <v>1.8513128118531383E-2</v>
      </c>
      <c r="BK593" s="23">
        <f t="shared" si="58"/>
        <v>0.25774870348550277</v>
      </c>
      <c r="BL593" s="23">
        <f>(F593/(C593*9.81))^(1/2)</f>
        <v>1.4753899143116248E-3</v>
      </c>
      <c r="BM593" s="23">
        <f>((F593*G593)/(C593*(AI593)^(2)))^(1/2)</f>
        <v>2.8181224242064388E-4</v>
      </c>
      <c r="BN593" s="23">
        <f>(AF593/2)/G593</f>
        <v>1.1315434812958871</v>
      </c>
      <c r="BO593" s="23">
        <f>(AF593-G593)/G593</f>
        <v>1.2630869625917742</v>
      </c>
      <c r="BP593" s="23">
        <f>((2*G593)-AG593)/G593</f>
        <v>0.61584895254325711</v>
      </c>
      <c r="BQ593" s="23">
        <f t="shared" si="59"/>
        <v>0.61162079510703371</v>
      </c>
      <c r="BR593" s="23">
        <f>((C593*(G593)^(3))/F593)^(1/2)</f>
        <v>6.155009909126262E-4</v>
      </c>
      <c r="BS593" s="23">
        <f t="shared" si="60"/>
        <v>30.791942425339634</v>
      </c>
      <c r="BT593" s="23">
        <f>AI593/((9.81*G593)^(1/2))</f>
        <v>5.235364871443025</v>
      </c>
      <c r="BU593" s="23">
        <f t="shared" si="57"/>
        <v>0.3399999999999998</v>
      </c>
      <c r="BV593" s="23">
        <f>AE593 /G593</f>
        <v>0.73734198271098184</v>
      </c>
      <c r="BW593" s="23">
        <f t="shared" si="56"/>
        <v>0.48891403981456999</v>
      </c>
      <c r="BX593" s="23">
        <f>AH593/(((C593*(G593^(3)))/F593)^(1/2))</f>
        <v>0.81234637698735623</v>
      </c>
    </row>
    <row r="594" spans="1:76" x14ac:dyDescent="0.25">
      <c r="A594" s="11"/>
      <c r="B594" s="1">
        <v>594</v>
      </c>
      <c r="C594" s="11">
        <v>960</v>
      </c>
      <c r="D594" s="11">
        <v>20</v>
      </c>
      <c r="E594" s="11">
        <v>1.9199999999999998E-2</v>
      </c>
      <c r="F594" s="11">
        <v>2.0500000000000001E-2</v>
      </c>
      <c r="G594" s="11">
        <v>1.9989777909207787E-4</v>
      </c>
      <c r="H594" s="11">
        <v>2.7874827964886438E-7</v>
      </c>
      <c r="I594" s="11">
        <v>3.3458966062765435E-11</v>
      </c>
      <c r="J594" s="11">
        <v>1.3997097823477361E-13</v>
      </c>
      <c r="K594" s="11">
        <v>3.2120607420254818E-8</v>
      </c>
      <c r="L594" s="11">
        <v>1.3437213910538265E-10</v>
      </c>
      <c r="M594" s="11"/>
      <c r="N594" s="11"/>
      <c r="O594" s="11"/>
      <c r="Q594" s="11">
        <v>960</v>
      </c>
      <c r="R594" s="11">
        <v>100000</v>
      </c>
      <c r="S594" s="11">
        <v>96</v>
      </c>
      <c r="T594" s="11">
        <v>2.0500000000000001E-2</v>
      </c>
      <c r="U594" s="11">
        <v>0.26700000000000002</v>
      </c>
      <c r="V594" s="11"/>
      <c r="W594" s="23"/>
      <c r="X594" s="23"/>
      <c r="Z594" s="23">
        <v>4.1679399999999998E-6</v>
      </c>
      <c r="AA594" s="23">
        <v>16000</v>
      </c>
      <c r="AB594" s="23">
        <v>6.2500000000000056E-5</v>
      </c>
      <c r="AD594" s="23">
        <v>1.8750000000000017E-3</v>
      </c>
      <c r="AE594" s="23">
        <v>1.1050693000000001E-4</v>
      </c>
      <c r="AF594" s="23">
        <v>4.2096194000000001E-4</v>
      </c>
      <c r="AG594" s="23">
        <v>3.3239321500000001E-4</v>
      </c>
      <c r="AH594" s="23">
        <v>8.7500000000000078E-4</v>
      </c>
      <c r="AI594" s="23">
        <v>0.11171744970628078</v>
      </c>
      <c r="AJ594" s="11">
        <v>5.4169678347156004E-3</v>
      </c>
      <c r="AK594" s="1">
        <v>5.8158954202052297E-2</v>
      </c>
      <c r="AL594" s="11">
        <v>5.9546237775769673E-3</v>
      </c>
      <c r="AM594" s="11">
        <v>1.9893857976177064E-4</v>
      </c>
      <c r="AN594" s="11">
        <v>2.1134189922523473E-4</v>
      </c>
      <c r="AO594" s="11">
        <v>1523.8095238095234</v>
      </c>
      <c r="AP594" s="11">
        <v>3796.8908341264037</v>
      </c>
      <c r="AQ594" s="11">
        <v>1882.3529411764705</v>
      </c>
      <c r="AR594" s="11">
        <v>7672.9649335675185</v>
      </c>
      <c r="AS594" s="11">
        <v>6.3612581900486108E-4</v>
      </c>
      <c r="AT594" s="11">
        <v>-2.5052137409562934E-2</v>
      </c>
      <c r="AU594" s="11">
        <v>4.3386311593015741</v>
      </c>
      <c r="AV594" s="11">
        <v>0.27483807136341859</v>
      </c>
      <c r="AW594" s="11">
        <v>0.98936170212765961</v>
      </c>
      <c r="AX594" s="11">
        <v>1399.7388034345959</v>
      </c>
      <c r="AY594" s="23">
        <v>6.8750000000000061E-4</v>
      </c>
      <c r="AZ594" s="11"/>
      <c r="BA594" s="11"/>
      <c r="BB594" s="11" t="s">
        <v>401</v>
      </c>
      <c r="BC594" s="1"/>
      <c r="BD594" s="23">
        <f>(0.5*K594*(AK594)^(2))+(K594*9.81*(AN594-G594))</f>
        <v>5.7929476791374499E-11</v>
      </c>
      <c r="BE594" s="23">
        <f>0.5*K594*(AI594)^(2)</f>
        <v>2.0044525495802495E-10</v>
      </c>
      <c r="BF594" s="23">
        <f t="shared" si="61"/>
        <v>0.53759090550177335</v>
      </c>
      <c r="BG594" s="23">
        <f>(C594*(AI594)^(2)*G594)/(F594)</f>
        <v>0.11683349461397761</v>
      </c>
      <c r="BH594" s="23">
        <f>(C594*G594*AI594)/(E594)</f>
        <v>1.1166035041058218</v>
      </c>
      <c r="BI594" s="23">
        <f>(E594)/((C594*F594*G594)^(1/2))</f>
        <v>0.30611506066725508</v>
      </c>
      <c r="BJ594" s="23">
        <f>(C594*9.81*(G594)^(2))/(F594)</f>
        <v>1.8357025763736448E-2</v>
      </c>
      <c r="BK594" s="23">
        <f t="shared" si="58"/>
        <v>0.10696659661699449</v>
      </c>
      <c r="BL594" s="23">
        <f>(F594/(C594*9.81))^(1/2)</f>
        <v>1.4753899143116248E-3</v>
      </c>
      <c r="BM594" s="23">
        <f>((F594*G594)/(C594*(AI594)^(2)))^(1/2)</f>
        <v>5.8482278617353288E-4</v>
      </c>
      <c r="BN594" s="23">
        <f>(AF594/2)/G594</f>
        <v>1.0529430139543834</v>
      </c>
      <c r="BO594" s="23">
        <f>(AF594-G594)/G594</f>
        <v>1.1058860279087668</v>
      </c>
      <c r="BP594" s="23">
        <f>((2*G594)-AG594)/G594</f>
        <v>0.33718405222055287</v>
      </c>
      <c r="BQ594" s="23">
        <f t="shared" si="59"/>
        <v>0.78960396039603964</v>
      </c>
      <c r="BR594" s="23">
        <f>((C594*(G594)^(3))/F594)^(1/2)</f>
        <v>6.1160445407746798E-4</v>
      </c>
      <c r="BS594" s="23">
        <f t="shared" si="60"/>
        <v>0.13676958711584372</v>
      </c>
      <c r="BT594" s="23">
        <f>AI594/((9.81*G594)^(1/2))</f>
        <v>2.5227982718748518</v>
      </c>
      <c r="BU594" s="23">
        <f t="shared" si="57"/>
        <v>0.48333333333333334</v>
      </c>
      <c r="BV594" s="23">
        <f>AE594 /G594</f>
        <v>0.55281719737915536</v>
      </c>
      <c r="BW594" s="23">
        <f t="shared" si="56"/>
        <v>9.8476468850241167E-2</v>
      </c>
      <c r="BX594" s="23">
        <f>AH594/(((C594*(G594^(3)))/F594)^(1/2))</f>
        <v>1.4306632238639161</v>
      </c>
    </row>
    <row r="595" spans="1:76" x14ac:dyDescent="0.25">
      <c r="A595" s="11"/>
      <c r="B595" s="1">
        <v>595</v>
      </c>
      <c r="C595" s="11">
        <v>960</v>
      </c>
      <c r="D595" s="11">
        <v>20</v>
      </c>
      <c r="E595" s="11">
        <v>1.9199999999999998E-2</v>
      </c>
      <c r="F595" s="11">
        <v>2.0500000000000001E-2</v>
      </c>
      <c r="G595" s="11">
        <v>1.936399770159236E-4</v>
      </c>
      <c r="H595" s="11">
        <v>1.8934986591754378E-7</v>
      </c>
      <c r="I595" s="11">
        <v>3.0414009451105198E-11</v>
      </c>
      <c r="J595" s="11">
        <v>8.922055301279201E-14</v>
      </c>
      <c r="K595" s="11">
        <v>2.919744907306099E-8</v>
      </c>
      <c r="L595" s="11">
        <v>8.5651730892280334E-11</v>
      </c>
      <c r="M595" s="11"/>
      <c r="N595" s="11"/>
      <c r="O595" s="11"/>
      <c r="Q595" s="11">
        <v>960</v>
      </c>
      <c r="R595" s="11">
        <v>100000</v>
      </c>
      <c r="S595" s="11">
        <v>96</v>
      </c>
      <c r="T595" s="11">
        <v>2.0500000000000001E-2</v>
      </c>
      <c r="U595" s="11">
        <v>0.26700000000000002</v>
      </c>
      <c r="V595" s="11"/>
      <c r="W595" s="23"/>
      <c r="X595" s="23"/>
      <c r="Z595" s="23">
        <v>4.1679399999999998E-6</v>
      </c>
      <c r="AA595" s="23">
        <v>16000</v>
      </c>
      <c r="AB595" s="23">
        <v>6.2500000000000056E-5</v>
      </c>
      <c r="AD595" s="23">
        <v>1.3750000000000004E-3</v>
      </c>
      <c r="AE595" s="23">
        <v>1.6677412000000002E-4</v>
      </c>
      <c r="AF595" s="23">
        <v>4.5013752000000001E-4</v>
      </c>
      <c r="AG595" s="23">
        <v>2.464200683789193E-4</v>
      </c>
      <c r="AH595" s="23">
        <v>5.625000000000005E-4</v>
      </c>
      <c r="AI595" s="23">
        <v>0.32019500490112179</v>
      </c>
      <c r="AJ595" s="11">
        <v>2.6297007447287322E-3</v>
      </c>
      <c r="AK595" s="1">
        <v>0.137908261833081</v>
      </c>
      <c r="AL595" s="11">
        <v>5.0052258002541922E-3</v>
      </c>
      <c r="AM595" s="11">
        <v>1.9184386533931989E-4</v>
      </c>
      <c r="AN595" s="11">
        <v>2.1428501561891817E-4</v>
      </c>
      <c r="AO595" s="11">
        <v>800</v>
      </c>
      <c r="AP595" s="11">
        <v>509.11688245431407</v>
      </c>
      <c r="AQ595" s="11">
        <v>-3200</v>
      </c>
      <c r="AR595" s="11">
        <v>7240.773439350246</v>
      </c>
      <c r="AS595" s="11">
        <v>5.2255270725601122E-3</v>
      </c>
      <c r="AT595" s="11">
        <v>3.241297005404205E-3</v>
      </c>
      <c r="AU595" s="11">
        <v>4.8219605301355921</v>
      </c>
      <c r="AV595" s="11">
        <v>0.28340797843002907</v>
      </c>
      <c r="AW595" s="11">
        <v>1</v>
      </c>
      <c r="AX595" s="11">
        <v>1443.384981722251</v>
      </c>
      <c r="AY595" s="23">
        <v>4.3750000000000039E-4</v>
      </c>
      <c r="AZ595" s="11"/>
      <c r="BA595" s="11"/>
      <c r="BB595" s="11" t="s">
        <v>402</v>
      </c>
      <c r="BC595" s="1"/>
      <c r="BD595" s="23">
        <f>(0.5*K595*(AK595)^(2))+(K595*9.81*(AN595-G595))</f>
        <v>2.8356189307615503E-10</v>
      </c>
      <c r="BE595" s="23">
        <f>0.5*K595*(AI595)^(2)</f>
        <v>1.4967319142993683E-9</v>
      </c>
      <c r="BF595" s="23">
        <f t="shared" si="61"/>
        <v>0.43526317332751324</v>
      </c>
      <c r="BG595" s="23">
        <f>(C595*(AI595)^(2)*G595)/(F595)</f>
        <v>0.92969714980619311</v>
      </c>
      <c r="BH595" s="23">
        <f>(C595*G595*AI595)/(E595)</f>
        <v>3.1001276694833386</v>
      </c>
      <c r="BI595" s="23">
        <f>(E595)/((C595*F595*G595)^(1/2))</f>
        <v>0.31102204347726026</v>
      </c>
      <c r="BJ595" s="23">
        <f>(C595*9.81*(G595)^(2))/(F595)</f>
        <v>1.7225681947528552E-2</v>
      </c>
      <c r="BK595" s="23">
        <f t="shared" si="58"/>
        <v>0.37604328342842624</v>
      </c>
      <c r="BL595" s="23">
        <f>(F595/(C595*9.81))^(1/2)</f>
        <v>1.4753899143116248E-3</v>
      </c>
      <c r="BM595" s="23">
        <f>((F595*G595)/(C595*(AI595)^(2)))^(1/2)</f>
        <v>2.0082800435161456E-4</v>
      </c>
      <c r="BN595" s="23">
        <f>(AF595/2)/G595</f>
        <v>1.162305240211281</v>
      </c>
      <c r="BO595" s="23">
        <f>(AF595-G595)/G595</f>
        <v>1.3246104804225618</v>
      </c>
      <c r="BP595" s="23">
        <f>((2*G595)-AG595)/G595</f>
        <v>0.72743184451702647</v>
      </c>
      <c r="BQ595" s="23">
        <f t="shared" si="59"/>
        <v>0.54743285647221607</v>
      </c>
      <c r="BR595" s="23">
        <f>((C595*(G595)^(3))/F595)^(1/2)</f>
        <v>5.8311098046210546E-4</v>
      </c>
      <c r="BS595" s="23">
        <f t="shared" si="60"/>
        <v>0.31695370789571758</v>
      </c>
      <c r="BT595" s="23">
        <f>AI595/((9.81*G595)^(1/2))</f>
        <v>7.3465347578143341</v>
      </c>
      <c r="BU595" s="23">
        <f t="shared" si="57"/>
        <v>0.4318181818181821</v>
      </c>
      <c r="BV595" s="23">
        <f>AE595 /G595</f>
        <v>0.86125872647818835</v>
      </c>
      <c r="BW595" s="23">
        <f t="shared" si="56"/>
        <v>0.91247146785866451</v>
      </c>
      <c r="BX595" s="23">
        <f>AH595/(((C595*(G595^(3)))/F595)^(1/2))</f>
        <v>0.96465341735500998</v>
      </c>
    </row>
    <row r="596" spans="1:76" x14ac:dyDescent="0.25">
      <c r="A596" s="11"/>
      <c r="B596" s="1">
        <v>596</v>
      </c>
      <c r="C596" s="11">
        <v>960</v>
      </c>
      <c r="D596" s="11">
        <v>20</v>
      </c>
      <c r="E596" s="11">
        <v>1.9199999999999998E-2</v>
      </c>
      <c r="F596" s="11">
        <v>2.0500000000000001E-2</v>
      </c>
      <c r="G596" s="11">
        <v>1.9738905491099371E-4</v>
      </c>
      <c r="H596" s="11">
        <v>1.0253894953496787E-7</v>
      </c>
      <c r="I596" s="11">
        <v>3.2214976012531393E-11</v>
      </c>
      <c r="J596" s="11">
        <v>5.0204756303869074E-14</v>
      </c>
      <c r="K596" s="11">
        <v>3.0926376972030138E-8</v>
      </c>
      <c r="L596" s="11">
        <v>4.8196566051714311E-11</v>
      </c>
      <c r="M596" s="11"/>
      <c r="N596" s="11"/>
      <c r="O596" s="11"/>
      <c r="Q596" s="11">
        <v>960</v>
      </c>
      <c r="R596" s="11">
        <v>100000</v>
      </c>
      <c r="S596" s="11">
        <v>96</v>
      </c>
      <c r="T596" s="11">
        <v>2.0500000000000001E-2</v>
      </c>
      <c r="U596" s="11">
        <v>0.26700000000000002</v>
      </c>
      <c r="V596" s="11"/>
      <c r="W596" s="23"/>
      <c r="X596" s="23"/>
      <c r="Z596" s="23">
        <v>4.1679399999999998E-6</v>
      </c>
      <c r="AA596" s="23">
        <v>16000</v>
      </c>
      <c r="AB596" s="23">
        <v>6.2500000000000056E-5</v>
      </c>
      <c r="AD596" s="23">
        <v>1.3750000000000004E-3</v>
      </c>
      <c r="AE596" s="23">
        <v>1.6885808999999999E-4</v>
      </c>
      <c r="AF596" s="23">
        <v>4.6680928000000002E-4</v>
      </c>
      <c r="AG596" s="23">
        <v>2.4938174333333333E-4</v>
      </c>
      <c r="AH596" s="23">
        <v>5.0000000000000044E-4</v>
      </c>
      <c r="AI596" s="23">
        <v>0.32150893280216208</v>
      </c>
      <c r="AJ596" s="11">
        <v>3.3083802472001281E-3</v>
      </c>
      <c r="AK596" s="1">
        <v>0.138150681445603</v>
      </c>
      <c r="AL596" s="11">
        <v>4.8847183747289264E-3</v>
      </c>
      <c r="AM596" s="11">
        <v>1.7869982190907852E-4</v>
      </c>
      <c r="AN596" s="11">
        <v>2.1718375487238392E-4</v>
      </c>
      <c r="AO596" s="11">
        <v>653.0612244897959</v>
      </c>
      <c r="AP596" s="11">
        <v>94.241636809535763</v>
      </c>
      <c r="AQ596" s="11">
        <v>415.58441558441552</v>
      </c>
      <c r="AR596" s="11">
        <v>206.08543057688544</v>
      </c>
      <c r="AS596" s="11">
        <v>5.2685012166964916E-3</v>
      </c>
      <c r="AT596" s="11">
        <v>-33.524943794931872</v>
      </c>
      <c r="AU596" s="11">
        <v>3.1415936249318333</v>
      </c>
      <c r="AV596" s="11">
        <v>1.9230345815777683E-4</v>
      </c>
      <c r="AW596" s="11">
        <v>0</v>
      </c>
      <c r="AX596" s="11">
        <v>0.97939347006321986</v>
      </c>
      <c r="AY596" s="23">
        <v>3.7500000000000033E-4</v>
      </c>
      <c r="AZ596" s="11"/>
      <c r="BA596" s="11"/>
      <c r="BB596" s="11" t="s">
        <v>403</v>
      </c>
      <c r="BC596" s="1"/>
      <c r="BD596" s="23">
        <f>(0.5*K596*(AK596)^(2))+(K596*9.81*(AN596-G596))</f>
        <v>3.01129866565389E-10</v>
      </c>
      <c r="BE596" s="23">
        <f>0.5*K596*(AI596)^(2)</f>
        <v>1.598398772657572E-9</v>
      </c>
      <c r="BF596" s="23">
        <f t="shared" si="61"/>
        <v>0.43404458967334525</v>
      </c>
      <c r="BG596" s="23">
        <f>(C596*(AI596)^(2)*G596)/(F596)</f>
        <v>0.95549083871333085</v>
      </c>
      <c r="BH596" s="23">
        <f>(C596*G596*AI596)/(E596)</f>
        <v>3.1731172195630482</v>
      </c>
      <c r="BI596" s="23">
        <f>(E596)/((C596*F596*G596)^(1/2))</f>
        <v>0.30805420957368052</v>
      </c>
      <c r="BJ596" s="23">
        <f>(C596*9.81*(G596)^(2))/(F596)</f>
        <v>1.7899154415304198E-2</v>
      </c>
      <c r="BK596" s="23">
        <f t="shared" si="58"/>
        <v>0.37934785672031196</v>
      </c>
      <c r="BL596" s="23">
        <f>(F596/(C596*9.81))^(1/2)</f>
        <v>1.4753899143116248E-3</v>
      </c>
      <c r="BM596" s="23">
        <f>((F596*G596)/(C596*(AI596)^(2)))^(1/2)</f>
        <v>2.019341654902069E-4</v>
      </c>
      <c r="BN596" s="23">
        <f>(AF596/2)/G596</f>
        <v>1.1824598892033116</v>
      </c>
      <c r="BO596" s="23">
        <f>(AF596-G596)/G596</f>
        <v>1.3649197784066229</v>
      </c>
      <c r="BP596" s="23">
        <f>((2*G596)-AG596)/G596</f>
        <v>0.73659791600003321</v>
      </c>
      <c r="BQ596" s="23">
        <f t="shared" si="59"/>
        <v>0.53422619047619047</v>
      </c>
      <c r="BR596" s="23">
        <f>((C596*(G596)^(3))/F596)^(1/2)</f>
        <v>6.0012716743967497E-4</v>
      </c>
      <c r="BS596" s="23">
        <f t="shared" si="60"/>
        <v>33.846452727734032</v>
      </c>
      <c r="BT596" s="23">
        <f>AI596/((9.81*G596)^(1/2))</f>
        <v>7.3062916853620585</v>
      </c>
      <c r="BU596" s="23">
        <f t="shared" si="57"/>
        <v>0.38636363636363663</v>
      </c>
      <c r="BV596" s="23">
        <f>AE596 /G596</f>
        <v>0.85545822222078705</v>
      </c>
      <c r="BW596" s="23">
        <f t="shared" si="56"/>
        <v>0.93759168429802664</v>
      </c>
      <c r="BX596" s="23">
        <f>AH596/(((C596*(G596^(3)))/F596)^(1/2))</f>
        <v>0.83315674931557016</v>
      </c>
    </row>
    <row r="597" spans="1:76" x14ac:dyDescent="0.25">
      <c r="A597" s="11"/>
      <c r="B597" s="1">
        <v>597</v>
      </c>
      <c r="C597" s="11">
        <v>960</v>
      </c>
      <c r="D597" s="11">
        <v>20</v>
      </c>
      <c r="E597" s="11">
        <v>1.9199999999999998E-2</v>
      </c>
      <c r="F597" s="11">
        <v>2.0500000000000001E-2</v>
      </c>
      <c r="G597" s="11">
        <v>1.9816350902631229E-4</v>
      </c>
      <c r="H597" s="11">
        <v>1.1238083299479855E-7</v>
      </c>
      <c r="I597" s="11">
        <v>3.2595651162363656E-11</v>
      </c>
      <c r="J597" s="11">
        <v>5.5456119761402319E-14</v>
      </c>
      <c r="K597" s="11">
        <v>3.1291825115869111E-8</v>
      </c>
      <c r="L597" s="11">
        <v>5.3237874970946227E-11</v>
      </c>
      <c r="M597" s="11"/>
      <c r="N597" s="11"/>
      <c r="O597" s="11"/>
      <c r="Q597" s="11">
        <v>960</v>
      </c>
      <c r="R597" s="11">
        <v>100000</v>
      </c>
      <c r="S597" s="11">
        <v>96</v>
      </c>
      <c r="T597" s="11">
        <v>2.0500000000000001E-2</v>
      </c>
      <c r="U597" s="11">
        <v>0.26700000000000002</v>
      </c>
      <c r="V597" s="11"/>
      <c r="W597" s="23"/>
      <c r="X597" s="23"/>
      <c r="Z597" s="23">
        <v>4.1679399999999998E-6</v>
      </c>
      <c r="AA597" s="23">
        <v>16000</v>
      </c>
      <c r="AB597" s="23">
        <v>6.2500000000000056E-5</v>
      </c>
      <c r="AD597" s="23">
        <v>1.6875000000000015E-3</v>
      </c>
      <c r="AE597" s="23">
        <v>1.1884281000000001E-4</v>
      </c>
      <c r="AF597" s="23">
        <v>4.2096194000000001E-4</v>
      </c>
      <c r="AG597" s="23">
        <v>3.1294282833333332E-4</v>
      </c>
      <c r="AH597" s="23">
        <v>6.8750000000000061E-4</v>
      </c>
      <c r="AI597" s="23">
        <v>0.13553187814226628</v>
      </c>
      <c r="AJ597" s="11">
        <v>2.941766487254987E-3</v>
      </c>
      <c r="AK597" s="1">
        <v>7.0310732772308093E-2</v>
      </c>
      <c r="AL597" s="11">
        <v>4.026627081671964E-3</v>
      </c>
      <c r="AM597" s="11">
        <v>1.9297322008079594E-4</v>
      </c>
      <c r="AN597" s="11">
        <v>2.0616079945811458E-4</v>
      </c>
      <c r="AO597" s="11">
        <v>820.51282051282055</v>
      </c>
      <c r="AP597" s="11">
        <v>743.83356337835392</v>
      </c>
      <c r="AQ597" s="11">
        <v>914.28571428571422</v>
      </c>
      <c r="AR597" s="11">
        <v>36.942721629337889</v>
      </c>
      <c r="AS597" s="11">
        <v>9.3623292521764095E-4</v>
      </c>
      <c r="AT597" s="11">
        <v>21.538115593562818</v>
      </c>
      <c r="AU597" s="11">
        <v>4.9696119483102681</v>
      </c>
      <c r="AV597" s="11">
        <v>5.7371585544947958</v>
      </c>
      <c r="AW597" s="11">
        <v>0</v>
      </c>
      <c r="AX597" s="11">
        <v>29219.108583993569</v>
      </c>
      <c r="AY597" s="23">
        <v>6.2500000000000056E-4</v>
      </c>
      <c r="AZ597" s="11"/>
      <c r="BA597" s="11"/>
      <c r="BB597" s="11" t="s">
        <v>403</v>
      </c>
      <c r="BC597" s="1"/>
      <c r="BD597" s="23">
        <f>(0.5*K597*(AK597)^(2))+(K597*9.81*(AN597-G597))</f>
        <v>7.9802070583873453E-11</v>
      </c>
      <c r="BE597" s="23">
        <f>0.5*K597*(AI597)^(2)</f>
        <v>2.8739804661320034E-10</v>
      </c>
      <c r="BF597" s="23">
        <f t="shared" si="61"/>
        <v>0.52694486163574239</v>
      </c>
      <c r="BG597" s="23">
        <f>(C597*(AI597)^(2)*G597)/(F597)</f>
        <v>0.17046058292537625</v>
      </c>
      <c r="BH597" s="23">
        <f>(C597*G597*AI597)/(E597)</f>
        <v>1.3428736278799023</v>
      </c>
      <c r="BI597" s="23">
        <f>(E597)/((C597*F597*G597)^(1/2))</f>
        <v>0.30745165816514564</v>
      </c>
      <c r="BJ597" s="23">
        <f>(C597*9.81*(G597)^(2))/(F597)</f>
        <v>1.803988428163366E-2</v>
      </c>
      <c r="BK597" s="23">
        <f t="shared" si="58"/>
        <v>0.13464674320184067</v>
      </c>
      <c r="BL597" s="23">
        <f>(F597/(C597*9.81))^(1/2)</f>
        <v>1.4753899143116248E-3</v>
      </c>
      <c r="BM597" s="23">
        <f>((F597*G597)/(C597*(AI597)^(2)))^(1/2)</f>
        <v>4.7996735451265917E-4</v>
      </c>
      <c r="BN597" s="23">
        <f>(AF597/2)/G597</f>
        <v>1.0621580685274008</v>
      </c>
      <c r="BO597" s="23">
        <f>(AF597-G597)/G597</f>
        <v>1.1243161370548014</v>
      </c>
      <c r="BP597" s="23">
        <f>((2*G597)-AG597)/G597</f>
        <v>0.42078478590233004</v>
      </c>
      <c r="BQ597" s="23">
        <f t="shared" si="59"/>
        <v>0.74339933993399332</v>
      </c>
      <c r="BR597" s="23">
        <f>((C597*(G597)^(3))/F597)^(1/2)</f>
        <v>6.036625195254637E-4</v>
      </c>
      <c r="BS597" s="23">
        <f t="shared" si="60"/>
        <v>-21.402583715420551</v>
      </c>
      <c r="BT597" s="23">
        <f>AI597/((9.81*G597)^(1/2))</f>
        <v>3.0739380510778282</v>
      </c>
      <c r="BU597" s="23">
        <f t="shared" si="57"/>
        <v>0.42592592592592593</v>
      </c>
      <c r="BV597" s="23">
        <f>AE597 /G597</f>
        <v>0.59972096065487002</v>
      </c>
      <c r="BW597" s="23">
        <f t="shared" si="56"/>
        <v>0.15242069864374258</v>
      </c>
      <c r="BX597" s="23">
        <f>AH597/(((C597*(G597^(3)))/F597)^(1/2))</f>
        <v>1.1388813745475554</v>
      </c>
    </row>
    <row r="598" spans="1:76" x14ac:dyDescent="0.25">
      <c r="A598" s="11"/>
      <c r="B598" s="1">
        <v>598</v>
      </c>
      <c r="C598" s="11">
        <v>960</v>
      </c>
      <c r="D598" s="11">
        <v>20</v>
      </c>
      <c r="E598" s="11">
        <v>1.9199999999999998E-2</v>
      </c>
      <c r="F598" s="11">
        <v>2.0500000000000001E-2</v>
      </c>
      <c r="G598" s="11">
        <v>1.9764061663492556E-4</v>
      </c>
      <c r="H598" s="11">
        <v>1.040952923921851E-7</v>
      </c>
      <c r="I598" s="11">
        <v>3.2338301809015671E-11</v>
      </c>
      <c r="J598" s="11">
        <v>5.1096758949516765E-14</v>
      </c>
      <c r="K598" s="11">
        <v>3.1044769736655045E-8</v>
      </c>
      <c r="L598" s="11">
        <v>4.9052888591536096E-11</v>
      </c>
      <c r="M598" s="11"/>
      <c r="N598" s="11"/>
      <c r="O598" s="11"/>
      <c r="Q598" s="11">
        <v>960</v>
      </c>
      <c r="R598" s="11">
        <v>100000</v>
      </c>
      <c r="S598" s="11">
        <v>96</v>
      </c>
      <c r="T598" s="11">
        <v>2.0500000000000001E-2</v>
      </c>
      <c r="U598" s="11">
        <v>0.26700000000000002</v>
      </c>
      <c r="V598" s="11"/>
      <c r="W598" s="23"/>
      <c r="X598" s="23"/>
      <c r="Z598" s="23">
        <v>4.1679399999999998E-6</v>
      </c>
      <c r="AA598" s="23">
        <v>16000</v>
      </c>
      <c r="AB598" s="23">
        <v>6.2500000000000056E-5</v>
      </c>
      <c r="AD598" s="23">
        <v>1.3749999999999995E-3</v>
      </c>
      <c r="AE598" s="23">
        <v>1.7302603000000002E-4</v>
      </c>
      <c r="AF598" s="23">
        <v>4.6680928000000002E-4</v>
      </c>
      <c r="AG598" s="23">
        <v>2.4729777333333335E-4</v>
      </c>
      <c r="AH598" s="23">
        <v>4.9999999999999958E-4</v>
      </c>
      <c r="AI598" s="23">
        <v>0.3241170045054742</v>
      </c>
      <c r="AJ598" s="11">
        <v>3.4828265612761897E-3</v>
      </c>
      <c r="AK598" s="1">
        <v>0.13850338071742499</v>
      </c>
      <c r="AL598" s="11">
        <v>4.054045999334047E-3</v>
      </c>
      <c r="AM598" s="11">
        <v>1.8228054911752377E-4</v>
      </c>
      <c r="AN598" s="11">
        <v>2.1445201312762023E-4</v>
      </c>
      <c r="AO598" s="11">
        <v>820.51282051282055</v>
      </c>
      <c r="AP598" s="11">
        <v>446.30013802701239</v>
      </c>
      <c r="AQ598" s="11">
        <v>800</v>
      </c>
      <c r="AR598" s="11">
        <v>509.11688245431407</v>
      </c>
      <c r="AS598" s="11">
        <v>5.3543237823446268E-3</v>
      </c>
      <c r="AT598" s="11">
        <v>-5.4768013132422914E-3</v>
      </c>
      <c r="AU598" s="11">
        <v>1.5799978609733647</v>
      </c>
      <c r="AV598" s="11">
        <v>0.71397274766005969</v>
      </c>
      <c r="AW598" s="11">
        <v>0.96808510638297873</v>
      </c>
      <c r="AX598" s="11">
        <v>3636.2333447360274</v>
      </c>
      <c r="AY598" s="23">
        <v>3.7499999999999947E-4</v>
      </c>
      <c r="AZ598" s="11"/>
      <c r="BA598" s="11"/>
      <c r="BB598" s="11" t="s">
        <v>404</v>
      </c>
      <c r="BC598" s="1"/>
      <c r="BD598" s="23">
        <f>(0.5*K598*(AK598)^(2))+(K598*9.81*(AN598-G598))</f>
        <v>3.0288870059404469E-10</v>
      </c>
      <c r="BE598" s="23">
        <f>0.5*K598*(AI598)^(2)</f>
        <v>1.6306549768893555E-9</v>
      </c>
      <c r="BF598" s="23">
        <f t="shared" si="61"/>
        <v>0.43098335329366072</v>
      </c>
      <c r="BG598" s="23">
        <f>(C598*(AI598)^(2)*G598)/(F598)</f>
        <v>0.97229310324717133</v>
      </c>
      <c r="BH598" s="23">
        <f>(C598*G598*AI598)/(E598)</f>
        <v>3.2029342316163438</v>
      </c>
      <c r="BI598" s="23">
        <f>(E598)/((C598*F598*G598)^(1/2))</f>
        <v>0.30785809775134121</v>
      </c>
      <c r="BJ598" s="23">
        <f>(C598*9.81*(G598)^(2))/(F598)</f>
        <v>1.7944806504726216E-2</v>
      </c>
      <c r="BK598" s="23">
        <f t="shared" si="58"/>
        <v>0.38314114110026948</v>
      </c>
      <c r="BL598" s="23">
        <f>(F598/(C598*9.81))^(1/2)</f>
        <v>1.4753899143116248E-3</v>
      </c>
      <c r="BM598" s="23">
        <f>((F598*G598)/(C598*(AI598)^(2)))^(1/2)</f>
        <v>2.0043686325584982E-4</v>
      </c>
      <c r="BN598" s="23">
        <f>(AF598/2)/G598</f>
        <v>1.180954825855135</v>
      </c>
      <c r="BO598" s="23">
        <f>(AF598-G598)/G598</f>
        <v>1.3619096517102698</v>
      </c>
      <c r="BP598" s="23">
        <f>((2*G598)-AG598)/G598</f>
        <v>0.74875024403444024</v>
      </c>
      <c r="BQ598" s="23">
        <f t="shared" si="59"/>
        <v>0.52976190476190477</v>
      </c>
      <c r="BR598" s="23">
        <f>((C598*(G598)^(3))/F598)^(1/2)</f>
        <v>6.0127477753752867E-4</v>
      </c>
      <c r="BS598" s="23">
        <f t="shared" si="60"/>
        <v>0.3295938058187165</v>
      </c>
      <c r="BT598" s="23">
        <f>AI598/((9.81*G598)^(1/2))</f>
        <v>7.3608711009827923</v>
      </c>
      <c r="BU598" s="23">
        <f t="shared" si="57"/>
        <v>0.38636363636363624</v>
      </c>
      <c r="BV598" s="23">
        <f>AE598 /G598</f>
        <v>0.87545785348164196</v>
      </c>
      <c r="BW598" s="23">
        <f t="shared" si="56"/>
        <v>0.95434829674244515</v>
      </c>
      <c r="BX598" s="23">
        <f>AH598/(((C598*(G598^(3)))/F598)^(1/2))</f>
        <v>0.83156656270816542</v>
      </c>
    </row>
    <row r="599" spans="1:76" x14ac:dyDescent="0.25">
      <c r="A599" s="11"/>
      <c r="B599" s="1">
        <v>599</v>
      </c>
      <c r="C599" s="11">
        <v>960</v>
      </c>
      <c r="D599" s="11">
        <v>20</v>
      </c>
      <c r="E599" s="11">
        <v>1.9199999999999998E-2</v>
      </c>
      <c r="F599" s="11">
        <v>2.0500000000000001E-2</v>
      </c>
      <c r="G599" s="11">
        <v>1.9981099677525888E-4</v>
      </c>
      <c r="H599" s="11">
        <v>7.6616045236777453E-8</v>
      </c>
      <c r="I599" s="11">
        <v>3.3415408006962313E-11</v>
      </c>
      <c r="J599" s="11">
        <v>3.8438671336188534E-14</v>
      </c>
      <c r="K599" s="11">
        <v>3.2078791686683822E-8</v>
      </c>
      <c r="L599" s="11">
        <v>3.6901124482740996E-11</v>
      </c>
      <c r="M599" s="11"/>
      <c r="N599" s="11"/>
      <c r="O599" s="11"/>
      <c r="Q599" s="11">
        <v>960</v>
      </c>
      <c r="R599" s="11">
        <v>100000</v>
      </c>
      <c r="S599" s="11">
        <v>96</v>
      </c>
      <c r="T599" s="11">
        <v>2.0500000000000001E-2</v>
      </c>
      <c r="U599" s="11">
        <v>0.26700000000000002</v>
      </c>
      <c r="V599" s="11"/>
      <c r="W599" s="23"/>
      <c r="X599" s="23"/>
      <c r="Z599" s="23">
        <v>4.1679399999999998E-6</v>
      </c>
      <c r="AA599" s="23">
        <v>16000</v>
      </c>
      <c r="AB599" s="23">
        <v>6.2500000000000056E-5</v>
      </c>
      <c r="AD599" s="23">
        <v>1.7500000000000016E-3</v>
      </c>
      <c r="AE599" s="23">
        <v>1.1884281000000001E-4</v>
      </c>
      <c r="AF599" s="23">
        <v>4.2512988000000001E-4</v>
      </c>
      <c r="AG599" s="23">
        <v>3.1502679833333329E-4</v>
      </c>
      <c r="AH599" s="23">
        <v>8.1250000000000072E-4</v>
      </c>
      <c r="AI599" s="23">
        <v>0.13655287173612979</v>
      </c>
      <c r="AJ599" s="11">
        <v>3.3111643847345625E-3</v>
      </c>
      <c r="AK599" s="1">
        <v>6.7823925841743002E-2</v>
      </c>
      <c r="AL599" s="11">
        <v>4.0706109484661664E-3</v>
      </c>
      <c r="AM599" s="11">
        <v>1.9759781475595694E-4</v>
      </c>
      <c r="AN599" s="11">
        <v>2.0659675109282267E-4</v>
      </c>
      <c r="AO599" s="11">
        <v>842.10526315789457</v>
      </c>
      <c r="AP599" s="11">
        <v>752.15790574967923</v>
      </c>
      <c r="AQ599" s="11">
        <v>581.81818181818176</v>
      </c>
      <c r="AR599" s="11">
        <v>194.48358411477926</v>
      </c>
      <c r="AS599" s="11">
        <v>9.5039178284321677E-4</v>
      </c>
      <c r="AT599" s="11">
        <v>-9.7322916954156635E-9</v>
      </c>
      <c r="AU599" s="11">
        <v>3.5894942957986071</v>
      </c>
      <c r="AV599" s="11">
        <v>0.42797293289134114</v>
      </c>
      <c r="AW599" s="11">
        <v>0.97894736842105257</v>
      </c>
      <c r="AX599" s="11">
        <v>2179.648248934172</v>
      </c>
      <c r="AY599" s="23">
        <v>6.8750000000000061E-4</v>
      </c>
      <c r="AZ599" s="11"/>
      <c r="BA599" s="11"/>
      <c r="BB599" s="11" t="s">
        <v>404</v>
      </c>
      <c r="BC599" s="1"/>
      <c r="BD599" s="23">
        <f>(0.5*K599*(AK599)^(2))+(K599*9.81*(AN599-G599))</f>
        <v>7.59180119101687E-11</v>
      </c>
      <c r="BE599" s="23">
        <f>0.5*K599*(AI599)^(2)</f>
        <v>2.9908159042134891E-10</v>
      </c>
      <c r="BF599" s="23">
        <f t="shared" si="61"/>
        <v>0.50382251623568841</v>
      </c>
      <c r="BG599" s="23">
        <f>(C599*(AI599)^(2)*G599)/(F599)</f>
        <v>0.17447709995448546</v>
      </c>
      <c r="BH599" s="23">
        <f>(C599*G599*AI599)/(E599)</f>
        <v>1.3642382707060086</v>
      </c>
      <c r="BI599" s="23">
        <f>(E599)/((C599*F599*G599)^(1/2))</f>
        <v>0.30618152970737561</v>
      </c>
      <c r="BJ599" s="23">
        <f>(C599*9.81*(G599)^(2))/(F599)</f>
        <v>1.8341090424870268E-2</v>
      </c>
      <c r="BK599" s="23">
        <f t="shared" si="58"/>
        <v>0.13609001164370985</v>
      </c>
      <c r="BL599" s="23">
        <f>(F599/(C599*9.81))^(1/2)</f>
        <v>1.4753899143116248E-3</v>
      </c>
      <c r="BM599" s="23">
        <f>((F599*G599)/(C599*(AI599)^(2)))^(1/2)</f>
        <v>4.7835483645045578E-4</v>
      </c>
      <c r="BN599" s="23">
        <f>(AF599/2)/G599</f>
        <v>1.0638300365374103</v>
      </c>
      <c r="BO599" s="23">
        <f>(AF599-G599)/G599</f>
        <v>1.1276600730748205</v>
      </c>
      <c r="BP599" s="23">
        <f>((2*G599)-AG599)/G599</f>
        <v>0.42337607330158344</v>
      </c>
      <c r="BQ599" s="23">
        <f t="shared" si="59"/>
        <v>0.74101307189542476</v>
      </c>
      <c r="BR599" s="23">
        <f>((C599*(G599)^(3))/F599)^(1/2)</f>
        <v>6.1120622035951632E-4</v>
      </c>
      <c r="BS599" s="23">
        <f t="shared" si="60"/>
        <v>0.13655288146842148</v>
      </c>
      <c r="BT599" s="23">
        <f>AI599/((9.81*G599)^(1/2))</f>
        <v>3.0843001928432137</v>
      </c>
      <c r="BU599" s="23">
        <f t="shared" si="57"/>
        <v>0.48214285714285715</v>
      </c>
      <c r="BV599" s="23">
        <f>AE599 /G599</f>
        <v>0.59477612302625504</v>
      </c>
      <c r="BW599" s="23">
        <f t="shared" si="56"/>
        <v>0.15613600952961521</v>
      </c>
      <c r="BX599" s="23">
        <f>AH599/(((C599*(G599^(3)))/F599)^(1/2))</f>
        <v>1.3293385651770393</v>
      </c>
    </row>
    <row r="600" spans="1:76" x14ac:dyDescent="0.25">
      <c r="A600" s="11"/>
      <c r="B600" s="1">
        <v>600</v>
      </c>
      <c r="C600" s="11">
        <v>960</v>
      </c>
      <c r="D600" s="11">
        <v>20</v>
      </c>
      <c r="E600" s="11">
        <v>1.9199999999999998E-2</v>
      </c>
      <c r="F600" s="11">
        <v>2.0500000000000001E-2</v>
      </c>
      <c r="G600" s="11">
        <v>1.9169545517517522E-4</v>
      </c>
      <c r="H600" s="11">
        <v>3.8946212923962794E-7</v>
      </c>
      <c r="I600" s="11">
        <v>2.9506932201738595E-11</v>
      </c>
      <c r="J600" s="11">
        <v>1.7984515019592383E-13</v>
      </c>
      <c r="K600" s="11">
        <v>2.8326654913669051E-8</v>
      </c>
      <c r="L600" s="11">
        <v>1.7265134418808688E-10</v>
      </c>
      <c r="M600" s="11"/>
      <c r="N600" s="11"/>
      <c r="O600" s="11"/>
      <c r="Q600" s="11">
        <v>960</v>
      </c>
      <c r="R600" s="11">
        <v>100000</v>
      </c>
      <c r="S600" s="11">
        <v>96</v>
      </c>
      <c r="T600" s="11">
        <v>2.0500000000000001E-2</v>
      </c>
      <c r="U600" s="11">
        <v>0.26700000000000002</v>
      </c>
      <c r="V600" s="11"/>
      <c r="W600" s="23"/>
      <c r="X600" s="23"/>
      <c r="Z600" s="23">
        <v>4.1679399999999998E-6</v>
      </c>
      <c r="AA600" s="23">
        <v>16000</v>
      </c>
      <c r="AB600" s="23">
        <v>6.2500000000000056E-5</v>
      </c>
      <c r="AD600" s="23">
        <v>1.3125000000000003E-3</v>
      </c>
      <c r="AE600" s="23">
        <v>1.7094205999999999E-4</v>
      </c>
      <c r="AF600" s="23">
        <v>4.5847340000000001E-4</v>
      </c>
      <c r="AG600" s="23">
        <v>2.2298479000000001E-4</v>
      </c>
      <c r="AH600" s="23">
        <v>4.3750000000000039E-4</v>
      </c>
      <c r="AI600" s="23">
        <v>0.36300082372961945</v>
      </c>
      <c r="AJ600" s="11">
        <v>1.7944708625407706E-3</v>
      </c>
      <c r="AK600" s="1">
        <v>0.14913107829399699</v>
      </c>
      <c r="AL600" s="11">
        <v>3.9050833552808696E-3</v>
      </c>
      <c r="AM600" s="11">
        <v>1.6848685876829714E-4</v>
      </c>
      <c r="AN600" s="11">
        <v>2.1375291196706214E-4</v>
      </c>
      <c r="AO600" s="11">
        <v>359.55056179775283</v>
      </c>
      <c r="AP600" s="11">
        <v>188.53800301300194</v>
      </c>
      <c r="AQ600" s="11">
        <v>222.22222222222223</v>
      </c>
      <c r="AR600" s="11">
        <v>200.78340700358757</v>
      </c>
      <c r="AS600" s="11">
        <v>6.7160855264211134E-3</v>
      </c>
      <c r="AT600" s="11">
        <v>-30.767991855442425</v>
      </c>
      <c r="AU600" s="11">
        <v>1.3662013198368308E-6</v>
      </c>
      <c r="AV600" s="11">
        <v>1.3377347504007575E-4</v>
      </c>
      <c r="AW600" s="11">
        <v>0</v>
      </c>
      <c r="AX600" s="11">
        <v>0.68130271383066621</v>
      </c>
      <c r="AY600" s="23">
        <v>3.7500000000000033E-4</v>
      </c>
      <c r="AZ600" s="11"/>
      <c r="BA600" s="11"/>
      <c r="BB600" s="11" t="s">
        <v>405</v>
      </c>
      <c r="BC600" s="1"/>
      <c r="BD600" s="23">
        <f>(0.5*K600*(AK600)^(2))+(K600*9.81*(AN600-G600))</f>
        <v>3.2112293966164765E-10</v>
      </c>
      <c r="BE600" s="23">
        <f>0.5*K600*(AI600)^(2)</f>
        <v>1.866295965731435E-9</v>
      </c>
      <c r="BF600" s="23">
        <f t="shared" si="61"/>
        <v>0.41480636020102407</v>
      </c>
      <c r="BG600" s="23">
        <f>(C600*(AI600)^(2)*G600)/(F600)</f>
        <v>1.182890134117492</v>
      </c>
      <c r="BH600" s="23">
        <f>(C600*G600*AI600)/(E600)</f>
        <v>3.4792804066906475</v>
      </c>
      <c r="BI600" s="23">
        <f>(E600)/((C600*F600*G600)^(1/2))</f>
        <v>0.31259553714617766</v>
      </c>
      <c r="BJ600" s="23">
        <f>(C600*9.81*(G600)^(2))/(F600)</f>
        <v>1.6881460323116992E-2</v>
      </c>
      <c r="BK600" s="23">
        <f t="shared" si="58"/>
        <v>0.43626750331458042</v>
      </c>
      <c r="BL600" s="23">
        <f>(F600/(C600*9.81))^(1/2)</f>
        <v>1.4753899143116248E-3</v>
      </c>
      <c r="BM600" s="23">
        <f>((F600*G600)/(C600*(AI600)^(2)))^(1/2)</f>
        <v>1.7625425561014171E-4</v>
      </c>
      <c r="BN600" s="23">
        <f>(AF600/2)/G600</f>
        <v>1.1958379492644666</v>
      </c>
      <c r="BO600" s="23">
        <f>(AF600-G600)/G600</f>
        <v>1.391675898528933</v>
      </c>
      <c r="BP600" s="23">
        <f>((2*G600)-AG600)/G600</f>
        <v>0.8367758129882007</v>
      </c>
      <c r="BQ600" s="23">
        <f t="shared" si="59"/>
        <v>0.48636363636363639</v>
      </c>
      <c r="BR600" s="23">
        <f>((C600*(G600)^(3))/F600)^(1/2)</f>
        <v>5.7434971611180748E-4</v>
      </c>
      <c r="BS600" s="23">
        <f t="shared" si="60"/>
        <v>31.130992679172046</v>
      </c>
      <c r="BT600" s="23">
        <f>AI600/((9.81*G600)^(1/2))</f>
        <v>8.3708044903894532</v>
      </c>
      <c r="BU600" s="23">
        <f t="shared" si="57"/>
        <v>0.35714285714285737</v>
      </c>
      <c r="BV600" s="23">
        <f>AE600 /G600</f>
        <v>0.89173767757712175</v>
      </c>
      <c r="BW600" s="23">
        <f t="shared" si="56"/>
        <v>1.1660086737943751</v>
      </c>
      <c r="BX600" s="23">
        <f>AH600/(((C600*(G600^(3)))/F600)^(1/2))</f>
        <v>0.76173102854782848</v>
      </c>
    </row>
    <row r="601" spans="1:76" x14ac:dyDescent="0.25">
      <c r="A601" s="11"/>
      <c r="B601" s="1">
        <v>601</v>
      </c>
      <c r="C601" s="11">
        <v>960</v>
      </c>
      <c r="D601" s="11">
        <v>20</v>
      </c>
      <c r="E601" s="11">
        <v>1.9199999999999998E-2</v>
      </c>
      <c r="F601" s="11">
        <v>2.0500000000000001E-2</v>
      </c>
      <c r="G601" s="11">
        <v>1.979452627590752E-4</v>
      </c>
      <c r="H601" s="11">
        <v>2.077197018654059E-7</v>
      </c>
      <c r="I601" s="11">
        <v>3.2488072618644878E-11</v>
      </c>
      <c r="J601" s="11">
        <v>1.0227695269586103E-13</v>
      </c>
      <c r="K601" s="11">
        <v>3.1188549713899082E-8</v>
      </c>
      <c r="L601" s="11">
        <v>9.8185874588026589E-11</v>
      </c>
      <c r="M601" s="11"/>
      <c r="N601" s="11"/>
      <c r="O601" s="11"/>
      <c r="Q601" s="11">
        <v>960</v>
      </c>
      <c r="R601" s="11">
        <v>100000</v>
      </c>
      <c r="S601" s="11">
        <v>96</v>
      </c>
      <c r="T601" s="11">
        <v>2.0500000000000001E-2</v>
      </c>
      <c r="U601" s="11">
        <v>0.26700000000000002</v>
      </c>
      <c r="V601" s="11"/>
      <c r="W601" s="23"/>
      <c r="X601" s="23"/>
      <c r="Z601" s="23">
        <v>4.1679399999999998E-6</v>
      </c>
      <c r="AA601" s="23">
        <v>16000</v>
      </c>
      <c r="AB601" s="23">
        <v>6.2500000000000056E-5</v>
      </c>
      <c r="AD601" s="23">
        <v>1.3750000000000004E-3</v>
      </c>
      <c r="AE601" s="23">
        <v>1.8552985000000002E-4</v>
      </c>
      <c r="AF601" s="23">
        <v>4.7931310000000007E-4</v>
      </c>
      <c r="AG601" s="23">
        <v>2.3340464000000012E-4</v>
      </c>
      <c r="AH601" s="23">
        <v>5.0000000000000044E-4</v>
      </c>
      <c r="AI601" s="23">
        <v>0.36989750081156375</v>
      </c>
      <c r="AJ601" s="11">
        <v>3.4560702782213647E-3</v>
      </c>
      <c r="AK601" s="1">
        <v>0.152729528786681</v>
      </c>
      <c r="AL601" s="11">
        <v>6.2013563438704719E-3</v>
      </c>
      <c r="AM601" s="11">
        <v>1.8830416338780462E-4</v>
      </c>
      <c r="AN601" s="11">
        <v>2.2608340928083868E-4</v>
      </c>
      <c r="AO601" s="11">
        <v>231.88405797101453</v>
      </c>
      <c r="AP601" s="11">
        <v>194.85908357839747</v>
      </c>
      <c r="AQ601" s="11">
        <v>1280</v>
      </c>
      <c r="AR601" s="11">
        <v>2099.8242974115715</v>
      </c>
      <c r="AS601" s="11">
        <v>6.9737085171580424E-3</v>
      </c>
      <c r="AT601" s="11">
        <v>-6.2825465672684431E-3</v>
      </c>
      <c r="AU601" s="11">
        <v>4.7138450182833171</v>
      </c>
      <c r="AV601" s="11">
        <v>0.49614108824663622</v>
      </c>
      <c r="AW601" s="11">
        <v>0.989247311827957</v>
      </c>
      <c r="AX601" s="11">
        <v>2526.8258132942187</v>
      </c>
      <c r="AY601" s="23">
        <v>4.3750000000000039E-4</v>
      </c>
      <c r="AZ601" s="11"/>
      <c r="BA601" s="11"/>
      <c r="BB601" s="11" t="s">
        <v>406</v>
      </c>
      <c r="BC601" s="1"/>
      <c r="BD601" s="23">
        <f>(0.5*K601*(AK601)^(2))+(K601*9.81*(AN601-G601))</f>
        <v>3.7236601147340687E-10</v>
      </c>
      <c r="BE601" s="23">
        <f>0.5*K601*(AI601)^(2)</f>
        <v>2.133673575368502E-9</v>
      </c>
      <c r="BF601" s="23">
        <f t="shared" si="61"/>
        <v>0.41775439453709834</v>
      </c>
      <c r="BG601" s="23">
        <f>(C601*(AI601)^(2)*G601)/(F601)</f>
        <v>1.2683095971298679</v>
      </c>
      <c r="BH601" s="23">
        <f>(C601*G601*AI601)/(E601)</f>
        <v>3.6609728996035118</v>
      </c>
      <c r="BI601" s="23">
        <f>(E601)/((C601*F601*G601)^(1/2))</f>
        <v>0.30762110321913178</v>
      </c>
      <c r="BJ601" s="23">
        <f>(C601*9.81*(G601)^(2))/(F601)</f>
        <v>1.8000169912897358E-2</v>
      </c>
      <c r="BK601" s="23">
        <f t="shared" si="58"/>
        <v>0.4491051833411554</v>
      </c>
      <c r="BL601" s="23">
        <f>(F601/(C601*9.81))^(1/2)</f>
        <v>1.4753899143116248E-3</v>
      </c>
      <c r="BM601" s="23">
        <f>((F601*G601)/(C601*(AI601)^(2)))^(1/2)</f>
        <v>1.7576503026931609E-4</v>
      </c>
      <c r="BN601" s="23">
        <f>(AF601/2)/G601</f>
        <v>1.2107213209325087</v>
      </c>
      <c r="BO601" s="23">
        <f>(AF601-G601)/G601</f>
        <v>1.421442641865017</v>
      </c>
      <c r="BP601" s="23">
        <f>((2*G601)-AG601)/G601</f>
        <v>0.8208627135265999</v>
      </c>
      <c r="BQ601" s="23">
        <f t="shared" si="59"/>
        <v>0.48695652173913062</v>
      </c>
      <c r="BR601" s="23">
        <f>((C601*(G601)^(3))/F601)^(1/2)</f>
        <v>6.0266553367160848E-4</v>
      </c>
      <c r="BS601" s="23">
        <f t="shared" si="60"/>
        <v>0.37618004737883221</v>
      </c>
      <c r="BT601" s="23">
        <f>AI601/((9.81*G601)^(1/2))</f>
        <v>8.3941038331171871</v>
      </c>
      <c r="BU601" s="23">
        <f t="shared" si="57"/>
        <v>0.38636363636363663</v>
      </c>
      <c r="BV601" s="23">
        <f>AE601 /G601</f>
        <v>0.93727855576828667</v>
      </c>
      <c r="BW601" s="23">
        <f t="shared" si="56"/>
        <v>1.2503094272169706</v>
      </c>
      <c r="BX601" s="23">
        <f>AH601/(((C601*(G601^(3)))/F601)^(1/2))</f>
        <v>0.82964757741140327</v>
      </c>
    </row>
    <row r="602" spans="1:76" x14ac:dyDescent="0.25">
      <c r="A602" s="11"/>
      <c r="B602" s="1">
        <v>602</v>
      </c>
      <c r="C602" s="11">
        <v>960</v>
      </c>
      <c r="D602" s="11">
        <v>20</v>
      </c>
      <c r="E602" s="11">
        <v>1.9199999999999998E-2</v>
      </c>
      <c r="F602" s="11">
        <v>2.0500000000000001E-2</v>
      </c>
      <c r="G602" s="11">
        <v>1.9975442523765367E-4</v>
      </c>
      <c r="H602" s="11">
        <v>1.3384200307035739E-7</v>
      </c>
      <c r="I602" s="11">
        <v>3.3387033805100403E-11</v>
      </c>
      <c r="J602" s="11">
        <v>6.7111216320779381E-14</v>
      </c>
      <c r="K602" s="11">
        <v>3.2051552452896385E-8</v>
      </c>
      <c r="L602" s="11">
        <v>6.4426767667948208E-11</v>
      </c>
      <c r="M602" s="11"/>
      <c r="N602" s="11"/>
      <c r="O602" s="11"/>
      <c r="Q602" s="11">
        <v>960</v>
      </c>
      <c r="R602" s="11">
        <v>100000</v>
      </c>
      <c r="S602" s="11">
        <v>96</v>
      </c>
      <c r="T602" s="11">
        <v>2.0500000000000001E-2</v>
      </c>
      <c r="U602" s="11">
        <v>0.26700000000000002</v>
      </c>
      <c r="V602" s="11"/>
      <c r="W602" s="23"/>
      <c r="X602" s="23"/>
      <c r="Z602" s="23">
        <v>4.1679399999999998E-6</v>
      </c>
      <c r="AA602" s="23">
        <v>16000</v>
      </c>
      <c r="AB602" s="23">
        <v>6.2500000000000056E-5</v>
      </c>
      <c r="AD602" s="23">
        <v>1.6875000000000015E-3</v>
      </c>
      <c r="AE602" s="23">
        <v>1.2509472000000002E-4</v>
      </c>
      <c r="AF602" s="23">
        <v>4.2929782000000001E-4</v>
      </c>
      <c r="AG602" s="23">
        <v>3.0808023166666672E-4</v>
      </c>
      <c r="AH602" s="23">
        <v>7.5000000000000067E-4</v>
      </c>
      <c r="AI602" s="23">
        <v>0.14952922763974855</v>
      </c>
      <c r="AJ602" s="11">
        <v>3.5691495712329023E-3</v>
      </c>
      <c r="AK602" s="1">
        <v>7.6891114094038607E-2</v>
      </c>
      <c r="AL602" s="11">
        <v>4.270402041494749E-3</v>
      </c>
      <c r="AM602" s="11">
        <v>1.8912636015360769E-4</v>
      </c>
      <c r="AN602" s="11">
        <v>2.0395223549950935E-4</v>
      </c>
      <c r="AO602" s="11">
        <v>457.14285714285711</v>
      </c>
      <c r="AP602" s="11">
        <v>73.885443258675991</v>
      </c>
      <c r="AQ602" s="11">
        <v>640</v>
      </c>
      <c r="AR602" s="11">
        <v>144.81546878700496</v>
      </c>
      <c r="AS602" s="11">
        <v>1.1396019326472854E-3</v>
      </c>
      <c r="AT602" s="11">
        <v>2.0467769849532532E-3</v>
      </c>
      <c r="AU602" s="11">
        <v>1.5877833873465419</v>
      </c>
      <c r="AV602" s="11">
        <v>0.28883874161936618</v>
      </c>
      <c r="AW602" s="11">
        <v>0.96842105263157896</v>
      </c>
      <c r="AX602" s="11">
        <v>1471.043631525275</v>
      </c>
      <c r="AY602" s="23">
        <v>6.2500000000000056E-4</v>
      </c>
      <c r="AZ602" s="11"/>
      <c r="BA602" s="11"/>
      <c r="BB602" s="11" t="s">
        <v>406</v>
      </c>
      <c r="BC602" s="1"/>
      <c r="BD602" s="23">
        <f>(0.5*K602*(AK602)^(2))+(K602*9.81*(AN602-G602))</f>
        <v>9.6068189705491506E-11</v>
      </c>
      <c r="BE602" s="23">
        <f>0.5*K602*(AI602)^(2)</f>
        <v>3.5832016908392895E-10</v>
      </c>
      <c r="BF602" s="23">
        <f t="shared" si="61"/>
        <v>0.51779061710900531</v>
      </c>
      <c r="BG602" s="23">
        <f>(C602*(AI602)^(2)*G602)/(F602)</f>
        <v>0.20915389721314645</v>
      </c>
      <c r="BH602" s="23">
        <f>(C602*G602*AI602)/(E602)</f>
        <v>1.4934562461704126</v>
      </c>
      <c r="BI602" s="23">
        <f>(E602)/((C602*F602*G602)^(1/2))</f>
        <v>0.30622488277380516</v>
      </c>
      <c r="BJ602" s="23">
        <f>(C602*9.81*(G602)^(2))/(F602)</f>
        <v>1.8330706243615325E-2</v>
      </c>
      <c r="BK602" s="23">
        <f t="shared" si="58"/>
        <v>0.15174415040737102</v>
      </c>
      <c r="BL602" s="23">
        <f>(F602/(C602*9.81))^(1/2)</f>
        <v>1.4753899143116248E-3</v>
      </c>
      <c r="BM602" s="23">
        <f>((F602*G602)/(C602*(AI602)^(2)))^(1/2)</f>
        <v>4.3678068849205824E-4</v>
      </c>
      <c r="BN602" s="23">
        <f>(AF602/2)/G602</f>
        <v>1.074563978968806</v>
      </c>
      <c r="BO602" s="23">
        <f>(AF602-G602)/G602</f>
        <v>1.1491279579376119</v>
      </c>
      <c r="BP602" s="23">
        <f>((2*G602)-AG602)/G602</f>
        <v>0.45770509814671351</v>
      </c>
      <c r="BQ602" s="23">
        <f t="shared" si="59"/>
        <v>0.71763754045307449</v>
      </c>
      <c r="BR602" s="23">
        <f>((C602*(G602)^(3))/F602)^(1/2)</f>
        <v>6.1094666686602379E-4</v>
      </c>
      <c r="BS602" s="23">
        <f t="shared" si="60"/>
        <v>0.14748245065479529</v>
      </c>
      <c r="BT602" s="23">
        <f>AI602/((9.81*G602)^(1/2))</f>
        <v>3.3778735030737312</v>
      </c>
      <c r="BU602" s="23">
        <f t="shared" si="57"/>
        <v>0.46296296296296297</v>
      </c>
      <c r="BV602" s="23">
        <f>AE602 /G602</f>
        <v>0.62624254682303626</v>
      </c>
      <c r="BW602" s="23">
        <f t="shared" si="56"/>
        <v>0.19082319096953113</v>
      </c>
      <c r="BX602" s="23">
        <f>AH602/(((C602*(G602^(3)))/F602)^(1/2))</f>
        <v>1.2276030636966717</v>
      </c>
    </row>
    <row r="603" spans="1:76" x14ac:dyDescent="0.25">
      <c r="A603" s="11"/>
      <c r="B603" s="1">
        <v>603</v>
      </c>
      <c r="C603" s="11">
        <v>960</v>
      </c>
      <c r="D603" s="11">
        <v>20</v>
      </c>
      <c r="E603" s="11">
        <v>1.9199999999999998E-2</v>
      </c>
      <c r="F603" s="11">
        <v>2.0500000000000001E-2</v>
      </c>
      <c r="G603" s="11">
        <v>2.0081265364929336E-4</v>
      </c>
      <c r="H603" s="11">
        <v>9.4194680551039793E-8</v>
      </c>
      <c r="I603" s="11">
        <v>3.3920467945055849E-11</v>
      </c>
      <c r="J603" s="11">
        <v>4.7732962801334379E-14</v>
      </c>
      <c r="K603" s="11">
        <v>3.2563649227253616E-8</v>
      </c>
      <c r="L603" s="11">
        <v>4.5823644289281003E-11</v>
      </c>
      <c r="M603" s="11"/>
      <c r="N603" s="11"/>
      <c r="O603" s="11"/>
      <c r="Q603" s="11">
        <v>960</v>
      </c>
      <c r="R603" s="11">
        <v>100000</v>
      </c>
      <c r="S603" s="11">
        <v>96</v>
      </c>
      <c r="T603" s="11">
        <v>2.0500000000000001E-2</v>
      </c>
      <c r="U603" s="11">
        <v>0.26700000000000002</v>
      </c>
      <c r="V603" s="11"/>
      <c r="W603" s="23"/>
      <c r="X603" s="23"/>
      <c r="Z603" s="23">
        <v>4.1679399999999998E-6</v>
      </c>
      <c r="AA603" s="23">
        <v>16000</v>
      </c>
      <c r="AB603" s="23">
        <v>6.2500000000000056E-5</v>
      </c>
      <c r="AD603" s="23">
        <v>2.0000000000000018E-3</v>
      </c>
      <c r="AE603" s="23">
        <v>8.966723000000001E-5</v>
      </c>
      <c r="AF603" s="23">
        <v>4.1262606000000001E-4</v>
      </c>
      <c r="AG603" s="23">
        <v>3.4628634833333343E-4</v>
      </c>
      <c r="AH603" s="23">
        <v>8.7500000000000078E-4</v>
      </c>
      <c r="AI603" s="23">
        <v>7.589276858383967E-2</v>
      </c>
      <c r="AJ603" s="11">
        <v>3.5542829406228315E-3</v>
      </c>
      <c r="AK603" s="1">
        <v>3.7296755597484098E-2</v>
      </c>
      <c r="AL603" s="11">
        <v>2.8313181946879929E-3</v>
      </c>
      <c r="AM603" s="11">
        <v>1.9692059990363074E-4</v>
      </c>
      <c r="AN603" s="11">
        <v>2.0466074706300763E-4</v>
      </c>
      <c r="AO603" s="11">
        <v>457.14285714285711</v>
      </c>
      <c r="AP603" s="11">
        <v>0</v>
      </c>
      <c r="AQ603" s="11">
        <v>1000</v>
      </c>
      <c r="AR603" s="11">
        <v>441.94173824159242</v>
      </c>
      <c r="AS603" s="11">
        <v>2.9356331923140883E-4</v>
      </c>
      <c r="AT603" s="11">
        <v>-10.163827889759737</v>
      </c>
      <c r="AU603" s="11">
        <v>6.2710909681588891</v>
      </c>
      <c r="AV603" s="11">
        <v>2.3200924549676971</v>
      </c>
      <c r="AW603" s="11">
        <v>0</v>
      </c>
      <c r="AX603" s="11">
        <v>11816.133844426216</v>
      </c>
      <c r="AY603" s="23">
        <v>8.1250000000000072E-4</v>
      </c>
      <c r="AZ603" s="11"/>
      <c r="BA603" s="11"/>
      <c r="BB603" s="11" t="s">
        <v>406</v>
      </c>
      <c r="BC603" s="1"/>
      <c r="BD603" s="23">
        <f>(0.5*K603*(AK603)^(2))+(K603*9.81*(AN603-G603))</f>
        <v>2.3878070336535899E-11</v>
      </c>
      <c r="BE603" s="23">
        <f>0.5*K603*(AI603)^(2)</f>
        <v>9.377862587324515E-11</v>
      </c>
      <c r="BF603" s="23">
        <f t="shared" si="61"/>
        <v>0.50460050541798507</v>
      </c>
      <c r="BG603" s="23">
        <f>(C603*(AI603)^(2)*G603)/(F603)</f>
        <v>5.4163814208115876E-2</v>
      </c>
      <c r="BH603" s="23">
        <f>(C603*G603*AI603)/(E603)</f>
        <v>0.76201141260562844</v>
      </c>
      <c r="BI603" s="23">
        <f>(E603)/((C603*F603*G603)^(1/2))</f>
        <v>0.30541695579380618</v>
      </c>
      <c r="BJ603" s="23">
        <f>(C603*9.81*(G603)^(2))/(F603)</f>
        <v>1.8525439914250912E-2</v>
      </c>
      <c r="BK603" s="23">
        <f t="shared" si="58"/>
        <v>6.7319372486756651E-2</v>
      </c>
      <c r="BL603" s="23">
        <f>(F603/(C603*9.81))^(1/2)</f>
        <v>1.4753899143116248E-3</v>
      </c>
      <c r="BM603" s="23">
        <f>((F603*G603)/(C603*(AI603)^(2)))^(1/2)</f>
        <v>8.6285228857499528E-4</v>
      </c>
      <c r="BN603" s="23">
        <f>(AF603/2)/G603</f>
        <v>1.0273905864533452</v>
      </c>
      <c r="BO603" s="23">
        <f>(AF603-G603)/G603</f>
        <v>1.0547811729066905</v>
      </c>
      <c r="BP603" s="23">
        <f>((2*G603)-AG603)/G603</f>
        <v>0.27557505943773486</v>
      </c>
      <c r="BQ603" s="23">
        <f t="shared" si="59"/>
        <v>0.83922558922558943</v>
      </c>
      <c r="BR603" s="23">
        <f>((C603*(G603)^(3))/F603)^(1/2)</f>
        <v>6.1580796062004901E-4</v>
      </c>
      <c r="BS603" s="23">
        <f t="shared" si="60"/>
        <v>10.239720658343577</v>
      </c>
      <c r="BT603" s="23">
        <f>AI603/((9.81*G603)^(1/2))</f>
        <v>1.7098985931279596</v>
      </c>
      <c r="BU603" s="23">
        <f t="shared" si="57"/>
        <v>0.453125</v>
      </c>
      <c r="BV603" s="23">
        <f>AE603 /G603</f>
        <v>0.44652181209954117</v>
      </c>
      <c r="BW603" s="23">
        <f t="shared" si="56"/>
        <v>3.5638374293864961E-2</v>
      </c>
      <c r="BX603" s="23">
        <f>AH603/(((C603*(G603^(3)))/F603)^(1/2))</f>
        <v>1.4208975134374273</v>
      </c>
    </row>
    <row r="604" spans="1:76" x14ac:dyDescent="0.25">
      <c r="A604" s="11"/>
      <c r="B604" s="1">
        <v>604</v>
      </c>
      <c r="C604" s="11">
        <v>960</v>
      </c>
      <c r="D604" s="11">
        <v>20</v>
      </c>
      <c r="E604" s="11">
        <v>1.9199999999999998E-2</v>
      </c>
      <c r="F604" s="11">
        <v>2.0500000000000001E-2</v>
      </c>
      <c r="G604" s="11">
        <v>2.0144029312923047E-4</v>
      </c>
      <c r="H604" s="11">
        <v>6.5243613634892326E-8</v>
      </c>
      <c r="I604" s="11">
        <v>3.4239518090974231E-11</v>
      </c>
      <c r="J604" s="11">
        <v>3.3269062331129122E-14</v>
      </c>
      <c r="K604" s="11">
        <v>3.2869937367335259E-8</v>
      </c>
      <c r="L604" s="11">
        <v>3.1938299837883957E-11</v>
      </c>
      <c r="M604" s="11"/>
      <c r="N604" s="11"/>
      <c r="O604" s="11"/>
      <c r="Q604" s="11">
        <v>960</v>
      </c>
      <c r="R604" s="11">
        <v>100000</v>
      </c>
      <c r="S604" s="11">
        <v>96</v>
      </c>
      <c r="T604" s="11">
        <v>2.0500000000000001E-2</v>
      </c>
      <c r="U604" s="11">
        <v>0.26700000000000002</v>
      </c>
      <c r="V604" s="11"/>
      <c r="W604" s="23"/>
      <c r="X604" s="23"/>
      <c r="Z604" s="23">
        <v>4.1679399999999998E-6</v>
      </c>
      <c r="AA604" s="23">
        <v>16000</v>
      </c>
      <c r="AB604" s="23">
        <v>6.2500000000000056E-5</v>
      </c>
      <c r="AD604" s="23">
        <v>2.4375000000000091E-3</v>
      </c>
      <c r="AE604" s="23">
        <v>7.2995470000000007E-5</v>
      </c>
      <c r="AF604" s="23">
        <v>4.0429018000000001E-4</v>
      </c>
      <c r="AG604" s="23">
        <v>3.6643139166666678E-4</v>
      </c>
      <c r="AH604" s="23">
        <v>1.125000000000001E-3</v>
      </c>
      <c r="AI604" s="23">
        <v>4.0971305695703765E-2</v>
      </c>
      <c r="AJ604" s="11">
        <v>3.7199580248909428E-3</v>
      </c>
      <c r="AK604" s="1">
        <v>1.82997450538776E-2</v>
      </c>
      <c r="AL604" s="11">
        <v>3.30805692230651E-3</v>
      </c>
      <c r="AM604" s="11">
        <v>2.0031761059550933E-4</v>
      </c>
      <c r="AN604" s="11">
        <v>2.0776941723348434E-4</v>
      </c>
      <c r="AO604" s="11"/>
      <c r="AP604" s="11"/>
      <c r="AQ604" s="11">
        <v>2461.5384615384614</v>
      </c>
      <c r="AR604" s="11">
        <v>1874.4605797134518</v>
      </c>
      <c r="AS604" s="11">
        <v>8.5557996453150239E-5</v>
      </c>
      <c r="AT604" s="11">
        <v>344.96460026392219</v>
      </c>
      <c r="AU604" s="11">
        <v>4.7140112661370575</v>
      </c>
      <c r="AV604" s="11">
        <v>1.5689141929454784</v>
      </c>
      <c r="AW604" s="11">
        <v>0</v>
      </c>
      <c r="AX604" s="11">
        <v>7990.4143710177377</v>
      </c>
      <c r="AY604" s="23">
        <v>1.0000000000000009E-3</v>
      </c>
      <c r="AZ604" s="11"/>
      <c r="BA604" s="11"/>
      <c r="BB604" s="11" t="s">
        <v>406</v>
      </c>
      <c r="BC604" s="1"/>
      <c r="BD604" s="23">
        <f>(0.5*K604*(AK604)^(2))+(K604*9.81*(AN604-G604))</f>
        <v>7.5446052339061605E-12</v>
      </c>
      <c r="BE604" s="23">
        <f>0.5*K604*(AI604)^(2)</f>
        <v>2.7588525509806356E-11</v>
      </c>
      <c r="BF604" s="23">
        <f t="shared" si="61"/>
        <v>0.52294259220028916</v>
      </c>
      <c r="BG604" s="23">
        <f>(C604*(AI604)^(2)*G604)/(F604)</f>
        <v>1.5835191716142085E-2</v>
      </c>
      <c r="BH604" s="23">
        <f>(C604*G604*AI604)/(E604)</f>
        <v>0.41266359146149389</v>
      </c>
      <c r="BI604" s="23">
        <f>(E604)/((C604*F604*G604)^(1/2))</f>
        <v>0.30494078172326111</v>
      </c>
      <c r="BJ604" s="23">
        <f>(C604*9.81*(G604)^(2))/(F604)</f>
        <v>1.8641423322739426E-2</v>
      </c>
      <c r="BK604" s="23">
        <f t="shared" si="58"/>
        <v>3.2147440624929392E-2</v>
      </c>
      <c r="BL604" s="23">
        <f>(F604/(C604*9.81))^(1/2)</f>
        <v>1.4753899143116248E-3</v>
      </c>
      <c r="BM604" s="23">
        <f>((F604*G604)/(C604*(AI604)^(2)))^(1/2)</f>
        <v>1.6007911766869464E-3</v>
      </c>
      <c r="BN604" s="23">
        <f>(AF604/2)/G604</f>
        <v>1.0034987879526038</v>
      </c>
      <c r="BO604" s="23">
        <f>(AF604-G604)/G604</f>
        <v>1.0069975759052077</v>
      </c>
      <c r="BP604" s="23">
        <f>((2*G604)-AG604)/G604</f>
        <v>0.180942918745709</v>
      </c>
      <c r="BQ604" s="23">
        <f t="shared" si="59"/>
        <v>0.90635738831615142</v>
      </c>
      <c r="BR604" s="23">
        <f>((C604*(G604)^(3))/F604)^(1/2)</f>
        <v>6.1869727483458118E-4</v>
      </c>
      <c r="BS604" s="23">
        <f t="shared" si="60"/>
        <v>-344.92362895822652</v>
      </c>
      <c r="BT604" s="23">
        <f>AI604/((9.81*G604)^(1/2))</f>
        <v>0.92166294754643985</v>
      </c>
      <c r="BU604" s="23">
        <f t="shared" si="57"/>
        <v>0.47435897435897301</v>
      </c>
      <c r="BV604" s="23">
        <f>AE604 /G604</f>
        <v>0.36236777094625777</v>
      </c>
      <c r="BW604" s="23">
        <f t="shared" si="56"/>
        <v>-2.8062316065973411E-3</v>
      </c>
      <c r="BX604" s="23">
        <f>AH604/(((C604*(G604^(3)))/F604)^(1/2))</f>
        <v>1.8183367630005938</v>
      </c>
    </row>
    <row r="605" spans="1:76" x14ac:dyDescent="0.25">
      <c r="A605" s="11"/>
      <c r="B605" s="1">
        <v>605</v>
      </c>
      <c r="C605" s="11">
        <v>960</v>
      </c>
      <c r="D605" s="11">
        <v>20</v>
      </c>
      <c r="E605" s="11">
        <v>1.9199999999999998E-2</v>
      </c>
      <c r="F605" s="11">
        <v>2.0500000000000001E-2</v>
      </c>
      <c r="G605" s="11">
        <v>2.0010762919904591E-4</v>
      </c>
      <c r="H605" s="11">
        <v>1.6392741918446749E-7</v>
      </c>
      <c r="I605" s="11">
        <v>3.3564451093558375E-11</v>
      </c>
      <c r="J605" s="11">
        <v>8.2487617280758869E-14</v>
      </c>
      <c r="K605" s="11">
        <v>3.2221873049816037E-8</v>
      </c>
      <c r="L605" s="11">
        <v>7.9188112589528516E-11</v>
      </c>
      <c r="M605" s="11"/>
      <c r="N605" s="11"/>
      <c r="O605" s="11"/>
      <c r="Q605" s="11">
        <v>960</v>
      </c>
      <c r="R605" s="11">
        <v>100000</v>
      </c>
      <c r="S605" s="11">
        <v>96</v>
      </c>
      <c r="T605" s="11">
        <v>2.0500000000000001E-2</v>
      </c>
      <c r="U605" s="11">
        <v>0.26700000000000002</v>
      </c>
      <c r="V605" s="11"/>
      <c r="W605" s="23"/>
      <c r="X605" s="23"/>
      <c r="Z605" s="23">
        <v>4.1679399999999998E-6</v>
      </c>
      <c r="AA605" s="23">
        <v>16000</v>
      </c>
      <c r="AB605" s="23">
        <v>6.2500000000000056E-5</v>
      </c>
      <c r="AD605" s="23">
        <v>1.3125000000000003E-3</v>
      </c>
      <c r="AE605" s="23">
        <v>1.7927794000000002E-4</v>
      </c>
      <c r="AF605" s="23">
        <v>4.8348104000000002E-4</v>
      </c>
      <c r="AG605" s="23">
        <v>2.3132067000000009E-4</v>
      </c>
      <c r="AH605" s="23">
        <v>4.3750000000000039E-4</v>
      </c>
      <c r="AI605" s="23">
        <v>0.37045188489066183</v>
      </c>
      <c r="AJ605" s="11">
        <v>2.9269969446046886E-3</v>
      </c>
      <c r="AK605" s="1">
        <v>0.151028083453427</v>
      </c>
      <c r="AL605" s="11">
        <v>5.1884308868334643E-3</v>
      </c>
      <c r="AM605" s="11">
        <v>1.7952295319579624E-4</v>
      </c>
      <c r="AN605" s="11">
        <v>2.1310409052338481E-4</v>
      </c>
      <c r="AO605" s="11">
        <v>533.33333333333326</v>
      </c>
      <c r="AP605" s="11">
        <v>50.283148884376658</v>
      </c>
      <c r="AQ605" s="11">
        <v>1391.304347826087</v>
      </c>
      <c r="AR605" s="11">
        <v>3336.3677237081715</v>
      </c>
      <c r="AS605" s="11">
        <v>6.9946278806852277E-3</v>
      </c>
      <c r="AT605" s="11">
        <v>-33.480192945736107</v>
      </c>
      <c r="AU605" s="11">
        <v>1.4275265399069767E-6</v>
      </c>
      <c r="AV605" s="11">
        <v>3.3389410802468806E-5</v>
      </c>
      <c r="AW605" s="11">
        <v>0</v>
      </c>
      <c r="AX605" s="11">
        <v>0.17005087283644504</v>
      </c>
      <c r="AY605" s="23">
        <v>3.7500000000000033E-4</v>
      </c>
      <c r="AZ605" s="11"/>
      <c r="BA605" s="11"/>
      <c r="BB605" s="11" t="s">
        <v>407</v>
      </c>
      <c r="BC605" s="1"/>
      <c r="BD605" s="23">
        <f>(0.5*K605*(AK605)^(2))+(K605*9.81*(AN605-G605))</f>
        <v>3.7159025343973466E-10</v>
      </c>
      <c r="BE605" s="23">
        <f>0.5*K605*(AI605)^(2)</f>
        <v>2.2109779138170247E-9</v>
      </c>
      <c r="BF605" s="23">
        <f t="shared" si="61"/>
        <v>0.40995855620951194</v>
      </c>
      <c r="BG605" s="23">
        <f>(C605*(AI605)^(2)*G605)/(F605)</f>
        <v>1.2860108606649432</v>
      </c>
      <c r="BH605" s="23">
        <f>(C605*G605*AI605)/(E605)</f>
        <v>3.70651242088941</v>
      </c>
      <c r="BI605" s="23">
        <f>(E605)/((C605*F605*G605)^(1/2))</f>
        <v>0.30595450924608236</v>
      </c>
      <c r="BJ605" s="23">
        <f>(C605*9.81*(G605)^(2))/(F605)</f>
        <v>1.839558793131079E-2</v>
      </c>
      <c r="BK605" s="23">
        <f t="shared" si="58"/>
        <v>0.45089172861598825</v>
      </c>
      <c r="BL605" s="23">
        <f>(F605/(C605*9.81))^(1/2)</f>
        <v>1.4753899143116248E-3</v>
      </c>
      <c r="BM605" s="23">
        <f>((F605*G605)/(C605*(AI605)^(2)))^(1/2)</f>
        <v>1.7645799021273018E-4</v>
      </c>
      <c r="BN605" s="23">
        <f>(AF605/2)/G605</f>
        <v>1.2080524913897317</v>
      </c>
      <c r="BO605" s="23">
        <f>(AF605-G605)/G605</f>
        <v>1.4161049827794632</v>
      </c>
      <c r="BP605" s="23">
        <f>((2*G605)-AG605)/G605</f>
        <v>0.84401873668741156</v>
      </c>
      <c r="BQ605" s="23">
        <f t="shared" si="59"/>
        <v>0.47844827586206912</v>
      </c>
      <c r="BR605" s="23">
        <f>((C605*(G605)^(3))/F605)^(1/2)</f>
        <v>6.1256778847718985E-4</v>
      </c>
      <c r="BS605" s="23">
        <f t="shared" si="60"/>
        <v>33.85064483062677</v>
      </c>
      <c r="BT605" s="23">
        <f>AI605/((9.81*G605)^(1/2))</f>
        <v>8.3611397394527618</v>
      </c>
      <c r="BU605" s="23">
        <f t="shared" si="57"/>
        <v>0.35714285714285737</v>
      </c>
      <c r="BV605" s="23">
        <f>AE605 /G605</f>
        <v>0.89590757092860906</v>
      </c>
      <c r="BW605" s="23">
        <f t="shared" si="56"/>
        <v>1.2676152727336325</v>
      </c>
      <c r="BX605" s="23">
        <f>AH605/(((C605*(G605^(3)))/F605)^(1/2))</f>
        <v>0.71420666941629685</v>
      </c>
    </row>
    <row r="606" spans="1:76" x14ac:dyDescent="0.25">
      <c r="A606" s="11"/>
      <c r="B606" s="1">
        <v>606</v>
      </c>
      <c r="C606" s="11">
        <v>960</v>
      </c>
      <c r="D606" s="11">
        <v>20</v>
      </c>
      <c r="E606" s="11">
        <v>1.9199999999999998E-2</v>
      </c>
      <c r="F606" s="11">
        <v>2.0500000000000001E-2</v>
      </c>
      <c r="G606" s="11">
        <v>1.9954626899180742E-4</v>
      </c>
      <c r="H606" s="11">
        <v>1.8284030552333024E-7</v>
      </c>
      <c r="I606" s="11">
        <v>3.3282768579024854E-11</v>
      </c>
      <c r="J606" s="11">
        <v>9.1489030685425307E-14</v>
      </c>
      <c r="K606" s="11">
        <v>3.1951457835863861E-8</v>
      </c>
      <c r="L606" s="11">
        <v>8.7829469458008295E-11</v>
      </c>
      <c r="M606" s="11"/>
      <c r="N606" s="11"/>
      <c r="O606" s="11"/>
      <c r="Q606" s="11">
        <v>960</v>
      </c>
      <c r="R606" s="11">
        <v>100000</v>
      </c>
      <c r="S606" s="11">
        <v>96</v>
      </c>
      <c r="T606" s="11">
        <v>2.0500000000000001E-2</v>
      </c>
      <c r="U606" s="11">
        <v>0.26700000000000002</v>
      </c>
      <c r="V606" s="11"/>
      <c r="W606" s="23"/>
      <c r="X606" s="23"/>
      <c r="Z606" s="23">
        <v>4.1679399999999998E-6</v>
      </c>
      <c r="AA606" s="23">
        <v>16000</v>
      </c>
      <c r="AB606" s="23">
        <v>6.2500000000000056E-5</v>
      </c>
      <c r="AD606" s="23">
        <v>1.7500000000000016E-3</v>
      </c>
      <c r="AE606" s="23">
        <v>1.2092677999999999E-4</v>
      </c>
      <c r="AF606" s="23">
        <v>4.2929782000000001E-4</v>
      </c>
      <c r="AG606" s="23">
        <v>3.124985711627907E-4</v>
      </c>
      <c r="AH606" s="23">
        <v>7.5000000000000067E-4</v>
      </c>
      <c r="AI606" s="23">
        <v>0.1458290941858143</v>
      </c>
      <c r="AJ606" s="11">
        <v>3.5628295004649507E-3</v>
      </c>
      <c r="AK606" s="1">
        <v>7.5270582312724502E-2</v>
      </c>
      <c r="AL606" s="11">
        <v>3.9075476959472217E-3</v>
      </c>
      <c r="AM606" s="11">
        <v>1.9745580947856556E-4</v>
      </c>
      <c r="AN606" s="11">
        <v>2.0484393575987187E-4</v>
      </c>
      <c r="AO606" s="11">
        <v>800.00000000000011</v>
      </c>
      <c r="AP606" s="11">
        <v>565.6854249492385</v>
      </c>
      <c r="AQ606" s="11">
        <v>1777.7777777777778</v>
      </c>
      <c r="AR606" s="11">
        <v>558.70165427085237</v>
      </c>
      <c r="AS606" s="11">
        <v>1.0839003420517379E-3</v>
      </c>
      <c r="AT606" s="11">
        <v>2.6367021659725785E-2</v>
      </c>
      <c r="AU606" s="11">
        <v>4.7456284141717013</v>
      </c>
      <c r="AV606" s="11">
        <v>0.39565035722763059</v>
      </c>
      <c r="AW606" s="11">
        <v>0.98936170212765961</v>
      </c>
      <c r="AX606" s="11">
        <v>2015.0307228432498</v>
      </c>
      <c r="AY606" s="23">
        <v>6.8750000000000061E-4</v>
      </c>
      <c r="AZ606" s="11"/>
      <c r="BA606" s="11"/>
      <c r="BB606" s="11" t="s">
        <v>407</v>
      </c>
      <c r="BC606" s="1"/>
      <c r="BD606" s="23">
        <f>(0.5*K606*(AK606)^(2))+(K606*9.81*(AN606-G606))</f>
        <v>9.2173578084856117E-11</v>
      </c>
      <c r="BE606" s="23">
        <f>0.5*K606*(AI606)^(2)</f>
        <v>3.3974184351874974E-10</v>
      </c>
      <c r="BF606" s="23">
        <f t="shared" si="61"/>
        <v>0.52086923154559994</v>
      </c>
      <c r="BG606" s="23">
        <f>(C606*(AI606)^(2)*G606)/(F606)</f>
        <v>0.19872355162562447</v>
      </c>
      <c r="BH606" s="23">
        <f>(C606*G606*AI606)/(E606)</f>
        <v>1.4549825827617062</v>
      </c>
      <c r="BI606" s="23">
        <f>(E606)/((C606*F606*G606)^(1/2))</f>
        <v>0.30638456004496123</v>
      </c>
      <c r="BJ606" s="23">
        <f>(C606*9.81*(G606)^(2))/(F606)</f>
        <v>1.8292522729825542E-2</v>
      </c>
      <c r="BK606" s="23">
        <f t="shared" si="58"/>
        <v>0.14721874282223979</v>
      </c>
      <c r="BL606" s="23">
        <f>(F606/(C606*9.81))^(1/2)</f>
        <v>1.4753899143116248E-3</v>
      </c>
      <c r="BM606" s="23">
        <f>((F606*G606)/(C606*(AI606)^(2)))^(1/2)</f>
        <v>4.4762974925221057E-4</v>
      </c>
      <c r="BN606" s="23">
        <f>(AF606/2)/G606</f>
        <v>1.075684907988997</v>
      </c>
      <c r="BO606" s="23">
        <f>(AF606-G606)/G606</f>
        <v>1.1513698159779939</v>
      </c>
      <c r="BP606" s="23">
        <f>((2*G606)-AG606)/G606</f>
        <v>0.43395432677510665</v>
      </c>
      <c r="BQ606" s="23">
        <f t="shared" si="59"/>
        <v>0.72792955520433511</v>
      </c>
      <c r="BR606" s="23">
        <f>((C606*(G606)^(3))/F606)^(1/2)</f>
        <v>6.0999195038091497E-4</v>
      </c>
      <c r="BS606" s="23">
        <f t="shared" si="60"/>
        <v>0.11946207252608851</v>
      </c>
      <c r="BT606" s="23">
        <f>AI606/((9.81*G606)^(1/2))</f>
        <v>3.2960050505497964</v>
      </c>
      <c r="BU606" s="23">
        <f t="shared" si="57"/>
        <v>0.44642857142857145</v>
      </c>
      <c r="BV606" s="23">
        <f>AE606 /G606</f>
        <v>0.60600872474826761</v>
      </c>
      <c r="BW606" s="23">
        <f t="shared" si="56"/>
        <v>0.18043102889579893</v>
      </c>
      <c r="BX606" s="23">
        <f>AH606/(((C606*(G606^(3)))/F606)^(1/2))</f>
        <v>1.2295244216446732</v>
      </c>
    </row>
    <row r="607" spans="1:76" x14ac:dyDescent="0.25">
      <c r="A607" s="11"/>
      <c r="B607" s="1">
        <v>607</v>
      </c>
      <c r="C607" s="11">
        <v>960</v>
      </c>
      <c r="D607" s="11">
        <v>20</v>
      </c>
      <c r="E607" s="11">
        <v>1.9199999999999998E-2</v>
      </c>
      <c r="F607" s="11">
        <v>2.0500000000000001E-2</v>
      </c>
      <c r="G607" s="11">
        <v>1.9925277430167613E-4</v>
      </c>
      <c r="H607" s="11">
        <v>9.3689136029163308E-8</v>
      </c>
      <c r="I607" s="11">
        <v>3.3136126565541977E-11</v>
      </c>
      <c r="J607" s="11">
        <v>4.6742060382732447E-14</v>
      </c>
      <c r="K607" s="11">
        <v>3.18106815029203E-8</v>
      </c>
      <c r="L607" s="11">
        <v>4.4872377967423151E-11</v>
      </c>
      <c r="M607" s="11"/>
      <c r="N607" s="11"/>
      <c r="O607" s="11"/>
      <c r="Q607" s="11">
        <v>960</v>
      </c>
      <c r="R607" s="11">
        <v>100000</v>
      </c>
      <c r="S607" s="11">
        <v>96</v>
      </c>
      <c r="T607" s="11">
        <v>2.0500000000000001E-2</v>
      </c>
      <c r="U607" s="11">
        <v>0.26700000000000002</v>
      </c>
      <c r="V607" s="11"/>
      <c r="W607" s="23"/>
      <c r="X607" s="23"/>
      <c r="Z607" s="23">
        <v>4.1679399999999998E-6</v>
      </c>
      <c r="AA607" s="23">
        <v>16000</v>
      </c>
      <c r="AB607" s="23">
        <v>6.2500000000000056E-5</v>
      </c>
      <c r="AD607" s="23">
        <v>2.0625000000000018E-3</v>
      </c>
      <c r="AE607" s="23">
        <v>9.383517000000001E-5</v>
      </c>
      <c r="AF607" s="23">
        <v>4.0845812000000006E-4</v>
      </c>
      <c r="AG607" s="23">
        <v>3.4376815208491274E-4</v>
      </c>
      <c r="AH607" s="23">
        <v>9.3750000000000083E-4</v>
      </c>
      <c r="AI607" s="23">
        <v>7.5196585407887109E-2</v>
      </c>
      <c r="AJ607" s="11">
        <v>3.465746282129957E-3</v>
      </c>
      <c r="AK607" s="1">
        <v>4.1273483974133218E-2</v>
      </c>
      <c r="AL607" s="11">
        <v>4.0437029335415103E-3</v>
      </c>
      <c r="AM607" s="11">
        <v>1.9381945372440765E-4</v>
      </c>
      <c r="AN607" s="11">
        <v>2.0103096871487204E-4</v>
      </c>
      <c r="AO607" s="11">
        <v>266.66666666666669</v>
      </c>
      <c r="AP607" s="11">
        <v>0</v>
      </c>
      <c r="AQ607" s="11">
        <v>2285.7142857142858</v>
      </c>
      <c r="AR607" s="11">
        <v>12468.168549901577</v>
      </c>
      <c r="AS607" s="11">
        <v>2.8820216396563002E-4</v>
      </c>
      <c r="AT607" s="11">
        <v>-5.4126566312327229E-6</v>
      </c>
      <c r="AU607" s="11">
        <v>4.6627803174767912</v>
      </c>
      <c r="AV607" s="11">
        <v>0.22009550244877515</v>
      </c>
      <c r="AW607" s="11">
        <v>0.98936170212765961</v>
      </c>
      <c r="AX607" s="11">
        <v>1120.9371893445405</v>
      </c>
      <c r="AY607" s="23">
        <v>8.7500000000000078E-4</v>
      </c>
      <c r="AZ607" s="11"/>
      <c r="BA607" s="11"/>
      <c r="BB607" s="11" t="s">
        <v>407</v>
      </c>
      <c r="BC607" s="1"/>
      <c r="BD607" s="23">
        <f>(0.5*K607*(AK607)^(2))+(K607*9.81*(AN607-G607))</f>
        <v>2.7649663896364793E-11</v>
      </c>
      <c r="BE607" s="23">
        <f>0.5*K607*(AI607)^(2)</f>
        <v>8.9937170086821714E-11</v>
      </c>
      <c r="BF607" s="23">
        <f t="shared" si="61"/>
        <v>0.55446650927784846</v>
      </c>
      <c r="BG607" s="23">
        <f>(C607*(AI607)^(2)*G607)/(F607)</f>
        <v>5.2761603929940531E-2</v>
      </c>
      <c r="BH607" s="23">
        <f>(C607*G607*AI607)/(E607)</f>
        <v>0.7491564130267222</v>
      </c>
      <c r="BI607" s="23">
        <f>(E607)/((C607*F607*G607)^(1/2))</f>
        <v>0.3066101256684523</v>
      </c>
      <c r="BJ607" s="23">
        <f>(C607*9.81*(G607)^(2))/(F607)</f>
        <v>1.823875264326711E-2</v>
      </c>
      <c r="BK607" s="23">
        <f t="shared" si="58"/>
        <v>6.647525135907191E-2</v>
      </c>
      <c r="BL607" s="23">
        <f>(F607/(C607*9.81))^(1/2)</f>
        <v>1.4753899143116248E-3</v>
      </c>
      <c r="BM607" s="23">
        <f>((F607*G607)/(C607*(AI607)^(2)))^(1/2)</f>
        <v>8.674518594462237E-4</v>
      </c>
      <c r="BN607" s="23">
        <f>(AF607/2)/G607</f>
        <v>1.0249747373192888</v>
      </c>
      <c r="BO607" s="23">
        <f>(AF607-G607)/G607</f>
        <v>1.0499494746385776</v>
      </c>
      <c r="BP607" s="23">
        <f>((2*G607)-AG607)/G607</f>
        <v>0.27471334695478344</v>
      </c>
      <c r="BQ607" s="23">
        <f t="shared" si="59"/>
        <v>0.84162398848849596</v>
      </c>
      <c r="BR607" s="23">
        <f>((C607*(G607)^(3))/F607)^(1/2)</f>
        <v>6.0864667176219471E-4</v>
      </c>
      <c r="BS607" s="23">
        <f t="shared" si="60"/>
        <v>7.5201998064518341E-2</v>
      </c>
      <c r="BT607" s="23">
        <f>AI607/((9.81*G607)^(1/2))</f>
        <v>1.7008320383951971</v>
      </c>
      <c r="BU607" s="23">
        <f t="shared" si="57"/>
        <v>0.46969696969696972</v>
      </c>
      <c r="BV607" s="23">
        <f>AE607 /G607</f>
        <v>0.47093532488501294</v>
      </c>
      <c r="BW607" s="23">
        <f t="shared" ref="BW607:BW670" si="62">BG607-BJ607</f>
        <v>3.4522851286673421E-2</v>
      </c>
      <c r="BX607" s="23">
        <f>AH607/(((C607*(G607^(3)))/F607)^(1/2))</f>
        <v>1.5403025162130402</v>
      </c>
    </row>
    <row r="608" spans="1:76" x14ac:dyDescent="0.25">
      <c r="A608" s="11"/>
      <c r="B608" s="1">
        <v>608</v>
      </c>
      <c r="C608" s="11">
        <v>960</v>
      </c>
      <c r="D608" s="11">
        <v>20</v>
      </c>
      <c r="E608" s="11">
        <v>1.9199999999999998E-2</v>
      </c>
      <c r="F608" s="11">
        <v>2.0500000000000001E-2</v>
      </c>
      <c r="G608" s="11">
        <v>1.9931540598421975E-4</v>
      </c>
      <c r="H608" s="11">
        <v>8.8954183569285145E-8</v>
      </c>
      <c r="I608" s="11">
        <v>3.3167383703005165E-11</v>
      </c>
      <c r="J608" s="11">
        <v>4.4407669199393833E-14</v>
      </c>
      <c r="K608" s="11">
        <v>3.1840688354884961E-8</v>
      </c>
      <c r="L608" s="11">
        <v>4.2631362431418081E-11</v>
      </c>
      <c r="M608" s="11"/>
      <c r="N608" s="11"/>
      <c r="O608" s="11"/>
      <c r="Q608" s="11">
        <v>960</v>
      </c>
      <c r="R608" s="11">
        <v>100000</v>
      </c>
      <c r="S608" s="11">
        <v>96</v>
      </c>
      <c r="T608" s="11">
        <v>2.0500000000000001E-2</v>
      </c>
      <c r="U608" s="11">
        <v>0.26700000000000002</v>
      </c>
      <c r="V608" s="11"/>
      <c r="W608" s="23"/>
      <c r="X608" s="23"/>
      <c r="Z608" s="23">
        <v>4.1679399999999998E-6</v>
      </c>
      <c r="AA608" s="23">
        <v>16000</v>
      </c>
      <c r="AB608" s="23">
        <v>6.2500000000000056E-5</v>
      </c>
      <c r="AD608" s="23">
        <v>2.4375000000000091E-3</v>
      </c>
      <c r="AE608" s="23">
        <v>7.7163410000000008E-5</v>
      </c>
      <c r="AF608" s="23">
        <v>4.0012224000000001E-4</v>
      </c>
      <c r="AG608" s="23">
        <v>3.6816803333333342E-4</v>
      </c>
      <c r="AH608" s="23">
        <v>1.0625000000000079E-3</v>
      </c>
      <c r="AI608" s="23">
        <v>4.3575387670565846E-2</v>
      </c>
      <c r="AJ608" s="11">
        <v>3.8992577830171469E-3</v>
      </c>
      <c r="AK608" s="1">
        <v>2.0679219004421039E-2</v>
      </c>
      <c r="AL608" s="11">
        <v>3.4204139945527077E-3</v>
      </c>
      <c r="AM608" s="11">
        <v>2.0055929816266218E-4</v>
      </c>
      <c r="AN608" s="11">
        <v>2.0522940827124924E-4</v>
      </c>
      <c r="AO608" s="11">
        <v>363.63636363636368</v>
      </c>
      <c r="AP608" s="11">
        <v>0</v>
      </c>
      <c r="AQ608" s="11">
        <v>2909.0909090909086</v>
      </c>
      <c r="AR608" s="11">
        <v>23562.434229290564</v>
      </c>
      <c r="AS608" s="11">
        <v>9.6779531633032711E-5</v>
      </c>
      <c r="AT608" s="11">
        <v>-25.736307278254539</v>
      </c>
      <c r="AU608" s="11">
        <v>6.2831779665734304</v>
      </c>
      <c r="AV608" s="11">
        <v>-9.7057027837334139E-5</v>
      </c>
      <c r="AW608" s="11">
        <v>0</v>
      </c>
      <c r="AX608" s="11">
        <v>-0.49430738374782091</v>
      </c>
      <c r="AY608" s="23">
        <v>1.0000000000000009E-3</v>
      </c>
      <c r="AZ608" s="11"/>
      <c r="BA608" s="11"/>
      <c r="BB608" s="11" t="s">
        <v>407</v>
      </c>
      <c r="BC608" s="1"/>
      <c r="BD608" s="23">
        <f>(0.5*K608*(AK608)^(2))+(K608*9.81*(AN608-G608))</f>
        <v>8.6552992666690493E-12</v>
      </c>
      <c r="BE608" s="23">
        <f>0.5*K608*(AI608)^(2)</f>
        <v>3.0229778946478025E-11</v>
      </c>
      <c r="BF608" s="23">
        <f t="shared" si="61"/>
        <v>0.53508596352129867</v>
      </c>
      <c r="BG608" s="23">
        <f>(C608*(AI608)^(2)*G608)/(F608)</f>
        <v>1.7723143733639129E-2</v>
      </c>
      <c r="BH608" s="23">
        <f>(C608*G608*AI608)/(E608)</f>
        <v>0.43426230422392986</v>
      </c>
      <c r="BI608" s="23">
        <f>(E608)/((C608*F608*G608)^(1/2))</f>
        <v>0.30656194821624616</v>
      </c>
      <c r="BJ608" s="23">
        <f>(C608*9.81*(G608)^(2))/(F608)</f>
        <v>1.8250220521739198E-2</v>
      </c>
      <c r="BK608" s="23">
        <f t="shared" si="58"/>
        <v>3.4541329822432534E-2</v>
      </c>
      <c r="BL608" s="23">
        <f>(F608/(C608*9.81))^(1/2)</f>
        <v>1.4753899143116248E-3</v>
      </c>
      <c r="BM608" s="23">
        <f>((F608*G608)/(C608*(AI608)^(2)))^(1/2)</f>
        <v>1.4971678369585222E-3</v>
      </c>
      <c r="BN608" s="23">
        <f>(AF608/2)/G608</f>
        <v>1.0037413766993972</v>
      </c>
      <c r="BO608" s="23">
        <f>(AF608-G608)/G608</f>
        <v>1.0074827533987945</v>
      </c>
      <c r="BP608" s="23">
        <f>((2*G608)-AG608)/G608</f>
        <v>0.15283704982402557</v>
      </c>
      <c r="BQ608" s="23">
        <f t="shared" si="59"/>
        <v>0.92013888888888906</v>
      </c>
      <c r="BR608" s="23">
        <f>((C608*(G608)^(3))/F608)^(1/2)</f>
        <v>6.0893367073176796E-4</v>
      </c>
      <c r="BS608" s="23">
        <f t="shared" si="60"/>
        <v>25.779882665925104</v>
      </c>
      <c r="BT608" s="23">
        <f>AI608/((9.81*G608)^(1/2))</f>
        <v>0.98545392032256096</v>
      </c>
      <c r="BU608" s="23">
        <f t="shared" si="57"/>
        <v>0.44871794871795029</v>
      </c>
      <c r="BV608" s="23">
        <f>AE608 /G608</f>
        <v>0.38714222625675615</v>
      </c>
      <c r="BW608" s="23">
        <f t="shared" si="62"/>
        <v>-5.2707678810006917E-4</v>
      </c>
      <c r="BX608" s="23">
        <f>AH608/(((C608*(G608^(3)))/F608)^(1/2))</f>
        <v>1.7448534234002533</v>
      </c>
    </row>
    <row r="609" spans="1:76" x14ac:dyDescent="0.25">
      <c r="A609" s="11"/>
      <c r="B609" s="1">
        <v>609</v>
      </c>
      <c r="C609" s="11">
        <v>960</v>
      </c>
      <c r="D609" s="11">
        <v>20</v>
      </c>
      <c r="E609" s="11">
        <v>1.9199999999999998E-2</v>
      </c>
      <c r="F609" s="11">
        <v>2.0500000000000001E-2</v>
      </c>
      <c r="G609" s="11">
        <v>1.9550567625752215E-4</v>
      </c>
      <c r="H609" s="11">
        <v>3.5209515874196078E-7</v>
      </c>
      <c r="I609" s="11">
        <v>3.1301613353083768E-11</v>
      </c>
      <c r="J609" s="11">
        <v>1.6911754277532594E-13</v>
      </c>
      <c r="K609" s="11">
        <v>3.0049548818960418E-8</v>
      </c>
      <c r="L609" s="11">
        <v>1.623528410643129E-10</v>
      </c>
      <c r="M609" s="11"/>
      <c r="N609" s="11"/>
      <c r="O609" s="11"/>
      <c r="Q609" s="11">
        <v>960</v>
      </c>
      <c r="R609" s="11">
        <v>100000</v>
      </c>
      <c r="S609" s="11">
        <v>96</v>
      </c>
      <c r="T609" s="11">
        <v>2.0500000000000001E-2</v>
      </c>
      <c r="U609" s="11">
        <v>0.26700000000000002</v>
      </c>
      <c r="V609" s="11"/>
      <c r="W609" s="23"/>
      <c r="X609" s="23"/>
      <c r="Z609" s="23">
        <v>4.1679399999999998E-6</v>
      </c>
      <c r="AA609" s="23">
        <v>16000</v>
      </c>
      <c r="AB609" s="23">
        <v>6.2499999999999622E-5</v>
      </c>
      <c r="AD609" s="23">
        <v>1.3749999999999995E-3</v>
      </c>
      <c r="AE609" s="23">
        <v>1.8761382E-4</v>
      </c>
      <c r="AF609" s="23">
        <v>4.7931310000000007E-4</v>
      </c>
      <c r="AG609" s="23">
        <v>2.1846952166666668E-4</v>
      </c>
      <c r="AH609" s="23">
        <v>4.9999999999999958E-4</v>
      </c>
      <c r="AI609" s="23">
        <v>0.40665034459491539</v>
      </c>
      <c r="AJ609" s="11">
        <v>2.4835043707774527E-3</v>
      </c>
      <c r="AK609" s="1">
        <v>0.15859341453638701</v>
      </c>
      <c r="AL609" s="11">
        <v>4.35878650827438E-3</v>
      </c>
      <c r="AM609" s="11">
        <v>1.9306001902945848E-4</v>
      </c>
      <c r="AN609" s="11">
        <v>2.1809244857001178E-4</v>
      </c>
      <c r="AO609" s="11">
        <v>820.51282051282055</v>
      </c>
      <c r="AP609" s="11">
        <v>267.78008281620737</v>
      </c>
      <c r="AQ609" s="11">
        <v>1066.6666666666667</v>
      </c>
      <c r="AR609" s="11">
        <v>1206.7955732250409</v>
      </c>
      <c r="AS609" s="11">
        <v>8.4283640550032318E-3</v>
      </c>
      <c r="AT609" s="11">
        <v>2.166970237749131E-3</v>
      </c>
      <c r="AU609" s="11">
        <v>1.57133490868468</v>
      </c>
      <c r="AV609" s="11">
        <v>0.32965568596298661</v>
      </c>
      <c r="AW609" s="11">
        <v>1</v>
      </c>
      <c r="AX609" s="11">
        <v>1678.9226220594819</v>
      </c>
      <c r="AY609" s="23">
        <v>4.3749999999999952E-4</v>
      </c>
      <c r="AZ609" s="11"/>
      <c r="BA609" s="11"/>
      <c r="BB609" s="11" t="s">
        <v>408</v>
      </c>
      <c r="BC609" s="1"/>
      <c r="BD609" s="23">
        <f>(0.5*K609*(AK609)^(2))+(K609*9.81*(AN609-G609))</f>
        <v>3.8455945570171749E-10</v>
      </c>
      <c r="BE609" s="23">
        <f>0.5*K609*(AI609)^(2)</f>
        <v>2.4845643492922979E-9</v>
      </c>
      <c r="BF609" s="23">
        <f t="shared" si="61"/>
        <v>0.39342017077514596</v>
      </c>
      <c r="BG609" s="23">
        <f>(C609*(AI609)^(2)*G609)/(F609)</f>
        <v>1.513976145525969</v>
      </c>
      <c r="BH609" s="23">
        <f>(C609*G609*AI609)/(E609)</f>
        <v>3.975122531019168</v>
      </c>
      <c r="BI609" s="23">
        <f>(E609)/((C609*F609*G609)^(1/2))</f>
        <v>0.30953445338218433</v>
      </c>
      <c r="BJ609" s="23">
        <f>(C609*9.81*(G609)^(2))/(F609)</f>
        <v>1.7559216013759257E-2</v>
      </c>
      <c r="BK609" s="23">
        <f t="shared" si="58"/>
        <v>0.50192475574849615</v>
      </c>
      <c r="BL609" s="23">
        <f>(F609/(C609*9.81))^(1/2)</f>
        <v>1.4753899143116248E-3</v>
      </c>
      <c r="BM609" s="23">
        <f>((F609*G609)/(C609*(AI609)^(2)))^(1/2)</f>
        <v>1.588912036260368E-4</v>
      </c>
      <c r="BN609" s="23">
        <f>(AF609/2)/G609</f>
        <v>1.2258291144668449</v>
      </c>
      <c r="BO609" s="23">
        <f>(AF609-G609)/G609</f>
        <v>1.4516582289336897</v>
      </c>
      <c r="BP609" s="23">
        <f>((2*G609)-AG609)/G609</f>
        <v>0.88254128550776034</v>
      </c>
      <c r="BQ609" s="23">
        <f t="shared" si="59"/>
        <v>0.45579710144927532</v>
      </c>
      <c r="BR609" s="23">
        <f>((C609*(G609)^(3))/F609)^(1/2)</f>
        <v>5.9155855938929634E-4</v>
      </c>
      <c r="BS609" s="23">
        <f t="shared" si="60"/>
        <v>0.40448337435716625</v>
      </c>
      <c r="BT609" s="23">
        <f>AI609/((9.81*G609)^(1/2))</f>
        <v>9.2855355151319348</v>
      </c>
      <c r="BU609" s="23">
        <f t="shared" si="57"/>
        <v>0.38636363636363608</v>
      </c>
      <c r="BV609" s="23">
        <f>AE609 /G609</f>
        <v>0.95963362083090153</v>
      </c>
      <c r="BW609" s="23">
        <f t="shared" si="62"/>
        <v>1.4964169295122098</v>
      </c>
      <c r="BX609" s="23">
        <f>AH609/(((C609*(G609^(3)))/F609)^(1/2))</f>
        <v>0.84522485908441847</v>
      </c>
    </row>
    <row r="610" spans="1:76" x14ac:dyDescent="0.25">
      <c r="A610" s="11"/>
      <c r="B610" s="1">
        <v>610</v>
      </c>
      <c r="C610" s="11">
        <v>960</v>
      </c>
      <c r="D610" s="11">
        <v>20</v>
      </c>
      <c r="E610" s="11">
        <v>1.9199999999999998E-2</v>
      </c>
      <c r="F610" s="11">
        <v>2.0500000000000001E-2</v>
      </c>
      <c r="G610" s="11">
        <v>1.9081772639739989E-4</v>
      </c>
      <c r="H610" s="11">
        <v>5.7659969615262578E-7</v>
      </c>
      <c r="I610" s="11">
        <v>2.9103469136169035E-11</v>
      </c>
      <c r="J610" s="11">
        <v>2.6382849923419462E-13</v>
      </c>
      <c r="K610" s="11">
        <v>2.7939330370722275E-8</v>
      </c>
      <c r="L610" s="11">
        <v>2.5327535926482683E-10</v>
      </c>
      <c r="M610" s="11"/>
      <c r="N610" s="11"/>
      <c r="O610" s="11"/>
      <c r="Q610" s="11">
        <v>960</v>
      </c>
      <c r="R610" s="11">
        <v>100000</v>
      </c>
      <c r="S610" s="11">
        <v>96</v>
      </c>
      <c r="T610" s="11">
        <v>2.0500000000000001E-2</v>
      </c>
      <c r="U610" s="11">
        <v>0.26700000000000002</v>
      </c>
      <c r="V610" s="11"/>
      <c r="W610" s="23"/>
      <c r="X610" s="23"/>
      <c r="Z610" s="23">
        <v>4.1679399999999998E-6</v>
      </c>
      <c r="AA610" s="23">
        <v>16000</v>
      </c>
      <c r="AB610" s="23">
        <v>6.2500000000000056E-5</v>
      </c>
      <c r="AD610" s="23">
        <v>1.6875000000000015E-3</v>
      </c>
      <c r="AE610" s="23">
        <v>1.2301074999999999E-4</v>
      </c>
      <c r="AF610" s="23">
        <v>4.1262606000000001E-4</v>
      </c>
      <c r="AG610" s="23">
        <v>3.1259549999999999E-4</v>
      </c>
      <c r="AH610" s="23">
        <v>7.5000000000000067E-4</v>
      </c>
      <c r="AI610" s="23">
        <v>0.15667009542907237</v>
      </c>
      <c r="AJ610" s="11">
        <v>5.2496493986894212E-3</v>
      </c>
      <c r="AK610" s="1">
        <v>7.7082359175682E-2</v>
      </c>
      <c r="AL610" s="11">
        <v>3.6926074366793265E-3</v>
      </c>
      <c r="AM610" s="11">
        <v>2.0109206702631735E-4</v>
      </c>
      <c r="AN610" s="11">
        <v>2.0754719964470345E-4</v>
      </c>
      <c r="AO610" s="11">
        <v>1142.8571428571429</v>
      </c>
      <c r="AP610" s="11">
        <v>1385.3520611001745</v>
      </c>
      <c r="AQ610" s="11">
        <v>4571.4285714285716</v>
      </c>
      <c r="AR610" s="11">
        <v>923.56804073344972</v>
      </c>
      <c r="AS610" s="11">
        <v>1.2510458104869849E-3</v>
      </c>
      <c r="AT610" s="11">
        <v>-2.2317415754449375E-2</v>
      </c>
      <c r="AU610" s="11">
        <v>1.5089646736713018</v>
      </c>
      <c r="AV610" s="11">
        <v>0.58910616562135754</v>
      </c>
      <c r="AW610" s="11">
        <v>0.98888888888888893</v>
      </c>
      <c r="AX610" s="11">
        <v>3000.2930644656562</v>
      </c>
      <c r="AY610" s="23">
        <v>7.5000000000000067E-4</v>
      </c>
      <c r="AZ610" s="11"/>
      <c r="BA610" s="11"/>
      <c r="BB610" s="11" t="s">
        <v>408</v>
      </c>
      <c r="BC610" s="1"/>
      <c r="BD610" s="23">
        <f>(0.5*K610*(AK610)^(2))+(K610*9.81*(AN610-G610))</f>
        <v>8.7588716124186112E-11</v>
      </c>
      <c r="BE610" s="23">
        <f>0.5*K610*(AI610)^(2)</f>
        <v>3.428926794614991E-10</v>
      </c>
      <c r="BF610" s="23">
        <f t="shared" si="61"/>
        <v>0.50541133018289264</v>
      </c>
      <c r="BG610" s="23">
        <f>(C610*(AI610)^(2)*G610)/(F610)</f>
        <v>0.21933518474905531</v>
      </c>
      <c r="BH610" s="23">
        <f>(C610*G610*AI610)/(E610)</f>
        <v>1.4947715702119631</v>
      </c>
      <c r="BI610" s="23">
        <f>(E610)/((C610*F610*G610)^(1/2))</f>
        <v>0.31331365518762311</v>
      </c>
      <c r="BJ610" s="23">
        <f>(C610*9.81*(G610)^(2))/(F610)</f>
        <v>1.6727221706004752E-2</v>
      </c>
      <c r="BK610" s="23">
        <f t="shared" si="58"/>
        <v>0.159018788875644</v>
      </c>
      <c r="BL610" s="23">
        <f>(F610/(C610*9.81))^(1/2)</f>
        <v>1.4753899143116248E-3</v>
      </c>
      <c r="BM610" s="23">
        <f>((F610*G610)/(C610*(AI610)^(2)))^(1/2)</f>
        <v>4.0744084560056788E-4</v>
      </c>
      <c r="BN610" s="23">
        <f>(AF610/2)/G610</f>
        <v>1.0812047386537316</v>
      </c>
      <c r="BO610" s="23">
        <f>(AF610-G610)/G610</f>
        <v>1.1624094773074631</v>
      </c>
      <c r="BP610" s="23">
        <f>((2*G610)-AG610)/G610</f>
        <v>0.36181100203980066</v>
      </c>
      <c r="BQ610" s="23">
        <f t="shared" si="59"/>
        <v>0.75757575757575757</v>
      </c>
      <c r="BR610" s="23">
        <f>((C610*(G610)^(3))/F610)^(1/2)</f>
        <v>5.70409514970709E-4</v>
      </c>
      <c r="BS610" s="23">
        <f t="shared" si="60"/>
        <v>0.17898751118352174</v>
      </c>
      <c r="BT610" s="23">
        <f>AI610/((9.81*G610)^(1/2))</f>
        <v>3.6211144028451536</v>
      </c>
      <c r="BU610" s="23">
        <f t="shared" si="57"/>
        <v>0.46296296296296297</v>
      </c>
      <c r="BV610" s="23">
        <f>AE610 /G610</f>
        <v>0.64465053809422268</v>
      </c>
      <c r="BW610" s="23">
        <f t="shared" si="62"/>
        <v>0.20260796304305057</v>
      </c>
      <c r="BX610" s="23">
        <f>AH610/(((C610*(G610^(3)))/F610)^(1/2))</f>
        <v>1.3148448269459772</v>
      </c>
    </row>
    <row r="611" spans="1:76" x14ac:dyDescent="0.25">
      <c r="A611" s="11"/>
      <c r="B611" s="1">
        <v>611</v>
      </c>
      <c r="C611" s="11">
        <v>960</v>
      </c>
      <c r="D611" s="11">
        <v>20</v>
      </c>
      <c r="E611" s="11">
        <v>1.9199999999999998E-2</v>
      </c>
      <c r="F611" s="11">
        <v>2.0500000000000001E-2</v>
      </c>
      <c r="G611" s="11">
        <v>1.9200623317789964E-4</v>
      </c>
      <c r="H611" s="11">
        <v>1.5881349345042289E-7</v>
      </c>
      <c r="I611" s="11">
        <v>2.9650675517724569E-11</v>
      </c>
      <c r="J611" s="11">
        <v>7.3574601473043857E-14</v>
      </c>
      <c r="K611" s="11">
        <v>2.8464648497015585E-8</v>
      </c>
      <c r="L611" s="11">
        <v>7.0631617414122108E-11</v>
      </c>
      <c r="M611" s="11"/>
      <c r="N611" s="11"/>
      <c r="O611" s="11"/>
      <c r="Q611" s="11">
        <v>960</v>
      </c>
      <c r="R611" s="11">
        <v>100000</v>
      </c>
      <c r="S611" s="11">
        <v>96</v>
      </c>
      <c r="T611" s="11">
        <v>2.0500000000000001E-2</v>
      </c>
      <c r="U611" s="11">
        <v>0.26700000000000002</v>
      </c>
      <c r="V611" s="11"/>
      <c r="W611" s="23"/>
      <c r="X611" s="23"/>
      <c r="Z611" s="23">
        <v>4.1679399999999998E-6</v>
      </c>
      <c r="AA611" s="23">
        <v>16000</v>
      </c>
      <c r="AB611" s="23">
        <v>6.2500000000000056E-5</v>
      </c>
      <c r="AD611" s="23">
        <v>2.0624999999999949E-3</v>
      </c>
      <c r="AE611" s="23">
        <v>9.5919140000000011E-5</v>
      </c>
      <c r="AF611" s="23">
        <v>3.9595430000000006E-4</v>
      </c>
      <c r="AG611" s="23">
        <v>3.4489703500000006E-4</v>
      </c>
      <c r="AH611" s="23">
        <v>9.3750000000000083E-4</v>
      </c>
      <c r="AI611" s="23">
        <v>7.8713912987772236E-2</v>
      </c>
      <c r="AJ611" s="11">
        <v>3.198896467940384E-3</v>
      </c>
      <c r="AK611" s="1">
        <v>3.9641677683855299E-2</v>
      </c>
      <c r="AL611" s="11">
        <v>4.1265626037155579E-3</v>
      </c>
      <c r="AM611" s="11">
        <v>2.0226382090408136E-4</v>
      </c>
      <c r="AN611" s="11">
        <v>2.0781988036717159E-4</v>
      </c>
      <c r="AO611" s="11">
        <v>326.53061224489795</v>
      </c>
      <c r="AP611" s="11">
        <v>329.84572883337495</v>
      </c>
      <c r="AQ611" s="11">
        <v>1882.3529411764705</v>
      </c>
      <c r="AR611" s="11">
        <v>469.77336327964395</v>
      </c>
      <c r="AS611" s="11">
        <v>3.157940926527308E-4</v>
      </c>
      <c r="AT611" s="11">
        <v>-4.5643936453430515E-3</v>
      </c>
      <c r="AU611" s="11">
        <v>4.6784696704778241</v>
      </c>
      <c r="AV611" s="11">
        <v>0.4609231004405111</v>
      </c>
      <c r="AW611" s="11">
        <v>0.9780219780219781</v>
      </c>
      <c r="AX611" s="11">
        <v>2347.462074251182</v>
      </c>
      <c r="AY611" s="23">
        <v>9.3750000000000083E-4</v>
      </c>
      <c r="AZ611" s="11"/>
      <c r="BA611" s="11"/>
      <c r="BB611" s="11" t="s">
        <v>408</v>
      </c>
      <c r="BC611" s="1"/>
      <c r="BD611" s="23">
        <f>(0.5*K611*(AK611)^(2))+(K611*9.81*(AN611-G611))</f>
        <v>2.6781339808432384E-11</v>
      </c>
      <c r="BE611" s="23">
        <f>0.5*K611*(AI611)^(2)</f>
        <v>8.8181774557428694E-11</v>
      </c>
      <c r="BF611" s="23">
        <f t="shared" si="61"/>
        <v>0.55109533258743404</v>
      </c>
      <c r="BG611" s="23">
        <f>(C611*(AI611)^(2)*G611)/(F611)</f>
        <v>5.5710326578393185E-2</v>
      </c>
      <c r="BH611" s="23">
        <f>(C611*G611*AI611)/(E611)</f>
        <v>0.75567809657375506</v>
      </c>
      <c r="BI611" s="23">
        <f>(E611)/((C611*F611*G611)^(1/2))</f>
        <v>0.31234245380252651</v>
      </c>
      <c r="BJ611" s="23">
        <f>(C611*9.81*(G611)^(2))/(F611)</f>
        <v>1.6936241374202604E-2</v>
      </c>
      <c r="BK611" s="23">
        <f t="shared" si="58"/>
        <v>6.9705370012931284E-2</v>
      </c>
      <c r="BL611" s="23">
        <f>(F611/(C611*9.81))^(1/2)</f>
        <v>1.4753899143116248E-3</v>
      </c>
      <c r="BM611" s="23">
        <f>((F611*G611)/(C611*(AI611)^(2)))^(1/2)</f>
        <v>8.1348111541547732E-4</v>
      </c>
      <c r="BN611" s="23">
        <f>(AF611/2)/G611</f>
        <v>1.0310975155508006</v>
      </c>
      <c r="BO611" s="23">
        <f>(AF611-G611)/G611</f>
        <v>1.0621950311016013</v>
      </c>
      <c r="BP611" s="23">
        <f>((2*G611)-AG611)/G611</f>
        <v>0.20371959132992093</v>
      </c>
      <c r="BQ611" s="23">
        <f t="shared" si="59"/>
        <v>0.87105263157894741</v>
      </c>
      <c r="BR611" s="23">
        <f>((C611*(G611)^(3))/F611)^(1/2)</f>
        <v>5.757469916683204E-4</v>
      </c>
      <c r="BS611" s="23">
        <f t="shared" si="60"/>
        <v>8.3278306633115293E-2</v>
      </c>
      <c r="BT611" s="23">
        <f>AI611/((9.81*G611)^(1/2))</f>
        <v>1.8136744496620358</v>
      </c>
      <c r="BU611" s="23">
        <f t="shared" si="57"/>
        <v>0.46969696969697128</v>
      </c>
      <c r="BV611" s="23">
        <f>AE611 /G611</f>
        <v>0.4995626361313385</v>
      </c>
      <c r="BW611" s="23">
        <f t="shared" si="62"/>
        <v>3.8774085204190581E-2</v>
      </c>
      <c r="BX611" s="23">
        <f>AH611/(((C611*(G611^(3)))/F611)^(1/2))</f>
        <v>1.6283194069037901</v>
      </c>
    </row>
    <row r="612" spans="1:76" x14ac:dyDescent="0.25">
      <c r="A612" s="11"/>
      <c r="B612" s="1">
        <v>612</v>
      </c>
      <c r="C612" s="11">
        <v>960</v>
      </c>
      <c r="D612" s="11">
        <v>20</v>
      </c>
      <c r="E612" s="11">
        <v>1.9199999999999998E-2</v>
      </c>
      <c r="F612" s="11">
        <v>2.0500000000000001E-2</v>
      </c>
      <c r="G612" s="11">
        <v>1.9640819078908895E-4</v>
      </c>
      <c r="H612" s="11">
        <v>3.9076254196382666E-7</v>
      </c>
      <c r="I612" s="11">
        <v>3.1737111292418794E-11</v>
      </c>
      <c r="J612" s="11">
        <v>1.8942704324177377E-13</v>
      </c>
      <c r="K612" s="11">
        <v>3.0467626840722041E-8</v>
      </c>
      <c r="L612" s="11">
        <v>1.8184996151210281E-10</v>
      </c>
      <c r="M612" s="11"/>
      <c r="N612" s="11"/>
      <c r="O612" s="11"/>
      <c r="Q612" s="11">
        <v>960</v>
      </c>
      <c r="R612" s="11">
        <v>100000</v>
      </c>
      <c r="S612" s="11">
        <v>96</v>
      </c>
      <c r="T612" s="11">
        <v>2.0500000000000001E-2</v>
      </c>
      <c r="U612" s="11">
        <v>0.26700000000000002</v>
      </c>
      <c r="V612" s="11"/>
      <c r="W612" s="23"/>
      <c r="X612" s="23"/>
      <c r="Z612" s="23">
        <v>4.1679399999999998E-6</v>
      </c>
      <c r="AA612" s="23">
        <v>16000</v>
      </c>
      <c r="AB612" s="23">
        <v>6.2500000000000056E-5</v>
      </c>
      <c r="AD612" s="23">
        <v>1.3124999999999994E-3</v>
      </c>
      <c r="AE612" s="23">
        <v>1.8344588E-4</v>
      </c>
      <c r="AF612" s="23">
        <v>4.8348104000000002E-4</v>
      </c>
      <c r="AG612" s="23">
        <v>2.1325959666666666E-4</v>
      </c>
      <c r="AH612" s="23">
        <v>4.3749999999999952E-4</v>
      </c>
      <c r="AI612" s="23">
        <v>0.40528228919950332</v>
      </c>
      <c r="AJ612" s="11">
        <v>2.9708182356792527E-3</v>
      </c>
      <c r="AK612" s="1">
        <v>0.15787943659003301</v>
      </c>
      <c r="AL612" s="11">
        <v>3.9067990403186719E-3</v>
      </c>
      <c r="AM612" s="11">
        <v>1.6490496382569141E-4</v>
      </c>
      <c r="AN612" s="11">
        <v>2.1106361914800529E-4</v>
      </c>
      <c r="AO612" s="11">
        <v>444.4444444444444</v>
      </c>
      <c r="AP612" s="11">
        <v>139.67541356771301</v>
      </c>
      <c r="AQ612" s="11">
        <v>195.12195121951223</v>
      </c>
      <c r="AR612" s="11">
        <v>181.71929177429422</v>
      </c>
      <c r="AS612" s="11">
        <v>8.3717499459118154E-3</v>
      </c>
      <c r="AT612" s="11">
        <v>-9.2091843875740688E-3</v>
      </c>
      <c r="AU612" s="11">
        <v>1.5711425918489752</v>
      </c>
      <c r="AV612" s="11">
        <v>0.72247416666347941</v>
      </c>
      <c r="AW612" s="11">
        <v>0.97826086956521729</v>
      </c>
      <c r="AX612" s="11">
        <v>3679.5307161820951</v>
      </c>
      <c r="AY612" s="23">
        <v>3.1249999999999941E-4</v>
      </c>
      <c r="AZ612" s="11"/>
      <c r="BA612" s="11"/>
      <c r="BB612" s="11" t="s">
        <v>409</v>
      </c>
      <c r="BC612" s="1"/>
      <c r="BD612" s="23">
        <f>(0.5*K612*(AK612)^(2))+(K612*9.81*(AN612-G612))</f>
        <v>3.8409708442286331E-10</v>
      </c>
      <c r="BE612" s="23">
        <f>0.5*K612*(AI612)^(2)</f>
        <v>2.5022107364211449E-9</v>
      </c>
      <c r="BF612" s="23">
        <f t="shared" si="61"/>
        <v>0.39179470621590645</v>
      </c>
      <c r="BG612" s="23">
        <f>(C612*(AI612)^(2)*G612)/(F612)</f>
        <v>1.5107486616945993</v>
      </c>
      <c r="BH612" s="23">
        <f>(C612*G612*AI612)/(E612)</f>
        <v>3.980038059026739</v>
      </c>
      <c r="BI612" s="23">
        <f>(E612)/((C612*F612*G612)^(1/2))</f>
        <v>0.30882246423017207</v>
      </c>
      <c r="BJ612" s="23">
        <f>(C612*9.81*(G612)^(2))/(F612)</f>
        <v>1.7721707725239261E-2</v>
      </c>
      <c r="BK612" s="23">
        <f t="shared" si="58"/>
        <v>0.50035983217109603</v>
      </c>
      <c r="BL612" s="23">
        <f>(F612/(C612*9.81))^(1/2)</f>
        <v>1.4753899143116248E-3</v>
      </c>
      <c r="BM612" s="23">
        <f>((F612*G612)/(C612*(AI612)^(2)))^(1/2)</f>
        <v>1.5979511037782091E-4</v>
      </c>
      <c r="BN612" s="23">
        <f>(AF612/2)/G612</f>
        <v>1.2308067144694121</v>
      </c>
      <c r="BO612" s="23">
        <f>(AF612-G612)/G612</f>
        <v>1.4616134289388243</v>
      </c>
      <c r="BP612" s="23">
        <f>((2*G612)-AG612)/G612</f>
        <v>0.91420212258014522</v>
      </c>
      <c r="BQ612" s="23">
        <f t="shared" si="59"/>
        <v>0.44109195402298845</v>
      </c>
      <c r="BR612" s="23">
        <f>((C612*(G612)^(3))/F612)^(1/2)</f>
        <v>5.9565950840205018E-4</v>
      </c>
      <c r="BS612" s="23">
        <f t="shared" si="60"/>
        <v>0.41449147358707739</v>
      </c>
      <c r="BT612" s="23">
        <f>AI612/((9.81*G612)^(1/2))</f>
        <v>9.2330103895119215</v>
      </c>
      <c r="BU612" s="23">
        <f t="shared" si="57"/>
        <v>0.35714285714285693</v>
      </c>
      <c r="BV612" s="23">
        <f>AE612 /G612</f>
        <v>0.93400320660247615</v>
      </c>
      <c r="BW612" s="23">
        <f t="shared" si="62"/>
        <v>1.4930269539693601</v>
      </c>
      <c r="BX612" s="23">
        <f>AH612/(((C612*(G612^(3)))/F612)^(1/2))</f>
        <v>0.73448000716661388</v>
      </c>
    </row>
    <row r="613" spans="1:76" x14ac:dyDescent="0.25">
      <c r="A613" s="11"/>
      <c r="B613" s="1">
        <v>613</v>
      </c>
      <c r="C613" s="11">
        <v>960</v>
      </c>
      <c r="D613" s="11">
        <v>20</v>
      </c>
      <c r="E613" s="11">
        <v>1.9199999999999998E-2</v>
      </c>
      <c r="F613" s="11">
        <v>2.0500000000000001E-2</v>
      </c>
      <c r="G613" s="11">
        <v>2.0125864556102958E-4</v>
      </c>
      <c r="H613" s="11">
        <v>7.0459598224912984E-8</v>
      </c>
      <c r="I613" s="11">
        <v>3.4146975754470136E-11</v>
      </c>
      <c r="J613" s="11">
        <v>3.5864032358195841E-14</v>
      </c>
      <c r="K613" s="11">
        <v>3.2781096724291334E-8</v>
      </c>
      <c r="L613" s="11">
        <v>3.4429471063868007E-11</v>
      </c>
      <c r="M613" s="11"/>
      <c r="N613" s="11"/>
      <c r="O613" s="11"/>
      <c r="Q613" s="11">
        <v>960</v>
      </c>
      <c r="R613" s="11">
        <v>100000</v>
      </c>
      <c r="S613" s="11">
        <v>96</v>
      </c>
      <c r="T613" s="11">
        <v>2.0500000000000001E-2</v>
      </c>
      <c r="U613" s="11">
        <v>0.26700000000000002</v>
      </c>
      <c r="V613" s="11"/>
      <c r="W613" s="23"/>
      <c r="X613" s="23"/>
      <c r="Z613" s="23">
        <v>4.1679399999999998E-6</v>
      </c>
      <c r="AA613" s="23">
        <v>16000</v>
      </c>
      <c r="AB613" s="23">
        <v>6.2499999999999622E-5</v>
      </c>
      <c r="AD613" s="23">
        <v>1.3749999999999995E-3</v>
      </c>
      <c r="AE613" s="23">
        <v>1.8969779E-4</v>
      </c>
      <c r="AF613" s="23">
        <v>4.9598486000000002E-4</v>
      </c>
      <c r="AG613" s="23">
        <v>2.2367944666666675E-4</v>
      </c>
      <c r="AH613" s="23">
        <v>4.9999999999999958E-4</v>
      </c>
      <c r="AI613" s="23">
        <v>0.41084181943100295</v>
      </c>
      <c r="AJ613" s="11">
        <v>2.0294656560967497E-3</v>
      </c>
      <c r="AK613" s="1">
        <v>0.16036324543602601</v>
      </c>
      <c r="AL613" s="11">
        <v>4.2295111375758457E-3</v>
      </c>
      <c r="AM613" s="11">
        <v>1.8756036843097293E-4</v>
      </c>
      <c r="AN613" s="11">
        <v>2.2669888036959537E-4</v>
      </c>
      <c r="AO613" s="11">
        <v>695.6521739130435</v>
      </c>
      <c r="AP613" s="11">
        <v>85.54789035149166</v>
      </c>
      <c r="AQ613" s="11">
        <v>666.66666666666663</v>
      </c>
      <c r="AR613" s="11">
        <v>78.567420131838688</v>
      </c>
      <c r="AS613" s="11">
        <v>8.6030071658194113E-3</v>
      </c>
      <c r="AT613" s="11">
        <v>5.812644735654301E-4</v>
      </c>
      <c r="AU613" s="11">
        <v>1.4976294438016686</v>
      </c>
      <c r="AV613" s="11">
        <v>0.26348702796550066</v>
      </c>
      <c r="AW613" s="11">
        <v>0.98947368421052617</v>
      </c>
      <c r="AX613" s="11">
        <v>1341.9284141216594</v>
      </c>
      <c r="AY613" s="23">
        <v>3.7499999999999947E-4</v>
      </c>
      <c r="AZ613" s="11"/>
      <c r="BA613" s="11"/>
      <c r="BB613" s="11" t="s">
        <v>410</v>
      </c>
      <c r="BC613" s="1"/>
      <c r="BD613" s="23">
        <f>(0.5*K613*(AK613)^(2))+(K613*9.81*(AN613-G613))</f>
        <v>4.2968654997021563E-10</v>
      </c>
      <c r="BE613" s="23">
        <f>0.5*K613*(AI613)^(2)</f>
        <v>2.7665770583207013E-9</v>
      </c>
      <c r="BF613" s="23">
        <f t="shared" si="61"/>
        <v>0.39409823893719148</v>
      </c>
      <c r="BG613" s="23">
        <f>(C613*(AI613)^(2)*G613)/(F613)</f>
        <v>1.5908205968693367</v>
      </c>
      <c r="BH613" s="23">
        <f>(C613*G613*AI613)/(E613)</f>
        <v>4.1342734059256374</v>
      </c>
      <c r="BI613" s="23">
        <f>(E613)/((C613*F613*G613)^(1/2))</f>
        <v>0.30507836403273958</v>
      </c>
      <c r="BJ613" s="23">
        <f>(C613*9.81*(G613)^(2))/(F613)</f>
        <v>1.8607818898987074E-2</v>
      </c>
      <c r="BK613" s="23">
        <f t="shared" si="58"/>
        <v>0.51109525648577991</v>
      </c>
      <c r="BL613" s="23">
        <f>(F613/(C613*9.81))^(1/2)</f>
        <v>1.4753899143116248E-3</v>
      </c>
      <c r="BM613" s="23">
        <f>((F613*G613)/(C613*(AI613)^(2)))^(1/2)</f>
        <v>1.5956731707378281E-4</v>
      </c>
      <c r="BN613" s="23">
        <f>(AF613/2)/G613</f>
        <v>1.232207586952079</v>
      </c>
      <c r="BO613" s="23">
        <f>(AF613-G613)/G613</f>
        <v>1.464415173904158</v>
      </c>
      <c r="BP613" s="23">
        <f>((2*G613)-AG613)/G613</f>
        <v>0.88859707843537938</v>
      </c>
      <c r="BQ613" s="23">
        <f t="shared" si="59"/>
        <v>0.45098039215686286</v>
      </c>
      <c r="BR613" s="23">
        <f>((C613*(G613)^(3))/F613)^(1/2)</f>
        <v>6.1786060372265577E-4</v>
      </c>
      <c r="BS613" s="23">
        <f t="shared" si="60"/>
        <v>0.41026055495743752</v>
      </c>
      <c r="BT613" s="23">
        <f>AI613/((9.81*G613)^(1/2))</f>
        <v>9.2461911459563808</v>
      </c>
      <c r="BU613" s="23">
        <f t="shared" si="57"/>
        <v>0.38636363636363608</v>
      </c>
      <c r="BV613" s="23">
        <f>AE613 /G613</f>
        <v>0.942557222678298</v>
      </c>
      <c r="BW613" s="23">
        <f t="shared" si="62"/>
        <v>1.5722127779703496</v>
      </c>
      <c r="BX613" s="23">
        <f>AH613/(((C613*(G613^(3)))/F613)^(1/2))</f>
        <v>0.80924402201315737</v>
      </c>
    </row>
    <row r="614" spans="1:76" x14ac:dyDescent="0.25">
      <c r="A614" s="11"/>
      <c r="B614" s="1">
        <v>614</v>
      </c>
      <c r="C614" s="11">
        <v>960</v>
      </c>
      <c r="D614" s="11">
        <v>20</v>
      </c>
      <c r="E614" s="11">
        <v>1.9199999999999998E-2</v>
      </c>
      <c r="F614" s="11">
        <v>2.0500000000000001E-2</v>
      </c>
      <c r="G614" s="11">
        <v>1.9760611968836091E-4</v>
      </c>
      <c r="H614" s="11">
        <v>2.4505392081501639E-7</v>
      </c>
      <c r="I614" s="11">
        <v>3.2321371413075148E-11</v>
      </c>
      <c r="J614" s="11">
        <v>1.2024646002943054E-13</v>
      </c>
      <c r="K614" s="11">
        <v>3.1028516556552141E-8</v>
      </c>
      <c r="L614" s="11">
        <v>1.1543660162825332E-10</v>
      </c>
      <c r="M614" s="11"/>
      <c r="N614" s="11"/>
      <c r="O614" s="11"/>
      <c r="Q614" s="11">
        <v>960</v>
      </c>
      <c r="R614" s="11">
        <v>100000</v>
      </c>
      <c r="S614" s="11">
        <v>96</v>
      </c>
      <c r="T614" s="11">
        <v>2.0500000000000001E-2</v>
      </c>
      <c r="U614" s="11">
        <v>0.26700000000000002</v>
      </c>
      <c r="V614" s="11"/>
      <c r="W614" s="23"/>
      <c r="X614" s="23"/>
      <c r="Z614" s="23">
        <v>4.1679399999999998E-6</v>
      </c>
      <c r="AA614" s="23">
        <v>16000</v>
      </c>
      <c r="AB614" s="23">
        <v>6.2500000000000056E-5</v>
      </c>
      <c r="AD614" s="23">
        <v>1.8750000000000017E-3</v>
      </c>
      <c r="AE614" s="23">
        <v>1.2276647999999999E-4</v>
      </c>
      <c r="AF614" s="23">
        <v>4.2512988000000001E-4</v>
      </c>
      <c r="AG614" s="23">
        <v>3.1144212767247924E-4</v>
      </c>
      <c r="AH614" s="23">
        <v>7.5000000000000067E-4</v>
      </c>
      <c r="AI614" s="23">
        <v>0.15793564441418834</v>
      </c>
      <c r="AJ614" s="11">
        <v>2.855423330603415E-3</v>
      </c>
      <c r="AK614" s="1">
        <v>7.7237475452820795E-2</v>
      </c>
      <c r="AL614" s="11">
        <v>4.7886345429669422E-3</v>
      </c>
      <c r="AM614" s="11">
        <v>2.1653997878149433E-4</v>
      </c>
      <c r="AN614" s="11">
        <v>2.2864680622876498E-4</v>
      </c>
      <c r="AO614" s="11">
        <v>-10666.66666666667</v>
      </c>
      <c r="AP614" s="11">
        <v>55311.463772814408</v>
      </c>
      <c r="AQ614" s="11">
        <v>4000.0000000000009</v>
      </c>
      <c r="AR614" s="11">
        <v>1.2266347333467E-12</v>
      </c>
      <c r="AS614" s="11">
        <v>1.271338826530323E-3</v>
      </c>
      <c r="AT614" s="11">
        <v>-3.1478900329266818E-3</v>
      </c>
      <c r="AU614" s="11">
        <v>1.5737134258112617</v>
      </c>
      <c r="AV614" s="11">
        <v>0.36553120538781775</v>
      </c>
      <c r="AW614" s="11">
        <v>1.0217391304347825</v>
      </c>
      <c r="AX614" s="11">
        <v>1861.6351421379195</v>
      </c>
      <c r="AY614" s="23">
        <v>6.8750000000000061E-4</v>
      </c>
      <c r="AZ614" s="11"/>
      <c r="BA614" s="11"/>
      <c r="BB614" s="11" t="s">
        <v>410</v>
      </c>
      <c r="BC614" s="1"/>
      <c r="BD614" s="23">
        <f>(0.5*K614*(AK614)^(2))+(K614*9.81*(AN614-G614))</f>
        <v>1.0200075433642546E-10</v>
      </c>
      <c r="BE614" s="23">
        <f>0.5*K614*(AI614)^(2)</f>
        <v>3.8698250429252011E-10</v>
      </c>
      <c r="BF614" s="23">
        <f t="shared" si="61"/>
        <v>0.51340019158574102</v>
      </c>
      <c r="BG614" s="23">
        <f>(C614*(AI614)^(2)*G614)/(F614)</f>
        <v>0.23082246556634683</v>
      </c>
      <c r="BH614" s="23">
        <f>(C614*G614*AI614)/(E614)</f>
        <v>1.5604524926584256</v>
      </c>
      <c r="BI614" s="23">
        <f>(E614)/((C614*F614*G614)^(1/2))</f>
        <v>0.3078849686319165</v>
      </c>
      <c r="BJ614" s="23">
        <f>(C614*9.81*(G614)^(2))/(F614)</f>
        <v>1.7938542741571101E-2</v>
      </c>
      <c r="BK614" s="23">
        <f t="shared" si="58"/>
        <v>0.1616879425200175</v>
      </c>
      <c r="BL614" s="23">
        <f>(F614/(C614*9.81))^(1/2)</f>
        <v>1.4753899143116248E-3</v>
      </c>
      <c r="BM614" s="23">
        <f>((F614*G614)/(C614*(AI614)^(2)))^(1/2)</f>
        <v>4.1130250289918226E-4</v>
      </c>
      <c r="BN614" s="23">
        <f>(AF614/2)/G614</f>
        <v>1.0757001875004186</v>
      </c>
      <c r="BO614" s="23">
        <f>(AF614-G614)/G614</f>
        <v>1.1514003750008373</v>
      </c>
      <c r="BP614" s="23">
        <f>((2*G614)-AG614)/G614</f>
        <v>0.42392468328589256</v>
      </c>
      <c r="BQ614" s="23">
        <f t="shared" si="59"/>
        <v>0.73258112949501275</v>
      </c>
      <c r="BR614" s="23">
        <f>((C614*(G614)^(3))/F614)^(1/2)</f>
        <v>6.011173612197572E-4</v>
      </c>
      <c r="BS614" s="23">
        <f t="shared" si="60"/>
        <v>0.16108353444711501</v>
      </c>
      <c r="BT614" s="23">
        <f>AI614/((9.81*G614)^(1/2))</f>
        <v>3.587116304695257</v>
      </c>
      <c r="BU614" s="23">
        <f t="shared" si="57"/>
        <v>0.41666666666666669</v>
      </c>
      <c r="BV614" s="23">
        <f>AE614 /G614</f>
        <v>0.6212686135106118</v>
      </c>
      <c r="BW614" s="23">
        <f t="shared" si="62"/>
        <v>0.21288392282477572</v>
      </c>
      <c r="BX614" s="23">
        <f>AH614/(((C614*(G614^(3)))/F614)^(1/2))</f>
        <v>1.2476764911233611</v>
      </c>
    </row>
    <row r="615" spans="1:76" x14ac:dyDescent="0.25">
      <c r="A615" s="11"/>
      <c r="B615" s="1">
        <v>615</v>
      </c>
      <c r="C615" s="11">
        <v>960</v>
      </c>
      <c r="D615" s="11">
        <v>20</v>
      </c>
      <c r="E615" s="11">
        <v>1.9199999999999998E-2</v>
      </c>
      <c r="F615" s="11">
        <v>2.0500000000000001E-2</v>
      </c>
      <c r="G615" s="11">
        <v>1.9270303609824588E-4</v>
      </c>
      <c r="H615" s="11">
        <v>2.5697507330265491E-7</v>
      </c>
      <c r="I615" s="11">
        <v>2.9974661045230588E-11</v>
      </c>
      <c r="J615" s="11">
        <v>1.1991623290345991E-13</v>
      </c>
      <c r="K615" s="11">
        <v>2.8775674603421366E-8</v>
      </c>
      <c r="L615" s="11">
        <v>1.1511958358732151E-10</v>
      </c>
      <c r="M615" s="11"/>
      <c r="N615" s="11"/>
      <c r="O615" s="11"/>
      <c r="Q615" s="11">
        <v>960</v>
      </c>
      <c r="R615" s="11">
        <v>100000</v>
      </c>
      <c r="S615" s="11">
        <v>96</v>
      </c>
      <c r="T615" s="11">
        <v>2.0500000000000001E-2</v>
      </c>
      <c r="U615" s="11">
        <v>0.26700000000000002</v>
      </c>
      <c r="V615" s="11"/>
      <c r="W615" s="23"/>
      <c r="X615" s="23"/>
      <c r="Z615" s="23">
        <v>4.1679399999999998E-6</v>
      </c>
      <c r="AA615" s="23">
        <v>16000</v>
      </c>
      <c r="AB615" s="23">
        <v>6.2499999999999622E-5</v>
      </c>
      <c r="AD615" s="23">
        <v>1.3125000000000003E-3</v>
      </c>
      <c r="AE615" s="23">
        <v>1.9178176000000003E-4</v>
      </c>
      <c r="AF615" s="23">
        <v>4.7514516000000002E-4</v>
      </c>
      <c r="AG615" s="23">
        <v>1.8964127000000008E-4</v>
      </c>
      <c r="AH615" s="23">
        <v>3.7500000000000033E-4</v>
      </c>
      <c r="AI615" s="23">
        <v>0.44343821895974295</v>
      </c>
      <c r="AJ615" s="11">
        <v>2.666162707157201E-3</v>
      </c>
      <c r="AK615" s="1">
        <v>0.16873459490759601</v>
      </c>
      <c r="AL615" s="11">
        <v>4.5587210905180297E-3</v>
      </c>
      <c r="AM615" s="11">
        <v>1.8048156256502874E-4</v>
      </c>
      <c r="AN615" s="11">
        <v>2.0964296710183564E-4</v>
      </c>
      <c r="AO615" s="11">
        <v>1142.8571428571429</v>
      </c>
      <c r="AP615" s="11">
        <v>1154.4600509168122</v>
      </c>
      <c r="AQ615" s="11">
        <v>1066.6666666666667</v>
      </c>
      <c r="AR615" s="11">
        <v>1307.3618709937946</v>
      </c>
      <c r="AS615" s="11">
        <v>1.0022296332017783E-2</v>
      </c>
      <c r="AT615" s="11">
        <v>3.285468299862692E-2</v>
      </c>
      <c r="AU615" s="11">
        <v>4.7769980408312067</v>
      </c>
      <c r="AV615" s="11">
        <v>0.71269104630727032</v>
      </c>
      <c r="AW615" s="11">
        <v>1</v>
      </c>
      <c r="AX615" s="11">
        <v>3629.7056933483791</v>
      </c>
      <c r="AY615" s="23">
        <v>3.7500000000000033E-4</v>
      </c>
      <c r="AZ615" s="11"/>
      <c r="BA615" s="11"/>
      <c r="BB615" s="11" t="s">
        <v>411</v>
      </c>
      <c r="BC615" s="1"/>
      <c r="BD615" s="23">
        <f>(0.5*K615*(AK615)^(2))+(K615*9.81*(AN615-G615))</f>
        <v>4.1442330847850498E-10</v>
      </c>
      <c r="BE615" s="23">
        <f>0.5*K615*(AI615)^(2)</f>
        <v>2.8291876960665233E-9</v>
      </c>
      <c r="BF615" s="23">
        <f t="shared" si="61"/>
        <v>0.38272885524213668</v>
      </c>
      <c r="BG615" s="23">
        <f>(C615*(AI615)^(2)*G615)/(F615)</f>
        <v>1.7744843427754522</v>
      </c>
      <c r="BH615" s="23">
        <f>(C615*G615*AI615)/(E615)</f>
        <v>4.2725945557770606</v>
      </c>
      <c r="BI615" s="23">
        <f>(E615)/((C615*F615*G615)^(1/2))</f>
        <v>0.31177723635891802</v>
      </c>
      <c r="BJ615" s="23">
        <f>(C615*9.81*(G615)^(2))/(F615)</f>
        <v>1.7059389836100856E-2</v>
      </c>
      <c r="BK615" s="23">
        <f t="shared" si="58"/>
        <v>0.55528868683879617</v>
      </c>
      <c r="BL615" s="23">
        <f>(F615/(C615*9.81))^(1/2)</f>
        <v>1.4753899143116248E-3</v>
      </c>
      <c r="BM615" s="23">
        <f>((F615*G615)/(C615*(AI615)^(2)))^(1/2)</f>
        <v>1.4466133588924416E-4</v>
      </c>
      <c r="BN615" s="23">
        <f>(AF615/2)/G615</f>
        <v>1.232842952608584</v>
      </c>
      <c r="BO615" s="23">
        <f>(AF615-G615)/G615</f>
        <v>1.465685905217168</v>
      </c>
      <c r="BP615" s="23">
        <f>((2*G615)-AG615)/G615</f>
        <v>1.0158885202861299</v>
      </c>
      <c r="BQ615" s="23">
        <f t="shared" si="59"/>
        <v>0.39912280701754405</v>
      </c>
      <c r="BR615" s="23">
        <f>((C615*(G615)^(3))/F615)^(1/2)</f>
        <v>5.7888396751780327E-4</v>
      </c>
      <c r="BS615" s="23">
        <f t="shared" si="60"/>
        <v>0.41058353596111602</v>
      </c>
      <c r="BT615" s="23">
        <f>AI615/((9.81*G615)^(1/2))</f>
        <v>10.198923611774298</v>
      </c>
      <c r="BU615" s="23">
        <f t="shared" si="57"/>
        <v>0.30952380952380959</v>
      </c>
      <c r="BV615" s="23">
        <f>AE615 /G615</f>
        <v>0.99521919261419334</v>
      </c>
      <c r="BW615" s="23">
        <f t="shared" si="62"/>
        <v>1.7574249529393513</v>
      </c>
      <c r="BX615" s="23">
        <f>AH615/(((C615*(G615^(3)))/F615)^(1/2))</f>
        <v>0.64779821353139722</v>
      </c>
    </row>
    <row r="616" spans="1:76" x14ac:dyDescent="0.25">
      <c r="A616" s="11"/>
      <c r="B616" s="1">
        <v>616</v>
      </c>
      <c r="C616" s="11">
        <v>960</v>
      </c>
      <c r="D616" s="11">
        <v>20</v>
      </c>
      <c r="E616" s="11">
        <v>1.9199999999999998E-2</v>
      </c>
      <c r="F616" s="11">
        <v>2.0500000000000001E-2</v>
      </c>
      <c r="G616" s="11">
        <v>2.0037907854316832E-4</v>
      </c>
      <c r="H616" s="11">
        <v>1.025656162890412E-7</v>
      </c>
      <c r="I616" s="11">
        <v>3.3701228683939977E-11</v>
      </c>
      <c r="J616" s="11">
        <v>5.175072140460341E-14</v>
      </c>
      <c r="K616" s="11">
        <v>3.2353179536582375E-8</v>
      </c>
      <c r="L616" s="11">
        <v>4.9680692548419275E-11</v>
      </c>
      <c r="M616" s="11"/>
      <c r="N616" s="11"/>
      <c r="O616" s="11"/>
      <c r="Q616" s="11">
        <v>960</v>
      </c>
      <c r="R616" s="11">
        <v>100000</v>
      </c>
      <c r="S616" s="11">
        <v>96</v>
      </c>
      <c r="T616" s="11">
        <v>2.0500000000000001E-2</v>
      </c>
      <c r="U616" s="11">
        <v>0.26700000000000002</v>
      </c>
      <c r="V616" s="11"/>
      <c r="W616" s="23"/>
      <c r="X616" s="23"/>
      <c r="Z616" s="23">
        <v>4.1679399999999998E-6</v>
      </c>
      <c r="AA616" s="23">
        <v>16000</v>
      </c>
      <c r="AB616" s="23">
        <v>6.2499999999999622E-5</v>
      </c>
      <c r="AD616" s="23">
        <v>1.3750000000000004E-3</v>
      </c>
      <c r="AE616" s="23">
        <v>1.9803367E-4</v>
      </c>
      <c r="AF616" s="23">
        <v>5.0432074000000002E-4</v>
      </c>
      <c r="AG616" s="23">
        <v>1.993664633333334E-4</v>
      </c>
      <c r="AH616" s="23">
        <v>4.3750000000000039E-4</v>
      </c>
      <c r="AI616" s="23">
        <v>0.44588592728057352</v>
      </c>
      <c r="AJ616" s="11">
        <v>2.6220039389651829E-3</v>
      </c>
      <c r="AK616" s="1">
        <v>0.16870069039121999</v>
      </c>
      <c r="AL616" s="11">
        <v>4.4797639326681193E-3</v>
      </c>
      <c r="AM616" s="11">
        <v>1.8936743205022718E-4</v>
      </c>
      <c r="AN616" s="11">
        <v>2.2781840312607256E-4</v>
      </c>
      <c r="AO616" s="11">
        <v>653.0612244897959</v>
      </c>
      <c r="AP616" s="11">
        <v>94.241636809535763</v>
      </c>
      <c r="AQ616" s="11">
        <v>615.38461538461536</v>
      </c>
      <c r="AR616" s="11">
        <v>100.41753105607773</v>
      </c>
      <c r="AS616" s="11">
        <v>1.0133244655803104E-2</v>
      </c>
      <c r="AT616" s="11">
        <v>6.8141966505517635E-4</v>
      </c>
      <c r="AU616" s="11">
        <v>1.6025403202317436</v>
      </c>
      <c r="AV616" s="11">
        <v>1.047293503759072</v>
      </c>
      <c r="AW616" s="11">
        <v>0.98947368421052617</v>
      </c>
      <c r="AX616" s="11">
        <v>5333.8220157211726</v>
      </c>
      <c r="AY616" s="23">
        <v>3.7500000000000033E-4</v>
      </c>
      <c r="AZ616" s="11"/>
      <c r="BA616" s="11"/>
      <c r="BB616" s="11" t="s">
        <v>412</v>
      </c>
      <c r="BC616" s="1"/>
      <c r="BD616" s="23">
        <f>(0.5*K616*(AK616)^(2))+(K616*9.81*(AN616-G616))</f>
        <v>4.6909331977383826E-10</v>
      </c>
      <c r="BE616" s="23">
        <f>0.5*K616*(AI616)^(2)</f>
        <v>3.2161367264820279E-9</v>
      </c>
      <c r="BF616" s="23">
        <f t="shared" si="61"/>
        <v>0.38191118035673011</v>
      </c>
      <c r="BG616" s="23">
        <f>(C616*(AI616)^(2)*G616)/(F616)</f>
        <v>1.865594610706838</v>
      </c>
      <c r="BH616" s="23">
        <f>(C616*G616*AI616)/(E616)</f>
        <v>4.4673105621923748</v>
      </c>
      <c r="BI616" s="23">
        <f>(E616)/((C616*F616*G616)^(1/2))</f>
        <v>0.30574720392895111</v>
      </c>
      <c r="BJ616" s="23">
        <f>(C616*9.81*(G616)^(2))/(F616)</f>
        <v>1.8445529626803906E-2</v>
      </c>
      <c r="BK616" s="23">
        <f t="shared" si="58"/>
        <v>0.56335267697713476</v>
      </c>
      <c r="BL616" s="23">
        <f>(F616/(C616*9.81))^(1/2)</f>
        <v>1.4753899143116248E-3</v>
      </c>
      <c r="BM616" s="23">
        <f>((F616*G616)/(C616*(AI616)^(2)))^(1/2)</f>
        <v>1.4670460145347719E-4</v>
      </c>
      <c r="BN616" s="23">
        <f>(AF616/2)/G616</f>
        <v>1.258416656236276</v>
      </c>
      <c r="BO616" s="23">
        <f>(AF616-G616)/G616</f>
        <v>1.5168333124725522</v>
      </c>
      <c r="BP616" s="23">
        <f>((2*G616)-AG616)/G616</f>
        <v>1.0050534976864702</v>
      </c>
      <c r="BQ616" s="23">
        <f t="shared" si="59"/>
        <v>0.39531680440771361</v>
      </c>
      <c r="BR616" s="23">
        <f>((C616*(G616)^(3))/F616)^(1/2)</f>
        <v>6.1381464875270993E-4</v>
      </c>
      <c r="BS616" s="23">
        <f t="shared" si="60"/>
        <v>0.44520450761551833</v>
      </c>
      <c r="BT616" s="23">
        <f>AI616/((9.81*G616)^(1/2))</f>
        <v>10.056875515111221</v>
      </c>
      <c r="BU616" s="23">
        <f t="shared" si="57"/>
        <v>0.34090909090909094</v>
      </c>
      <c r="BV616" s="23">
        <f>AE616 /G616</f>
        <v>0.98829514258564155</v>
      </c>
      <c r="BW616" s="23">
        <f t="shared" si="62"/>
        <v>1.8471490810800339</v>
      </c>
      <c r="BX616" s="23">
        <f>AH616/(((C616*(G616^(3)))/F616)^(1/2))</f>
        <v>0.71275587979044441</v>
      </c>
    </row>
    <row r="617" spans="1:76" x14ac:dyDescent="0.25">
      <c r="A617" s="11"/>
      <c r="B617" s="1">
        <v>617</v>
      </c>
      <c r="C617" s="11">
        <v>960</v>
      </c>
      <c r="D617" s="11">
        <v>20</v>
      </c>
      <c r="E617" s="11">
        <v>1.9199999999999998E-2</v>
      </c>
      <c r="F617" s="11">
        <v>2.0500000000000001E-2</v>
      </c>
      <c r="G617" s="11">
        <v>2.0205423881585486E-4</v>
      </c>
      <c r="H617" s="11">
        <v>7.9269576598202439E-8</v>
      </c>
      <c r="I617" s="11">
        <v>3.455353675938969E-11</v>
      </c>
      <c r="J617" s="11">
        <v>4.066795497495373E-14</v>
      </c>
      <c r="K617" s="11">
        <v>3.3171395289014103E-8</v>
      </c>
      <c r="L617" s="11">
        <v>3.9041236775955583E-11</v>
      </c>
      <c r="M617" s="11"/>
      <c r="N617" s="11"/>
      <c r="O617" s="11"/>
      <c r="Q617" s="11">
        <v>960</v>
      </c>
      <c r="R617" s="11">
        <v>100000</v>
      </c>
      <c r="S617" s="11">
        <v>96</v>
      </c>
      <c r="T617" s="11">
        <v>2.0500000000000001E-2</v>
      </c>
      <c r="U617" s="11">
        <v>0.26700000000000002</v>
      </c>
      <c r="V617" s="11"/>
      <c r="W617" s="23"/>
      <c r="X617" s="23"/>
      <c r="Z617" s="23">
        <v>4.1679399999999998E-6</v>
      </c>
      <c r="AA617" s="23">
        <v>16000</v>
      </c>
      <c r="AB617" s="23">
        <v>6.2500000000000056E-5</v>
      </c>
      <c r="AD617" s="23">
        <v>1.7500000000000016E-3</v>
      </c>
      <c r="AE617" s="23">
        <v>1.3759854000000002E-4</v>
      </c>
      <c r="AF617" s="23">
        <v>4.3763370000000001E-4</v>
      </c>
      <c r="AG617" s="23">
        <v>3.0599626166666669E-4</v>
      </c>
      <c r="AH617" s="23">
        <v>7.5000000000000067E-4</v>
      </c>
      <c r="AI617" s="23">
        <v>0.17020031930469945</v>
      </c>
      <c r="AJ617" s="11">
        <v>6.7743276241707855E-3</v>
      </c>
      <c r="AK617" s="1">
        <v>8.2442151802026797E-2</v>
      </c>
      <c r="AL617" s="11">
        <v>5.5114901072939627E-3</v>
      </c>
      <c r="AM617" s="11">
        <v>2.0131669221294969E-4</v>
      </c>
      <c r="AN617" s="11">
        <v>2.1182550153296879E-4</v>
      </c>
      <c r="AO617" s="11">
        <v>450.70422535211264</v>
      </c>
      <c r="AP617" s="11">
        <v>116.70558261202294</v>
      </c>
      <c r="AQ617" s="11">
        <v>627.45098039215679</v>
      </c>
      <c r="AR617" s="11">
        <v>191.38914800281776</v>
      </c>
      <c r="AS617" s="11">
        <v>1.4764601779521736E-3</v>
      </c>
      <c r="AT617" s="11">
        <v>5.1025046885768277E-6</v>
      </c>
      <c r="AU617" s="11">
        <v>4.7014088662950142</v>
      </c>
      <c r="AV617" s="11">
        <v>0.4715964963653666</v>
      </c>
      <c r="AW617" s="11">
        <v>1</v>
      </c>
      <c r="AX617" s="11">
        <v>2401.8212333237466</v>
      </c>
      <c r="AY617" s="23">
        <v>5.625000000000005E-4</v>
      </c>
      <c r="AZ617" s="11"/>
      <c r="BA617" s="11"/>
      <c r="BB617" s="11" t="s">
        <v>412</v>
      </c>
      <c r="BC617" s="1"/>
      <c r="BD617" s="23">
        <f>(0.5*K617*(AK617)^(2))+(K617*9.81*(AN617-G617))</f>
        <v>1.1590783055778475E-10</v>
      </c>
      <c r="BE617" s="23">
        <f>0.5*K617*(AI617)^(2)</f>
        <v>4.8045695551704206E-10</v>
      </c>
      <c r="BF617" s="23">
        <f t="shared" si="61"/>
        <v>0.49116696145374111</v>
      </c>
      <c r="BG617" s="23">
        <f>(C617*(AI617)^(2)*G617)/(F617)</f>
        <v>0.27409813387315679</v>
      </c>
      <c r="BH617" s="23">
        <f>(C617*G617*AI617)/(E617)</f>
        <v>1.7194847981663248</v>
      </c>
      <c r="BI617" s="23">
        <f>(E617)/((C617*F617*G617)^(1/2))</f>
        <v>0.30447714505110213</v>
      </c>
      <c r="BJ617" s="23">
        <f>(C617*9.81*(G617)^(2))/(F617)</f>
        <v>1.8755226394728059E-2</v>
      </c>
      <c r="BK617" s="23">
        <f t="shared" si="58"/>
        <v>0.17765907896716182</v>
      </c>
      <c r="BL617" s="23">
        <f>(F617/(C617*9.81))^(1/2)</f>
        <v>1.4753899143116248E-3</v>
      </c>
      <c r="BM617" s="23">
        <f>((F617*G617)/(C617*(AI617)^(2)))^(1/2)</f>
        <v>3.8593567569278955E-4</v>
      </c>
      <c r="BN617" s="23">
        <f>(AF617/2)/G617</f>
        <v>1.082960947923602</v>
      </c>
      <c r="BO617" s="23">
        <f>(AF617-G617)/G617</f>
        <v>1.1659218958472037</v>
      </c>
      <c r="BP617" s="23">
        <f>((2*G617)-AG617)/G617</f>
        <v>0.48557365853858209</v>
      </c>
      <c r="BQ617" s="23">
        <f t="shared" si="59"/>
        <v>0.69920634920634928</v>
      </c>
      <c r="BR617" s="23">
        <f>((C617*(G617)^(3))/F617)^(1/2)</f>
        <v>6.2152790861155934E-4</v>
      </c>
      <c r="BS617" s="23">
        <f t="shared" si="60"/>
        <v>0.17019521680001087</v>
      </c>
      <c r="BT617" s="23">
        <f>AI617/((9.81*G617)^(1/2))</f>
        <v>3.8228907230801248</v>
      </c>
      <c r="BU617" s="23">
        <f t="shared" si="57"/>
        <v>0.44642857142857145</v>
      </c>
      <c r="BV617" s="23">
        <f>AE617 /G617</f>
        <v>0.68099803699442552</v>
      </c>
      <c r="BW617" s="23">
        <f t="shared" si="62"/>
        <v>0.25534290747842875</v>
      </c>
      <c r="BX617" s="23">
        <f>AH617/(((C617*(G617^(3)))/F617)^(1/2))</f>
        <v>1.2067036565991656</v>
      </c>
    </row>
    <row r="618" spans="1:76" x14ac:dyDescent="0.25">
      <c r="A618" s="11"/>
      <c r="B618" s="1">
        <v>618</v>
      </c>
      <c r="C618" s="11">
        <v>960</v>
      </c>
      <c r="D618" s="11">
        <v>20</v>
      </c>
      <c r="E618" s="11">
        <v>1.9199999999999998E-2</v>
      </c>
      <c r="F618" s="11">
        <v>2.0500000000000001E-2</v>
      </c>
      <c r="G618" s="11">
        <v>1.9269583067502816E-4</v>
      </c>
      <c r="H618" s="11">
        <v>3.9984717396397345E-7</v>
      </c>
      <c r="I618" s="11">
        <v>2.9971298793436413E-11</v>
      </c>
      <c r="J618" s="11">
        <v>1.8657288661521238E-13</v>
      </c>
      <c r="K618" s="11">
        <v>2.8772446841698957E-8</v>
      </c>
      <c r="L618" s="11">
        <v>1.7910997115060387E-10</v>
      </c>
      <c r="M618" s="11"/>
      <c r="N618" s="11"/>
      <c r="O618" s="11"/>
      <c r="Q618" s="11">
        <v>960</v>
      </c>
      <c r="R618" s="11">
        <v>100000</v>
      </c>
      <c r="S618" s="11">
        <v>96</v>
      </c>
      <c r="T618" s="11">
        <v>2.0500000000000001E-2</v>
      </c>
      <c r="U618" s="11">
        <v>0.26700000000000002</v>
      </c>
      <c r="V618" s="11"/>
      <c r="W618" s="23"/>
      <c r="X618" s="23"/>
      <c r="Z618" s="23">
        <v>4.1679399999999998E-6</v>
      </c>
      <c r="AA618" s="23">
        <v>16000</v>
      </c>
      <c r="AB618" s="23">
        <v>6.2499999999999622E-5</v>
      </c>
      <c r="AD618" s="23">
        <v>1.3750000000000004E-3</v>
      </c>
      <c r="AE618" s="23">
        <v>1.9178176000000003E-4</v>
      </c>
      <c r="AF618" s="23">
        <v>4.7931310000000007E-4</v>
      </c>
      <c r="AG618" s="23">
        <v>2.0040844833333341E-4</v>
      </c>
      <c r="AH618" s="23">
        <v>4.3750000000000039E-4</v>
      </c>
      <c r="AI618" s="23">
        <v>0.4388059146193834</v>
      </c>
      <c r="AJ618" s="11">
        <v>1.5180525103008077E-3</v>
      </c>
      <c r="AK618" s="1">
        <v>0.16208550059819599</v>
      </c>
      <c r="AL618" s="11">
        <v>3.8618515810522856E-3</v>
      </c>
      <c r="AM618" s="11">
        <v>1.8762734078116625E-4</v>
      </c>
      <c r="AN618" s="11">
        <v>2.1914186683137039E-4</v>
      </c>
      <c r="AO618" s="11">
        <v>1142.8571428571429</v>
      </c>
      <c r="AP618" s="11">
        <v>1269.9060560084934</v>
      </c>
      <c r="AQ618" s="11">
        <v>1142.8571428571429</v>
      </c>
      <c r="AR618" s="11">
        <v>461.78402036672497</v>
      </c>
      <c r="AS618" s="11">
        <v>9.8139974875103772E-3</v>
      </c>
      <c r="AT618" s="11">
        <v>-4.7288079862835156E-7</v>
      </c>
      <c r="AU618" s="11">
        <v>0.9995927888925038</v>
      </c>
      <c r="AV618" s="11">
        <v>0.47898020468893632</v>
      </c>
      <c r="AW618" s="11">
        <v>1.0111111111111111</v>
      </c>
      <c r="AX618" s="11">
        <v>2439.4261510211832</v>
      </c>
      <c r="AY618" s="23">
        <v>4.3750000000000039E-4</v>
      </c>
      <c r="AZ618" s="11"/>
      <c r="BA618" s="11"/>
      <c r="BB618" s="11" t="s">
        <v>413</v>
      </c>
      <c r="BC618" s="1"/>
      <c r="BD618" s="23">
        <f>(0.5*K618*(AK618)^(2))+(K618*9.81*(AN618-G618))</f>
        <v>3.8541528000723102E-10</v>
      </c>
      <c r="BE618" s="23">
        <f>0.5*K618*(AI618)^(2)</f>
        <v>2.7700763931469423E-9</v>
      </c>
      <c r="BF618" s="23">
        <f t="shared" si="61"/>
        <v>0.37300838204855791</v>
      </c>
      <c r="BG618" s="23">
        <f>(C618*(AI618)^(2)*G618)/(F618)</f>
        <v>1.737539296656778</v>
      </c>
      <c r="BH618" s="23">
        <f>(C618*G618*AI618)/(E618)</f>
        <v>4.2278035111348791</v>
      </c>
      <c r="BI618" s="23">
        <f>(E618)/((C618*F618*G618)^(1/2))</f>
        <v>0.31178306540547696</v>
      </c>
      <c r="BJ618" s="23">
        <f>(C618*9.81*(G618)^(2))/(F618)</f>
        <v>1.7058114113330518E-2</v>
      </c>
      <c r="BK618" s="23">
        <f t="shared" si="58"/>
        <v>0.54833099989672807</v>
      </c>
      <c r="BL618" s="23">
        <f>(F618/(C618*9.81))^(1/2)</f>
        <v>1.4753899143116248E-3</v>
      </c>
      <c r="BM618" s="23">
        <f>((F618*G618)/(C618*(AI618)^(2)))^(1/2)</f>
        <v>1.4618573655070545E-4</v>
      </c>
      <c r="BN618" s="23">
        <f>(AF618/2)/G618</f>
        <v>1.2437038682179313</v>
      </c>
      <c r="BO618" s="23">
        <f>(AF618-G618)/G618</f>
        <v>1.4874077364358627</v>
      </c>
      <c r="BP618" s="23">
        <f>((2*G618)-AG618)/G618</f>
        <v>0.95997517106993258</v>
      </c>
      <c r="BQ618" s="23">
        <f t="shared" si="59"/>
        <v>0.41811594202898561</v>
      </c>
      <c r="BR618" s="23">
        <f>((C618*(G618)^(3))/F618)^(1/2)</f>
        <v>5.7885149995730181E-4</v>
      </c>
      <c r="BS618" s="23">
        <f t="shared" si="60"/>
        <v>0.43880638750018203</v>
      </c>
      <c r="BT618" s="23">
        <f>AI618/((9.81*G618)^(1/2))</f>
        <v>10.092570924659785</v>
      </c>
      <c r="BU618" s="23">
        <f t="shared" si="57"/>
        <v>0.34090909090909094</v>
      </c>
      <c r="BV618" s="23">
        <f>AE618 /G618</f>
        <v>0.99525640657700754</v>
      </c>
      <c r="BW618" s="23">
        <f t="shared" si="62"/>
        <v>1.7204811825434474</v>
      </c>
      <c r="BX618" s="23">
        <f>AH618/(((C618*(G618^(3)))/F618)^(1/2))</f>
        <v>0.75580697300131727</v>
      </c>
    </row>
    <row r="619" spans="1:76" x14ac:dyDescent="0.25">
      <c r="A619" s="11"/>
      <c r="B619" s="1">
        <v>619</v>
      </c>
      <c r="C619" s="11">
        <v>960</v>
      </c>
      <c r="D619" s="11">
        <v>20</v>
      </c>
      <c r="E619" s="11">
        <v>1.9199999999999998E-2</v>
      </c>
      <c r="F619" s="11">
        <v>2.0500000000000001E-2</v>
      </c>
      <c r="G619" s="11">
        <v>1.9592942875892427E-4</v>
      </c>
      <c r="H619" s="11">
        <v>1.361598756812219E-7</v>
      </c>
      <c r="I619" s="11">
        <v>3.1505590663435664E-11</v>
      </c>
      <c r="J619" s="11">
        <v>6.5683812817243337E-14</v>
      </c>
      <c r="K619" s="11">
        <v>3.0245367036898236E-8</v>
      </c>
      <c r="L619" s="11">
        <v>6.3056460304553605E-11</v>
      </c>
      <c r="M619" s="11"/>
      <c r="N619" s="11"/>
      <c r="O619" s="11"/>
      <c r="Q619" s="11">
        <v>960</v>
      </c>
      <c r="R619" s="11">
        <v>100000</v>
      </c>
      <c r="S619" s="11">
        <v>96</v>
      </c>
      <c r="T619" s="11">
        <v>2.0500000000000001E-2</v>
      </c>
      <c r="U619" s="11">
        <v>0.26700000000000002</v>
      </c>
      <c r="V619" s="11"/>
      <c r="W619" s="23"/>
      <c r="X619" s="23"/>
      <c r="Z619" s="23">
        <v>4.1679399999999998E-6</v>
      </c>
      <c r="AA619" s="23">
        <v>16000</v>
      </c>
      <c r="AB619" s="23">
        <v>6.2500000000000056E-5</v>
      </c>
      <c r="AD619" s="23">
        <v>1.3124999999999999E-3</v>
      </c>
      <c r="AE619" s="23">
        <v>1.959497E-4</v>
      </c>
      <c r="AF619" s="23">
        <v>4.9598486000000002E-4</v>
      </c>
      <c r="AG619" s="23">
        <v>1.8651531500000001E-4</v>
      </c>
      <c r="AH619" s="23">
        <v>5.0000000000000001E-4</v>
      </c>
      <c r="AI619" s="23">
        <v>0.47677162811153018</v>
      </c>
      <c r="AJ619" s="11">
        <v>1.7049310441460289E-3</v>
      </c>
      <c r="AK619" s="1">
        <v>0.174556972068311</v>
      </c>
      <c r="AL619" s="11">
        <v>3.7538655690144002E-3</v>
      </c>
      <c r="AM619" s="11">
        <v>1.9877078486046912E-4</v>
      </c>
      <c r="AN619" s="11">
        <v>2.2613000243001098E-4</v>
      </c>
      <c r="AO619" s="11">
        <v>1142.8571428571429</v>
      </c>
      <c r="AP619" s="11">
        <v>1269.9060560084934</v>
      </c>
      <c r="AQ619" s="11">
        <v>307.69230769230768</v>
      </c>
      <c r="AR619" s="11">
        <v>359.82948628427863</v>
      </c>
      <c r="AS619" s="11">
        <v>1.1585687327834823E-2</v>
      </c>
      <c r="AT619" s="11">
        <v>-8.2816935438212586E-3</v>
      </c>
      <c r="AU619" s="11">
        <v>4.7480013673951378</v>
      </c>
      <c r="AV619" s="11">
        <v>0.37021683292309643</v>
      </c>
      <c r="AW619" s="11">
        <v>1</v>
      </c>
      <c r="AX619" s="11">
        <v>1885.4988472171867</v>
      </c>
      <c r="AY619" s="23">
        <v>3.749999999999999E-4</v>
      </c>
      <c r="AZ619" s="11"/>
      <c r="BA619" s="11"/>
      <c r="BB619" s="11" t="s">
        <v>414</v>
      </c>
      <c r="BC619" s="1"/>
      <c r="BD619" s="23">
        <f>(0.5*K619*(AK619)^(2))+(K619*9.81*(AN619-G619))</f>
        <v>4.6975095415935575E-10</v>
      </c>
      <c r="BE619" s="23">
        <f>0.5*K619*(AI619)^(2)</f>
        <v>3.4375551165860797E-9</v>
      </c>
      <c r="BF619" s="23">
        <f t="shared" si="61"/>
        <v>0.36966556771135867</v>
      </c>
      <c r="BG619" s="23">
        <f>(C619*(AI619)^(2)*G619)/(F619)</f>
        <v>2.0856328132904549</v>
      </c>
      <c r="BH619" s="23">
        <f>(C619*G619*AI619)/(E619)</f>
        <v>4.6706796372177193</v>
      </c>
      <c r="BI619" s="23">
        <f>(E619)/((C619*F619*G619)^(1/2))</f>
        <v>0.3091995445393399</v>
      </c>
      <c r="BJ619" s="23">
        <f>(C619*9.81*(G619)^(2))/(F619)</f>
        <v>1.7635416619914711E-2</v>
      </c>
      <c r="BK619" s="23">
        <f t="shared" si="58"/>
        <v>0.6077623420762136</v>
      </c>
      <c r="BL619" s="23">
        <f>(F619/(C619*9.81))^(1/2)</f>
        <v>1.4753899143116248E-3</v>
      </c>
      <c r="BM619" s="23">
        <f>((F619*G619)/(C619*(AI619)^(2)))^(1/2)</f>
        <v>1.356690383957686E-4</v>
      </c>
      <c r="BN619" s="23">
        <f>(AF619/2)/G619</f>
        <v>1.2657232329561638</v>
      </c>
      <c r="BO619" s="23">
        <f>(AF619-G619)/G619</f>
        <v>1.5314464659123277</v>
      </c>
      <c r="BP619" s="23">
        <f>((2*G619)-AG619)/G619</f>
        <v>1.0480484928607003</v>
      </c>
      <c r="BQ619" s="23">
        <f t="shared" si="59"/>
        <v>0.37605042016806722</v>
      </c>
      <c r="BR619" s="23">
        <f>((C619*(G619)^(3))/F619)^(1/2)</f>
        <v>5.9348287847276512E-4</v>
      </c>
      <c r="BS619" s="23">
        <f t="shared" si="60"/>
        <v>0.48505332165535142</v>
      </c>
      <c r="BT619" s="23">
        <f>AI619/((9.81*G619)^(1/2))</f>
        <v>10.874919817797139</v>
      </c>
      <c r="BU619" s="23">
        <f t="shared" si="57"/>
        <v>0.40476190476190482</v>
      </c>
      <c r="BV619" s="23">
        <f>AE619 /G619</f>
        <v>1.0001034619516023</v>
      </c>
      <c r="BW619" s="23">
        <f t="shared" si="62"/>
        <v>2.0679973966705401</v>
      </c>
      <c r="BX619" s="23">
        <f>AH619/(((C619*(G619^(3)))/F619)^(1/2))</f>
        <v>0.84248428747712389</v>
      </c>
    </row>
    <row r="620" spans="1:76" x14ac:dyDescent="0.25">
      <c r="A620" s="11"/>
      <c r="B620" s="1">
        <v>620</v>
      </c>
      <c r="C620" s="11">
        <v>960</v>
      </c>
      <c r="D620" s="11">
        <v>20</v>
      </c>
      <c r="E620" s="11">
        <v>1.9199999999999998E-2</v>
      </c>
      <c r="F620" s="11">
        <v>2.0500000000000001E-2</v>
      </c>
      <c r="G620" s="11">
        <v>1.9973705238637358E-4</v>
      </c>
      <c r="H620" s="11">
        <v>7.988138435190254E-8</v>
      </c>
      <c r="I620" s="11">
        <v>3.3378323446947702E-11</v>
      </c>
      <c r="J620" s="11">
        <v>4.0047251910927626E-14</v>
      </c>
      <c r="K620" s="11">
        <v>3.2043190509069791E-8</v>
      </c>
      <c r="L620" s="11">
        <v>3.8445361834490522E-11</v>
      </c>
      <c r="M620" s="11"/>
      <c r="N620" s="11"/>
      <c r="O620" s="11"/>
      <c r="Q620" s="11">
        <v>960</v>
      </c>
      <c r="R620" s="11">
        <v>100000</v>
      </c>
      <c r="S620" s="11">
        <v>96</v>
      </c>
      <c r="T620" s="11">
        <v>2.0500000000000001E-2</v>
      </c>
      <c r="U620" s="11">
        <v>0.26700000000000002</v>
      </c>
      <c r="V620" s="11"/>
      <c r="W620" s="23"/>
      <c r="X620" s="23"/>
      <c r="Z620" s="23">
        <v>4.1679399999999998E-6</v>
      </c>
      <c r="AA620" s="23">
        <v>16000</v>
      </c>
      <c r="AB620" s="23">
        <v>6.2500000000000056E-5</v>
      </c>
      <c r="AD620" s="23">
        <v>1.6250000000000014E-3</v>
      </c>
      <c r="AE620" s="23">
        <v>1.2717868999999999E-4</v>
      </c>
      <c r="AF620" s="23">
        <v>4.3346576000000001E-4</v>
      </c>
      <c r="AG620" s="23">
        <v>3.0321763500000011E-4</v>
      </c>
      <c r="AH620" s="23">
        <v>6.8750000000000061E-4</v>
      </c>
      <c r="AI620" s="23">
        <v>0.17185270795367932</v>
      </c>
      <c r="AJ620" s="11">
        <v>3.2408383252749743E-3</v>
      </c>
      <c r="AK620" s="1">
        <v>8.2496168922642096E-2</v>
      </c>
      <c r="AL620" s="11">
        <v>3.2585074293996715E-3</v>
      </c>
      <c r="AM620" s="11">
        <v>1.9496601246984872E-4</v>
      </c>
      <c r="AN620" s="11">
        <v>2.1118748522482405E-4</v>
      </c>
      <c r="AO620" s="11">
        <v>426.66666666666663</v>
      </c>
      <c r="AP620" s="11">
        <v>136.77016496550468</v>
      </c>
      <c r="AQ620" s="11">
        <v>3555.5555555555552</v>
      </c>
      <c r="AR620" s="11">
        <v>558.70165427085237</v>
      </c>
      <c r="AS620" s="11">
        <v>1.5052677487774003E-3</v>
      </c>
      <c r="AT620" s="11">
        <v>6.0857700505465136E-2</v>
      </c>
      <c r="AU620" s="11">
        <v>2.0772891280499426</v>
      </c>
      <c r="AV620" s="11">
        <v>4.266396764838061E-2</v>
      </c>
      <c r="AW620" s="11">
        <v>0.98936170212765961</v>
      </c>
      <c r="AX620" s="11">
        <v>217.28580298087917</v>
      </c>
      <c r="AY620" s="23">
        <v>5.0000000000000044E-4</v>
      </c>
      <c r="AZ620" s="11"/>
      <c r="BA620" s="11"/>
      <c r="BB620" s="11" t="s">
        <v>414</v>
      </c>
      <c r="BC620" s="1"/>
      <c r="BD620" s="23">
        <f>(0.5*K620*(AK620)^(2))+(K620*9.81*(AN620-G620))</f>
        <v>1.1263622665352026E-10</v>
      </c>
      <c r="BE620" s="23">
        <f>0.5*K620*(AI620)^(2)</f>
        <v>4.7317143197649419E-10</v>
      </c>
      <c r="BF620" s="23">
        <f t="shared" si="61"/>
        <v>0.48789884336202449</v>
      </c>
      <c r="BG620" s="23">
        <f>(C620*(AI620)^(2)*G620)/(F620)</f>
        <v>0.2762414011995179</v>
      </c>
      <c r="BH620" s="23">
        <f>(C620*G620*AI620)/(E620)</f>
        <v>1.7162676665642105</v>
      </c>
      <c r="BI620" s="23">
        <f>(E620)/((C620*F620*G620)^(1/2))</f>
        <v>0.30623819999163382</v>
      </c>
      <c r="BJ620" s="23">
        <f>(C620*9.81*(G620)^(2))/(F620)</f>
        <v>1.8327517900881014E-2</v>
      </c>
      <c r="BK620" s="23">
        <f t="shared" si="58"/>
        <v>0.17931670570350386</v>
      </c>
      <c r="BL620" s="23">
        <f>(F620/(C620*9.81))^(1/2)</f>
        <v>1.4753899143116248E-3</v>
      </c>
      <c r="BM620" s="23">
        <f>((F620*G620)/(C620*(AI620)^(2)))^(1/2)</f>
        <v>3.8002682419299369E-4</v>
      </c>
      <c r="BN620" s="23">
        <f>(AF620/2)/G620</f>
        <v>1.0850910104588383</v>
      </c>
      <c r="BO620" s="23">
        <f>(AF620-G620)/G620</f>
        <v>1.1701820209176765</v>
      </c>
      <c r="BP620" s="23">
        <f>((2*G620)-AG620)/G620</f>
        <v>0.48191594209845179</v>
      </c>
      <c r="BQ620" s="23">
        <f t="shared" si="59"/>
        <v>0.69951923076923106</v>
      </c>
      <c r="BR620" s="23">
        <f>((C620*(G620)^(3))/F620)^(1/2)</f>
        <v>6.1086696659310824E-4</v>
      </c>
      <c r="BS620" s="23">
        <f t="shared" si="60"/>
        <v>0.11099500744821419</v>
      </c>
      <c r="BT620" s="23">
        <f>AI620/((9.81*G620)^(1/2))</f>
        <v>3.8823309839895916</v>
      </c>
      <c r="BU620" s="23">
        <f t="shared" si="57"/>
        <v>0.44230769230769229</v>
      </c>
      <c r="BV620" s="23">
        <f>AE620 /G620</f>
        <v>0.63673058393784698</v>
      </c>
      <c r="BW620" s="23">
        <f t="shared" si="62"/>
        <v>0.2579138832986369</v>
      </c>
      <c r="BX620" s="23">
        <f>AH620/(((C620*(G620^(3)))/F620)^(1/2))</f>
        <v>1.1254496274930132</v>
      </c>
    </row>
    <row r="621" spans="1:76" x14ac:dyDescent="0.25">
      <c r="A621" s="11"/>
      <c r="B621" s="1">
        <v>621</v>
      </c>
      <c r="C621" s="11">
        <v>960</v>
      </c>
      <c r="D621" s="11">
        <v>20</v>
      </c>
      <c r="E621" s="11">
        <v>1.9199999999999998E-2</v>
      </c>
      <c r="F621" s="11">
        <v>2.0500000000000001E-2</v>
      </c>
      <c r="G621" s="11">
        <v>2.0128725123038076E-4</v>
      </c>
      <c r="H621" s="11">
        <v>5.663383860966775E-8</v>
      </c>
      <c r="I621" s="11">
        <v>3.4161538149107814E-11</v>
      </c>
      <c r="J621" s="11">
        <v>2.8834896791057748E-14</v>
      </c>
      <c r="K621" s="11">
        <v>3.2795076623143499E-8</v>
      </c>
      <c r="L621" s="11">
        <v>2.7681500919415437E-11</v>
      </c>
      <c r="M621" s="11"/>
      <c r="N621" s="11"/>
      <c r="O621" s="11"/>
      <c r="Q621" s="11">
        <v>960</v>
      </c>
      <c r="R621" s="11">
        <v>100000</v>
      </c>
      <c r="S621" s="11">
        <v>96</v>
      </c>
      <c r="T621" s="11">
        <v>2.0500000000000001E-2</v>
      </c>
      <c r="U621" s="11">
        <v>0.26700000000000002</v>
      </c>
      <c r="V621" s="11"/>
      <c r="W621" s="23"/>
      <c r="X621" s="23"/>
      <c r="Z621" s="23">
        <v>4.1679399999999998E-6</v>
      </c>
      <c r="AA621" s="23">
        <v>16000</v>
      </c>
      <c r="AB621" s="23">
        <v>6.2500000000000056E-5</v>
      </c>
      <c r="AD621" s="23">
        <v>1.9375000000000017E-3</v>
      </c>
      <c r="AE621" s="23">
        <v>1.0008708000000001E-4</v>
      </c>
      <c r="AF621" s="23">
        <v>4.1679400000000001E-4</v>
      </c>
      <c r="AG621" s="23">
        <v>3.4489703500000001E-4</v>
      </c>
      <c r="AH621" s="23">
        <v>9.3750000000000083E-4</v>
      </c>
      <c r="AI621" s="23">
        <v>8.6183042469077611E-2</v>
      </c>
      <c r="AJ621" s="11">
        <v>4.8020390708582491E-3</v>
      </c>
      <c r="AK621" s="1">
        <v>4.601344301724495E-2</v>
      </c>
      <c r="AL621" s="11">
        <v>3.6918553916483383E-3</v>
      </c>
      <c r="AM621" s="11">
        <v>2.0295478946860953E-4</v>
      </c>
      <c r="AN621" s="11">
        <v>2.0517682508583806E-4</v>
      </c>
      <c r="AO621" s="11">
        <v>653.0612244897959</v>
      </c>
      <c r="AP621" s="11">
        <v>169.63494625716436</v>
      </c>
      <c r="AQ621" s="11">
        <v>941.17647058823525</v>
      </c>
      <c r="AR621" s="11">
        <v>391.47780273303687</v>
      </c>
      <c r="AS621" s="11">
        <v>3.7856864471084783E-4</v>
      </c>
      <c r="AT621" s="11">
        <v>-5.4773994018739334E-3</v>
      </c>
      <c r="AU621" s="11">
        <v>4.7128366477158714</v>
      </c>
      <c r="AV621" s="11">
        <v>0.59626662155535648</v>
      </c>
      <c r="AW621" s="11">
        <v>0.98947368421052617</v>
      </c>
      <c r="AX621" s="11">
        <v>3036.7609670796601</v>
      </c>
      <c r="AY621" s="23">
        <v>8.1250000000000072E-4</v>
      </c>
      <c r="AZ621" s="11"/>
      <c r="BA621" s="11"/>
      <c r="BB621" s="11" t="s">
        <v>414</v>
      </c>
      <c r="BC621" s="1"/>
      <c r="BD621" s="23">
        <f>(0.5*K621*(AK621)^(2))+(K621*9.81*(AN621-G621))</f>
        <v>3.5968826350882552E-11</v>
      </c>
      <c r="BE621" s="23">
        <f>0.5*K621*(AI621)^(2)</f>
        <v>1.2179299143914018E-10</v>
      </c>
      <c r="BF621" s="23">
        <f t="shared" si="61"/>
        <v>0.5434404795177854</v>
      </c>
      <c r="BG621" s="23">
        <f>(C621*(AI621)^(2)*G621)/(F621)</f>
        <v>7.00127738691146E-2</v>
      </c>
      <c r="BH621" s="23">
        <f>(C621*G621*AI621)/(E621)</f>
        <v>0.86737738606359005</v>
      </c>
      <c r="BI621" s="23">
        <f>(E621)/((C621*F621*G621)^(1/2))</f>
        <v>0.30505668536001729</v>
      </c>
      <c r="BJ621" s="23">
        <f>(C621*9.81*(G621)^(2))/(F621)</f>
        <v>1.8613108877377247E-2</v>
      </c>
      <c r="BK621" s="23">
        <f t="shared" si="58"/>
        <v>7.8453226334990828E-2</v>
      </c>
      <c r="BL621" s="23">
        <f>(F621/(C621*9.81))^(1/2)</f>
        <v>1.4753899143116248E-3</v>
      </c>
      <c r="BM621" s="23">
        <f>((F621*G621)/(C621*(AI621)^(2)))^(1/2)</f>
        <v>7.6072489151252716E-4</v>
      </c>
      <c r="BN621" s="23">
        <f>(AF621/2)/G621</f>
        <v>1.0353214062299547</v>
      </c>
      <c r="BO621" s="23">
        <f>(AF621-G621)/G621</f>
        <v>1.0706428124599094</v>
      </c>
      <c r="BP621" s="23">
        <f>((2*G621)-AG621)/G621</f>
        <v>0.28654307268942486</v>
      </c>
      <c r="BQ621" s="23">
        <f t="shared" si="59"/>
        <v>0.82750000000000001</v>
      </c>
      <c r="BR621" s="23">
        <f>((C621*(G621)^(3))/F621)^(1/2)</f>
        <v>6.1799233677765669E-4</v>
      </c>
      <c r="BS621" s="23">
        <f t="shared" si="60"/>
        <v>9.1660441870951542E-2</v>
      </c>
      <c r="BT621" s="23">
        <f>AI621/((9.81*G621)^(1/2))</f>
        <v>1.9394526599203952</v>
      </c>
      <c r="BU621" s="23">
        <f t="shared" si="57"/>
        <v>0.5</v>
      </c>
      <c r="BV621" s="23">
        <f>AE621 /G621</f>
        <v>0.49723506773633974</v>
      </c>
      <c r="BW621" s="23">
        <f t="shared" si="62"/>
        <v>5.1399664991737357E-2</v>
      </c>
      <c r="BX621" s="23">
        <f>AH621/(((C621*(G621^(3)))/F621)^(1/2))</f>
        <v>1.5170091022298513</v>
      </c>
    </row>
    <row r="622" spans="1:76" x14ac:dyDescent="0.25">
      <c r="A622" s="11"/>
      <c r="B622" s="1">
        <v>622</v>
      </c>
      <c r="C622" s="11">
        <v>960</v>
      </c>
      <c r="D622" s="11">
        <v>20</v>
      </c>
      <c r="E622" s="11">
        <v>1.9199999999999998E-2</v>
      </c>
      <c r="F622" s="11">
        <v>2.0500000000000001E-2</v>
      </c>
      <c r="G622" s="11">
        <v>2.0093977344802524E-4</v>
      </c>
      <c r="H622" s="11">
        <v>8.9784027023982888E-8</v>
      </c>
      <c r="I622" s="11">
        <v>3.3984926431271081E-11</v>
      </c>
      <c r="J622" s="11">
        <v>4.5555494077968962E-14</v>
      </c>
      <c r="K622" s="11">
        <v>3.2625529374020238E-8</v>
      </c>
      <c r="L622" s="11">
        <v>4.3733274314850206E-11</v>
      </c>
      <c r="M622" s="11"/>
      <c r="N622" s="11"/>
      <c r="O622" s="11"/>
      <c r="Q622" s="11">
        <v>960</v>
      </c>
      <c r="R622" s="11">
        <v>100000</v>
      </c>
      <c r="S622" s="11">
        <v>96</v>
      </c>
      <c r="T622" s="11">
        <v>2.0500000000000001E-2</v>
      </c>
      <c r="U622" s="11">
        <v>0.26700000000000002</v>
      </c>
      <c r="V622" s="11"/>
      <c r="W622" s="23"/>
      <c r="X622" s="23"/>
      <c r="Z622" s="23">
        <v>4.1679399999999998E-6</v>
      </c>
      <c r="AA622" s="23">
        <v>16000</v>
      </c>
      <c r="AB622" s="23">
        <v>6.2500000000006994E-5</v>
      </c>
      <c r="AD622" s="23">
        <v>2.5624999999999953E-3</v>
      </c>
      <c r="AE622" s="23">
        <v>8.1331350000000009E-5</v>
      </c>
      <c r="AF622" s="23">
        <v>4.0429018000000001E-4</v>
      </c>
      <c r="AG622" s="23">
        <v>3.6078159926501778E-4</v>
      </c>
      <c r="AH622" s="23">
        <v>1.062499999999994E-3</v>
      </c>
      <c r="AI622" s="23">
        <v>4.591768924728995E-2</v>
      </c>
      <c r="AJ622" s="11">
        <v>2.6237517876542605E-3</v>
      </c>
      <c r="AK622" s="1">
        <v>2.2108981452054401E-2</v>
      </c>
      <c r="AL622" s="11">
        <v>4.0577658984049698E-3</v>
      </c>
      <c r="AM622" s="11">
        <v>2.0215289239093991E-4</v>
      </c>
      <c r="AN622" s="11">
        <v>2.0292386460960129E-4</v>
      </c>
      <c r="AO622" s="11">
        <v>914.28571428571422</v>
      </c>
      <c r="AP622" s="11">
        <v>1071.3389272508014</v>
      </c>
      <c r="AQ622" s="11">
        <v>914.28571428571422</v>
      </c>
      <c r="AR622" s="11">
        <v>628.02626769874587</v>
      </c>
      <c r="AS622" s="11">
        <v>1.0746351609636528E-4</v>
      </c>
      <c r="AT622" s="11">
        <v>-7.3251330922567953E-4</v>
      </c>
      <c r="AU622" s="11">
        <v>1.5207291471393332</v>
      </c>
      <c r="AV622" s="11">
        <v>0.57514712445213001</v>
      </c>
      <c r="AW622" s="11">
        <v>1</v>
      </c>
      <c r="AX622" s="11">
        <v>2929.200251572669</v>
      </c>
      <c r="AY622" s="23">
        <v>1.062499999999994E-3</v>
      </c>
      <c r="AZ622" s="11"/>
      <c r="BA622" s="11"/>
      <c r="BB622" s="11" t="s">
        <v>414</v>
      </c>
      <c r="BC622" s="1"/>
      <c r="BD622" s="23">
        <f>(0.5*K622*(AK622)^(2))+(K622*9.81*(AN622-G622))</f>
        <v>8.6088157210283202E-12</v>
      </c>
      <c r="BE622" s="23">
        <f>0.5*K622*(AI622)^(2)</f>
        <v>3.4394390731177505E-11</v>
      </c>
      <c r="BF622" s="23">
        <f t="shared" si="61"/>
        <v>0.50029699623104162</v>
      </c>
      <c r="BG622" s="23">
        <f>(C622*(AI622)^(2)*G622)/(F622)</f>
        <v>1.98400759083803E-2</v>
      </c>
      <c r="BH622" s="23">
        <f>(C622*G622*AI622)/(E622)</f>
        <v>0.46133450373036344</v>
      </c>
      <c r="BI622" s="23">
        <f>(E622)/((C622*F622*G622)^(1/2))</f>
        <v>0.3053203331003897</v>
      </c>
      <c r="BJ622" s="23">
        <f>(C622*9.81*(G622)^(2))/(F622)</f>
        <v>1.8548901539042425E-2</v>
      </c>
      <c r="BK622" s="23">
        <f t="shared" si="58"/>
        <v>3.6840929561554117E-2</v>
      </c>
      <c r="BL622" s="23">
        <f>(F622/(C622*9.81))^(1/2)</f>
        <v>1.4753899143116248E-3</v>
      </c>
      <c r="BM622" s="23">
        <f>((F622*G622)/(C622*(AI622)^(2)))^(1/2)</f>
        <v>1.4265737997066325E-3</v>
      </c>
      <c r="BN622" s="23">
        <f>(AF622/2)/G622</f>
        <v>1.0059983970883024</v>
      </c>
      <c r="BO622" s="23">
        <f>(AF622-G622)/G622</f>
        <v>1.0119967941766046</v>
      </c>
      <c r="BP622" s="23">
        <f>((2*G622)-AG622)/G622</f>
        <v>0.20452868501746885</v>
      </c>
      <c r="BQ622" s="23">
        <f t="shared" si="59"/>
        <v>0.8923827911551494</v>
      </c>
      <c r="BR622" s="23">
        <f>((C622*(G622)^(3))/F622)^(1/2)</f>
        <v>6.1639278759561178E-4</v>
      </c>
      <c r="BS622" s="23">
        <f t="shared" si="60"/>
        <v>4.6650202556515627E-2</v>
      </c>
      <c r="BT622" s="23">
        <f>AI622/((9.81*G622)^(1/2))</f>
        <v>1.0342191302090584</v>
      </c>
      <c r="BU622" s="23">
        <f t="shared" si="57"/>
        <v>0.42682926829268275</v>
      </c>
      <c r="BV622" s="23">
        <f>AE622 /G622</f>
        <v>0.40475486064503324</v>
      </c>
      <c r="BW622" s="23">
        <f t="shared" si="62"/>
        <v>1.2911743693378754E-3</v>
      </c>
      <c r="BX622" s="23">
        <f>AH622/(((C622*(G622^(3)))/F622)^(1/2))</f>
        <v>1.723738533905516</v>
      </c>
    </row>
    <row r="623" spans="1:76" x14ac:dyDescent="0.25">
      <c r="A623" s="11"/>
      <c r="B623" s="1">
        <v>623</v>
      </c>
      <c r="C623" s="11">
        <v>960</v>
      </c>
      <c r="D623" s="11">
        <v>20</v>
      </c>
      <c r="E623" s="11">
        <v>1.9199999999999998E-2</v>
      </c>
      <c r="F623" s="11">
        <v>2.0500000000000001E-2</v>
      </c>
      <c r="G623" s="11">
        <v>1.9177052922225219E-4</v>
      </c>
      <c r="H623" s="11">
        <v>2.9921923708460238E-7</v>
      </c>
      <c r="I623" s="11">
        <v>2.954161334438562E-11</v>
      </c>
      <c r="J623" s="11">
        <v>1.3828119017564387E-13</v>
      </c>
      <c r="K623" s="11">
        <v>2.8359948810610194E-8</v>
      </c>
      <c r="L623" s="11">
        <v>1.3274994256861813E-10</v>
      </c>
      <c r="M623" s="11"/>
      <c r="N623" s="11"/>
      <c r="O623" s="11"/>
      <c r="Q623" s="11">
        <v>960</v>
      </c>
      <c r="R623" s="11">
        <v>100000</v>
      </c>
      <c r="S623" s="11">
        <v>96</v>
      </c>
      <c r="T623" s="11">
        <v>2.0500000000000001E-2</v>
      </c>
      <c r="U623" s="11">
        <v>0.26700000000000002</v>
      </c>
      <c r="V623" s="11"/>
      <c r="W623" s="23"/>
      <c r="X623" s="23"/>
      <c r="Z623" s="23">
        <v>4.1679399999999998E-6</v>
      </c>
      <c r="AA623" s="23">
        <v>16000</v>
      </c>
      <c r="AB623" s="23">
        <v>6.2500000000000056E-5</v>
      </c>
      <c r="AD623" s="23">
        <v>1.3124999999999999E-3</v>
      </c>
      <c r="AE623" s="23">
        <v>1.959497E-4</v>
      </c>
      <c r="AF623" s="23">
        <v>4.8348104000000002E-4</v>
      </c>
      <c r="AG623" s="23">
        <v>1.8338936E-4</v>
      </c>
      <c r="AH623" s="23">
        <v>4.3749999999999995E-4</v>
      </c>
      <c r="AI623" s="23">
        <v>0.47482311924247034</v>
      </c>
      <c r="AJ623" s="11">
        <v>1.2152999546594058E-3</v>
      </c>
      <c r="AK623" s="1">
        <v>0.17650647423723181</v>
      </c>
      <c r="AL623" s="11">
        <v>3.739079678079836E-3</v>
      </c>
      <c r="AM623" s="11">
        <v>1.9851325028774372E-4</v>
      </c>
      <c r="AN623" s="11">
        <v>2.2315891874398139E-4</v>
      </c>
      <c r="AO623" s="11">
        <v>10666.66666666667</v>
      </c>
      <c r="AP623" s="11">
        <v>35198.204219063715</v>
      </c>
      <c r="AQ623" s="11">
        <v>1882.3529411764705</v>
      </c>
      <c r="AR623" s="11">
        <v>156.59112109321424</v>
      </c>
      <c r="AS623" s="11">
        <v>1.149118218996683E-2</v>
      </c>
      <c r="AT623" s="11">
        <v>-0.50200031366217979</v>
      </c>
      <c r="AU623" s="11">
        <v>4.2038577944462876</v>
      </c>
      <c r="AV623" s="11">
        <v>1.0705320577904713</v>
      </c>
      <c r="AW623" s="11">
        <v>0.98888888888888893</v>
      </c>
      <c r="AX623" s="11">
        <v>5452.1749995421414</v>
      </c>
      <c r="AY623" s="23">
        <v>3.749999999999999E-4</v>
      </c>
      <c r="AZ623" s="11"/>
      <c r="BA623" s="11"/>
      <c r="BB623" s="11" t="s">
        <v>415</v>
      </c>
      <c r="BC623" s="1"/>
      <c r="BD623" s="23">
        <f>(0.5*K623*(AK623)^(2))+(K623*9.81*(AN623-G623))</f>
        <v>4.5050311356499044E-10</v>
      </c>
      <c r="BE623" s="23">
        <f>0.5*K623*(AI623)^(2)</f>
        <v>3.196974412459186E-9</v>
      </c>
      <c r="BF623" s="23">
        <f t="shared" si="61"/>
        <v>0.37538707756920781</v>
      </c>
      <c r="BG623" s="23">
        <f>(C623*(AI623)^(2)*G623)/(F623)</f>
        <v>2.024710579434176</v>
      </c>
      <c r="BH623" s="23">
        <f>(C623*G623*AI623)/(E623)</f>
        <v>4.5528540432044551</v>
      </c>
      <c r="BI623" s="23">
        <f>(E623)/((C623*F623*G623)^(1/2))</f>
        <v>0.31253434393415791</v>
      </c>
      <c r="BJ623" s="23">
        <f>(C623*9.81*(G623)^(2))/(F623)</f>
        <v>1.6894685547627963E-2</v>
      </c>
      <c r="BK623" s="23">
        <f t="shared" si="58"/>
        <v>0.6021933702331046</v>
      </c>
      <c r="BL623" s="23">
        <f>(F623/(C623*9.81))^(1/2)</f>
        <v>1.4753899143116248E-3</v>
      </c>
      <c r="BM623" s="23">
        <f>((F623*G623)/(C623*(AI623)^(2)))^(1/2)</f>
        <v>1.3477222262743734E-4</v>
      </c>
      <c r="BN623" s="23">
        <f>(AF623/2)/G623</f>
        <v>1.2605717936974308</v>
      </c>
      <c r="BO623" s="23">
        <f>(AF623-G623)/G623</f>
        <v>1.5211435873948616</v>
      </c>
      <c r="BP623" s="23">
        <f>((2*G623)-AG623)/G623</f>
        <v>1.0437041565053973</v>
      </c>
      <c r="BQ623" s="23">
        <f t="shared" si="59"/>
        <v>0.37931034482758619</v>
      </c>
      <c r="BR623" s="23">
        <f>((C623*(G623)^(3))/F623)^(1/2)</f>
        <v>5.7468714961262431E-4</v>
      </c>
      <c r="BS623" s="23">
        <f t="shared" si="60"/>
        <v>0.97682343290465012</v>
      </c>
      <c r="BT623" s="23">
        <f>AI623/((9.81*G623)^(1/2))</f>
        <v>10.947284874793333</v>
      </c>
      <c r="BU623" s="23">
        <f t="shared" si="57"/>
        <v>0.35714285714285715</v>
      </c>
      <c r="BV623" s="23">
        <f>AE623 /G623</f>
        <v>1.0217925600700843</v>
      </c>
      <c r="BW623" s="23">
        <f t="shared" si="62"/>
        <v>2.0078158938865478</v>
      </c>
      <c r="BX623" s="23">
        <f>AH623/(((C623*(G623^(3)))/F623)^(1/2))</f>
        <v>0.76128377029989758</v>
      </c>
    </row>
    <row r="624" spans="1:76" x14ac:dyDescent="0.25">
      <c r="A624" s="11"/>
      <c r="B624" s="1">
        <v>624</v>
      </c>
      <c r="C624" s="11">
        <v>960</v>
      </c>
      <c r="D624" s="11">
        <v>20</v>
      </c>
      <c r="E624" s="11">
        <v>1.9199999999999998E-2</v>
      </c>
      <c r="F624" s="11">
        <v>2.0500000000000001E-2</v>
      </c>
      <c r="G624" s="11">
        <v>1.8372926389926671E-4</v>
      </c>
      <c r="H624" s="11">
        <v>2.373290638811353E-7</v>
      </c>
      <c r="I624" s="11">
        <v>2.5979070859735595E-11</v>
      </c>
      <c r="J624" s="11">
        <v>1.0067403150904373E-13</v>
      </c>
      <c r="K624" s="11">
        <v>2.4939908025346171E-8</v>
      </c>
      <c r="L624" s="11">
        <v>9.6647070248681976E-11</v>
      </c>
      <c r="M624" s="11"/>
      <c r="N624" s="11"/>
      <c r="O624" s="11"/>
      <c r="Q624" s="11">
        <v>960</v>
      </c>
      <c r="R624" s="11">
        <v>100000</v>
      </c>
      <c r="S624" s="11">
        <v>96</v>
      </c>
      <c r="T624" s="11">
        <v>2.0500000000000001E-2</v>
      </c>
      <c r="U624" s="11">
        <v>0.26700000000000002</v>
      </c>
      <c r="V624" s="11"/>
      <c r="W624" s="23"/>
      <c r="X624" s="23"/>
      <c r="Z624" s="23">
        <v>4.1679399999999998E-6</v>
      </c>
      <c r="AA624" s="23">
        <v>16000</v>
      </c>
      <c r="AB624" s="23">
        <v>6.2500000000000056E-5</v>
      </c>
      <c r="AD624" s="23">
        <v>1.5000000000000013E-3</v>
      </c>
      <c r="AE624" s="23">
        <v>1.1551456999999999E-4</v>
      </c>
      <c r="AF624" s="23">
        <v>3.9595430000000006E-4</v>
      </c>
      <c r="AG624" s="23">
        <v>2.8793518833333337E-4</v>
      </c>
      <c r="AH624" s="23">
        <v>6.8750000000000061E-4</v>
      </c>
      <c r="AI624" s="23">
        <v>0.17059450796365125</v>
      </c>
      <c r="AJ624" s="11">
        <v>4.2546524123726224E-3</v>
      </c>
      <c r="AK624" s="1">
        <v>8.8550406063418005E-2</v>
      </c>
      <c r="AL624" s="11">
        <v>4.449558120979742E-3</v>
      </c>
      <c r="AM624" s="11">
        <v>1.9591473558957238E-4</v>
      </c>
      <c r="AN624" s="11">
        <v>1.9349980989171294E-4</v>
      </c>
      <c r="AO624" s="11">
        <v>1103.4482758620688</v>
      </c>
      <c r="AP624" s="11">
        <v>376.67519378308367</v>
      </c>
      <c r="AQ624" s="11">
        <v>8000</v>
      </c>
      <c r="AR624" s="11">
        <v>0</v>
      </c>
      <c r="AS624" s="11">
        <v>1.48330714308666E-3</v>
      </c>
      <c r="AT624" s="11">
        <v>-9.7979013036141788E-2</v>
      </c>
      <c r="AU624" s="11">
        <v>1.5914760576961029</v>
      </c>
      <c r="AV624" s="11">
        <v>0.4505619730415697</v>
      </c>
      <c r="AW624" s="11">
        <v>0.98837209302325568</v>
      </c>
      <c r="AX624" s="11">
        <v>2294.6932857216975</v>
      </c>
      <c r="AY624" s="23">
        <v>5.0000000000000044E-4</v>
      </c>
      <c r="AZ624" s="11"/>
      <c r="BA624" s="11"/>
      <c r="BB624" s="11" t="s">
        <v>415</v>
      </c>
      <c r="BC624" s="1"/>
      <c r="BD624" s="23">
        <f>(0.5*K624*(AK624)^(2))+(K624*9.81*(AN624-G624))</f>
        <v>1.0016955099347419E-10</v>
      </c>
      <c r="BE624" s="23">
        <f>0.5*K624*(AI624)^(2)</f>
        <v>3.6290666391203811E-10</v>
      </c>
      <c r="BF624" s="23">
        <f t="shared" si="61"/>
        <v>0.52537619640862454</v>
      </c>
      <c r="BG624" s="23">
        <f>(C624*(AI624)^(2)*G624)/(F624)</f>
        <v>0.25039508405821387</v>
      </c>
      <c r="BH624" s="23">
        <f>(C624*G624*AI624)/(E624)</f>
        <v>1.567160168670962</v>
      </c>
      <c r="BI624" s="23">
        <f>(E624)/((C624*F624*G624)^(1/2))</f>
        <v>0.3193004378833722</v>
      </c>
      <c r="BJ624" s="23">
        <f>(C624*9.81*(G624)^(2))/(F624)</f>
        <v>1.5507544978944014E-2</v>
      </c>
      <c r="BK624" s="23">
        <f t="shared" si="58"/>
        <v>0.17479744900080638</v>
      </c>
      <c r="BL624" s="23">
        <f>(F624/(C624*9.81))^(1/2)</f>
        <v>1.4753899143116248E-3</v>
      </c>
      <c r="BM624" s="23">
        <f>((F624*G624)/(C624*(AI624)^(2)))^(1/2)</f>
        <v>3.6716851747589072E-4</v>
      </c>
      <c r="BN624" s="23">
        <f>(AF624/2)/G624</f>
        <v>1.0775482674798338</v>
      </c>
      <c r="BO624" s="23">
        <f>(AF624-G624)/G624</f>
        <v>1.1550965349596678</v>
      </c>
      <c r="BP624" s="23">
        <f>((2*G624)-AG624)/G624</f>
        <v>0.43282892326178551</v>
      </c>
      <c r="BQ624" s="23">
        <f t="shared" si="59"/>
        <v>0.72719298245614039</v>
      </c>
      <c r="BR624" s="23">
        <f>((C624*(G624)^(3))/F624)^(1/2)</f>
        <v>5.3892234219225029E-4</v>
      </c>
      <c r="BS624" s="23">
        <f t="shared" si="60"/>
        <v>0.26857352099979304</v>
      </c>
      <c r="BT624" s="23">
        <f>AI624/((9.81*G624)^(1/2))</f>
        <v>4.0182909048254736</v>
      </c>
      <c r="BU624" s="23">
        <f t="shared" si="57"/>
        <v>0.47916666666666669</v>
      </c>
      <c r="BV624" s="23">
        <f>AE624 /G624</f>
        <v>0.62872167203224194</v>
      </c>
      <c r="BW624" s="23">
        <f t="shared" si="62"/>
        <v>0.23488753907926985</v>
      </c>
      <c r="BX624" s="23">
        <f>AH624/(((C624*(G624^(3)))/F624)^(1/2))</f>
        <v>1.2756940029677746</v>
      </c>
    </row>
    <row r="625" spans="1:76" x14ac:dyDescent="0.25">
      <c r="A625" s="11"/>
      <c r="B625" s="1">
        <v>625</v>
      </c>
      <c r="C625" s="11">
        <v>960</v>
      </c>
      <c r="D625" s="11">
        <v>20</v>
      </c>
      <c r="E625" s="11">
        <v>1.9199999999999998E-2</v>
      </c>
      <c r="F625" s="11">
        <v>2.0500000000000001E-2</v>
      </c>
      <c r="G625" s="11">
        <v>1.9929036828628769E-4</v>
      </c>
      <c r="H625" s="11">
        <v>9.2448066261236564E-8</v>
      </c>
      <c r="I625" s="11">
        <v>3.3154885964308319E-11</v>
      </c>
      <c r="J625" s="11">
        <v>4.6140289481160261E-14</v>
      </c>
      <c r="K625" s="11">
        <v>3.1828690525735987E-8</v>
      </c>
      <c r="L625" s="11">
        <v>4.4294677901913849E-11</v>
      </c>
      <c r="M625" s="11"/>
      <c r="N625" s="11"/>
      <c r="O625" s="11"/>
      <c r="Q625" s="11">
        <v>960</v>
      </c>
      <c r="R625" s="11">
        <v>100000</v>
      </c>
      <c r="S625" s="11">
        <v>96</v>
      </c>
      <c r="T625" s="11">
        <v>2.0500000000000001E-2</v>
      </c>
      <c r="U625" s="11">
        <v>0.26700000000000002</v>
      </c>
      <c r="V625" s="11"/>
      <c r="W625" s="23"/>
      <c r="X625" s="23"/>
      <c r="Z625" s="23">
        <v>4.1679399999999998E-6</v>
      </c>
      <c r="AA625" s="23">
        <v>16000</v>
      </c>
      <c r="AB625" s="23">
        <v>6.2500000000000056E-5</v>
      </c>
      <c r="AD625" s="23">
        <v>1.3749999999999999E-3</v>
      </c>
      <c r="AE625" s="23">
        <v>2.0220161E-4</v>
      </c>
      <c r="AF625" s="23">
        <v>5.0848868000000008E-4</v>
      </c>
      <c r="AG625" s="23">
        <v>1.9867180666666677E-4</v>
      </c>
      <c r="AH625" s="23">
        <v>4.3749999999999995E-4</v>
      </c>
      <c r="AI625" s="23">
        <v>0.48371585233087949</v>
      </c>
      <c r="AJ625" s="11">
        <v>3.8406491617225726E-3</v>
      </c>
      <c r="AK625" s="1">
        <v>0.17578632408972086</v>
      </c>
      <c r="AL625" s="11">
        <v>3.7405470313187582E-3</v>
      </c>
      <c r="AM625" s="11">
        <v>1.9641243823305044E-4</v>
      </c>
      <c r="AN625" s="11">
        <v>2.4218722909201157E-4</v>
      </c>
      <c r="AO625" s="11">
        <v>457.14285714285711</v>
      </c>
      <c r="AP625" s="11">
        <v>110.828164888014</v>
      </c>
      <c r="AQ625" s="11">
        <v>680.85106382978722</v>
      </c>
      <c r="AR625" s="11">
        <v>102.43285196002508</v>
      </c>
      <c r="AS625" s="11">
        <v>1.1925638419785382E-2</v>
      </c>
      <c r="AT625" s="11">
        <v>-1.7983567013745238E-4</v>
      </c>
      <c r="AU625" s="11">
        <v>1.5707963136801524</v>
      </c>
      <c r="AV625" s="11">
        <v>5.7806994649638746E-2</v>
      </c>
      <c r="AW625" s="11">
        <v>0.98936170212765961</v>
      </c>
      <c r="AX625" s="11">
        <v>294.40860620085584</v>
      </c>
      <c r="AY625" s="23">
        <v>3.749999999999999E-4</v>
      </c>
      <c r="AZ625" s="11"/>
      <c r="BA625" s="11"/>
      <c r="BB625" s="11" t="s">
        <v>416</v>
      </c>
      <c r="BC625" s="1"/>
      <c r="BD625" s="23">
        <f>(0.5*K625*(AK625)^(2))+(K625*9.81*(AN625-G625))</f>
        <v>5.0516059757078946E-10</v>
      </c>
      <c r="BE625" s="23">
        <f>0.5*K625*(AI625)^(2)</f>
        <v>3.7236548294805776E-9</v>
      </c>
      <c r="BF625" s="23">
        <f t="shared" si="61"/>
        <v>0.36832400635195756</v>
      </c>
      <c r="BG625" s="23">
        <f>(C625*(AI625)^(2)*G625)/(F625)</f>
        <v>2.1836564980882387</v>
      </c>
      <c r="BH625" s="23">
        <f>(C625*G625*AI625)/(E625)</f>
        <v>4.8199955178468272</v>
      </c>
      <c r="BI625" s="23">
        <f>(E625)/((C625*F625*G625)^(1/2))</f>
        <v>0.30658120495318303</v>
      </c>
      <c r="BJ625" s="23">
        <f>(C625*9.81*(G625)^(2))/(F625)</f>
        <v>1.8245635679879264E-2</v>
      </c>
      <c r="BK625" s="23">
        <f t="shared" si="58"/>
        <v>0.62050747100844383</v>
      </c>
      <c r="BL625" s="23">
        <f>(F625/(C625*9.81))^(1/2)</f>
        <v>1.4753899143116248E-3</v>
      </c>
      <c r="BM625" s="23">
        <f>((F625*G625)/(C625*(AI625)^(2)))^(1/2)</f>
        <v>1.3486341373013011E-4</v>
      </c>
      <c r="BN625" s="23">
        <f>(AF625/2)/G625</f>
        <v>1.2757482571097918</v>
      </c>
      <c r="BO625" s="23">
        <f>(AF625-G625)/G625</f>
        <v>1.5514965142195833</v>
      </c>
      <c r="BP625" s="23">
        <f>((2*G625)-AG625)/G625</f>
        <v>1.0031038209469929</v>
      </c>
      <c r="BQ625" s="23">
        <f t="shared" si="59"/>
        <v>0.39071038251366136</v>
      </c>
      <c r="BR625" s="23">
        <f>((C625*(G625)^(3))/F625)^(1/2)</f>
        <v>6.088189343538725E-4</v>
      </c>
      <c r="BS625" s="23">
        <f t="shared" si="60"/>
        <v>0.48389568800101695</v>
      </c>
      <c r="BT625" s="23">
        <f>AI625/((9.81*G625)^(1/2))</f>
        <v>10.939882607924856</v>
      </c>
      <c r="BU625" s="23">
        <f t="shared" si="57"/>
        <v>0.34090909090909094</v>
      </c>
      <c r="BV625" s="23">
        <f>AE625 /G625</f>
        <v>1.0146080402116082</v>
      </c>
      <c r="BW625" s="23">
        <f t="shared" si="62"/>
        <v>2.1654108624083594</v>
      </c>
      <c r="BX625" s="23">
        <f>AH625/(((C625*(G625^(3)))/F625)^(1/2))</f>
        <v>0.71860445743907431</v>
      </c>
    </row>
    <row r="626" spans="1:76" x14ac:dyDescent="0.25">
      <c r="A626" s="11"/>
      <c r="B626" s="1">
        <v>626</v>
      </c>
      <c r="C626" s="11">
        <v>960</v>
      </c>
      <c r="D626" s="11">
        <v>20</v>
      </c>
      <c r="E626" s="11">
        <v>1.9199999999999998E-2</v>
      </c>
      <c r="F626" s="11">
        <v>2.0500000000000001E-2</v>
      </c>
      <c r="G626" s="11">
        <v>1.8013079126854301E-4</v>
      </c>
      <c r="H626" s="11">
        <v>2.6156273133428921E-5</v>
      </c>
      <c r="I626" s="11">
        <v>2.2499669510820301E-11</v>
      </c>
      <c r="J626" s="11">
        <v>1.0081165571298498E-11</v>
      </c>
      <c r="K626" s="11">
        <v>2.159968273038749E-8</v>
      </c>
      <c r="L626" s="11">
        <v>9.6779189484465586E-9</v>
      </c>
      <c r="M626" s="11"/>
      <c r="N626" s="11"/>
      <c r="O626" s="11"/>
      <c r="Q626" s="11">
        <v>960</v>
      </c>
      <c r="R626" s="11">
        <v>100000</v>
      </c>
      <c r="S626" s="11">
        <v>96</v>
      </c>
      <c r="T626" s="11">
        <v>2.0500000000000001E-2</v>
      </c>
      <c r="U626" s="11">
        <v>0.26700000000000002</v>
      </c>
      <c r="V626" s="11"/>
      <c r="W626" s="23"/>
      <c r="X626" s="23"/>
      <c r="Z626" s="23">
        <v>4.1679399999999998E-6</v>
      </c>
      <c r="AA626" s="23">
        <v>16000</v>
      </c>
      <c r="AB626" s="23">
        <v>6.2499999999999622E-5</v>
      </c>
      <c r="AD626" s="23">
        <v>1.3125000000000003E-3</v>
      </c>
      <c r="AE626" s="23">
        <v>1.8178176E-4</v>
      </c>
      <c r="AF626" s="23">
        <v>4.5847340000000001E-4</v>
      </c>
      <c r="AG626" s="23">
        <v>1.8547333000000003E-4</v>
      </c>
      <c r="AH626" s="23">
        <v>4.3749999999999995E-4</v>
      </c>
      <c r="AI626" s="23">
        <v>0.49862822506960963</v>
      </c>
      <c r="AJ626" s="11">
        <v>2.4143402567684273E-3</v>
      </c>
      <c r="AK626" s="1">
        <v>0.18077857183358331</v>
      </c>
      <c r="AL626" s="11">
        <v>3.3022355133544043E-3</v>
      </c>
      <c r="AM626" s="11">
        <v>1.9872274931884127E-4</v>
      </c>
      <c r="AN626" s="11">
        <v>2.2999049199088961E-4</v>
      </c>
      <c r="AO626" s="11">
        <v>6400</v>
      </c>
      <c r="AP626" s="11">
        <v>19912.126958213175</v>
      </c>
      <c r="AQ626" s="11">
        <v>3200.0000000000005</v>
      </c>
      <c r="AR626" s="11">
        <v>905.09667991878155</v>
      </c>
      <c r="AS626" s="11">
        <v>1.2672278635885284E-2</v>
      </c>
      <c r="AT626" s="11">
        <v>-0.5140791985854728</v>
      </c>
      <c r="AU626" s="11">
        <v>1.5674742240129615</v>
      </c>
      <c r="AV626" s="11">
        <v>0.58616784717761083</v>
      </c>
      <c r="AW626" s="11">
        <v>1</v>
      </c>
      <c r="AX626" s="11">
        <v>2985.3283315152439</v>
      </c>
      <c r="AY626" s="23">
        <v>3.749999999999999E-4</v>
      </c>
      <c r="AZ626" s="11"/>
      <c r="BA626" s="11"/>
      <c r="BB626" s="11" t="s">
        <v>417</v>
      </c>
      <c r="BC626" s="1"/>
      <c r="BD626" s="23">
        <f>(0.5*K626*(AK626)^(2))+(K626*9.81*(AN626-G626))</f>
        <v>3.6351336560246337E-10</v>
      </c>
      <c r="BE626" s="23">
        <f>0.5*K626*(AI626)^(2)</f>
        <v>2.6851657124407212E-9</v>
      </c>
      <c r="BF626" s="23">
        <f t="shared" si="61"/>
        <v>0.36793800168066293</v>
      </c>
      <c r="BG626" s="23">
        <f>(C626*(AI626)^(2)*G626)/(F626)</f>
        <v>2.0972927006078539</v>
      </c>
      <c r="BH626" s="23">
        <f>(C626*G626*AI626)/(E626)</f>
        <v>4.490914836530898</v>
      </c>
      <c r="BI626" s="23">
        <f>(E626)/((C626*F626*G626)^(1/2))</f>
        <v>0.32247399896105372</v>
      </c>
      <c r="BJ626" s="23">
        <f>(C626*9.81*(G626)^(2))/(F626)</f>
        <v>1.490604036327047E-2</v>
      </c>
      <c r="BK626" s="23">
        <f t="shared" si="58"/>
        <v>0.63065405108389327</v>
      </c>
      <c r="BL626" s="23">
        <f>(F626/(C626*9.81))^(1/2)</f>
        <v>1.4753899143116248E-3</v>
      </c>
      <c r="BM626" s="23">
        <f>((F626*G626)/(C626*(AI626)^(2)))^(1/2)</f>
        <v>1.2438225728151408E-4</v>
      </c>
      <c r="BN626" s="23">
        <f>(AF626/2)/G626</f>
        <v>1.2726125188571942</v>
      </c>
      <c r="BO626" s="23">
        <f>(AF626-G626)/G626</f>
        <v>1.5452250377143883</v>
      </c>
      <c r="BP626" s="23">
        <f>((2*G626)-AG626)/G626</f>
        <v>0.97034078019736092</v>
      </c>
      <c r="BQ626" s="23">
        <f t="shared" si="59"/>
        <v>0.4045454545454546</v>
      </c>
      <c r="BR626" s="23">
        <f>((C626*(G626)^(3))/F626)^(1/2)</f>
        <v>5.2316733623578981E-4</v>
      </c>
      <c r="BS626" s="23">
        <f t="shared" si="60"/>
        <v>1.0127074236550824</v>
      </c>
      <c r="BT626" s="23">
        <f>AI626/((9.81*G626)^(1/2))</f>
        <v>11.861739339336623</v>
      </c>
      <c r="BU626" s="23">
        <f t="shared" si="57"/>
        <v>0.35714285714285687</v>
      </c>
      <c r="BV626" s="23">
        <f>AE626 /G626</f>
        <v>1.0091653887701837</v>
      </c>
      <c r="BW626" s="23">
        <f t="shared" si="62"/>
        <v>2.0823866602445835</v>
      </c>
      <c r="BX626" s="23">
        <f>AH626/(((C626*(G626^(3)))/F626)^(1/2))</f>
        <v>0.83625251367531883</v>
      </c>
    </row>
    <row r="627" spans="1:76" x14ac:dyDescent="0.25">
      <c r="A627" s="11"/>
      <c r="B627" s="1">
        <v>627</v>
      </c>
      <c r="C627" s="11">
        <v>960</v>
      </c>
      <c r="D627" s="11">
        <v>20</v>
      </c>
      <c r="E627" s="11">
        <v>1.9199999999999998E-2</v>
      </c>
      <c r="F627" s="11">
        <v>2.0500000000000001E-2</v>
      </c>
      <c r="G627" s="11">
        <v>1.8960486348548272E-4</v>
      </c>
      <c r="H627" s="11">
        <v>2.9041095439757925E-7</v>
      </c>
      <c r="I627" s="11">
        <v>2.8552032449625287E-11</v>
      </c>
      <c r="J627" s="11">
        <v>1.3119636555611672E-13</v>
      </c>
      <c r="K627" s="11">
        <v>2.7409951151640275E-8</v>
      </c>
      <c r="L627" s="11">
        <v>1.2594851093387207E-10</v>
      </c>
      <c r="M627" s="11"/>
      <c r="N627" s="11"/>
      <c r="O627" s="11"/>
      <c r="Q627" s="11">
        <v>960</v>
      </c>
      <c r="R627" s="11">
        <v>100000</v>
      </c>
      <c r="S627" s="11">
        <v>96</v>
      </c>
      <c r="T627" s="11">
        <v>2.0500000000000001E-2</v>
      </c>
      <c r="U627" s="11">
        <v>0.26700000000000002</v>
      </c>
      <c r="V627" s="11"/>
      <c r="W627" s="23"/>
      <c r="X627" s="23"/>
      <c r="Z627" s="23">
        <v>4.1679399999999998E-6</v>
      </c>
      <c r="AA627" s="23">
        <v>16000</v>
      </c>
      <c r="AB627" s="23">
        <v>6.2499999999999622E-5</v>
      </c>
      <c r="AD627" s="23">
        <v>1.3125000000000003E-3</v>
      </c>
      <c r="AE627" s="23">
        <v>1.9178176000000003E-4</v>
      </c>
      <c r="AF627" s="23">
        <v>4.8764898000000002E-4</v>
      </c>
      <c r="AG627" s="23">
        <v>1.8720997166666664E-4</v>
      </c>
      <c r="AH627" s="23">
        <v>4.3749999999999995E-4</v>
      </c>
      <c r="AI627" s="23">
        <v>0.50723985872199706</v>
      </c>
      <c r="AJ627" s="11">
        <v>1.4569666954800128E-3</v>
      </c>
      <c r="AK627" s="1">
        <v>0.18151973476444869</v>
      </c>
      <c r="AL627" s="11">
        <v>3.7644963149197496E-3</v>
      </c>
      <c r="AM627" s="11">
        <v>1.8047117223784546E-4</v>
      </c>
      <c r="AN627" s="11">
        <v>2.2660234711993938E-4</v>
      </c>
      <c r="AO627" s="11">
        <v>10666.666666666666</v>
      </c>
      <c r="AP627" s="11">
        <v>35198.2042190637</v>
      </c>
      <c r="AQ627" s="11">
        <v>5333.333333333333</v>
      </c>
      <c r="AR627" s="11">
        <v>2514.1574442188357</v>
      </c>
      <c r="AS627" s="11">
        <v>1.3113775447314551E-2</v>
      </c>
      <c r="AT627" s="11">
        <v>2.0595232847307167E-2</v>
      </c>
      <c r="AU627" s="11">
        <v>4.7477093160669632</v>
      </c>
      <c r="AV627" s="11">
        <v>0.43171327949237448</v>
      </c>
      <c r="AW627" s="11">
        <v>1</v>
      </c>
      <c r="AX627" s="11">
        <v>2198.6976777479781</v>
      </c>
      <c r="AY627" s="23">
        <v>4.3749999999999995E-4</v>
      </c>
      <c r="AZ627" s="11"/>
      <c r="BA627" s="11"/>
      <c r="BB627" s="11" t="s">
        <v>418</v>
      </c>
      <c r="BC627" s="1"/>
      <c r="BD627" s="23">
        <f>(0.5*K627*(AK627)^(2))+(K627*9.81*(AN627-G627))</f>
        <v>4.6151922894072404E-10</v>
      </c>
      <c r="BE627" s="23">
        <f>0.5*K627*(AI627)^(2)</f>
        <v>3.5261843348040652E-9</v>
      </c>
      <c r="BF627" s="23">
        <f t="shared" si="61"/>
        <v>0.36177820057358784</v>
      </c>
      <c r="BG627" s="23">
        <f>(C627*(AI627)^(2)*G627)/(F627)</f>
        <v>2.2845127745574754</v>
      </c>
      <c r="BH627" s="23">
        <f>(C627*G627*AI627)/(E627)</f>
        <v>4.8087572083689905</v>
      </c>
      <c r="BI627" s="23">
        <f>(E627)/((C627*F627*G627)^(1/2))</f>
        <v>0.3143141589075007</v>
      </c>
      <c r="BJ627" s="23">
        <f>(C627*9.81*(G627)^(2))/(F627)</f>
        <v>1.6515256589951489E-2</v>
      </c>
      <c r="BK627" s="23">
        <f t="shared" si="58"/>
        <v>0.65038019908042821</v>
      </c>
      <c r="BL627" s="23">
        <f>(F627/(C627*9.81))^(1/2)</f>
        <v>1.4753899143116248E-3</v>
      </c>
      <c r="BM627" s="23">
        <f>((F627*G627)/(C627*(AI627)^(2)))^(1/2)</f>
        <v>1.2544480410053881E-4</v>
      </c>
      <c r="BN627" s="23">
        <f>(AF627/2)/G627</f>
        <v>1.2859611590009064</v>
      </c>
      <c r="BO627" s="23">
        <f>(AF627-G627)/G627</f>
        <v>1.5719223180018129</v>
      </c>
      <c r="BP627" s="23">
        <f>((2*G627)-AG627)/G627</f>
        <v>1.0126309619636917</v>
      </c>
      <c r="BQ627" s="23">
        <f t="shared" si="59"/>
        <v>0.38390313390313385</v>
      </c>
      <c r="BR627" s="23">
        <f>((C627*(G627)^(3))/F627)^(1/2)</f>
        <v>5.6497976754347882E-4</v>
      </c>
      <c r="BS627" s="23">
        <f t="shared" si="60"/>
        <v>0.48664462587468987</v>
      </c>
      <c r="BT627" s="23">
        <f>AI627/((9.81*G627)^(1/2))</f>
        <v>11.761267633924167</v>
      </c>
      <c r="BU627" s="23">
        <f t="shared" si="57"/>
        <v>0.35714285714285687</v>
      </c>
      <c r="BV627" s="23">
        <f>AE627 /G627</f>
        <v>1.0114812271926978</v>
      </c>
      <c r="BW627" s="23">
        <f t="shared" si="62"/>
        <v>2.2679975179675238</v>
      </c>
      <c r="BX627" s="23">
        <f>AH627/(((C627*(G627^(3)))/F627)^(1/2))</f>
        <v>0.7743640128959689</v>
      </c>
    </row>
    <row r="628" spans="1:76" x14ac:dyDescent="0.25">
      <c r="A628" s="11"/>
      <c r="B628" s="1">
        <v>628</v>
      </c>
      <c r="C628" s="11">
        <v>960</v>
      </c>
      <c r="D628" s="11">
        <v>20</v>
      </c>
      <c r="E628" s="11">
        <v>1.9199999999999998E-2</v>
      </c>
      <c r="F628" s="11">
        <v>2.0500000000000001E-2</v>
      </c>
      <c r="G628" s="11">
        <v>1.9147131927669229E-4</v>
      </c>
      <c r="H628" s="11">
        <v>3.3650002923828638E-7</v>
      </c>
      <c r="I628" s="11">
        <v>2.9403552082500356E-11</v>
      </c>
      <c r="J628" s="11">
        <v>1.550252461754768E-13</v>
      </c>
      <c r="K628" s="11">
        <v>2.8227409999200342E-8</v>
      </c>
      <c r="L628" s="11">
        <v>1.4882423632845773E-10</v>
      </c>
      <c r="M628" s="11"/>
      <c r="N628" s="11"/>
      <c r="O628" s="11"/>
      <c r="Q628" s="11">
        <v>960</v>
      </c>
      <c r="R628" s="11">
        <v>100000</v>
      </c>
      <c r="S628" s="11">
        <v>96</v>
      </c>
      <c r="T628" s="11">
        <v>2.0500000000000001E-2</v>
      </c>
      <c r="U628" s="11">
        <v>0.26700000000000002</v>
      </c>
      <c r="V628" s="11"/>
      <c r="W628" s="23"/>
      <c r="X628" s="23"/>
      <c r="Z628" s="23">
        <v>4.1679399999999998E-6</v>
      </c>
      <c r="AA628" s="23">
        <v>16000</v>
      </c>
      <c r="AB628" s="23">
        <v>6.2500000000000056E-5</v>
      </c>
      <c r="AD628" s="23">
        <v>1.3124999999999999E-3</v>
      </c>
      <c r="AE628" s="23">
        <v>2.0011764E-4</v>
      </c>
      <c r="AF628" s="23">
        <v>4.8764898000000002E-4</v>
      </c>
      <c r="AG628" s="23">
        <v>1.8825195666666666E-4</v>
      </c>
      <c r="AH628" s="23">
        <v>4.3749999999999995E-4</v>
      </c>
      <c r="AI628" s="23">
        <v>0.50793755181904721</v>
      </c>
      <c r="AJ628" s="11">
        <v>4.1120509796374579E-3</v>
      </c>
      <c r="AK628" s="1">
        <v>0.18314807048993031</v>
      </c>
      <c r="AL628" s="11">
        <v>5.1398058125031697E-3</v>
      </c>
      <c r="AM628" s="11">
        <v>1.9116349760666063E-4</v>
      </c>
      <c r="AN628" s="11">
        <v>2.2112990595384542E-4</v>
      </c>
      <c r="AO628" s="11">
        <v>1185.1851851851852</v>
      </c>
      <c r="AP628" s="11">
        <v>1303.6371932986556</v>
      </c>
      <c r="AQ628" s="11">
        <v>1777.7777777777776</v>
      </c>
      <c r="AR628" s="11">
        <v>279.35082713542619</v>
      </c>
      <c r="AS628" s="11">
        <v>1.314987546115837E-2</v>
      </c>
      <c r="AT628" s="11">
        <v>-1.1803627192397022E-2</v>
      </c>
      <c r="AU628" s="11">
        <v>1.4690804908469772</v>
      </c>
      <c r="AV628" s="11">
        <v>0.57493892715572126</v>
      </c>
      <c r="AW628" s="11">
        <v>1.0112359550561798</v>
      </c>
      <c r="AX628" s="11">
        <v>2928.139911449091</v>
      </c>
      <c r="AY628" s="23">
        <v>3.7500000000000033E-4</v>
      </c>
      <c r="AZ628" s="11"/>
      <c r="BA628" s="11"/>
      <c r="BB628" s="11" t="s">
        <v>419</v>
      </c>
      <c r="BC628" s="1"/>
      <c r="BD628" s="23">
        <f>(0.5*K628*(AK628)^(2))+(K628*9.81*(AN628-G628))</f>
        <v>4.8163183716405257E-10</v>
      </c>
      <c r="BE628" s="23">
        <f>0.5*K628*(AI628)^(2)</f>
        <v>3.6413437448501076E-9</v>
      </c>
      <c r="BF628" s="23">
        <f t="shared" si="61"/>
        <v>0.36368614323494236</v>
      </c>
      <c r="BG628" s="23">
        <f>(C628*(AI628)^(2)*G628)/(F628)</f>
        <v>2.31335212970236</v>
      </c>
      <c r="BH628" s="23">
        <f>(C628*G628*AI628)/(E628)</f>
        <v>4.8627736578483116</v>
      </c>
      <c r="BI628" s="23">
        <f>(E628)/((C628*F628*G628)^(1/2))</f>
        <v>0.31277844545244798</v>
      </c>
      <c r="BJ628" s="23">
        <f>(C628*9.81*(G628)^(2))/(F628)</f>
        <v>1.6842006813448485E-2</v>
      </c>
      <c r="BK628" s="23">
        <f t="shared" si="58"/>
        <v>0.65273139242808553</v>
      </c>
      <c r="BL628" s="23">
        <f>(F628/(C628*9.81))^(1/2)</f>
        <v>1.4753899143116248E-3</v>
      </c>
      <c r="BM628" s="23">
        <f>((F628*G628)/(C628*(AI628)^(2)))^(1/2)</f>
        <v>1.2588757202218205E-4</v>
      </c>
      <c r="BN628" s="23">
        <f>(AF628/2)/G628</f>
        <v>1.2734256541453759</v>
      </c>
      <c r="BO628" s="23">
        <f>(AF628-G628)/G628</f>
        <v>1.5468513082907518</v>
      </c>
      <c r="BP628" s="23">
        <f>((2*G628)-AG628)/G628</f>
        <v>1.0168138111869036</v>
      </c>
      <c r="BQ628" s="23">
        <f t="shared" si="59"/>
        <v>0.38603988603988598</v>
      </c>
      <c r="BR628" s="23">
        <f>((C628*(G628)^(3))/F628)^(1/2)</f>
        <v>5.7334269104073257E-4</v>
      </c>
      <c r="BS628" s="23">
        <f t="shared" si="60"/>
        <v>0.51974117901144423</v>
      </c>
      <c r="BT628" s="23">
        <f>AI628/((9.81*G628)^(1/2))</f>
        <v>11.719901262784331</v>
      </c>
      <c r="BU628" s="23">
        <f t="shared" si="57"/>
        <v>0.35714285714285715</v>
      </c>
      <c r="BV628" s="23">
        <f>AE628 /G628</f>
        <v>1.0451572630092607</v>
      </c>
      <c r="BW628" s="23">
        <f t="shared" si="62"/>
        <v>2.2965101228889115</v>
      </c>
      <c r="BX628" s="23">
        <f>AH628/(((C628*(G628^(3)))/F628)^(1/2))</f>
        <v>0.76306894085603372</v>
      </c>
    </row>
    <row r="629" spans="1:76" x14ac:dyDescent="0.25">
      <c r="A629" s="11"/>
      <c r="B629" s="1">
        <v>629</v>
      </c>
      <c r="C629" s="11">
        <v>960</v>
      </c>
      <c r="D629" s="11">
        <v>20</v>
      </c>
      <c r="E629" s="11">
        <v>1.9199999999999998E-2</v>
      </c>
      <c r="F629" s="11">
        <v>2.0500000000000001E-2</v>
      </c>
      <c r="G629" s="11">
        <v>1.9035714226110285E-4</v>
      </c>
      <c r="H629" s="11">
        <v>3.5823156720572225E-7</v>
      </c>
      <c r="I629" s="11">
        <v>2.8893232897317239E-11</v>
      </c>
      <c r="J629" s="11">
        <v>1.6312182426413026E-13</v>
      </c>
      <c r="K629" s="11">
        <v>2.7737503581424548E-8</v>
      </c>
      <c r="L629" s="11">
        <v>1.5659695129356504E-10</v>
      </c>
      <c r="M629" s="11"/>
      <c r="N629" s="11"/>
      <c r="O629" s="11"/>
      <c r="Q629" s="11">
        <v>960</v>
      </c>
      <c r="R629" s="11">
        <v>100000</v>
      </c>
      <c r="S629" s="11">
        <v>96</v>
      </c>
      <c r="T629" s="11">
        <v>2.0500000000000001E-2</v>
      </c>
      <c r="U629" s="11">
        <v>0.26700000000000002</v>
      </c>
      <c r="V629" s="11"/>
      <c r="W629" s="23"/>
      <c r="X629" s="23"/>
      <c r="Z629" s="23">
        <v>4.1679399999999998E-6</v>
      </c>
      <c r="AA629" s="23">
        <v>16000</v>
      </c>
      <c r="AB629" s="23">
        <v>6.2499999999999622E-5</v>
      </c>
      <c r="AD629" s="23">
        <v>1.2500000000000002E-3</v>
      </c>
      <c r="AE629" s="23">
        <v>2.0220161E-4</v>
      </c>
      <c r="AF629" s="23">
        <v>4.9598486000000002E-4</v>
      </c>
      <c r="AG629" s="23">
        <v>1.8269470333333334E-4</v>
      </c>
      <c r="AH629" s="23">
        <v>3.749999999999999E-4</v>
      </c>
      <c r="AI629" s="23">
        <v>0.53682893276920052</v>
      </c>
      <c r="AJ629" s="11">
        <v>1.9518625986597151E-3</v>
      </c>
      <c r="AK629" s="1">
        <v>0.18540769796606188</v>
      </c>
      <c r="AL629" s="11">
        <v>1.9436282408744872E-3</v>
      </c>
      <c r="AM629" s="11">
        <v>1.6770790027653072E-4</v>
      </c>
      <c r="AN629" s="11">
        <v>2.2649518824415982E-4</v>
      </c>
      <c r="AO629" s="11">
        <v>8000</v>
      </c>
      <c r="AP629" s="11">
        <v>22627.416997969522</v>
      </c>
      <c r="AQ629" s="11">
        <v>8000.0000000000018</v>
      </c>
      <c r="AR629" s="11">
        <v>2.4532694666934E-12</v>
      </c>
      <c r="AS629" s="11">
        <v>1.4688343682880672E-2</v>
      </c>
      <c r="AT629" s="11">
        <v>-1.3787983356698154E-2</v>
      </c>
      <c r="AU629" s="11">
        <v>3.0160707564925371</v>
      </c>
      <c r="AV629" s="11">
        <v>0.42596435093749402</v>
      </c>
      <c r="AW629" s="11">
        <v>0.98876404494382009</v>
      </c>
      <c r="AX629" s="11">
        <v>2169.418625044269</v>
      </c>
      <c r="AY629" s="23">
        <v>3.749999999999999E-4</v>
      </c>
      <c r="AZ629" s="11"/>
      <c r="BA629" s="11"/>
      <c r="BB629" s="11" t="s">
        <v>420</v>
      </c>
      <c r="BC629" s="1"/>
      <c r="BD629" s="23">
        <f>(0.5*K629*(AK629)^(2))+(K629*9.81*(AN629-G629))</f>
        <v>4.8658575192468195E-10</v>
      </c>
      <c r="BE629" s="23">
        <f>0.5*K629*(AI629)^(2)</f>
        <v>3.996770437844244E-9</v>
      </c>
      <c r="BF629" s="23">
        <f t="shared" si="61"/>
        <v>0.34891937969563397</v>
      </c>
      <c r="BG629" s="23">
        <f>(C629*(AI629)^(2)*G629)/(F629)</f>
        <v>2.5689661220742255</v>
      </c>
      <c r="BH629" s="23">
        <f>(C629*G629*AI629)/(E629)</f>
        <v>5.1094610762511365</v>
      </c>
      <c r="BI629" s="23">
        <f>(E629)/((C629*F629*G629)^(1/2))</f>
        <v>0.3136924697471119</v>
      </c>
      <c r="BJ629" s="23">
        <f>(C629*9.81*(G629)^(2))/(F629)</f>
        <v>1.664656887534546E-2</v>
      </c>
      <c r="BK629" s="23">
        <f t="shared" si="58"/>
        <v>0.69672003771761493</v>
      </c>
      <c r="BL629" s="23">
        <f>(F629/(C629*9.81))^(1/2)</f>
        <v>1.4753899143116248E-3</v>
      </c>
      <c r="BM629" s="23">
        <f>((F629*G629)/(C629*(AI629)^(2)))^(1/2)</f>
        <v>1.1876541421834062E-4</v>
      </c>
      <c r="BN629" s="23">
        <f>(AF629/2)/G629</f>
        <v>1.3027744956364278</v>
      </c>
      <c r="BO629" s="23">
        <f>(AF629-G629)/G629</f>
        <v>1.6055489912728558</v>
      </c>
      <c r="BP629" s="23">
        <f>((2*G629)-AG629)/G629</f>
        <v>1.0402529625983739</v>
      </c>
      <c r="BQ629" s="23">
        <f t="shared" si="59"/>
        <v>0.36834733893557425</v>
      </c>
      <c r="BR629" s="23">
        <f>((C629*(G629)^(3))/F629)^(1/2)</f>
        <v>5.6834553239738187E-4</v>
      </c>
      <c r="BS629" s="23">
        <f t="shared" si="60"/>
        <v>0.55061691612589869</v>
      </c>
      <c r="BT629" s="23">
        <f>AI629/((9.81*G629)^(1/2))</f>
        <v>12.422723602001163</v>
      </c>
      <c r="BU629" s="23">
        <f t="shared" si="57"/>
        <v>0.32499999999999968</v>
      </c>
      <c r="BV629" s="23">
        <f>AE629 /G629</f>
        <v>1.0622223447894101</v>
      </c>
      <c r="BW629" s="23">
        <f t="shared" si="62"/>
        <v>2.5523195531988798</v>
      </c>
      <c r="BX629" s="23">
        <f>AH629/(((C629*(G629^(3)))/F629)^(1/2))</f>
        <v>0.65980988434655874</v>
      </c>
    </row>
    <row r="630" spans="1:76" x14ac:dyDescent="0.25">
      <c r="A630" s="11"/>
      <c r="B630" s="1">
        <v>630</v>
      </c>
      <c r="C630" s="11">
        <v>960</v>
      </c>
      <c r="D630" s="11">
        <v>20</v>
      </c>
      <c r="E630" s="11">
        <v>1.9199999999999998E-2</v>
      </c>
      <c r="F630" s="11">
        <v>2.0500000000000001E-2</v>
      </c>
      <c r="G630" s="11">
        <v>1.8573958454807794E-4</v>
      </c>
      <c r="H630" s="11">
        <v>5.5369810583957852E-7</v>
      </c>
      <c r="I630" s="11">
        <v>2.6841205600756372E-11</v>
      </c>
      <c r="J630" s="11">
        <v>2.4004454520155143E-13</v>
      </c>
      <c r="K630" s="11">
        <v>2.5767557376726116E-8</v>
      </c>
      <c r="L630" s="11">
        <v>2.3044276339348936E-10</v>
      </c>
      <c r="M630" s="11"/>
      <c r="N630" s="11"/>
      <c r="O630" s="11"/>
      <c r="Q630" s="11">
        <v>960</v>
      </c>
      <c r="R630" s="11">
        <v>100000</v>
      </c>
      <c r="S630" s="11">
        <v>96</v>
      </c>
      <c r="T630" s="11">
        <v>2.0500000000000001E-2</v>
      </c>
      <c r="U630" s="11">
        <v>0.26700000000000002</v>
      </c>
      <c r="V630" s="11"/>
      <c r="W630" s="23"/>
      <c r="X630" s="23"/>
      <c r="Z630" s="23">
        <v>4.1679399999999998E-6</v>
      </c>
      <c r="AA630" s="23">
        <v>16000</v>
      </c>
      <c r="AB630" s="23">
        <v>6.2500000000000056E-5</v>
      </c>
      <c r="AD630" s="23">
        <v>1.6249999999999945E-3</v>
      </c>
      <c r="AE630" s="23">
        <v>1.3134663000000002E-4</v>
      </c>
      <c r="AF630" s="23">
        <v>4.0429018000000001E-4</v>
      </c>
      <c r="AG630" s="23">
        <v>2.9696572500000014E-4</v>
      </c>
      <c r="AH630" s="23">
        <v>6.8749999999999367E-4</v>
      </c>
      <c r="AI630" s="23">
        <v>0.18147627137689831</v>
      </c>
      <c r="AJ630" s="11">
        <v>4.1638968039075077E-3</v>
      </c>
      <c r="AK630" s="1">
        <v>8.9616306418952602E-2</v>
      </c>
      <c r="AL630" s="11">
        <v>4.0246209346688792E-3</v>
      </c>
      <c r="AM630" s="11">
        <v>1.9238256335389091E-4</v>
      </c>
      <c r="AN630" s="11">
        <v>2.1108741944197708E-4</v>
      </c>
      <c r="AO630" s="11">
        <v>941.17647058823547</v>
      </c>
      <c r="AP630" s="11">
        <v>704.66004491946592</v>
      </c>
      <c r="AQ630" s="11">
        <v>4000</v>
      </c>
      <c r="AR630" s="11">
        <v>1414.2135623730951</v>
      </c>
      <c r="AS630" s="11">
        <v>1.6785747743558431E-3</v>
      </c>
      <c r="AT630" s="11">
        <v>4.6029636476270595E-3</v>
      </c>
      <c r="AU630" s="11">
        <v>1.5734495997061178</v>
      </c>
      <c r="AV630" s="11">
        <v>0.38269174786374854</v>
      </c>
      <c r="AW630" s="11">
        <v>1</v>
      </c>
      <c r="AX630" s="11">
        <v>1949.0330672957698</v>
      </c>
      <c r="AY630" s="23">
        <v>7.4999999999999373E-4</v>
      </c>
      <c r="AZ630" s="11"/>
      <c r="BA630" s="11"/>
      <c r="BB630" s="11" t="s">
        <v>420</v>
      </c>
      <c r="BC630" s="1"/>
      <c r="BD630" s="23">
        <f>(0.5*K630*(AK630)^(2))+(K630*9.81*(AN630-G630))</f>
        <v>1.0987810702260184E-10</v>
      </c>
      <c r="BE630" s="23">
        <f>0.5*K630*(AI630)^(2)</f>
        <v>4.2430969144961833E-10</v>
      </c>
      <c r="BF630" s="23">
        <f t="shared" si="61"/>
        <v>0.50887850736650886</v>
      </c>
      <c r="BG630" s="23">
        <f>(C630*(AI630)^(2)*G630)/(F630)</f>
        <v>0.28645838365208193</v>
      </c>
      <c r="BH630" s="23">
        <f>(C630*G630*AI630)/(E630)</f>
        <v>1.6853663625439672</v>
      </c>
      <c r="BI630" s="23">
        <f>(E630)/((C630*F630*G630)^(1/2))</f>
        <v>0.31756779001502922</v>
      </c>
      <c r="BJ630" s="23">
        <f>(C630*9.81*(G630)^(2))/(F630)</f>
        <v>1.5848761098614089E-2</v>
      </c>
      <c r="BK630" s="23">
        <f t="shared" si="58"/>
        <v>0.18867140329705231</v>
      </c>
      <c r="BL630" s="23">
        <f>(F630/(C630*9.81))^(1/2)</f>
        <v>1.4753899143116248E-3</v>
      </c>
      <c r="BM630" s="23">
        <f>((F630*G630)/(C630*(AI630)^(2)))^(1/2)</f>
        <v>3.4703533862343256E-4</v>
      </c>
      <c r="BN630" s="23">
        <f>(AF630/2)/G630</f>
        <v>1.088325304979217</v>
      </c>
      <c r="BO630" s="23">
        <f>(AF630-G630)/G630</f>
        <v>1.1766506099584342</v>
      </c>
      <c r="BP630" s="23">
        <f>((2*G630)-AG630)/G630</f>
        <v>0.40117158804599479</v>
      </c>
      <c r="BQ630" s="23">
        <f t="shared" si="59"/>
        <v>0.73453608247422719</v>
      </c>
      <c r="BR630" s="23">
        <f>((C630*(G630)^(3))/F630)^(1/2)</f>
        <v>5.4779162817247687E-4</v>
      </c>
      <c r="BS630" s="23">
        <f t="shared" si="60"/>
        <v>0.17687330772927126</v>
      </c>
      <c r="BT630" s="23">
        <f>AI630/((9.81*G630)^(1/2))</f>
        <v>4.2514111679922255</v>
      </c>
      <c r="BU630" s="23">
        <f t="shared" ref="BU630:BU693" si="63">(AH630+(AB630/2))/AD630</f>
        <v>0.4423076923076899</v>
      </c>
      <c r="BV630" s="23">
        <f>AE630 /G630</f>
        <v>0.70715475282007789</v>
      </c>
      <c r="BW630" s="23">
        <f t="shared" si="62"/>
        <v>0.27060962255346782</v>
      </c>
      <c r="BX630" s="23">
        <f>AH630/(((C630*(G630^(3)))/F630)^(1/2))</f>
        <v>1.2550392606283651</v>
      </c>
    </row>
    <row r="631" spans="1:76" x14ac:dyDescent="0.25">
      <c r="A631" s="11"/>
      <c r="B631" s="1">
        <v>631</v>
      </c>
      <c r="C631" s="11">
        <v>960</v>
      </c>
      <c r="D631" s="11">
        <v>20</v>
      </c>
      <c r="E631" s="11">
        <v>1.9199999999999998E-2</v>
      </c>
      <c r="F631" s="11">
        <v>2.0500000000000001E-2</v>
      </c>
      <c r="G631" s="11">
        <v>1.9565622061044414E-4</v>
      </c>
      <c r="H631" s="11">
        <v>7.0992270781930383E-8</v>
      </c>
      <c r="I631" s="11">
        <v>3.1373978167126744E-11</v>
      </c>
      <c r="J631" s="11">
        <v>3.415137959730384E-14</v>
      </c>
      <c r="K631" s="11">
        <v>3.0119019040441677E-8</v>
      </c>
      <c r="L631" s="11">
        <v>3.2785324413411686E-11</v>
      </c>
      <c r="M631" s="11"/>
      <c r="N631" s="11"/>
      <c r="O631" s="11"/>
      <c r="Q631" s="11">
        <v>960</v>
      </c>
      <c r="R631" s="11">
        <v>100000</v>
      </c>
      <c r="S631" s="11">
        <v>96</v>
      </c>
      <c r="T631" s="11">
        <v>2.0500000000000001E-2</v>
      </c>
      <c r="U631" s="11">
        <v>0.26700000000000002</v>
      </c>
      <c r="V631" s="11"/>
      <c r="W631" s="23"/>
      <c r="X631" s="23"/>
      <c r="Z631" s="23">
        <v>4.1679399999999998E-6</v>
      </c>
      <c r="AA631" s="23">
        <v>16000</v>
      </c>
      <c r="AB631" s="23">
        <v>6.2499999999999622E-5</v>
      </c>
      <c r="AD631" s="23">
        <v>1.3125000000000003E-3</v>
      </c>
      <c r="AE631" s="23">
        <v>2.0845352E-4</v>
      </c>
      <c r="AF631" s="23">
        <v>5.0848868000000008E-4</v>
      </c>
      <c r="AG631" s="23">
        <v>1.8964127E-4</v>
      </c>
      <c r="AH631" s="23">
        <v>4.3749999999999995E-4</v>
      </c>
      <c r="AI631" s="23">
        <v>0.54054063091742599</v>
      </c>
      <c r="AJ631" s="11">
        <v>2.5084100579022676E-3</v>
      </c>
      <c r="AK631" s="1">
        <v>0.18014384979940024</v>
      </c>
      <c r="AL631" s="11">
        <v>3.6281611327740582E-3</v>
      </c>
      <c r="AM631" s="11">
        <v>1.8883288446920106E-4</v>
      </c>
      <c r="AN631" s="11">
        <v>2.3097957975680222E-4</v>
      </c>
      <c r="AO631" s="11">
        <v>1066.6666666666667</v>
      </c>
      <c r="AP631" s="11">
        <v>1307.361870993795</v>
      </c>
      <c r="AQ631" s="11">
        <v>1000</v>
      </c>
      <c r="AR631" s="11">
        <v>707.10678118654755</v>
      </c>
      <c r="AS631" s="11">
        <v>1.4892159718277724E-2</v>
      </c>
      <c r="AT631" s="11">
        <v>-1.6187650144191563E-3</v>
      </c>
      <c r="AU631" s="11">
        <v>1.5277177152902619</v>
      </c>
      <c r="AV631" s="11">
        <v>0.31787887411740062</v>
      </c>
      <c r="AW631" s="11">
        <v>0.967741935483871</v>
      </c>
      <c r="AX631" s="11">
        <v>1618.9438118486598</v>
      </c>
      <c r="AY631" s="23">
        <v>3.749999999999999E-4</v>
      </c>
      <c r="AZ631" s="11"/>
      <c r="BA631" s="11"/>
      <c r="BB631" s="11" t="s">
        <v>421</v>
      </c>
      <c r="BC631" s="1"/>
      <c r="BD631" s="23">
        <f>(0.5*K631*(AK631)^(2))+(K631*9.81*(AN631-G631))</f>
        <v>4.9914519808146324E-10</v>
      </c>
      <c r="BE631" s="23">
        <f>0.5*K631*(AI631)^(2)</f>
        <v>4.4001503450805134E-9</v>
      </c>
      <c r="BF631" s="23">
        <f t="shared" si="61"/>
        <v>0.33680590013321243</v>
      </c>
      <c r="BG631" s="23">
        <f>(C631*(AI631)^(2)*G631)/(F631)</f>
        <v>2.6771192730365638</v>
      </c>
      <c r="BH631" s="23">
        <f>(C631*G631*AI631)/(E631)</f>
        <v>5.2880068465844285</v>
      </c>
      <c r="BI631" s="23">
        <f>(E631)/((C631*F631*G631)^(1/2))</f>
        <v>0.30941534745513116</v>
      </c>
      <c r="BJ631" s="23">
        <f>(C631*9.81*(G631)^(2))/(F631)</f>
        <v>1.7586268512915556E-2</v>
      </c>
      <c r="BK631" s="23">
        <f t="shared" si="58"/>
        <v>0.70637303733002454</v>
      </c>
      <c r="BL631" s="23">
        <f>(F631/(C631*9.81))^(1/2)</f>
        <v>1.4753899143116248E-3</v>
      </c>
      <c r="BM631" s="23">
        <f>((F631*G631)/(C631*(AI631)^(2)))^(1/2)</f>
        <v>1.1958034440766923E-4</v>
      </c>
      <c r="BN631" s="23">
        <f>(AF631/2)/G631</f>
        <v>1.2994441945508399</v>
      </c>
      <c r="BO631" s="23">
        <f>(AF631-G631)/G631</f>
        <v>1.5988883891016801</v>
      </c>
      <c r="BP631" s="23">
        <f>((2*G631)-AG631)/G631</f>
        <v>1.0307424450481442</v>
      </c>
      <c r="BQ631" s="23">
        <f t="shared" si="59"/>
        <v>0.37295081967213112</v>
      </c>
      <c r="BR631" s="23">
        <f>((C631*(G631)^(3))/F631)^(1/2)</f>
        <v>5.92241963655504E-4</v>
      </c>
      <c r="BS631" s="23">
        <f t="shared" si="60"/>
        <v>0.54215939593184515</v>
      </c>
      <c r="BT631" s="23">
        <f>AI631/((9.81*G631)^(1/2))</f>
        <v>12.338063764741936</v>
      </c>
      <c r="BU631" s="23">
        <f t="shared" si="63"/>
        <v>0.35714285714285687</v>
      </c>
      <c r="BV631" s="23">
        <f>AE631 /G631</f>
        <v>1.0654070662799706</v>
      </c>
      <c r="BW631" s="23">
        <f t="shared" si="62"/>
        <v>2.6595330045236483</v>
      </c>
      <c r="BX631" s="23">
        <f>AH631/(((C631*(G631^(3)))/F631)^(1/2))</f>
        <v>0.73871833954421617</v>
      </c>
    </row>
    <row r="632" spans="1:76" x14ac:dyDescent="0.25">
      <c r="A632" s="11"/>
      <c r="B632" s="1">
        <v>632</v>
      </c>
      <c r="C632" s="11">
        <v>960</v>
      </c>
      <c r="D632" s="11">
        <v>20</v>
      </c>
      <c r="E632" s="11">
        <v>1.9199999999999998E-2</v>
      </c>
      <c r="F632" s="11">
        <v>2.0500000000000001E-2</v>
      </c>
      <c r="G632" s="11">
        <v>1.9431906905952717E-4</v>
      </c>
      <c r="H632" s="11">
        <v>1.4549285430467353E-7</v>
      </c>
      <c r="I632" s="11">
        <v>3.0735117154218714E-11</v>
      </c>
      <c r="J632" s="11">
        <v>6.9037073054100856E-14</v>
      </c>
      <c r="K632" s="11">
        <v>2.9505712468049966E-8</v>
      </c>
      <c r="L632" s="11">
        <v>6.6275590131936823E-11</v>
      </c>
      <c r="M632" s="11"/>
      <c r="N632" s="11"/>
      <c r="O632" s="11"/>
      <c r="Q632" s="11">
        <v>960</v>
      </c>
      <c r="R632" s="11">
        <v>100000</v>
      </c>
      <c r="S632" s="11">
        <v>96</v>
      </c>
      <c r="T632" s="11">
        <v>2.0500000000000001E-2</v>
      </c>
      <c r="U632" s="11">
        <v>0.26700000000000002</v>
      </c>
      <c r="V632" s="11"/>
      <c r="W632" s="23"/>
      <c r="X632" s="23"/>
      <c r="Z632" s="23">
        <v>4.1679399999999998E-6</v>
      </c>
      <c r="AA632" s="23">
        <v>16000</v>
      </c>
      <c r="AB632" s="23">
        <v>6.2499999999999622E-5</v>
      </c>
      <c r="AD632" s="23">
        <v>1.3125000000000003E-3</v>
      </c>
      <c r="AE632" s="23">
        <v>2.0636955E-4</v>
      </c>
      <c r="AF632" s="23">
        <v>5.0432074000000002E-4</v>
      </c>
      <c r="AG632" s="23">
        <v>2.031870750000001E-4</v>
      </c>
      <c r="AH632" s="23">
        <v>4.3749999999999995E-4</v>
      </c>
      <c r="AI632" s="23">
        <v>0.53472895205923043</v>
      </c>
      <c r="AJ632" s="11">
        <v>4.0463604279357924E-3</v>
      </c>
      <c r="AK632" s="1">
        <v>0.18618899413700615</v>
      </c>
      <c r="AL632" s="11">
        <v>5.3997815465332529E-3</v>
      </c>
      <c r="AM632" s="11">
        <v>1.9922061725158086E-4</v>
      </c>
      <c r="AN632" s="11">
        <v>2.3421747772489553E-4</v>
      </c>
      <c r="AO632" s="11">
        <v>-7999.9999999999982</v>
      </c>
      <c r="AP632" s="11">
        <v>33941.125496954264</v>
      </c>
      <c r="AQ632" s="11">
        <v>2909.0909090909095</v>
      </c>
      <c r="AR632" s="11">
        <v>7106.1309580400148</v>
      </c>
      <c r="AS632" s="11">
        <v>1.45736519964507E-2</v>
      </c>
      <c r="AT632" s="11">
        <v>2.2765553267174387E-3</v>
      </c>
      <c r="AU632" s="11">
        <v>1.6450868890565571</v>
      </c>
      <c r="AV632" s="11">
        <v>0.74492385260743355</v>
      </c>
      <c r="AW632" s="11">
        <v>1</v>
      </c>
      <c r="AX632" s="11">
        <v>3793.8660278250054</v>
      </c>
      <c r="AY632" s="23">
        <v>3.749999999999999E-4</v>
      </c>
      <c r="AZ632" s="11"/>
      <c r="BA632" s="11"/>
      <c r="BB632" s="11" t="s">
        <v>422</v>
      </c>
      <c r="BC632" s="1"/>
      <c r="BD632" s="23">
        <f>(0.5*K632*(AK632)^(2))+(K632*9.81*(AN632-G632))</f>
        <v>5.2297618872110461E-10</v>
      </c>
      <c r="BE632" s="23">
        <f>0.5*K632*(AI632)^(2)</f>
        <v>4.2183587169377947E-9</v>
      </c>
      <c r="BF632" s="23">
        <f t="shared" si="61"/>
        <v>0.35210257714747828</v>
      </c>
      <c r="BG632" s="23">
        <f>(C632*(AI632)^(2)*G632)/(F632)</f>
        <v>2.6019574547933138</v>
      </c>
      <c r="BH632" s="23">
        <f>(C632*G632*AI632)/(E632)</f>
        <v>5.1954016081663097</v>
      </c>
      <c r="BI632" s="23">
        <f>(E632)/((C632*F632*G632)^(1/2))</f>
        <v>0.31047809930374065</v>
      </c>
      <c r="BJ632" s="23">
        <f>(C632*9.81*(G632)^(2))/(F632)</f>
        <v>1.7346714141077024E-2</v>
      </c>
      <c r="BK632" s="23">
        <f t="shared" si="58"/>
        <v>0.69631362215508763</v>
      </c>
      <c r="BL632" s="23">
        <f>(F632/(C632*9.81))^(1/2)</f>
        <v>1.4753899143116248E-3</v>
      </c>
      <c r="BM632" s="23">
        <f>((F632*G632)/(C632*(AI632)^(2)))^(1/2)</f>
        <v>1.2046623177505624E-4</v>
      </c>
      <c r="BN632" s="23">
        <f>(AF632/2)/G632</f>
        <v>1.2976614761506184</v>
      </c>
      <c r="BO632" s="23">
        <f>(AF632-G632)/G632</f>
        <v>1.5953229523012369</v>
      </c>
      <c r="BP632" s="23">
        <f>((2*G632)-AG632)/G632</f>
        <v>0.95436368657284831</v>
      </c>
      <c r="BQ632" s="23">
        <f t="shared" si="59"/>
        <v>0.40289256198347123</v>
      </c>
      <c r="BR632" s="23">
        <f>((C632*(G632)^(3))/F632)^(1/2)</f>
        <v>5.861811084118128E-4</v>
      </c>
      <c r="BS632" s="23">
        <f t="shared" si="60"/>
        <v>0.53245239673251299</v>
      </c>
      <c r="BT632" s="23">
        <f>AI632/((9.81*G632)^(1/2))</f>
        <v>12.247331825457822</v>
      </c>
      <c r="BU632" s="23">
        <f t="shared" si="63"/>
        <v>0.35714285714285687</v>
      </c>
      <c r="BV632" s="23">
        <f>AE632 /G632</f>
        <v>1.0620138877712579</v>
      </c>
      <c r="BW632" s="23">
        <f t="shared" si="62"/>
        <v>2.5846107406522369</v>
      </c>
      <c r="BX632" s="23">
        <f>AH632/(((C632*(G632^(3)))/F632)^(1/2))</f>
        <v>0.74635636277217055</v>
      </c>
    </row>
    <row r="633" spans="1:76" x14ac:dyDescent="0.25">
      <c r="A633" s="11"/>
      <c r="B633" s="1">
        <v>633</v>
      </c>
      <c r="C633" s="11">
        <v>960</v>
      </c>
      <c r="D633" s="11">
        <v>20</v>
      </c>
      <c r="E633" s="11">
        <v>1.9199999999999998E-2</v>
      </c>
      <c r="F633" s="11">
        <v>2.0500000000000001E-2</v>
      </c>
      <c r="G633" s="11">
        <v>1.8720732508033326E-4</v>
      </c>
      <c r="H633" s="11">
        <v>3.9692702120001671E-7</v>
      </c>
      <c r="I633" s="11">
        <v>2.7482556086556613E-11</v>
      </c>
      <c r="J633" s="11">
        <v>1.7480997259671788E-13</v>
      </c>
      <c r="K633" s="11">
        <v>2.6383253843094347E-8</v>
      </c>
      <c r="L633" s="11">
        <v>1.6781757369284918E-10</v>
      </c>
      <c r="M633" s="11"/>
      <c r="N633" s="11"/>
      <c r="O633" s="11"/>
      <c r="Q633" s="11">
        <v>960</v>
      </c>
      <c r="R633" s="11">
        <v>100000</v>
      </c>
      <c r="S633" s="11">
        <v>96</v>
      </c>
      <c r="T633" s="11">
        <v>2.0500000000000001E-2</v>
      </c>
      <c r="U633" s="11">
        <v>0.26700000000000002</v>
      </c>
      <c r="V633" s="11"/>
      <c r="W633" s="23"/>
      <c r="X633" s="23"/>
      <c r="Z633" s="23">
        <v>4.1679399999999998E-6</v>
      </c>
      <c r="AA633" s="23">
        <v>16000</v>
      </c>
      <c r="AB633" s="23">
        <v>6.2499999999999622E-5</v>
      </c>
      <c r="AD633" s="23">
        <v>1.3125000000000003E-3</v>
      </c>
      <c r="AE633" s="23">
        <v>2.0220161E-4</v>
      </c>
      <c r="AF633" s="23">
        <v>4.9598486000000002E-4</v>
      </c>
      <c r="AG633" s="23">
        <v>1.875573E-4</v>
      </c>
      <c r="AH633" s="23">
        <v>3.749999999999999E-4</v>
      </c>
      <c r="AI633" s="23">
        <v>0.55755233548955252</v>
      </c>
      <c r="AJ633" s="11">
        <v>8.2915469053790141E-4</v>
      </c>
      <c r="AK633" s="1">
        <v>0.19204112101142676</v>
      </c>
      <c r="AL633" s="11">
        <v>4.5436761265933894E-3</v>
      </c>
      <c r="AM633" s="11">
        <v>1.7155559569235985E-4</v>
      </c>
      <c r="AN633" s="11">
        <v>2.3336734683582404E-4</v>
      </c>
      <c r="AO633" s="11">
        <v>4571.4285714285716</v>
      </c>
      <c r="AP633" s="11">
        <v>10159.248448067949</v>
      </c>
      <c r="AQ633" s="11">
        <v>4571.4285714285716</v>
      </c>
      <c r="AR633" s="11">
        <v>923.56804073344813</v>
      </c>
      <c r="AS633" s="11">
        <v>1.5844271498973217E-2</v>
      </c>
      <c r="AT633" s="11">
        <v>0.91387978884429799</v>
      </c>
      <c r="AU633" s="11">
        <v>1.5708300508743567</v>
      </c>
      <c r="AV633" s="11">
        <v>1.6159629995982645</v>
      </c>
      <c r="AW633" s="11">
        <v>1.0229885057471264</v>
      </c>
      <c r="AX633" s="11">
        <v>8230.0319756694407</v>
      </c>
      <c r="AY633" s="23">
        <v>3.749999999999999E-4</v>
      </c>
      <c r="AZ633" s="11"/>
      <c r="BA633" s="11"/>
      <c r="BB633" s="11" t="s">
        <v>423</v>
      </c>
      <c r="BC633" s="1"/>
      <c r="BD633" s="23">
        <f>(0.5*K633*(AK633)^(2))+(K633*9.81*(AN633-G633))</f>
        <v>4.9845158302523895E-10</v>
      </c>
      <c r="BE633" s="23">
        <f>0.5*K633*(AI633)^(2)</f>
        <v>4.1008099161490533E-9</v>
      </c>
      <c r="BF633" s="23">
        <f t="shared" si="61"/>
        <v>0.34863956441347954</v>
      </c>
      <c r="BG633" s="23">
        <f>(C633*(AI633)^(2)*G633)/(F633)</f>
        <v>2.7252822557512935</v>
      </c>
      <c r="BH633" s="23">
        <f>(C633*G633*AI633)/(E633)</f>
        <v>5.2188940659645855</v>
      </c>
      <c r="BI633" s="23">
        <f>(E633)/((C633*F633*G633)^(1/2))</f>
        <v>0.31632044483835225</v>
      </c>
      <c r="BJ633" s="23">
        <f>(C633*9.81*(G633)^(2))/(F633)</f>
        <v>1.6100229070839869E-2</v>
      </c>
      <c r="BK633" s="23">
        <f t="shared" si="58"/>
        <v>0.72668919583223024</v>
      </c>
      <c r="BL633" s="23">
        <f>(F633/(C633*9.81))^(1/2)</f>
        <v>1.4753899143116248E-3</v>
      </c>
      <c r="BM633" s="23">
        <f>((F633*G633)/(C633*(AI633)^(2)))^(1/2)</f>
        <v>1.1340105465498241E-4</v>
      </c>
      <c r="BN633" s="23">
        <f>(AF633/2)/G633</f>
        <v>1.324694051867805</v>
      </c>
      <c r="BO633" s="23">
        <f>(AF633-G633)/G633</f>
        <v>1.64938810373561</v>
      </c>
      <c r="BP633" s="23">
        <f>((2*G633)-AG633)/G633</f>
        <v>0.9981305490075425</v>
      </c>
      <c r="BQ633" s="23">
        <f t="shared" si="59"/>
        <v>0.37815126050420167</v>
      </c>
      <c r="BR633" s="23">
        <f>((C633*(G633)^(3))/F633)^(1/2)</f>
        <v>5.5429752933121236E-4</v>
      </c>
      <c r="BS633" s="23">
        <f t="shared" si="60"/>
        <v>-0.35632745335474547</v>
      </c>
      <c r="BT633" s="23">
        <f>AI633/((9.81*G633)^(1/2))</f>
        <v>13.010372071057295</v>
      </c>
      <c r="BU633" s="23">
        <f t="shared" si="63"/>
        <v>0.30952380952380926</v>
      </c>
      <c r="BV633" s="23">
        <f>AE633 /G633</f>
        <v>1.0800945417773182</v>
      </c>
      <c r="BW633" s="23">
        <f t="shared" si="62"/>
        <v>2.7091820266804536</v>
      </c>
      <c r="BX633" s="23">
        <f>AH633/(((C633*(G633^(3)))/F633)^(1/2))</f>
        <v>0.67653197092986528</v>
      </c>
    </row>
    <row r="634" spans="1:76" x14ac:dyDescent="0.25">
      <c r="A634" s="11"/>
      <c r="B634" s="1">
        <v>634</v>
      </c>
      <c r="C634" s="11">
        <v>960</v>
      </c>
      <c r="D634" s="11">
        <v>20</v>
      </c>
      <c r="E634" s="11">
        <v>1.9199999999999998E-2</v>
      </c>
      <c r="F634" s="11">
        <v>2.0500000000000001E-2</v>
      </c>
      <c r="G634" s="11">
        <v>1.9442646624201333E-4</v>
      </c>
      <c r="H634" s="11">
        <v>1.4031069860344984E-7</v>
      </c>
      <c r="I634" s="11">
        <v>3.0786105814397588E-11</v>
      </c>
      <c r="J634" s="11">
        <v>6.6651728505742415E-14</v>
      </c>
      <c r="K634" s="11">
        <v>2.9554661581821684E-8</v>
      </c>
      <c r="L634" s="11">
        <v>6.3985659365512719E-11</v>
      </c>
      <c r="M634" s="11"/>
      <c r="N634" s="11"/>
      <c r="O634" s="11"/>
      <c r="Q634" s="11">
        <v>960</v>
      </c>
      <c r="R634" s="11">
        <v>100000</v>
      </c>
      <c r="S634" s="11">
        <v>96</v>
      </c>
      <c r="T634" s="11">
        <v>2.0500000000000001E-2</v>
      </c>
      <c r="U634" s="11">
        <v>0.26700000000000002</v>
      </c>
      <c r="V634" s="11"/>
      <c r="W634" s="23"/>
      <c r="X634" s="23"/>
      <c r="Z634" s="23">
        <v>4.1679399999999998E-6</v>
      </c>
      <c r="AA634" s="23">
        <v>16000</v>
      </c>
      <c r="AB634" s="23">
        <v>6.2500000000000056E-5</v>
      </c>
      <c r="AD634" s="23">
        <v>1.3125000000000003E-3</v>
      </c>
      <c r="AE634" s="23">
        <v>2.1262146E-4</v>
      </c>
      <c r="AF634" s="23">
        <v>5.0015280000000007E-4</v>
      </c>
      <c r="AG634" s="23">
        <v>1.8095806166666667E-4</v>
      </c>
      <c r="AH634" s="23">
        <v>4.3749999999999995E-4</v>
      </c>
      <c r="AI634" s="23">
        <v>0.53859764136185906</v>
      </c>
      <c r="AJ634" s="11">
        <v>1.5376696210375393E-3</v>
      </c>
      <c r="AK634" s="1">
        <v>0.18471724113149107</v>
      </c>
      <c r="AL634" s="11">
        <v>3.1328817119991234E-3</v>
      </c>
      <c r="AM634" s="11">
        <v>1.8600556001550843E-4</v>
      </c>
      <c r="AN634" s="11">
        <v>2.3279913228619847E-4</v>
      </c>
      <c r="AO634" s="11">
        <v>969.69696969696963</v>
      </c>
      <c r="AP634" s="11">
        <v>872.68274923298429</v>
      </c>
      <c r="AQ634" s="11">
        <v>941.17647058823525</v>
      </c>
      <c r="AR634" s="11">
        <v>782.95560546607351</v>
      </c>
      <c r="AS634" s="11">
        <v>1.4785291502576847E-2</v>
      </c>
      <c r="AT634" s="11">
        <v>2.4212696352473215E-3</v>
      </c>
      <c r="AU634" s="11">
        <v>4.7051432378732549</v>
      </c>
      <c r="AV634" s="11">
        <v>0.21757618894032307</v>
      </c>
      <c r="AW634" s="11">
        <v>0.98913043478260865</v>
      </c>
      <c r="AX634" s="11">
        <v>1108.1064310063539</v>
      </c>
      <c r="AY634" s="23">
        <v>3.1249999999999984E-4</v>
      </c>
      <c r="AZ634" s="11"/>
      <c r="BA634" s="11"/>
      <c r="BB634" s="11" t="s">
        <v>424</v>
      </c>
      <c r="BC634" s="1"/>
      <c r="BD634" s="23">
        <f>(0.5*K634*(AK634)^(2))+(K634*9.81*(AN634-G634))</f>
        <v>5.153347461801099E-10</v>
      </c>
      <c r="BE634" s="23">
        <f>0.5*K634*(AI634)^(2)</f>
        <v>4.2867177529904498E-9</v>
      </c>
      <c r="BF634" s="23">
        <f t="shared" si="61"/>
        <v>0.34672269366680458</v>
      </c>
      <c r="BG634" s="23">
        <f>(C634*(AI634)^(2)*G634)/(F634)</f>
        <v>2.6412021931075493</v>
      </c>
      <c r="BH634" s="23">
        <f>(C634*G634*AI634)/(E634)</f>
        <v>5.2358818068134747</v>
      </c>
      <c r="BI634" s="23">
        <f>(E634)/((C634*F634*G634)^(1/2))</f>
        <v>0.31039233659944937</v>
      </c>
      <c r="BJ634" s="23">
        <f>(C634*9.81*(G634)^(2))/(F634)</f>
        <v>1.7365893967902422E-2</v>
      </c>
      <c r="BK634" s="23">
        <f t="shared" si="58"/>
        <v>0.70244088554537942</v>
      </c>
      <c r="BL634" s="23">
        <f>(F634/(C634*9.81))^(1/2)</f>
        <v>1.4753899143116248E-3</v>
      </c>
      <c r="BM634" s="23">
        <f>((F634*G634)/(C634*(AI634)^(2)))^(1/2)</f>
        <v>1.1963398194550524E-4</v>
      </c>
      <c r="BN634" s="23">
        <f>(AF634/2)/G634</f>
        <v>1.2862261236014862</v>
      </c>
      <c r="BO634" s="23">
        <f>(AF634-G634)/G634</f>
        <v>1.5724522472029725</v>
      </c>
      <c r="BP634" s="23">
        <f>((2*G634)-AG634)/G634</f>
        <v>1.0692724855605913</v>
      </c>
      <c r="BQ634" s="23">
        <f t="shared" si="59"/>
        <v>0.36180555555555549</v>
      </c>
      <c r="BR634" s="23">
        <f>((C634*(G634)^(3))/F634)^(1/2)</f>
        <v>5.8666713557396842E-4</v>
      </c>
      <c r="BS634" s="23">
        <f t="shared" si="60"/>
        <v>0.5361763717266117</v>
      </c>
      <c r="BT634" s="23">
        <f>AI634/((9.81*G634)^(1/2))</f>
        <v>12.332532030771015</v>
      </c>
      <c r="BU634" s="23">
        <f t="shared" si="63"/>
        <v>0.35714285714285704</v>
      </c>
      <c r="BV634" s="23">
        <f>AE634 /G634</f>
        <v>1.0935829062250113</v>
      </c>
      <c r="BW634" s="23">
        <f t="shared" si="62"/>
        <v>2.6238362991396471</v>
      </c>
      <c r="BX634" s="23">
        <f>AH634/(((C634*(G634^(3)))/F634)^(1/2))</f>
        <v>0.74573804031475166</v>
      </c>
    </row>
    <row r="635" spans="1:76" x14ac:dyDescent="0.25">
      <c r="A635" s="11"/>
      <c r="B635" s="1">
        <v>635</v>
      </c>
      <c r="C635" s="11">
        <v>960</v>
      </c>
      <c r="D635" s="11">
        <v>20</v>
      </c>
      <c r="E635" s="11">
        <v>1.9199999999999998E-2</v>
      </c>
      <c r="F635" s="11">
        <v>2.0500000000000001E-2</v>
      </c>
      <c r="G635" s="11">
        <v>1.9691968584273421E-4</v>
      </c>
      <c r="H635" s="11">
        <v>5.8175669316570823E-8</v>
      </c>
      <c r="I635" s="11">
        <v>3.1985711227538358E-11</v>
      </c>
      <c r="J635" s="11">
        <v>2.8348463251886549E-14</v>
      </c>
      <c r="K635" s="11">
        <v>3.0706282778436825E-8</v>
      </c>
      <c r="L635" s="11">
        <v>2.7214524721811086E-11</v>
      </c>
      <c r="M635" s="11"/>
      <c r="N635" s="11"/>
      <c r="O635" s="11"/>
      <c r="Q635" s="11">
        <v>960</v>
      </c>
      <c r="R635" s="11">
        <v>100000</v>
      </c>
      <c r="S635" s="11">
        <v>96</v>
      </c>
      <c r="T635" s="11">
        <v>2.0500000000000001E-2</v>
      </c>
      <c r="U635" s="11">
        <v>0.26700000000000002</v>
      </c>
      <c r="V635" s="11"/>
      <c r="W635" s="23"/>
      <c r="X635" s="23"/>
      <c r="Z635" s="23">
        <v>4.1679399999999998E-6</v>
      </c>
      <c r="AA635" s="23">
        <v>16000</v>
      </c>
      <c r="AB635" s="23">
        <v>6.2500000000000056E-5</v>
      </c>
      <c r="AD635" s="23">
        <v>1.2500000000000002E-3</v>
      </c>
      <c r="AE635" s="23">
        <v>2.0845352E-4</v>
      </c>
      <c r="AF635" s="23">
        <v>5.1265662000000002E-4</v>
      </c>
      <c r="AG635" s="23">
        <v>1.8095806166666675E-4</v>
      </c>
      <c r="AH635" s="23">
        <v>3.749999999999999E-4</v>
      </c>
      <c r="AI635" s="23">
        <v>0.55032406328258332</v>
      </c>
      <c r="AJ635" s="11">
        <v>3.3960836984281081E-3</v>
      </c>
      <c r="AK635" s="1">
        <v>0.188784510950846</v>
      </c>
      <c r="AL635" s="11">
        <v>1.4645684550628816E-3</v>
      </c>
      <c r="AM635" s="11">
        <v>1.6296136769031668E-4</v>
      </c>
      <c r="AN635" s="11">
        <v>2.2818893734107823E-4</v>
      </c>
      <c r="AO635" s="11">
        <v>820.51282051282067</v>
      </c>
      <c r="AP635" s="11">
        <v>446.30013802701251</v>
      </c>
      <c r="AQ635" s="11">
        <v>680.85106382978722</v>
      </c>
      <c r="AR635" s="11">
        <v>61.459711176015055</v>
      </c>
      <c r="AS635" s="11">
        <v>1.5436114914773331E-2</v>
      </c>
      <c r="AT635" s="11">
        <v>-2.4112977891377961E-3</v>
      </c>
      <c r="AU635" s="11">
        <v>4.7179472596645882</v>
      </c>
      <c r="AV635" s="11">
        <v>0.13746374158234417</v>
      </c>
      <c r="AW635" s="11">
        <v>0.94680851063829796</v>
      </c>
      <c r="AX635" s="11">
        <v>700.09708699958321</v>
      </c>
      <c r="AY635" s="23">
        <v>3.1249999999999984E-4</v>
      </c>
      <c r="AZ635" s="11"/>
      <c r="BA635" s="11"/>
      <c r="BB635" s="11" t="s">
        <v>425</v>
      </c>
      <c r="BC635" s="1"/>
      <c r="BD635" s="23">
        <f>(0.5*K635*(AK635)^(2))+(K635*9.81*(AN635-G635))</f>
        <v>5.5659888242102034E-10</v>
      </c>
      <c r="BE635" s="23">
        <f>0.5*K635*(AI635)^(2)</f>
        <v>4.6497998109158014E-9</v>
      </c>
      <c r="BF635" s="23">
        <f t="shared" si="61"/>
        <v>0.34598242413644442</v>
      </c>
      <c r="BG635" s="23">
        <f>(C635*(AI635)^(2)*G635)/(F635)</f>
        <v>2.7928236424330932</v>
      </c>
      <c r="BH635" s="23">
        <f>(C635*G635*AI635)/(E635)</f>
        <v>5.4184820826651645</v>
      </c>
      <c r="BI635" s="23">
        <f>(E635)/((C635*F635*G635)^(1/2))</f>
        <v>0.30842112326994975</v>
      </c>
      <c r="BJ635" s="23">
        <f>(C635*9.81*(G635)^(2))/(F635)</f>
        <v>1.7814131253834388E-2</v>
      </c>
      <c r="BK635" s="23">
        <f t="shared" si="58"/>
        <v>0.72267228413180595</v>
      </c>
      <c r="BL635" s="23">
        <f>(F635/(C635*9.81))^(1/2)</f>
        <v>1.4753899143116248E-3</v>
      </c>
      <c r="BM635" s="23">
        <f>((F635*G635)/(C635*(AI635)^(2)))^(1/2)</f>
        <v>1.17833120259248E-4</v>
      </c>
      <c r="BN635" s="23">
        <f>(AF635/2)/G635</f>
        <v>1.3016896147432981</v>
      </c>
      <c r="BO635" s="23">
        <f>(AF635-G635)/G635</f>
        <v>1.6033792294865965</v>
      </c>
      <c r="BP635" s="23">
        <f>((2*G635)-AG635)/G635</f>
        <v>1.0810565185890804</v>
      </c>
      <c r="BQ635" s="23">
        <f t="shared" si="59"/>
        <v>0.35298102981029827</v>
      </c>
      <c r="BR635" s="23">
        <f>((C635*(G635)^(3))/F635)^(1/2)</f>
        <v>5.9798788764340888E-4</v>
      </c>
      <c r="BS635" s="23">
        <f t="shared" si="60"/>
        <v>0.55273536107172117</v>
      </c>
      <c r="BT635" s="23">
        <f>AI635/((9.81*G635)^(1/2))</f>
        <v>12.521012013138391</v>
      </c>
      <c r="BU635" s="23">
        <f t="shared" si="63"/>
        <v>0.3249999999999999</v>
      </c>
      <c r="BV635" s="23">
        <f>AE635 /G635</f>
        <v>1.0585712601962864</v>
      </c>
      <c r="BW635" s="23">
        <f t="shared" si="62"/>
        <v>2.7750095111792588</v>
      </c>
      <c r="BX635" s="23">
        <f>AH635/(((C635*(G635^(3)))/F635)^(1/2))</f>
        <v>0.62710300283476517</v>
      </c>
    </row>
    <row r="636" spans="1:76" x14ac:dyDescent="0.25">
      <c r="A636" s="11"/>
      <c r="B636" s="1">
        <v>636</v>
      </c>
      <c r="C636" s="11">
        <v>960</v>
      </c>
      <c r="D636" s="11">
        <v>20</v>
      </c>
      <c r="E636" s="11">
        <v>1.9199999999999998E-2</v>
      </c>
      <c r="F636" s="11">
        <v>2.0500000000000001E-2</v>
      </c>
      <c r="G636" s="11">
        <v>2.7823602606394382E-4</v>
      </c>
      <c r="H636" s="11">
        <v>3.2254044984593129E-7</v>
      </c>
      <c r="I636" s="11">
        <v>9.0225374805203781E-11</v>
      </c>
      <c r="J636" s="11">
        <v>3.1377676056766439E-13</v>
      </c>
      <c r="K636" s="11">
        <v>8.6616359812995634E-8</v>
      </c>
      <c r="L636" s="11">
        <v>3.012256901449578E-10</v>
      </c>
      <c r="M636" s="11"/>
      <c r="N636" s="11"/>
      <c r="O636" s="11"/>
      <c r="Q636" s="11">
        <v>960</v>
      </c>
      <c r="R636" s="11">
        <v>100000</v>
      </c>
      <c r="S636" s="11">
        <v>96</v>
      </c>
      <c r="T636" s="11">
        <v>2.0500000000000001E-2</v>
      </c>
      <c r="U636" s="11">
        <v>0.26700000000000002</v>
      </c>
      <c r="V636" s="11"/>
      <c r="W636" s="23"/>
      <c r="X636" s="23"/>
      <c r="Z636" s="23">
        <v>4.1679399999999998E-6</v>
      </c>
      <c r="AA636" s="23">
        <v>16000</v>
      </c>
      <c r="AB636" s="23">
        <v>6.2500000000000056E-5</v>
      </c>
      <c r="AD636" s="23">
        <v>2.1875000000000002E-3</v>
      </c>
      <c r="AE636" s="23">
        <v>3.4807951000000002E-4</v>
      </c>
      <c r="AF636" s="23">
        <v>8.0441242000000007E-4</v>
      </c>
      <c r="AG636" s="23">
        <v>1.9901913500000004E-4</v>
      </c>
      <c r="AH636" s="23">
        <v>6.8749999999999974E-4</v>
      </c>
      <c r="AI636" s="23">
        <v>0.63810632104538445</v>
      </c>
      <c r="AJ636" s="11">
        <v>2.6966463571249555E-3</v>
      </c>
      <c r="AK636" s="1">
        <v>0.20328622966153623</v>
      </c>
      <c r="AL636" s="11">
        <v>1.5117224880374675E-3</v>
      </c>
      <c r="AM636" s="11">
        <v>2.7049521723313701E-4</v>
      </c>
      <c r="AN636" s="11">
        <v>3.6673292596774225E-4</v>
      </c>
      <c r="AO636" s="11">
        <v>-4571.4285714285716</v>
      </c>
      <c r="AP636" s="11">
        <v>923.56804073345086</v>
      </c>
      <c r="AQ636" s="11">
        <v>4000</v>
      </c>
      <c r="AR636" s="11">
        <v>1414.2135623730937</v>
      </c>
      <c r="AS636" s="11">
        <v>2.0753296481043591E-2</v>
      </c>
      <c r="AT636" s="11">
        <v>6.9810551722814087E-3</v>
      </c>
      <c r="AU636" s="11">
        <v>1.5165003750989487</v>
      </c>
      <c r="AV636" s="11">
        <v>0.1061007204977058</v>
      </c>
      <c r="AW636" s="11">
        <v>1</v>
      </c>
      <c r="AX636" s="11">
        <v>540.36653225028624</v>
      </c>
      <c r="AY636" s="23">
        <v>4.9999999999999958E-4</v>
      </c>
      <c r="AZ636" s="11"/>
      <c r="BA636" s="11"/>
      <c r="BB636" s="11" t="s">
        <v>426</v>
      </c>
      <c r="BC636" s="1"/>
      <c r="BD636" s="23">
        <f>(0.5*K636*(AK636)^(2))+(K636*9.81*(AN636-G636))</f>
        <v>1.8649195348512737E-9</v>
      </c>
      <c r="BE636" s="23">
        <f>0.5*K636*(AI636)^(2)</f>
        <v>1.7634210703969987E-8</v>
      </c>
      <c r="BF636" s="23">
        <f t="shared" si="61"/>
        <v>0.32520112269038032</v>
      </c>
      <c r="BG636" s="23">
        <f>(C636*(AI636)^(2)*G636)/(F636)</f>
        <v>5.3053840488967143</v>
      </c>
      <c r="BH636" s="23">
        <f>(C636*G636*AI636)/(E636)</f>
        <v>8.877208348697545</v>
      </c>
      <c r="BI636" s="23">
        <f>(E636)/((C636*F636*G636)^(1/2))</f>
        <v>0.25946692248797493</v>
      </c>
      <c r="BJ636" s="23">
        <f>(C636*9.81*(G636)^(2))/(F636)</f>
        <v>3.5564204844671238E-2</v>
      </c>
      <c r="BK636" s="23">
        <f t="shared" si="58"/>
        <v>0.92490195402220732</v>
      </c>
      <c r="BL636" s="23">
        <f>(F636/(C636*9.81))^(1/2)</f>
        <v>1.4753899143116248E-3</v>
      </c>
      <c r="BM636" s="23">
        <f>((F636*G636)/(C636*(AI636)^(2)))^(1/2)</f>
        <v>1.2079666608639191E-4</v>
      </c>
      <c r="BN636" s="23">
        <f>(AF636/2)/G636</f>
        <v>1.4455576284990699</v>
      </c>
      <c r="BO636" s="23">
        <f>(AF636-G636)/G636</f>
        <v>1.8911152569981398</v>
      </c>
      <c r="BP636" s="23">
        <f>((2*G636)-AG636)/G636</f>
        <v>1.2847111216494238</v>
      </c>
      <c r="BQ636" s="23">
        <f t="shared" si="59"/>
        <v>0.24740932642487051</v>
      </c>
      <c r="BR636" s="23">
        <f>((C636*(G636)^(3))/F636)^(1/2)</f>
        <v>1.0043353031901168E-3</v>
      </c>
      <c r="BS636" s="23">
        <f t="shared" si="60"/>
        <v>0.63112526587310303</v>
      </c>
      <c r="BT636" s="23">
        <f>AI636/((9.81*G636)^(1/2))</f>
        <v>12.213829753020242</v>
      </c>
      <c r="BU636" s="23">
        <f t="shared" si="63"/>
        <v>0.32857142857142846</v>
      </c>
      <c r="BV636" s="23">
        <f>AE636 /G636</f>
        <v>1.2510224320124701</v>
      </c>
      <c r="BW636" s="23">
        <f t="shared" si="62"/>
        <v>5.2698198440520434</v>
      </c>
      <c r="BX636" s="23">
        <f>AH636/(((C636*(G636^(3)))/F636)^(1/2))</f>
        <v>0.68453234474210123</v>
      </c>
    </row>
    <row r="637" spans="1:76" x14ac:dyDescent="0.25">
      <c r="A637" s="11"/>
      <c r="B637" s="1">
        <v>637</v>
      </c>
      <c r="C637" s="11">
        <v>960</v>
      </c>
      <c r="D637" s="11">
        <v>20</v>
      </c>
      <c r="E637" s="11">
        <v>1.9199999999999998E-2</v>
      </c>
      <c r="F637" s="11">
        <v>2.0500000000000001E-2</v>
      </c>
      <c r="G637" s="11">
        <v>2.8191867646973638E-4</v>
      </c>
      <c r="H637" s="11">
        <v>7.0111790873107697E-8</v>
      </c>
      <c r="I637" s="11">
        <v>9.3855591881921843E-11</v>
      </c>
      <c r="J637" s="11">
        <v>7.0024274865699909E-14</v>
      </c>
      <c r="K637" s="11">
        <v>9.0101368206644969E-8</v>
      </c>
      <c r="L637" s="11">
        <v>6.7223303871071916E-11</v>
      </c>
      <c r="M637" s="11"/>
      <c r="N637" s="11"/>
      <c r="O637" s="11"/>
      <c r="Q637" s="11">
        <v>960</v>
      </c>
      <c r="R637" s="11">
        <v>100000</v>
      </c>
      <c r="S637" s="11">
        <v>96</v>
      </c>
      <c r="T637" s="11">
        <v>2.0500000000000001E-2</v>
      </c>
      <c r="U637" s="11">
        <v>0.26700000000000002</v>
      </c>
      <c r="V637" s="11"/>
      <c r="W637" s="23"/>
      <c r="X637" s="23"/>
      <c r="Z637" s="23">
        <v>4.1679399999999998E-6</v>
      </c>
      <c r="AA637" s="23">
        <v>16000</v>
      </c>
      <c r="AB637" s="23">
        <v>6.2500000000000056E-5</v>
      </c>
      <c r="AD637" s="23">
        <v>2.1250000000000006E-3</v>
      </c>
      <c r="AE637" s="23">
        <v>3.4182759999999999E-4</v>
      </c>
      <c r="AF637" s="23">
        <v>8.1691624000000012E-4</v>
      </c>
      <c r="AG637" s="23">
        <v>1.993664633333334E-4</v>
      </c>
      <c r="AH637" s="23">
        <v>6.8750000000000018E-4</v>
      </c>
      <c r="AI637" s="23">
        <v>0.64355306363505238</v>
      </c>
      <c r="AJ637" s="11">
        <v>5.6913789498363202E-3</v>
      </c>
      <c r="AK637" s="1">
        <v>0.20581290572183938</v>
      </c>
      <c r="AL637" s="11">
        <v>3.6794654001220898E-3</v>
      </c>
      <c r="AM637" s="11">
        <v>2.5885139239989539E-4</v>
      </c>
      <c r="AN637" s="11">
        <v>3.6274104924296764E-4</v>
      </c>
      <c r="AO637" s="11">
        <v>761.90476190476181</v>
      </c>
      <c r="AP637" s="11">
        <v>1282.7333899075691</v>
      </c>
      <c r="AQ637" s="11">
        <v>571.42857142857144</v>
      </c>
      <c r="AR637" s="11">
        <v>577.23002545840609</v>
      </c>
      <c r="AS637" s="11">
        <v>2.1109100189299786E-2</v>
      </c>
      <c r="AT637" s="11">
        <v>-2.9979931195869419E-5</v>
      </c>
      <c r="AU637" s="11">
        <v>2.5309377959468069</v>
      </c>
      <c r="AV637" s="11">
        <v>0.72433171700295595</v>
      </c>
      <c r="AW637" s="11">
        <v>0.97777777777777786</v>
      </c>
      <c r="AX637" s="11">
        <v>3688.991142376326</v>
      </c>
      <c r="AY637" s="23">
        <v>4.3749999999999995E-4</v>
      </c>
      <c r="AZ637" s="11"/>
      <c r="BA637" s="11"/>
      <c r="BB637" s="11" t="s">
        <v>427</v>
      </c>
      <c r="BC637" s="1"/>
      <c r="BD637" s="23">
        <f>(0.5*K637*(AK637)^(2))+(K637*9.81*(AN637-G637))</f>
        <v>1.9797382172587247E-9</v>
      </c>
      <c r="BE637" s="23">
        <f>0.5*K637*(AI637)^(2)</f>
        <v>1.8658215913023848E-8</v>
      </c>
      <c r="BF637" s="23">
        <f t="shared" si="61"/>
        <v>0.32573830054059266</v>
      </c>
      <c r="BG637" s="23">
        <f>(C637*(AI637)^(2)*G637)/(F637)</f>
        <v>5.4677663013631399</v>
      </c>
      <c r="BH637" s="23">
        <f>(C637*G637*AI637)/(E637)</f>
        <v>9.0714813969019019</v>
      </c>
      <c r="BI637" s="23">
        <f>(E637)/((C637*F637*G637)^(1/2))</f>
        <v>0.25776666801718912</v>
      </c>
      <c r="BJ637" s="23">
        <f>(C637*9.81*(G637)^(2))/(F637)</f>
        <v>3.651186988319597E-2</v>
      </c>
      <c r="BK637" s="23">
        <f t="shared" si="58"/>
        <v>0.93684420042369332</v>
      </c>
      <c r="BL637" s="23">
        <f>(F637/(C637*9.81))^(1/2)</f>
        <v>1.4753899143116248E-3</v>
      </c>
      <c r="BM637" s="23">
        <f>((F637*G637)/(C637*(AI637)^(2)))^(1/2)</f>
        <v>1.2056434076933375E-4</v>
      </c>
      <c r="BN637" s="23">
        <f>(AF637/2)/G637</f>
        <v>1.448850871161945</v>
      </c>
      <c r="BO637" s="23">
        <f>(AF637-G637)/G637</f>
        <v>1.8977017423238898</v>
      </c>
      <c r="BP637" s="23">
        <f>((2*G637)-AG637)/G637</f>
        <v>1.2928227890757173</v>
      </c>
      <c r="BQ637" s="23">
        <f t="shared" si="59"/>
        <v>0.2440476190476191</v>
      </c>
      <c r="BR637" s="23">
        <f>((C637*(G637)^(3))/F637)^(1/2)</f>
        <v>1.0243407682361001E-3</v>
      </c>
      <c r="BS637" s="23">
        <f t="shared" si="60"/>
        <v>0.64358304356624829</v>
      </c>
      <c r="BT637" s="23">
        <f>AI637/((9.81*G637)^(1/2))</f>
        <v>12.237365583364088</v>
      </c>
      <c r="BU637" s="23">
        <f t="shared" si="63"/>
        <v>0.33823529411764708</v>
      </c>
      <c r="BV637" s="23">
        <f>AE637 /G637</f>
        <v>1.2125042735034788</v>
      </c>
      <c r="BW637" s="23">
        <f t="shared" si="62"/>
        <v>5.4312544314799442</v>
      </c>
      <c r="BX637" s="23">
        <f>AH637/(((C637*(G637^(3)))/F637)^(1/2))</f>
        <v>0.67116336801069165</v>
      </c>
    </row>
    <row r="638" spans="1:76" x14ac:dyDescent="0.25">
      <c r="A638" s="11"/>
      <c r="B638" s="1">
        <v>638</v>
      </c>
      <c r="C638" s="11">
        <v>960</v>
      </c>
      <c r="D638" s="11">
        <v>20</v>
      </c>
      <c r="E638" s="11">
        <v>1.9199999999999998E-2</v>
      </c>
      <c r="F638" s="11">
        <v>2.0500000000000001E-2</v>
      </c>
      <c r="G638" s="11">
        <v>2.8498650392290643E-4</v>
      </c>
      <c r="H638" s="11">
        <v>6.8790342294293821E-8</v>
      </c>
      <c r="I638" s="11">
        <v>9.6953053209205748E-11</v>
      </c>
      <c r="J638" s="11">
        <v>7.0207890109866463E-14</v>
      </c>
      <c r="K638" s="11">
        <v>9.3074931080837522E-8</v>
      </c>
      <c r="L638" s="11">
        <v>6.7399574505471804E-11</v>
      </c>
      <c r="M638" s="11"/>
      <c r="N638" s="11"/>
      <c r="O638" s="11"/>
      <c r="Q638" s="11">
        <v>960</v>
      </c>
      <c r="R638" s="11">
        <v>100000</v>
      </c>
      <c r="S638" s="11">
        <v>96</v>
      </c>
      <c r="T638" s="11">
        <v>2.0500000000000001E-2</v>
      </c>
      <c r="U638" s="11">
        <v>0.26700000000000002</v>
      </c>
      <c r="V638" s="11"/>
      <c r="W638" s="23"/>
      <c r="X638" s="23"/>
      <c r="Z638" s="23">
        <v>4.1679399999999998E-6</v>
      </c>
      <c r="AA638" s="23">
        <v>16000</v>
      </c>
      <c r="AB638" s="23">
        <v>6.2500000000000056E-5</v>
      </c>
      <c r="AD638" s="23">
        <v>2.1875000000000002E-3</v>
      </c>
      <c r="AE638" s="23">
        <v>3.5224745000000002E-4</v>
      </c>
      <c r="AF638" s="23">
        <v>8.2942005999999996E-4</v>
      </c>
      <c r="AG638" s="23">
        <v>2.0422906000000006E-4</v>
      </c>
      <c r="AH638" s="23">
        <v>6.2499999999999969E-4</v>
      </c>
      <c r="AI638" s="23">
        <v>0.63679683305411117</v>
      </c>
      <c r="AJ638" s="11">
        <v>3.4519199849443716E-3</v>
      </c>
      <c r="AK638" s="1">
        <v>0.20514103122005634</v>
      </c>
      <c r="AL638" s="11">
        <v>3.4419724117951051E-3</v>
      </c>
      <c r="AM638" s="11">
        <v>2.5706330455815612E-4</v>
      </c>
      <c r="AN638" s="11">
        <v>3.7682726493492793E-4</v>
      </c>
      <c r="AO638" s="11">
        <v>16000</v>
      </c>
      <c r="AP638" s="11">
        <v>67882.250993908558</v>
      </c>
      <c r="AQ638" s="11">
        <v>-16000.000000000013</v>
      </c>
      <c r="AR638" s="11">
        <v>543058.00795126939</v>
      </c>
      <c r="AS638" s="11">
        <v>2.0668206248101197E-2</v>
      </c>
      <c r="AT638" s="11">
        <v>-2.950768981590874E-3</v>
      </c>
      <c r="AU638" s="11">
        <v>4.6203911439430012</v>
      </c>
      <c r="AV638" s="11">
        <v>1.053938060181369</v>
      </c>
      <c r="AW638" s="11">
        <v>0.97794117647058831</v>
      </c>
      <c r="AX638" s="11">
        <v>5367.662463697543</v>
      </c>
      <c r="AY638" s="23">
        <v>4.9999999999999958E-4</v>
      </c>
      <c r="AZ638" s="11"/>
      <c r="BA638" s="11"/>
      <c r="BB638" s="11" t="s">
        <v>428</v>
      </c>
      <c r="BC638" s="1"/>
      <c r="BD638" s="23">
        <f>(0.5*K638*(AK638)^(2))+(K638*9.81*(AN638-G638))</f>
        <v>2.0422854327707983E-9</v>
      </c>
      <c r="BE638" s="23">
        <f>0.5*K638*(AI638)^(2)</f>
        <v>1.8871417265365299E-8</v>
      </c>
      <c r="BF638" s="23">
        <f t="shared" si="61"/>
        <v>0.32896974721387917</v>
      </c>
      <c r="BG638" s="23">
        <f>(C638*(AI638)^(2)*G638)/(F638)</f>
        <v>5.4118213969403532</v>
      </c>
      <c r="BH638" s="23">
        <f>(C638*G638*AI638)/(E638)</f>
        <v>9.0739251580634939</v>
      </c>
      <c r="BI638" s="23">
        <f>(E638)/((C638*F638*G638)^(1/2))</f>
        <v>0.25637550853719071</v>
      </c>
      <c r="BJ638" s="23">
        <f>(C638*9.81*(G638)^(2))/(F638)</f>
        <v>3.7310834845934018E-2</v>
      </c>
      <c r="BK638" s="23">
        <f t="shared" si="58"/>
        <v>0.92705884344559153</v>
      </c>
      <c r="BL638" s="23">
        <f>(F638/(C638*9.81))^(1/2)</f>
        <v>1.4753899143116248E-3</v>
      </c>
      <c r="BM638" s="23">
        <f>((F638*G638)/(C638*(AI638)^(2)))^(1/2)</f>
        <v>1.225046477720226E-4</v>
      </c>
      <c r="BN638" s="23">
        <f>(AF638/2)/G638</f>
        <v>1.455191822389547</v>
      </c>
      <c r="BO638" s="23">
        <f>(AF638-G638)/G638</f>
        <v>1.9103836447790941</v>
      </c>
      <c r="BP638" s="23">
        <f>((2*G638)-AG638)/G638</f>
        <v>1.2833728713860519</v>
      </c>
      <c r="BQ638" s="23">
        <f t="shared" si="59"/>
        <v>0.24623115577889457</v>
      </c>
      <c r="BR638" s="23">
        <f>((C638*(G638)^(3))/F638)^(1/2)</f>
        <v>1.0411064245681287E-3</v>
      </c>
      <c r="BS638" s="23">
        <f t="shared" si="60"/>
        <v>0.63974760203570202</v>
      </c>
      <c r="BT638" s="23">
        <f>AI638/((9.81*G638)^(1/2))</f>
        <v>12.043542356509448</v>
      </c>
      <c r="BU638" s="23">
        <f t="shared" si="63"/>
        <v>0.29999999999999982</v>
      </c>
      <c r="BV638" s="23">
        <f>AE638 /G638</f>
        <v>1.236014495954127</v>
      </c>
      <c r="BW638" s="23">
        <f t="shared" si="62"/>
        <v>5.3745105620944189</v>
      </c>
      <c r="BX638" s="23">
        <f>AH638/(((C638*(G638^(3)))/F638)^(1/2))</f>
        <v>0.6003228731003768</v>
      </c>
    </row>
    <row r="639" spans="1:76" x14ac:dyDescent="0.25">
      <c r="A639" s="11"/>
      <c r="B639" s="1">
        <v>639</v>
      </c>
      <c r="C639" s="11">
        <v>960</v>
      </c>
      <c r="D639" s="11">
        <v>20</v>
      </c>
      <c r="E639" s="11">
        <v>1.9199999999999998E-2</v>
      </c>
      <c r="F639" s="11">
        <v>2.0500000000000001E-2</v>
      </c>
      <c r="G639" s="11">
        <v>2.8253467095300721E-4</v>
      </c>
      <c r="H639" s="11">
        <v>7.4166721710888573E-8</v>
      </c>
      <c r="I639" s="11">
        <v>9.4472162710892349E-11</v>
      </c>
      <c r="J639" s="11">
        <v>7.4398202998278357E-14</v>
      </c>
      <c r="K639" s="11">
        <v>9.0693276202456649E-8</v>
      </c>
      <c r="L639" s="11">
        <v>7.1422274878347218E-11</v>
      </c>
      <c r="M639" s="11"/>
      <c r="N639" s="11"/>
      <c r="O639" s="11"/>
      <c r="Q639" s="11">
        <v>960</v>
      </c>
      <c r="R639" s="11">
        <v>100000</v>
      </c>
      <c r="S639" s="11">
        <v>96</v>
      </c>
      <c r="T639" s="11">
        <v>2.0500000000000001E-2</v>
      </c>
      <c r="U639" s="11">
        <v>0.26700000000000002</v>
      </c>
      <c r="V639" s="11"/>
      <c r="W639" s="23"/>
      <c r="X639" s="23"/>
      <c r="Z639" s="23">
        <v>4.1679399999999998E-6</v>
      </c>
      <c r="AA639" s="23">
        <v>16000</v>
      </c>
      <c r="AB639" s="23">
        <v>6.2500000000000056E-5</v>
      </c>
      <c r="AD639" s="23">
        <v>2.2499999999999998E-3</v>
      </c>
      <c r="AE639" s="23">
        <v>3.4182759999999999E-4</v>
      </c>
      <c r="AF639" s="23">
        <v>8.0024448000000001E-4</v>
      </c>
      <c r="AG639" s="23">
        <v>2.0909165666666666E-4</v>
      </c>
      <c r="AH639" s="23">
        <v>6.2499999999999969E-4</v>
      </c>
      <c r="AI639" s="23">
        <v>0.57048198368105518</v>
      </c>
      <c r="AJ639" s="11">
        <v>2.277379617097449E-3</v>
      </c>
      <c r="AK639" s="1">
        <v>0.19734968688584356</v>
      </c>
      <c r="AL639" s="11">
        <v>5.391586855539335E-3</v>
      </c>
      <c r="AM639" s="11">
        <v>2.6002452470267506E-4</v>
      </c>
      <c r="AN639" s="11">
        <v>3.7299283878080013E-4</v>
      </c>
      <c r="AO639" s="11">
        <v>390.24390243902445</v>
      </c>
      <c r="AP639" s="11">
        <v>67.303441397886772</v>
      </c>
      <c r="AQ639" s="11">
        <v>744.18604651162798</v>
      </c>
      <c r="AR639" s="11">
        <v>1248.2404184926399</v>
      </c>
      <c r="AS639" s="11">
        <v>1.6587650035915988E-2</v>
      </c>
      <c r="AT639" s="11">
        <v>-1.838627181305421E-2</v>
      </c>
      <c r="AU639" s="11">
        <v>4.7076631799492521</v>
      </c>
      <c r="AV639" s="11">
        <v>0.698021399923894</v>
      </c>
      <c r="AW639" s="11">
        <v>0.98507462686567171</v>
      </c>
      <c r="AX639" s="11">
        <v>3554.9937978179955</v>
      </c>
      <c r="AY639" s="23">
        <v>5.6250000000000007E-4</v>
      </c>
      <c r="AZ639" s="11"/>
      <c r="BA639" s="11"/>
      <c r="BB639" s="11" t="s">
        <v>429</v>
      </c>
      <c r="BC639" s="1"/>
      <c r="BD639" s="23">
        <f>(0.5*K639*(AK639)^(2))+(K639*9.81*(AN639-G639))</f>
        <v>1.8465916561674049E-9</v>
      </c>
      <c r="BE639" s="23">
        <f>0.5*K639*(AI639)^(2)</f>
        <v>1.4758049480581354E-8</v>
      </c>
      <c r="BF639" s="23">
        <f t="shared" si="61"/>
        <v>0.35372923380135946</v>
      </c>
      <c r="BG639" s="23">
        <f>(C639*(AI639)^(2)*G639)/(F639)</f>
        <v>4.3059897189122998</v>
      </c>
      <c r="BH639" s="23">
        <f>(C639*G639*AI639)/(E639)</f>
        <v>8.059046977197287</v>
      </c>
      <c r="BI639" s="23">
        <f>(E639)/((C639*F639*G639)^(1/2))</f>
        <v>0.25748551759104876</v>
      </c>
      <c r="BJ639" s="23">
        <f>(C639*9.81*(G639)^(2))/(F639)</f>
        <v>3.6671601635123875E-2</v>
      </c>
      <c r="BK639" s="23">
        <f t="shared" si="58"/>
        <v>0.81104703076620555</v>
      </c>
      <c r="BL639" s="23">
        <f>(F639/(C639*9.81))^(1/2)</f>
        <v>1.4753899143116248E-3</v>
      </c>
      <c r="BM639" s="23">
        <f>((F639*G639)/(C639*(AI639)^(2)))^(1/2)</f>
        <v>1.3615552062861493E-4</v>
      </c>
      <c r="BN639" s="23">
        <f>(AF639/2)/G639</f>
        <v>1.4161881041019233</v>
      </c>
      <c r="BO639" s="23">
        <f>(AF639-G639)/G639</f>
        <v>1.8323762082038464</v>
      </c>
      <c r="BP639" s="23">
        <f>((2*G639)-AG639)/G639</f>
        <v>1.2599433692106268</v>
      </c>
      <c r="BQ639" s="23">
        <f t="shared" si="59"/>
        <v>0.26128472222222221</v>
      </c>
      <c r="BR639" s="23">
        <f>((C639*(G639)^(3))/F639)^(1/2)</f>
        <v>1.0276998902172992E-3</v>
      </c>
      <c r="BS639" s="23">
        <f t="shared" si="60"/>
        <v>0.58886825549410937</v>
      </c>
      <c r="BT639" s="23">
        <f>AI639/((9.81*G639)^(1/2))</f>
        <v>10.836063844491308</v>
      </c>
      <c r="BU639" s="23">
        <f t="shared" si="63"/>
        <v>0.29166666666666657</v>
      </c>
      <c r="BV639" s="23">
        <f>AE639 /G639</f>
        <v>1.2098607184987031</v>
      </c>
      <c r="BW639" s="23">
        <f t="shared" si="62"/>
        <v>4.2693181172771757</v>
      </c>
      <c r="BX639" s="23">
        <f>AH639/(((C639*(G639^(3)))/F639)^(1/2))</f>
        <v>0.60815419554812666</v>
      </c>
    </row>
    <row r="640" spans="1:76" x14ac:dyDescent="0.25">
      <c r="A640" s="11"/>
      <c r="B640" s="1">
        <v>640</v>
      </c>
      <c r="C640" s="11">
        <v>960</v>
      </c>
      <c r="D640" s="11">
        <v>20</v>
      </c>
      <c r="E640" s="11">
        <v>1.9199999999999998E-2</v>
      </c>
      <c r="F640" s="11">
        <v>2.0500000000000001E-2</v>
      </c>
      <c r="G640" s="11">
        <v>2.8226014142521594E-4</v>
      </c>
      <c r="H640" s="11">
        <v>9.3484919020245785E-8</v>
      </c>
      <c r="I640" s="11">
        <v>9.4197043847808146E-11</v>
      </c>
      <c r="J640" s="11">
        <v>9.3594543369758914E-14</v>
      </c>
      <c r="K640" s="11">
        <v>9.0429162093895826E-8</v>
      </c>
      <c r="L640" s="11">
        <v>8.9850761634968562E-11</v>
      </c>
      <c r="M640" s="11"/>
      <c r="N640" s="11"/>
      <c r="O640" s="11"/>
      <c r="Q640" s="11">
        <v>960</v>
      </c>
      <c r="R640" s="11">
        <v>100000</v>
      </c>
      <c r="S640" s="11">
        <v>96</v>
      </c>
      <c r="T640" s="11">
        <v>2.0500000000000001E-2</v>
      </c>
      <c r="U640" s="11">
        <v>0.26700000000000002</v>
      </c>
      <c r="V640" s="11"/>
      <c r="W640" s="23"/>
      <c r="X640" s="23"/>
      <c r="Z640" s="23">
        <v>4.1679399999999998E-6</v>
      </c>
      <c r="AA640" s="23">
        <v>16000</v>
      </c>
      <c r="AB640" s="23">
        <v>6.2500000000000056E-5</v>
      </c>
      <c r="AD640" s="23">
        <v>2.2499999999999998E-3</v>
      </c>
      <c r="AE640" s="23">
        <v>3.3974363000000002E-4</v>
      </c>
      <c r="AF640" s="23">
        <v>8.0024448000000001E-4</v>
      </c>
      <c r="AG640" s="23">
        <v>2.0353440333333337E-4</v>
      </c>
      <c r="AH640" s="23">
        <v>6.8749999999999974E-4</v>
      </c>
      <c r="AI640" s="23">
        <v>0.57177993778130987</v>
      </c>
      <c r="AJ640" s="11">
        <v>3.2395411182470964E-3</v>
      </c>
      <c r="AK640" s="1">
        <v>0.18996698736113329</v>
      </c>
      <c r="AL640" s="11">
        <v>1.659856650848067E-3</v>
      </c>
      <c r="AM640" s="11">
        <v>2.7323753531465064E-4</v>
      </c>
      <c r="AN640" s="11">
        <v>3.6059171854703617E-4</v>
      </c>
      <c r="AO640" s="11">
        <v>380.95238095238102</v>
      </c>
      <c r="AP640" s="11">
        <v>64.136669495378484</v>
      </c>
      <c r="AQ640" s="11">
        <v>615.38461538461536</v>
      </c>
      <c r="AR640" s="11">
        <v>669.45020704051842</v>
      </c>
      <c r="AS640" s="11">
        <v>1.6663215965810326E-2</v>
      </c>
      <c r="AT640" s="11">
        <v>-0.38070670026184655</v>
      </c>
      <c r="AU640" s="11">
        <v>4.7084664295583467</v>
      </c>
      <c r="AV640" s="11">
        <v>1.5634687221440964</v>
      </c>
      <c r="AW640" s="11">
        <v>0.98518518518518527</v>
      </c>
      <c r="AX640" s="11">
        <v>7962.6808159616567</v>
      </c>
      <c r="AY640" s="23">
        <v>6.2500000000000012E-4</v>
      </c>
      <c r="AZ640" s="11"/>
      <c r="BA640" s="11"/>
      <c r="BB640" s="11" t="s">
        <v>430</v>
      </c>
      <c r="BC640" s="1"/>
      <c r="BD640" s="23">
        <f>(0.5*K640*(AK640)^(2))+(K640*9.81*(AN640-G640))</f>
        <v>1.7011679487278076E-9</v>
      </c>
      <c r="BE640" s="23">
        <f>0.5*K640*(AI640)^(2)</f>
        <v>1.4782106850838756E-8</v>
      </c>
      <c r="BF640" s="23">
        <f t="shared" si="61"/>
        <v>0.3392387288747698</v>
      </c>
      <c r="BG640" s="23">
        <f>(C640*(AI640)^(2)*G640)/(F640)</f>
        <v>4.3214028390101635</v>
      </c>
      <c r="BH640" s="23">
        <f>(C640*G640*AI640)/(E640)</f>
        <v>8.0695343051126862</v>
      </c>
      <c r="BI640" s="23">
        <f>(E640)/((C640*F640*G640)^(1/2))</f>
        <v>0.25761070387790924</v>
      </c>
      <c r="BJ640" s="23">
        <f>(C640*9.81*(G640)^(2))/(F640)</f>
        <v>3.660037111074621E-2</v>
      </c>
      <c r="BK640" s="23">
        <f t="shared" si="58"/>
        <v>0.81310377084926455</v>
      </c>
      <c r="BL640" s="23">
        <f>(F640/(C640*9.81))^(1/2)</f>
        <v>1.4753899143116248E-3</v>
      </c>
      <c r="BM640" s="23">
        <f>((F640*G640)/(C640*(AI640)^(2)))^(1/2)</f>
        <v>1.3578042957612641E-4</v>
      </c>
      <c r="BN640" s="23">
        <f>(AF640/2)/G640</f>
        <v>1.4175655052805651</v>
      </c>
      <c r="BO640" s="23">
        <f>(AF640-G640)/G640</f>
        <v>1.8351310105611303</v>
      </c>
      <c r="BP640" s="23">
        <f>((2*G640)-AG640)/G640</f>
        <v>1.2789119912374902</v>
      </c>
      <c r="BQ640" s="23">
        <f t="shared" si="59"/>
        <v>0.25434027777777785</v>
      </c>
      <c r="BR640" s="23">
        <f>((C640*(G640)^(3))/F640)^(1/2)</f>
        <v>1.0262023815125749E-3</v>
      </c>
      <c r="BS640" s="23">
        <f t="shared" si="60"/>
        <v>0.95248663804315647</v>
      </c>
      <c r="BT640" s="23">
        <f>AI640/((9.81*G640)^(1/2))</f>
        <v>10.865998280587522</v>
      </c>
      <c r="BU640" s="23">
        <f t="shared" si="63"/>
        <v>0.31944444444444436</v>
      </c>
      <c r="BV640" s="23">
        <f>AE640 /G640</f>
        <v>1.2036542895661171</v>
      </c>
      <c r="BW640" s="23">
        <f t="shared" si="62"/>
        <v>4.284802467899417</v>
      </c>
      <c r="BX640" s="23">
        <f>AH640/(((C640*(G640^(3)))/F640)^(1/2))</f>
        <v>0.66994582392866453</v>
      </c>
    </row>
    <row r="641" spans="1:76" x14ac:dyDescent="0.25">
      <c r="A641" s="11"/>
      <c r="B641" s="1">
        <v>641</v>
      </c>
      <c r="C641" s="11">
        <v>960</v>
      </c>
      <c r="D641" s="11">
        <v>20</v>
      </c>
      <c r="E641" s="11">
        <v>1.9199999999999998E-2</v>
      </c>
      <c r="F641" s="11">
        <v>2.0500000000000001E-2</v>
      </c>
      <c r="G641" s="11">
        <v>2.8718722864123816E-4</v>
      </c>
      <c r="H641" s="11">
        <v>8.0551415946130562E-8</v>
      </c>
      <c r="I641" s="11">
        <v>9.9216517088076596E-11</v>
      </c>
      <c r="J641" s="11">
        <v>8.3485929800923207E-14</v>
      </c>
      <c r="K641" s="11">
        <v>9.5247856404553537E-8</v>
      </c>
      <c r="L641" s="11">
        <v>8.0146492608886272E-11</v>
      </c>
      <c r="M641" s="11"/>
      <c r="N641" s="11"/>
      <c r="O641" s="11"/>
      <c r="Q641" s="11">
        <v>960</v>
      </c>
      <c r="R641" s="11">
        <v>100000</v>
      </c>
      <c r="S641" s="11">
        <v>96</v>
      </c>
      <c r="T641" s="11">
        <v>2.0500000000000001E-2</v>
      </c>
      <c r="U641" s="11">
        <v>0.26700000000000002</v>
      </c>
      <c r="V641" s="11"/>
      <c r="W641" s="23"/>
      <c r="X641" s="23"/>
      <c r="Z641" s="23">
        <v>4.1679399999999998E-6</v>
      </c>
      <c r="AA641" s="23">
        <v>16000</v>
      </c>
      <c r="AB641" s="23">
        <v>6.2500000000000056E-5</v>
      </c>
      <c r="AD641" s="23">
        <v>2.2499999999999998E-3</v>
      </c>
      <c r="AE641" s="23">
        <v>3.3765965999999999E-4</v>
      </c>
      <c r="AF641" s="23">
        <v>8.1274830000000007E-4</v>
      </c>
      <c r="AG641" s="23">
        <v>2.1742753666666672E-4</v>
      </c>
      <c r="AH641" s="23">
        <v>6.8750000000000018E-4</v>
      </c>
      <c r="AI641" s="23">
        <v>0.57554798271322727</v>
      </c>
      <c r="AJ641" s="11">
        <v>3.0643332138967968E-3</v>
      </c>
      <c r="AK641" s="1">
        <v>0.19700055411958625</v>
      </c>
      <c r="AL641" s="11">
        <v>2.6978211924749674E-3</v>
      </c>
      <c r="AM641" s="11">
        <v>2.7695073497221821E-4</v>
      </c>
      <c r="AN641" s="11">
        <v>3.7096754607060078E-4</v>
      </c>
      <c r="AO641" s="11">
        <v>5333.3333333333321</v>
      </c>
      <c r="AP641" s="11">
        <v>12570.787221094173</v>
      </c>
      <c r="AQ641" s="11">
        <v>695.6521739130435</v>
      </c>
      <c r="AR641" s="11">
        <v>855.47890351491594</v>
      </c>
      <c r="AS641" s="11">
        <v>1.6883561692419231E-2</v>
      </c>
      <c r="AT641" s="11">
        <v>9.4680390104421072E-2</v>
      </c>
      <c r="AU641" s="11">
        <v>1.5605033641964889</v>
      </c>
      <c r="AV641" s="11">
        <v>1.2798393226263269</v>
      </c>
      <c r="AW641" s="11">
        <v>0.98540145985401451</v>
      </c>
      <c r="AX641" s="11">
        <v>6518.168145899609</v>
      </c>
      <c r="AY641" s="23">
        <v>5.6250000000000007E-4</v>
      </c>
      <c r="AZ641" s="11"/>
      <c r="BA641" s="11"/>
      <c r="BB641" s="11" t="s">
        <v>431</v>
      </c>
      <c r="BC641" s="1"/>
      <c r="BD641" s="23">
        <f>(0.5*K641*(AK641)^(2))+(K641*9.81*(AN641-G641))</f>
        <v>1.926530203289261E-9</v>
      </c>
      <c r="BE641" s="23">
        <f>0.5*K641*(AI641)^(2)</f>
        <v>1.5775687215431056E-8</v>
      </c>
      <c r="BF641" s="23">
        <f t="shared" si="61"/>
        <v>0.34945701874358548</v>
      </c>
      <c r="BG641" s="23">
        <f>(C641*(AI641)^(2)*G641)/(F641)</f>
        <v>4.4549780319130594</v>
      </c>
      <c r="BH641" s="23">
        <f>(C641*G641*AI641)/(E641)</f>
        <v>8.2645015052733495</v>
      </c>
      <c r="BI641" s="23">
        <f>(E641)/((C641*F641*G641)^(1/2))</f>
        <v>0.25539131265862414</v>
      </c>
      <c r="BJ641" s="23">
        <f>(C641*9.81*(G641)^(2))/(F641)</f>
        <v>3.7889303748544031E-2</v>
      </c>
      <c r="BK641" s="23">
        <f t="shared" si="58"/>
        <v>0.82237942518579543</v>
      </c>
      <c r="BL641" s="23">
        <f>(F641/(C641*9.81))^(1/2)</f>
        <v>1.4753899143116248E-3</v>
      </c>
      <c r="BM641" s="23">
        <f>((F641*G641)/(C641*(AI641)^(2)))^(1/2)</f>
        <v>1.3606371963841723E-4</v>
      </c>
      <c r="BN641" s="23">
        <f>(AF641/2)/G641</f>
        <v>1.4150146993745787</v>
      </c>
      <c r="BO641" s="23">
        <f>(AF641-G641)/G641</f>
        <v>1.8300293987491576</v>
      </c>
      <c r="BP641" s="23">
        <f>((2*G641)-AG641)/G641</f>
        <v>1.2429066651209519</v>
      </c>
      <c r="BQ641" s="23">
        <f t="shared" si="59"/>
        <v>0.26752136752136757</v>
      </c>
      <c r="BR641" s="23">
        <f>((C641*(G641)^(3))/F641)^(1/2)</f>
        <v>1.0531891347650717E-3</v>
      </c>
      <c r="BS641" s="23">
        <f t="shared" si="60"/>
        <v>0.48086759260880618</v>
      </c>
      <c r="BT641" s="23">
        <f>AI641/((9.81*G641)^(1/2))</f>
        <v>10.843374841084767</v>
      </c>
      <c r="BU641" s="23">
        <f t="shared" si="63"/>
        <v>0.31944444444444459</v>
      </c>
      <c r="BV641" s="23">
        <f>AE641 /G641</f>
        <v>1.1757474787355997</v>
      </c>
      <c r="BW641" s="23">
        <f t="shared" si="62"/>
        <v>4.417088728164515</v>
      </c>
      <c r="BX641" s="23">
        <f>AH641/(((C641*(G641^(3)))/F641)^(1/2))</f>
        <v>0.65277923718170194</v>
      </c>
    </row>
    <row r="642" spans="1:76" x14ac:dyDescent="0.25">
      <c r="A642" s="11"/>
      <c r="B642" s="1">
        <v>642</v>
      </c>
      <c r="C642" s="11">
        <v>960</v>
      </c>
      <c r="D642" s="11">
        <v>20</v>
      </c>
      <c r="E642" s="11">
        <v>1.9199999999999998E-2</v>
      </c>
      <c r="F642" s="11">
        <v>2.0500000000000001E-2</v>
      </c>
      <c r="G642" s="11">
        <v>2.853196420458288E-4</v>
      </c>
      <c r="H642" s="11">
        <v>1.0500857039819552E-7</v>
      </c>
      <c r="I642" s="11">
        <v>9.7293453843073767E-11</v>
      </c>
      <c r="J642" s="11">
        <v>1.0742316677436782E-13</v>
      </c>
      <c r="K642" s="11">
        <v>9.3401715689350819E-8</v>
      </c>
      <c r="L642" s="11">
        <v>1.0312624010339312E-10</v>
      </c>
      <c r="M642" s="11"/>
      <c r="N642" s="11"/>
      <c r="O642" s="11"/>
      <c r="Q642" s="11">
        <v>960</v>
      </c>
      <c r="R642" s="11">
        <v>100000</v>
      </c>
      <c r="S642" s="11">
        <v>96</v>
      </c>
      <c r="T642" s="11">
        <v>2.0500000000000001E-2</v>
      </c>
      <c r="U642" s="11">
        <v>0.26700000000000002</v>
      </c>
      <c r="V642" s="11"/>
      <c r="W642" s="23"/>
      <c r="X642" s="23"/>
      <c r="Z642" s="23">
        <v>4.1679399999999998E-6</v>
      </c>
      <c r="AA642" s="23">
        <v>16000</v>
      </c>
      <c r="AB642" s="23">
        <v>6.2500000000000056E-5</v>
      </c>
      <c r="AD642" s="23">
        <v>2.3124999999999999E-3</v>
      </c>
      <c r="AE642" s="23">
        <v>3.2515584000000004E-4</v>
      </c>
      <c r="AF642" s="23">
        <v>7.8357272000000001E-4</v>
      </c>
      <c r="AG642" s="23">
        <v>2.3305731166666665E-4</v>
      </c>
      <c r="AH642" s="23">
        <v>7.499999999999998E-4</v>
      </c>
      <c r="AI642" s="23">
        <v>0.50510144860041373</v>
      </c>
      <c r="AJ642" s="11">
        <v>6.6313799964652425E-4</v>
      </c>
      <c r="AK642" s="1">
        <v>0.18113921968022031</v>
      </c>
      <c r="AL642" s="11">
        <v>2.4978112469778019E-3</v>
      </c>
      <c r="AM642" s="11">
        <v>2.9083810115598352E-4</v>
      </c>
      <c r="AN642" s="11">
        <v>3.5512276346459155E-4</v>
      </c>
      <c r="AO642" s="11">
        <v>376.47058823529414</v>
      </c>
      <c r="AP642" s="11">
        <v>43.845513906100109</v>
      </c>
      <c r="AQ642" s="11">
        <v>666.66666666666674</v>
      </c>
      <c r="AR642" s="11">
        <v>864.24162145022501</v>
      </c>
      <c r="AS642" s="11">
        <v>1.300343901010379E-2</v>
      </c>
      <c r="AT642" s="11">
        <v>-2.2887662772316476E-3</v>
      </c>
      <c r="AU642" s="11">
        <v>4.7092611485415574</v>
      </c>
      <c r="AV642" s="11">
        <v>0.83141987821315311</v>
      </c>
      <c r="AW642" s="11">
        <v>0.99264705882352944</v>
      </c>
      <c r="AX642" s="11">
        <v>4234.3866688795142</v>
      </c>
      <c r="AY642" s="23">
        <v>6.2499999999999969E-4</v>
      </c>
      <c r="AZ642" s="11"/>
      <c r="BA642" s="11"/>
      <c r="BB642" s="11" t="s">
        <v>432</v>
      </c>
      <c r="BC642" s="1"/>
      <c r="BD642" s="23">
        <f>(0.5*K642*(AK642)^(2))+(K642*9.81*(AN642-G642))</f>
        <v>1.5962798806889146E-9</v>
      </c>
      <c r="BE642" s="23">
        <f>0.5*K642*(AI642)^(2)</f>
        <v>1.1914671866508227E-8</v>
      </c>
      <c r="BF642" s="23">
        <f t="shared" si="61"/>
        <v>0.36602729876434031</v>
      </c>
      <c r="BG642" s="23">
        <f>(C642*(AI642)^(2)*G642)/(F642)</f>
        <v>3.4088372782986198</v>
      </c>
      <c r="BH642" s="23">
        <f>(C642*G642*AI642)/(E642)</f>
        <v>7.2057682255749826</v>
      </c>
      <c r="BI642" s="23">
        <f>(E642)/((C642*F642*G642)^(1/2))</f>
        <v>0.25622579329102607</v>
      </c>
      <c r="BJ642" s="23">
        <f>(C642*9.81*(G642)^(2))/(F642)</f>
        <v>3.7398115655439851E-2</v>
      </c>
      <c r="BK642" s="23">
        <f t="shared" si="58"/>
        <v>0.7022019634358424</v>
      </c>
      <c r="BL642" s="23">
        <f>(F642/(C642*9.81))^(1/2)</f>
        <v>1.4753899143116248E-3</v>
      </c>
      <c r="BM642" s="23">
        <f>((F642*G642)/(C642*(AI642)^(2)))^(1/2)</f>
        <v>1.5453559734335745E-4</v>
      </c>
      <c r="BN642" s="23">
        <f>(AF642/2)/G642</f>
        <v>1.3731489258530272</v>
      </c>
      <c r="BO642" s="23">
        <f>(AF642-G642)/G642</f>
        <v>1.7462978517060543</v>
      </c>
      <c r="BP642" s="23">
        <f>((2*G642)-AG642)/G642</f>
        <v>1.1831711620147332</v>
      </c>
      <c r="BQ642" s="23">
        <f t="shared" si="59"/>
        <v>0.29742907801418439</v>
      </c>
      <c r="BR642" s="23">
        <f>((C642*(G642)^(3))/F642)^(1/2)</f>
        <v>1.0429324772436429E-3</v>
      </c>
      <c r="BS642" s="23">
        <f t="shared" si="60"/>
        <v>0.50739021487764535</v>
      </c>
      <c r="BT642" s="23">
        <f>AI642/((9.81*G642)^(1/2))</f>
        <v>9.547249563694411</v>
      </c>
      <c r="BU642" s="23">
        <f t="shared" si="63"/>
        <v>0.33783783783783777</v>
      </c>
      <c r="BV642" s="23">
        <f>AE642 /G642</f>
        <v>1.139619542729458</v>
      </c>
      <c r="BW642" s="23">
        <f t="shared" si="62"/>
        <v>3.3714391626431799</v>
      </c>
      <c r="BX642" s="23">
        <f>AH642/(((C642*(G642^(3)))/F642)^(1/2))</f>
        <v>0.71912613363251299</v>
      </c>
    </row>
    <row r="643" spans="1:76" x14ac:dyDescent="0.25">
      <c r="A643" s="11"/>
      <c r="B643" s="1">
        <v>643</v>
      </c>
      <c r="C643" s="11">
        <v>960</v>
      </c>
      <c r="D643" s="11">
        <v>20</v>
      </c>
      <c r="E643" s="11">
        <v>1.9199999999999998E-2</v>
      </c>
      <c r="F643" s="11">
        <v>2.0500000000000001E-2</v>
      </c>
      <c r="G643" s="11">
        <v>2.8808768852371316E-4</v>
      </c>
      <c r="H643" s="11">
        <v>8.1462785339165367E-8</v>
      </c>
      <c r="I643" s="11">
        <v>1.0015271026857975E-10</v>
      </c>
      <c r="J643" s="11">
        <v>8.4960785164618802E-14</v>
      </c>
      <c r="K643" s="11">
        <v>9.6146601857836564E-8</v>
      </c>
      <c r="L643" s="11">
        <v>8.1562353758034047E-11</v>
      </c>
      <c r="M643" s="11"/>
      <c r="N643" s="11"/>
      <c r="O643" s="11"/>
      <c r="Q643" s="11">
        <v>960</v>
      </c>
      <c r="R643" s="11">
        <v>100000</v>
      </c>
      <c r="S643" s="11">
        <v>96</v>
      </c>
      <c r="T643" s="11">
        <v>2.0500000000000001E-2</v>
      </c>
      <c r="U643" s="11">
        <v>0.26700000000000002</v>
      </c>
      <c r="V643" s="11"/>
      <c r="W643" s="23"/>
      <c r="X643" s="23"/>
      <c r="Z643" s="23">
        <v>4.1679399999999998E-6</v>
      </c>
      <c r="AA643" s="23">
        <v>16000</v>
      </c>
      <c r="AB643" s="23">
        <v>6.2500000000000056E-5</v>
      </c>
      <c r="AD643" s="23">
        <v>2.3749999999999999E-3</v>
      </c>
      <c r="AE643" s="23">
        <v>3.2515584000000004E-4</v>
      </c>
      <c r="AF643" s="23">
        <v>7.9190860000000012E-4</v>
      </c>
      <c r="AG643" s="23">
        <v>2.3722525166666665E-4</v>
      </c>
      <c r="AH643" s="23">
        <v>7.499999999999998E-4</v>
      </c>
      <c r="AI643" s="23">
        <v>0.51077056459658177</v>
      </c>
      <c r="AJ643" s="11">
        <v>5.2608493115589372E-3</v>
      </c>
      <c r="AK643" s="1">
        <v>0.17879786868381489</v>
      </c>
      <c r="AL643" s="11">
        <v>1.8682050513207978E-3</v>
      </c>
      <c r="AM643" s="11">
        <v>2.8656753524804982E-4</v>
      </c>
      <c r="AN643" s="11">
        <v>3.6985308494887336E-4</v>
      </c>
      <c r="AO643" s="11">
        <v>711.11111111111109</v>
      </c>
      <c r="AP643" s="11">
        <v>1095.0552423708707</v>
      </c>
      <c r="AQ643" s="11">
        <v>376.47058823529414</v>
      </c>
      <c r="AR643" s="11">
        <v>56.3728035935573</v>
      </c>
      <c r="AS643" s="11">
        <v>1.3296970930596886E-2</v>
      </c>
      <c r="AT643" s="11">
        <v>-7.0996554306525378E-3</v>
      </c>
      <c r="AU643" s="11">
        <v>4.6926577881963967</v>
      </c>
      <c r="AV643" s="11">
        <v>1.1571827337648504</v>
      </c>
      <c r="AW643" s="11">
        <v>0.98540145985401451</v>
      </c>
      <c r="AX643" s="11">
        <v>5893.4832684565918</v>
      </c>
      <c r="AY643" s="23">
        <v>6.2499999999999969E-4</v>
      </c>
      <c r="AZ643" s="11"/>
      <c r="BA643" s="11"/>
      <c r="BB643" s="11" t="s">
        <v>433</v>
      </c>
      <c r="BC643" s="1"/>
      <c r="BD643" s="23">
        <f>(0.5*K643*(AK643)^(2))+(K643*9.81*(AN643-G643))</f>
        <v>1.6139608421897494E-9</v>
      </c>
      <c r="BE643" s="23">
        <f>0.5*K643*(AI643)^(2)</f>
        <v>1.2541678571497182E-8</v>
      </c>
      <c r="BF643" s="23">
        <f t="shared" si="61"/>
        <v>0.35873079813361336</v>
      </c>
      <c r="BG643" s="23">
        <f>(C643*(AI643)^(2)*G643)/(F643)</f>
        <v>3.5196039252172548</v>
      </c>
      <c r="BH643" s="23">
        <f>(C643*G643*AI643)/(E643)</f>
        <v>7.3573355660290591</v>
      </c>
      <c r="BI643" s="23">
        <f>(E643)/((C643*F643*G643)^(1/2))</f>
        <v>0.25499186897740256</v>
      </c>
      <c r="BJ643" s="23">
        <f>(C643*9.81*(G643)^(2))/(F643)</f>
        <v>3.8127275927244263E-2</v>
      </c>
      <c r="BK643" s="23">
        <f t="shared" si="58"/>
        <v>0.71304566143447334</v>
      </c>
      <c r="BL643" s="23">
        <f>(F643/(C643*9.81))^(1/2)</f>
        <v>1.4753899143116248E-3</v>
      </c>
      <c r="BM643" s="23">
        <f>((F643*G643)/(C643*(AI643)^(2)))^(1/2)</f>
        <v>1.5355989353446983E-4</v>
      </c>
      <c r="BN643" s="23">
        <f>(AF643/2)/G643</f>
        <v>1.3744228433677343</v>
      </c>
      <c r="BO643" s="23">
        <f>(AF643-G643)/G643</f>
        <v>1.7488456867354685</v>
      </c>
      <c r="BP643" s="23">
        <f>((2*G643)-AG643)/G643</f>
        <v>1.1765519280524892</v>
      </c>
      <c r="BQ643" s="23">
        <f t="shared" si="59"/>
        <v>0.29956140350877186</v>
      </c>
      <c r="BR643" s="23">
        <f>((C643*(G643)^(3))/F643)^(1/2)</f>
        <v>1.0581463410420672E-3</v>
      </c>
      <c r="BS643" s="23">
        <f t="shared" si="60"/>
        <v>0.51787022002723426</v>
      </c>
      <c r="BT643" s="23">
        <f>AI643/((9.81*G643)^(1/2))</f>
        <v>9.6079118079125365</v>
      </c>
      <c r="BU643" s="23">
        <f t="shared" si="63"/>
        <v>0.32894736842105254</v>
      </c>
      <c r="BV643" s="23">
        <f>AE643 /G643</f>
        <v>1.1286696827144549</v>
      </c>
      <c r="BW643" s="23">
        <f t="shared" si="62"/>
        <v>3.4814766492900104</v>
      </c>
      <c r="BX643" s="23">
        <f>AH643/(((C643*(G643^(3)))/F643)^(1/2))</f>
        <v>0.708786649738255</v>
      </c>
    </row>
    <row r="644" spans="1:76" x14ac:dyDescent="0.25">
      <c r="A644" s="11"/>
      <c r="B644" s="1">
        <v>644</v>
      </c>
      <c r="C644" s="11">
        <v>960</v>
      </c>
      <c r="D644" s="11">
        <v>20</v>
      </c>
      <c r="E644" s="11">
        <v>1.9199999999999998E-2</v>
      </c>
      <c r="F644" s="11">
        <v>2.0500000000000001E-2</v>
      </c>
      <c r="G644" s="11">
        <v>2.85621441338486E-4</v>
      </c>
      <c r="H644" s="11">
        <v>5.6271917199845095E-8</v>
      </c>
      <c r="I644" s="11">
        <v>9.7602519479310418E-11</v>
      </c>
      <c r="J644" s="11">
        <v>5.7687695316898827E-14</v>
      </c>
      <c r="K644" s="11">
        <v>9.3698418700137996E-8</v>
      </c>
      <c r="L644" s="11">
        <v>5.5380187504222875E-11</v>
      </c>
      <c r="M644" s="11"/>
      <c r="N644" s="11"/>
      <c r="O644" s="11"/>
      <c r="Q644" s="11">
        <v>960</v>
      </c>
      <c r="R644" s="11">
        <v>100000</v>
      </c>
      <c r="S644" s="11">
        <v>96</v>
      </c>
      <c r="T644" s="11">
        <v>2.0500000000000001E-2</v>
      </c>
      <c r="U644" s="11">
        <v>0.26700000000000002</v>
      </c>
      <c r="V644" s="11"/>
      <c r="W644" s="23"/>
      <c r="X644" s="23"/>
      <c r="Z644" s="23">
        <v>4.1679399999999998E-6</v>
      </c>
      <c r="AA644" s="23">
        <v>16000</v>
      </c>
      <c r="AB644" s="23">
        <v>6.2500000000000056E-5</v>
      </c>
      <c r="AD644" s="23">
        <v>2.1874999999999998E-3</v>
      </c>
      <c r="AE644" s="23">
        <v>3.2098790000000004E-4</v>
      </c>
      <c r="AF644" s="23">
        <v>7.8357272000000001E-4</v>
      </c>
      <c r="AG644" s="23">
        <v>2.3340464000000001E-4</v>
      </c>
      <c r="AH644" s="23">
        <v>7.499999999999998E-4</v>
      </c>
      <c r="AI644" s="23">
        <v>0.5110988456953568</v>
      </c>
      <c r="AJ644" s="11">
        <v>5.4212699940079526E-3</v>
      </c>
      <c r="AK644" s="1">
        <v>0.1914073520752923</v>
      </c>
      <c r="AL644" s="11">
        <v>7.677795836581504E-3</v>
      </c>
      <c r="AM644" s="11">
        <v>2.7736161848686134E-4</v>
      </c>
      <c r="AN644" s="11">
        <v>3.371909229758557E-4</v>
      </c>
      <c r="AO644" s="11">
        <v>385.54216867469881</v>
      </c>
      <c r="AP644" s="11">
        <v>59.122297280222313</v>
      </c>
      <c r="AQ644" s="11">
        <v>385.54216867469881</v>
      </c>
      <c r="AR644" s="11">
        <v>72.260585564716166</v>
      </c>
      <c r="AS644" s="11">
        <v>1.3314068810964636E-2</v>
      </c>
      <c r="AT644" s="11">
        <v>-5.6895221968200837E-6</v>
      </c>
      <c r="AU644" s="11">
        <v>4.9558476311311361</v>
      </c>
      <c r="AV644" s="11">
        <v>0.6477079928718753</v>
      </c>
      <c r="AW644" s="11">
        <v>0.98529411764705888</v>
      </c>
      <c r="AX644" s="11">
        <v>3298.7497198620472</v>
      </c>
      <c r="AY644" s="23">
        <v>6.2499999999999969E-4</v>
      </c>
      <c r="AZ644" s="11"/>
      <c r="BA644" s="11"/>
      <c r="BB644" s="11" t="s">
        <v>434</v>
      </c>
      <c r="BC644" s="1"/>
      <c r="BD644" s="23">
        <f>(0.5*K644*(AK644)^(2))+(K644*9.81*(AN644-G644))</f>
        <v>1.7638056279492533E-9</v>
      </c>
      <c r="BE644" s="23">
        <f>0.5*K644*(AI644)^(2)</f>
        <v>1.2238045573652208E-8</v>
      </c>
      <c r="BF644" s="23">
        <f t="shared" si="61"/>
        <v>0.37963769592176394</v>
      </c>
      <c r="BG644" s="23">
        <f>(C644*(AI644)^(2)*G644)/(F644)</f>
        <v>3.4939604014023984</v>
      </c>
      <c r="BH644" s="23">
        <f>(C644*G644*AI644)/(E644)</f>
        <v>7.2990394486972132</v>
      </c>
      <c r="BI644" s="23">
        <f>(E644)/((C644*F644*G644)^(1/2))</f>
        <v>0.25609038818839142</v>
      </c>
      <c r="BJ644" s="23">
        <f>(C644*9.81*(G644)^(2))/(F644)</f>
        <v>3.7477273852088662E-2</v>
      </c>
      <c r="BK644" s="23">
        <f t="shared" ref="BK644:BK707" si="64">BG644/(BH644)^(4/5)</f>
        <v>0.7123696525485983</v>
      </c>
      <c r="BL644" s="23">
        <f>(F644/(C644*9.81))^(1/2)</f>
        <v>1.4753899143116248E-3</v>
      </c>
      <c r="BM644" s="23">
        <f>((F644*G644)/(C644*(AI644)^(2)))^(1/2)</f>
        <v>1.5280297756049515E-4</v>
      </c>
      <c r="BN644" s="23">
        <f>(AF644/2)/G644</f>
        <v>1.3716980005562658</v>
      </c>
      <c r="BO644" s="23">
        <f>(AF644-G644)/G644</f>
        <v>1.7433960011125313</v>
      </c>
      <c r="BP644" s="23">
        <f>((2*G644)-AG644)/G644</f>
        <v>1.182818212434565</v>
      </c>
      <c r="BQ644" s="23">
        <f t="shared" ref="BQ644:BQ707" si="65">AG644/AF644</f>
        <v>0.2978723404255319</v>
      </c>
      <c r="BR644" s="23">
        <f>((C644*(G644)^(3))/F644)^(1/2)</f>
        <v>1.0445876708768305E-3</v>
      </c>
      <c r="BS644" s="23">
        <f t="shared" ref="BS644:BS707" si="66">AI644-AT644</f>
        <v>0.51110453521755361</v>
      </c>
      <c r="BT644" s="23">
        <f>AI644/((9.81*G644)^(1/2))</f>
        <v>9.6555050030194174</v>
      </c>
      <c r="BU644" s="23">
        <f t="shared" si="63"/>
        <v>0.3571428571428571</v>
      </c>
      <c r="BV644" s="23">
        <f>AE644 /G644</f>
        <v>1.1238228422060295</v>
      </c>
      <c r="BW644" s="23">
        <f t="shared" si="62"/>
        <v>3.4564831275503098</v>
      </c>
      <c r="BX644" s="23">
        <f>AH644/(((C644*(G644^(3)))/F644)^(1/2))</f>
        <v>0.71798664766016929</v>
      </c>
    </row>
    <row r="645" spans="1:76" x14ac:dyDescent="0.25">
      <c r="A645" s="11"/>
      <c r="B645" s="1">
        <v>645</v>
      </c>
      <c r="C645" s="11">
        <v>960</v>
      </c>
      <c r="D645" s="11">
        <v>20</v>
      </c>
      <c r="E645" s="11">
        <v>1.9199999999999998E-2</v>
      </c>
      <c r="F645" s="11">
        <v>2.0500000000000001E-2</v>
      </c>
      <c r="G645" s="11">
        <v>2.8806466099882836E-4</v>
      </c>
      <c r="H645" s="11">
        <v>5.3168847333015396E-8</v>
      </c>
      <c r="I645" s="11">
        <v>1.0012869586484854E-10</v>
      </c>
      <c r="J645" s="11">
        <v>5.5443045241641571E-14</v>
      </c>
      <c r="K645" s="11">
        <v>9.6123548030254597E-8</v>
      </c>
      <c r="L645" s="11">
        <v>5.3225323431975909E-11</v>
      </c>
      <c r="M645" s="11"/>
      <c r="N645" s="11"/>
      <c r="O645" s="11"/>
      <c r="Q645" s="11">
        <v>960</v>
      </c>
      <c r="R645" s="11">
        <v>100000</v>
      </c>
      <c r="S645" s="11">
        <v>96</v>
      </c>
      <c r="T645" s="11">
        <v>2.0500000000000001E-2</v>
      </c>
      <c r="U645" s="11">
        <v>0.26700000000000002</v>
      </c>
      <c r="V645" s="11"/>
      <c r="W645" s="23"/>
      <c r="X645" s="23"/>
      <c r="Z645" s="23">
        <v>4.1679399999999998E-6</v>
      </c>
      <c r="AA645" s="23">
        <v>16000</v>
      </c>
      <c r="AB645" s="23">
        <v>6.2500000000000056E-5</v>
      </c>
      <c r="AD645" s="23">
        <v>2.6875000000000024E-3</v>
      </c>
      <c r="AE645" s="23">
        <v>2.1470543E-4</v>
      </c>
      <c r="AF645" s="23">
        <v>6.501986400000001E-4</v>
      </c>
      <c r="AG645" s="23">
        <v>3.9525964333333346E-4</v>
      </c>
      <c r="AH645" s="23">
        <v>1.125000000000001E-3</v>
      </c>
      <c r="AI645" s="23">
        <v>0.18874796979363639</v>
      </c>
      <c r="AJ645" s="11">
        <v>6.0293749432039434E-3</v>
      </c>
      <c r="AK645" s="1">
        <v>9.8430106086006677E-2</v>
      </c>
      <c r="AL645" s="11">
        <v>9.2511465691628905E-3</v>
      </c>
      <c r="AM645" s="11">
        <v>2.8753799984138686E-4</v>
      </c>
      <c r="AN645" s="11">
        <v>3.0323622111308983E-4</v>
      </c>
      <c r="AO645" s="11">
        <v>438.35616438356169</v>
      </c>
      <c r="AP645" s="11">
        <v>195.32016924499877</v>
      </c>
      <c r="AQ645" s="11">
        <v>405.0632911392405</v>
      </c>
      <c r="AR645" s="11">
        <v>108.76822783834092</v>
      </c>
      <c r="AS645" s="11">
        <v>1.8157898114790764E-3</v>
      </c>
      <c r="AT645" s="11">
        <v>-3.3961833410674543E-3</v>
      </c>
      <c r="AU645" s="11">
        <v>1.5713176508358666</v>
      </c>
      <c r="AV645" s="11">
        <v>0.46907364981487942</v>
      </c>
      <c r="AW645" s="11">
        <v>0.99270072992700709</v>
      </c>
      <c r="AX645" s="11">
        <v>2388.9724813502307</v>
      </c>
      <c r="AY645" s="23">
        <v>8.7500000000000078E-4</v>
      </c>
      <c r="AZ645" s="11"/>
      <c r="BA645" s="11"/>
      <c r="BB645" s="11" t="s">
        <v>434</v>
      </c>
      <c r="BC645" s="1"/>
      <c r="BD645" s="23">
        <f>(0.5*K645*(AK645)^(2))+(K645*9.81*(AN645-G645))</f>
        <v>4.7995217078208617E-10</v>
      </c>
      <c r="BE645" s="23">
        <f>0.5*K645*(AI645)^(2)</f>
        <v>1.7122389613258138E-9</v>
      </c>
      <c r="BF645" s="23">
        <f t="shared" ref="BF645:BF708" si="67">(BD645/BE645)^(1/2)</f>
        <v>0.52944005219639467</v>
      </c>
      <c r="BG645" s="23">
        <f>(C645*(AI645)^(2)*G645)/(F645)</f>
        <v>0.48058690544598642</v>
      </c>
      <c r="BH645" s="23">
        <f>(C645*G645*AI645)/(E645)</f>
        <v>2.7185809966410486</v>
      </c>
      <c r="BI645" s="23">
        <f>(E645)/((C645*F645*G645)^(1/2))</f>
        <v>0.25500206063757691</v>
      </c>
      <c r="BJ645" s="23">
        <f>(C645*9.81*(G645)^(2))/(F645)</f>
        <v>3.8121180965600257E-2</v>
      </c>
      <c r="BK645" s="23">
        <f t="shared" si="64"/>
        <v>0.21592260542395267</v>
      </c>
      <c r="BL645" s="23">
        <f>(F645/(C645*9.81))^(1/2)</f>
        <v>1.4753899143116248E-3</v>
      </c>
      <c r="BM645" s="23">
        <f>((F645*G645)/(C645*(AI645)^(2)))^(1/2)</f>
        <v>4.1553156222728731E-4</v>
      </c>
      <c r="BN645" s="23">
        <f>(AF645/2)/G645</f>
        <v>1.1285637011938869</v>
      </c>
      <c r="BO645" s="23">
        <f>(AF645-G645)/G645</f>
        <v>1.2571274023877739</v>
      </c>
      <c r="BP645" s="23">
        <f>((2*G645)-AG645)/G645</f>
        <v>0.62787874790743214</v>
      </c>
      <c r="BQ645" s="23">
        <f t="shared" si="65"/>
        <v>0.60790598290598297</v>
      </c>
      <c r="BR645" s="23">
        <f>((C645*(G645)^(3))/F645)^(1/2)</f>
        <v>1.0580194733977011E-3</v>
      </c>
      <c r="BS645" s="23">
        <f t="shared" si="66"/>
        <v>0.19214415313470384</v>
      </c>
      <c r="BT645" s="23">
        <f>AI645/((9.81*G645)^(1/2))</f>
        <v>3.5506085419923323</v>
      </c>
      <c r="BU645" s="23">
        <f t="shared" si="63"/>
        <v>0.43023255813953487</v>
      </c>
      <c r="BV645" s="23">
        <f>AE645 /G645</f>
        <v>0.74533762404432269</v>
      </c>
      <c r="BW645" s="23">
        <f t="shared" si="62"/>
        <v>0.44246572448038618</v>
      </c>
      <c r="BX645" s="23">
        <f>AH645/(((C645*(G645^(3)))/F645)^(1/2))</f>
        <v>1.0633074610500315</v>
      </c>
    </row>
    <row r="646" spans="1:76" x14ac:dyDescent="0.25">
      <c r="A646" s="11"/>
      <c r="B646" s="1">
        <v>646</v>
      </c>
      <c r="C646" s="11">
        <v>960</v>
      </c>
      <c r="D646" s="11">
        <v>20</v>
      </c>
      <c r="E646" s="11">
        <v>1.9199999999999998E-2</v>
      </c>
      <c r="F646" s="11">
        <v>2.0500000000000001E-2</v>
      </c>
      <c r="G646" s="11">
        <v>2.8848895379947874E-4</v>
      </c>
      <c r="H646" s="11">
        <v>6.6857931327150452E-8</v>
      </c>
      <c r="I646" s="11">
        <v>1.0057178899086025E-10</v>
      </c>
      <c r="J646" s="11">
        <v>6.9923180834923354E-14</v>
      </c>
      <c r="K646" s="11">
        <v>9.654891743122584E-8</v>
      </c>
      <c r="L646" s="11">
        <v>6.712625360152642E-11</v>
      </c>
      <c r="M646" s="11"/>
      <c r="N646" s="11"/>
      <c r="O646" s="11"/>
      <c r="Q646" s="11">
        <v>960</v>
      </c>
      <c r="R646" s="11">
        <v>100000</v>
      </c>
      <c r="S646" s="11">
        <v>96</v>
      </c>
      <c r="T646" s="11">
        <v>2.0500000000000001E-2</v>
      </c>
      <c r="U646" s="11">
        <v>0.26700000000000002</v>
      </c>
      <c r="V646" s="11"/>
      <c r="W646" s="23"/>
      <c r="X646" s="23"/>
      <c r="Z646" s="23">
        <v>4.1679399999999998E-6</v>
      </c>
      <c r="AA646" s="23">
        <v>16000</v>
      </c>
      <c r="AB646" s="23">
        <v>6.2500000000000056E-5</v>
      </c>
      <c r="AD646" s="23">
        <v>3.1874999999999959E-3</v>
      </c>
      <c r="AE646" s="23">
        <v>1.5843823999999999E-4</v>
      </c>
      <c r="AF646" s="23">
        <v>6.1268718000000004E-4</v>
      </c>
      <c r="AG646" s="23">
        <v>4.661146233333333E-4</v>
      </c>
      <c r="AH646" s="23">
        <v>1.3124999999999942E-3</v>
      </c>
      <c r="AI646" s="23">
        <v>9.593900125835933E-2</v>
      </c>
      <c r="AJ646" s="11">
        <v>5.5971325177453859E-3</v>
      </c>
      <c r="AK646" s="1">
        <v>5.333885221701172E-2</v>
      </c>
      <c r="AL646" s="11">
        <v>6.1228964099683848E-3</v>
      </c>
      <c r="AM646" s="11">
        <v>2.9103642373897007E-4</v>
      </c>
      <c r="AN646" s="11">
        <v>3.0070299462005805E-4</v>
      </c>
      <c r="AO646" s="11">
        <v>395.06172839506172</v>
      </c>
      <c r="AP646" s="11">
        <v>296.59470535366233</v>
      </c>
      <c r="AQ646" s="11">
        <v>581.81818181818187</v>
      </c>
      <c r="AR646" s="11">
        <v>762.97406075798062</v>
      </c>
      <c r="AS646" s="11">
        <v>4.6912803070598737E-4</v>
      </c>
      <c r="AT646" s="11">
        <v>-2.4723311856392471E-4</v>
      </c>
      <c r="AU646" s="11">
        <v>4.6900394266821515</v>
      </c>
      <c r="AV646" s="11">
        <v>0.5692554574609292</v>
      </c>
      <c r="AW646" s="11">
        <v>0.99270072992700709</v>
      </c>
      <c r="AX646" s="11">
        <v>2899.1942379822385</v>
      </c>
      <c r="AY646" s="23">
        <v>1.3750000000000012E-3</v>
      </c>
      <c r="AZ646" s="11"/>
      <c r="BA646" s="11"/>
      <c r="BB646" s="11" t="s">
        <v>434</v>
      </c>
      <c r="BC646" s="1"/>
      <c r="BD646" s="23">
        <f>(0.5*K646*(AK646)^(2))+(K646*9.81*(AN646-G646))</f>
        <v>1.4891090185290583E-10</v>
      </c>
      <c r="BE646" s="23">
        <f>0.5*K646*(AI646)^(2)</f>
        <v>4.4433221234781142E-10</v>
      </c>
      <c r="BF646" s="23">
        <f t="shared" si="67"/>
        <v>0.57890772839006766</v>
      </c>
      <c r="BG646" s="23">
        <f>(C646*(AI646)^(2)*G646)/(F646)</f>
        <v>0.12434746811532063</v>
      </c>
      <c r="BH646" s="23">
        <f>(C646*G646*AI646)/(E646)</f>
        <v>1.3838671050795479</v>
      </c>
      <c r="BI646" s="23">
        <f>(E646)/((C646*F646*G646)^(1/2))</f>
        <v>0.25481447052664852</v>
      </c>
      <c r="BJ646" s="23">
        <f>(C646*9.81*(G646)^(2))/(F646)</f>
        <v>3.8233561667822394E-2</v>
      </c>
      <c r="BK646" s="23">
        <f t="shared" si="64"/>
        <v>9.5887376842881511E-2</v>
      </c>
      <c r="BL646" s="23">
        <f>(F646/(C646*9.81))^(1/2)</f>
        <v>1.4753899143116248E-3</v>
      </c>
      <c r="BM646" s="23">
        <f>((F646*G646)/(C646*(AI646)^(2)))^(1/2)</f>
        <v>8.1810814279652884E-4</v>
      </c>
      <c r="BN646" s="23">
        <f>(AF646/2)/G646</f>
        <v>1.0618901901281517</v>
      </c>
      <c r="BO646" s="23">
        <f>(AF646-G646)/G646</f>
        <v>1.1237803802563031</v>
      </c>
      <c r="BP646" s="23">
        <f>((2*G646)-AG646)/G646</f>
        <v>0.38428952930614596</v>
      </c>
      <c r="BQ646" s="23">
        <f t="shared" si="65"/>
        <v>0.76077097505668922</v>
      </c>
      <c r="BR646" s="23">
        <f>((C646*(G646)^(3))/F646)^(1/2)</f>
        <v>1.0603578822685699E-3</v>
      </c>
      <c r="BS646" s="23">
        <f t="shared" si="66"/>
        <v>9.6186234376923252E-2</v>
      </c>
      <c r="BT646" s="23">
        <f>AI646/((9.81*G646)^(1/2))</f>
        <v>1.8034167332307902</v>
      </c>
      <c r="BU646" s="23">
        <f t="shared" si="63"/>
        <v>0.42156862745097912</v>
      </c>
      <c r="BV646" s="23">
        <f>AE646 /G646</f>
        <v>0.54920036941908823</v>
      </c>
      <c r="BW646" s="23">
        <f t="shared" si="62"/>
        <v>8.6113906447498237E-2</v>
      </c>
      <c r="BX646" s="23">
        <f>AH646/(((C646*(G646^(3)))/F646)^(1/2))</f>
        <v>1.2377896387132823</v>
      </c>
    </row>
    <row r="647" spans="1:76" x14ac:dyDescent="0.25">
      <c r="A647" s="11"/>
      <c r="B647" s="1">
        <v>647</v>
      </c>
      <c r="C647" s="11">
        <v>960</v>
      </c>
      <c r="D647" s="11">
        <v>20</v>
      </c>
      <c r="E647" s="11">
        <v>1.9199999999999998E-2</v>
      </c>
      <c r="F647" s="11">
        <v>2.0500000000000001E-2</v>
      </c>
      <c r="G647" s="11">
        <v>2.8854990141933412E-4</v>
      </c>
      <c r="H647" s="11">
        <v>5.9054609995774129E-8</v>
      </c>
      <c r="I647" s="11">
        <v>1.0063554435632253E-10</v>
      </c>
      <c r="J647" s="11">
        <v>6.1788198101358103E-14</v>
      </c>
      <c r="K647" s="11">
        <v>9.6610122582069628E-8</v>
      </c>
      <c r="L647" s="11">
        <v>5.9316670177303785E-11</v>
      </c>
      <c r="M647" s="11"/>
      <c r="N647" s="11"/>
      <c r="O647" s="11"/>
      <c r="Q647" s="11">
        <v>960</v>
      </c>
      <c r="R647" s="11">
        <v>100000</v>
      </c>
      <c r="S647" s="11">
        <v>96</v>
      </c>
      <c r="T647" s="11">
        <v>2.0500000000000001E-2</v>
      </c>
      <c r="U647" s="11">
        <v>0.26700000000000002</v>
      </c>
      <c r="V647" s="11"/>
      <c r="W647" s="23"/>
      <c r="X647" s="23"/>
      <c r="Z647" s="23">
        <v>4.1679399999999998E-6</v>
      </c>
      <c r="AA647" s="23">
        <v>16000</v>
      </c>
      <c r="AB647" s="23">
        <v>6.2499999999993117E-5</v>
      </c>
      <c r="AD647" s="23">
        <v>3.7500000000000033E-3</v>
      </c>
      <c r="AE647" s="23">
        <v>1.2717868999999999E-4</v>
      </c>
      <c r="AF647" s="23">
        <v>5.9601542000000003E-4</v>
      </c>
      <c r="AG647" s="23">
        <v>5.0312509305705066E-4</v>
      </c>
      <c r="AH647" s="23">
        <v>1.7500000000000016E-3</v>
      </c>
      <c r="AI647" s="23">
        <v>5.4073918061035134E-2</v>
      </c>
      <c r="AJ647" s="11">
        <v>4.3369155029271576E-3</v>
      </c>
      <c r="AK647" s="1">
        <v>3.1434377439097501E-2</v>
      </c>
      <c r="AL647" s="11">
        <v>5.4614641370057003E-3</v>
      </c>
      <c r="AM647" s="11">
        <v>2.8589318968209046E-4</v>
      </c>
      <c r="AN647" s="11">
        <v>2.9158134878759918E-4</v>
      </c>
      <c r="AO647" s="11">
        <v>744.18604651162775</v>
      </c>
      <c r="AP647" s="11">
        <v>2031.4500928409618</v>
      </c>
      <c r="AQ647" s="11">
        <v>542.37288135593224</v>
      </c>
      <c r="AR647" s="11">
        <v>169.00684916610385</v>
      </c>
      <c r="AS647" s="11">
        <v>1.4903102010558315E-4</v>
      </c>
      <c r="AT647" s="11">
        <v>-2.6698037908509946E-3</v>
      </c>
      <c r="AU647" s="11">
        <v>4.719866894430143</v>
      </c>
      <c r="AV647" s="11">
        <v>0.7423416954719162</v>
      </c>
      <c r="AW647" s="11">
        <v>0.98540145985401451</v>
      </c>
      <c r="AX647" s="11">
        <v>3780.7152095223619</v>
      </c>
      <c r="AY647" s="23">
        <v>1.5625000000000083E-3</v>
      </c>
      <c r="AZ647" s="11"/>
      <c r="BA647" s="11"/>
      <c r="BB647" s="11" t="s">
        <v>434</v>
      </c>
      <c r="BC647" s="1"/>
      <c r="BD647" s="23">
        <f>(0.5*K647*(AK647)^(2))+(K647*9.81*(AN647-G647))</f>
        <v>5.060424127117781E-11</v>
      </c>
      <c r="BE647" s="23">
        <f>0.5*K647*(AI647)^(2)</f>
        <v>1.4124344923633578E-10</v>
      </c>
      <c r="BF647" s="23">
        <f t="shared" si="67"/>
        <v>0.59856221984487323</v>
      </c>
      <c r="BG647" s="23">
        <f>(C647*(AI647)^(2)*G647)/(F647)</f>
        <v>3.9510632263353065E-2</v>
      </c>
      <c r="BH647" s="23">
        <f>(C647*G647*AI647)/(E647)</f>
        <v>0.78015118629344204</v>
      </c>
      <c r="BI647" s="23">
        <f>(E647)/((C647*F647*G647)^(1/2))</f>
        <v>0.25478755810080062</v>
      </c>
      <c r="BJ647" s="23">
        <f>(C647*9.81*(G647)^(2))/(F647)</f>
        <v>3.8249718201381962E-2</v>
      </c>
      <c r="BK647" s="23">
        <f t="shared" si="64"/>
        <v>4.8191557326383451E-2</v>
      </c>
      <c r="BL647" s="23">
        <f>(F647/(C647*9.81))^(1/2)</f>
        <v>1.4753899143116248E-3</v>
      </c>
      <c r="BM647" s="23">
        <f>((F647*G647)/(C647*(AI647)^(2)))^(1/2)</f>
        <v>1.451656758977328E-3</v>
      </c>
      <c r="BN647" s="23">
        <f>(AF647/2)/G647</f>
        <v>1.0327770293254108</v>
      </c>
      <c r="BO647" s="23">
        <f>(AF647-G647)/G647</f>
        <v>1.0655540586508214</v>
      </c>
      <c r="BP647" s="23">
        <f>((2*G647)-AG647)/G647</f>
        <v>0.25636712893592051</v>
      </c>
      <c r="BQ647" s="23">
        <f t="shared" si="65"/>
        <v>0.84414777902399007</v>
      </c>
      <c r="BR647" s="23">
        <f>((C647*(G647)^(3))/F647)^(1/2)</f>
        <v>1.0606939247831935E-3</v>
      </c>
      <c r="BS647" s="23">
        <f t="shared" si="66"/>
        <v>5.6743721851886128E-2</v>
      </c>
      <c r="BT647" s="23">
        <f>AI647/((9.81*G647)^(1/2))</f>
        <v>1.0163490130759398</v>
      </c>
      <c r="BU647" s="23">
        <f t="shared" si="63"/>
        <v>0.47499999999999909</v>
      </c>
      <c r="BV647" s="23">
        <f>AE647 /G647</f>
        <v>0.44075111228396507</v>
      </c>
      <c r="BW647" s="23">
        <f t="shared" si="62"/>
        <v>1.2609140619711037E-3</v>
      </c>
      <c r="BX647" s="23">
        <f>AH647/(((C647*(G647^(3)))/F647)^(1/2))</f>
        <v>1.6498633197674839</v>
      </c>
    </row>
    <row r="648" spans="1:76" x14ac:dyDescent="0.25">
      <c r="A648" s="11"/>
      <c r="B648" s="1">
        <v>648</v>
      </c>
      <c r="C648" s="11">
        <v>960</v>
      </c>
      <c r="D648" s="11">
        <v>20</v>
      </c>
      <c r="E648" s="11">
        <v>1.9199999999999998E-2</v>
      </c>
      <c r="F648" s="11">
        <v>2.0500000000000001E-2</v>
      </c>
      <c r="G648" s="11">
        <v>2.877362270036808E-4</v>
      </c>
      <c r="H648" s="11">
        <v>5.8386959221985652E-8</v>
      </c>
      <c r="I648" s="11">
        <v>9.9786604049547501E-11</v>
      </c>
      <c r="J648" s="11">
        <v>6.0745597892337984E-14</v>
      </c>
      <c r="K648" s="11">
        <v>9.5795139887565598E-8</v>
      </c>
      <c r="L648" s="11">
        <v>5.8315773976644467E-11</v>
      </c>
      <c r="M648" s="11"/>
      <c r="N648" s="11"/>
      <c r="O648" s="11"/>
      <c r="Q648" s="11">
        <v>960</v>
      </c>
      <c r="R648" s="11">
        <v>100000</v>
      </c>
      <c r="S648" s="11">
        <v>96</v>
      </c>
      <c r="T648" s="11">
        <v>2.0500000000000001E-2</v>
      </c>
      <c r="U648" s="11">
        <v>0.26700000000000002</v>
      </c>
      <c r="V648" s="11"/>
      <c r="W648" s="23"/>
      <c r="X648" s="23"/>
      <c r="Z648" s="23">
        <v>4.1679399999999998E-6</v>
      </c>
      <c r="AA648" s="23">
        <v>16000</v>
      </c>
      <c r="AB648" s="23">
        <v>6.2500000000000056E-5</v>
      </c>
      <c r="AD648" s="23">
        <v>2.3750000000000004E-3</v>
      </c>
      <c r="AE648" s="23">
        <v>3.0223217000000001E-4</v>
      </c>
      <c r="AF648" s="23">
        <v>7.6273301999999995E-4</v>
      </c>
      <c r="AG648" s="23">
        <v>2.5841227999999998E-4</v>
      </c>
      <c r="AH648" s="23">
        <v>7.499999999999998E-4</v>
      </c>
      <c r="AI648" s="23">
        <v>0.43569352060353977</v>
      </c>
      <c r="AJ648" s="11">
        <v>1.9669962647935377E-3</v>
      </c>
      <c r="AK648" s="1">
        <v>0.16634518486094449</v>
      </c>
      <c r="AL648" s="11">
        <v>2.1864022663392237E-3</v>
      </c>
      <c r="AM648" s="11">
        <v>2.7920354546408639E-4</v>
      </c>
      <c r="AN648" s="11">
        <v>3.5934940175244779E-4</v>
      </c>
      <c r="AO648" s="11">
        <v>680.85106382978722</v>
      </c>
      <c r="AP648" s="11">
        <v>758.00310450418476</v>
      </c>
      <c r="AQ648" s="11">
        <v>711.11111111111109</v>
      </c>
      <c r="AR648" s="11">
        <v>1095.0552423708707</v>
      </c>
      <c r="AS648" s="11">
        <v>9.6752723698219738E-3</v>
      </c>
      <c r="AT648" s="11">
        <v>-6.0909929735968683E-2</v>
      </c>
      <c r="AU648" s="11">
        <v>1.5694085260687376</v>
      </c>
      <c r="AV648" s="11">
        <v>1.3101086010454666</v>
      </c>
      <c r="AW648" s="11">
        <v>0.98540145985401451</v>
      </c>
      <c r="AX648" s="11">
        <v>6672.3283149949966</v>
      </c>
      <c r="AY648" s="23">
        <v>6.2500000000000012E-4</v>
      </c>
      <c r="AZ648" s="11"/>
      <c r="BA648" s="11"/>
      <c r="BB648" s="11" t="s">
        <v>435</v>
      </c>
      <c r="BC648" s="1"/>
      <c r="BD648" s="23">
        <f>(0.5*K648*(AK648)^(2))+(K648*9.81*(AN648-G648))</f>
        <v>1.3926587758600208E-9</v>
      </c>
      <c r="BE648" s="23">
        <f>0.5*K648*(AI648)^(2)</f>
        <v>9.09234032785164E-9</v>
      </c>
      <c r="BF648" s="23">
        <f t="shared" si="67"/>
        <v>0.39136728417475208</v>
      </c>
      <c r="BG648" s="23">
        <f>(C648*(AI648)^(2)*G648)/(F648)</f>
        <v>2.5578443856739446</v>
      </c>
      <c r="BH648" s="23">
        <f>(C648*G648*AI648)/(E648)</f>
        <v>6.268240487420651</v>
      </c>
      <c r="BI648" s="23">
        <f>(E648)/((C648*F648*G648)^(1/2))</f>
        <v>0.2551475540652523</v>
      </c>
      <c r="BJ648" s="23">
        <f>(C648*9.81*(G648)^(2))/(F648)</f>
        <v>3.8034303566066463E-2</v>
      </c>
      <c r="BK648" s="23">
        <f t="shared" si="64"/>
        <v>0.58905737685237614</v>
      </c>
      <c r="BL648" s="23">
        <f>(F648/(C648*9.81))^(1/2)</f>
        <v>1.4753899143116248E-3</v>
      </c>
      <c r="BM648" s="23">
        <f>((F648*G648)/(C648*(AI648)^(2)))^(1/2)</f>
        <v>1.7991090363414587E-4</v>
      </c>
      <c r="BN648" s="23">
        <f>(AF648/2)/G648</f>
        <v>1.3254031790551053</v>
      </c>
      <c r="BO648" s="23">
        <f>(AF648-G648)/G648</f>
        <v>1.6508063581102106</v>
      </c>
      <c r="BP648" s="23">
        <f>((2*G648)-AG648)/G648</f>
        <v>1.1019125999845187</v>
      </c>
      <c r="BQ648" s="23">
        <f t="shared" si="65"/>
        <v>0.33879781420765026</v>
      </c>
      <c r="BR648" s="23">
        <f>((C648*(G648)^(3))/F648)^(1/2)</f>
        <v>1.056210554025823E-3</v>
      </c>
      <c r="BS648" s="23">
        <f t="shared" si="66"/>
        <v>0.49660345033950848</v>
      </c>
      <c r="BT648" s="23">
        <f>AI648/((9.81*G648)^(1/2))</f>
        <v>8.2006698010470434</v>
      </c>
      <c r="BU648" s="23">
        <f t="shared" si="63"/>
        <v>0.32894736842105249</v>
      </c>
      <c r="BV648" s="23">
        <f>AE648 /G648</f>
        <v>1.0503792766982163</v>
      </c>
      <c r="BW648" s="23">
        <f t="shared" si="62"/>
        <v>2.5198100821078779</v>
      </c>
      <c r="BX648" s="23">
        <f>AH648/(((C648*(G648^(3)))/F648)^(1/2))</f>
        <v>0.71008568996145749</v>
      </c>
    </row>
    <row r="649" spans="1:76" x14ac:dyDescent="0.25">
      <c r="A649" s="11"/>
      <c r="B649" s="1">
        <v>649</v>
      </c>
      <c r="C649" s="11">
        <v>960</v>
      </c>
      <c r="D649" s="11">
        <v>20</v>
      </c>
      <c r="E649" s="11">
        <v>1.9199999999999998E-2</v>
      </c>
      <c r="F649" s="11">
        <v>2.0500000000000001E-2</v>
      </c>
      <c r="G649" s="11">
        <v>2.8711097404713199E-4</v>
      </c>
      <c r="H649" s="11">
        <v>7.0275726803788169E-8</v>
      </c>
      <c r="I649" s="11">
        <v>9.9137505497758034E-11</v>
      </c>
      <c r="J649" s="11">
        <v>7.2797220052192765E-14</v>
      </c>
      <c r="K649" s="11">
        <v>9.517200527784771E-8</v>
      </c>
      <c r="L649" s="11">
        <v>6.9885331250105054E-11</v>
      </c>
      <c r="M649" s="11"/>
      <c r="N649" s="11"/>
      <c r="O649" s="11"/>
      <c r="Q649" s="11">
        <v>960</v>
      </c>
      <c r="R649" s="11">
        <v>100000</v>
      </c>
      <c r="S649" s="11">
        <v>96</v>
      </c>
      <c r="T649" s="11">
        <v>2.0500000000000001E-2</v>
      </c>
      <c r="U649" s="11">
        <v>0.26700000000000002</v>
      </c>
      <c r="V649" s="11"/>
      <c r="W649" s="23"/>
      <c r="X649" s="23"/>
      <c r="Z649" s="23">
        <v>4.1679399999999998E-6</v>
      </c>
      <c r="AA649" s="23">
        <v>16000</v>
      </c>
      <c r="AB649" s="23">
        <v>6.2500000000000056E-5</v>
      </c>
      <c r="AD649" s="23">
        <v>2.3750000000000004E-3</v>
      </c>
      <c r="AE649" s="23">
        <v>3.0223217000000001E-4</v>
      </c>
      <c r="AF649" s="23">
        <v>7.5856508E-4</v>
      </c>
      <c r="AG649" s="23">
        <v>2.6327487666666664E-4</v>
      </c>
      <c r="AH649" s="23">
        <v>7.499999999999998E-4</v>
      </c>
      <c r="AI649" s="23">
        <v>0.43903441140890509</v>
      </c>
      <c r="AJ649" s="11">
        <v>3.8258016250170205E-3</v>
      </c>
      <c r="AK649" s="1">
        <v>0.16841103304513363</v>
      </c>
      <c r="AL649" s="11">
        <v>3.7613627151130342E-3</v>
      </c>
      <c r="AM649" s="11">
        <v>2.8566134683303391E-4</v>
      </c>
      <c r="AN649" s="11">
        <v>3.5601325558787245E-4</v>
      </c>
      <c r="AO649" s="11">
        <v>385.54216867469881</v>
      </c>
      <c r="AP649" s="11">
        <v>59.122297280222313</v>
      </c>
      <c r="AQ649" s="11">
        <v>727.27272727272737</v>
      </c>
      <c r="AR649" s="11">
        <v>1122.0206775852655</v>
      </c>
      <c r="AS649" s="11">
        <v>9.824220917490507E-3</v>
      </c>
      <c r="AT649" s="11">
        <v>1.1450854239955121E-6</v>
      </c>
      <c r="AU649" s="11">
        <v>1.623795550360517</v>
      </c>
      <c r="AV649" s="11">
        <v>0.5633344810869727</v>
      </c>
      <c r="AW649" s="11">
        <v>0.98540145985401451</v>
      </c>
      <c r="AX649" s="11">
        <v>2869.0389529311828</v>
      </c>
      <c r="AY649" s="23">
        <v>6.2500000000000012E-4</v>
      </c>
      <c r="AZ649" s="11"/>
      <c r="BA649" s="11"/>
      <c r="BB649" s="11" t="s">
        <v>436</v>
      </c>
      <c r="BC649" s="1"/>
      <c r="BD649" s="23">
        <f>(0.5*K649*(AK649)^(2))+(K649*9.81*(AN649-G649))</f>
        <v>1.4139770880714782E-9</v>
      </c>
      <c r="BE649" s="23">
        <f>0.5*K649*(AI649)^(2)</f>
        <v>9.1722597971495549E-9</v>
      </c>
      <c r="BF649" s="23">
        <f t="shared" si="67"/>
        <v>0.39262957731588843</v>
      </c>
      <c r="BG649" s="23">
        <f>(C649*(AI649)^(2)*G649)/(F649)</f>
        <v>2.5915780175056713</v>
      </c>
      <c r="BH649" s="23">
        <f>(C649*G649*AI649)/(E649)</f>
        <v>6.3025798749910011</v>
      </c>
      <c r="BI649" s="23">
        <f>(E649)/((C649*F649*G649)^(1/2))</f>
        <v>0.25542522544797763</v>
      </c>
      <c r="BJ649" s="23">
        <f>(C649*9.81*(G649)^(2))/(F649)</f>
        <v>3.7869185514776353E-2</v>
      </c>
      <c r="BK649" s="23">
        <f t="shared" si="64"/>
        <v>0.59422319592285255</v>
      </c>
      <c r="BL649" s="23">
        <f>(F649/(C649*9.81))^(1/2)</f>
        <v>1.4753899143116248E-3</v>
      </c>
      <c r="BM649" s="23">
        <f>((F649*G649)/(C649*(AI649)^(2)))^(1/2)</f>
        <v>1.7834775578206178E-4</v>
      </c>
      <c r="BN649" s="23">
        <f>(AF649/2)/G649</f>
        <v>1.3210311492229383</v>
      </c>
      <c r="BO649" s="23">
        <f>(AF649-G649)/G649</f>
        <v>1.6420622984458766</v>
      </c>
      <c r="BP649" s="23">
        <f>((2*G649)-AG649)/G649</f>
        <v>1.0830205026456161</v>
      </c>
      <c r="BQ649" s="23">
        <f t="shared" si="65"/>
        <v>0.34706959706959706</v>
      </c>
      <c r="BR649" s="23">
        <f>((C649*(G649)^(3))/F649)^(1/2)</f>
        <v>1.0527696949152773E-3</v>
      </c>
      <c r="BS649" s="23">
        <f t="shared" si="66"/>
        <v>0.43903326632348111</v>
      </c>
      <c r="BT649" s="23">
        <f>AI649/((9.81*G649)^(1/2))</f>
        <v>8.2725454427053648</v>
      </c>
      <c r="BU649" s="23">
        <f t="shared" si="63"/>
        <v>0.32894736842105249</v>
      </c>
      <c r="BV649" s="23">
        <f>AE649 /G649</f>
        <v>1.0526667293127769</v>
      </c>
      <c r="BW649" s="23">
        <f t="shared" si="62"/>
        <v>2.5537088319908952</v>
      </c>
      <c r="BX649" s="23">
        <f>AH649/(((C649*(G649^(3)))/F649)^(1/2))</f>
        <v>0.71240652501908963</v>
      </c>
    </row>
    <row r="650" spans="1:76" x14ac:dyDescent="0.25">
      <c r="A650" s="11"/>
      <c r="B650" s="1">
        <v>650</v>
      </c>
      <c r="C650" s="11">
        <v>960</v>
      </c>
      <c r="D650" s="11">
        <v>20</v>
      </c>
      <c r="E650" s="11">
        <v>1.9199999999999998E-2</v>
      </c>
      <c r="F650" s="11">
        <v>2.0500000000000001E-2</v>
      </c>
      <c r="G650" s="11">
        <v>2.8787302271425996E-4</v>
      </c>
      <c r="H650" s="11">
        <v>6.2736573412129228E-8</v>
      </c>
      <c r="I650" s="11">
        <v>9.9928993524608289E-11</v>
      </c>
      <c r="J650" s="11">
        <v>6.5332999033530761E-14</v>
      </c>
      <c r="K650" s="11">
        <v>9.593183378362396E-8</v>
      </c>
      <c r="L650" s="11">
        <v>6.2719679072189532E-11</v>
      </c>
      <c r="M650" s="11"/>
      <c r="N650" s="11"/>
      <c r="O650" s="11"/>
      <c r="Q650" s="11">
        <v>960</v>
      </c>
      <c r="R650" s="11">
        <v>100000</v>
      </c>
      <c r="S650" s="11">
        <v>96</v>
      </c>
      <c r="T650" s="11">
        <v>2.0500000000000001E-2</v>
      </c>
      <c r="U650" s="11">
        <v>0.26700000000000002</v>
      </c>
      <c r="V650" s="11"/>
      <c r="W650" s="23"/>
      <c r="X650" s="23"/>
      <c r="Z650" s="23">
        <v>4.1679399999999998E-6</v>
      </c>
      <c r="AA650" s="23">
        <v>16000</v>
      </c>
      <c r="AB650" s="23">
        <v>6.2500000000000056E-5</v>
      </c>
      <c r="AD650" s="23">
        <v>2.3750000000000004E-3</v>
      </c>
      <c r="AE650" s="23">
        <v>3.0640011000000002E-4</v>
      </c>
      <c r="AF650" s="23">
        <v>7.5856508E-4</v>
      </c>
      <c r="AG650" s="23">
        <v>2.6396953333333341E-4</v>
      </c>
      <c r="AH650" s="23">
        <v>8.1249999999999985E-4</v>
      </c>
      <c r="AI650" s="23">
        <v>0.43752777753756411</v>
      </c>
      <c r="AJ650" s="11">
        <v>3.5213882159609816E-3</v>
      </c>
      <c r="AK650" s="1">
        <v>0.16856114023444818</v>
      </c>
      <c r="AL650" s="11">
        <v>4.3018627512199656E-3</v>
      </c>
      <c r="AM650" s="11">
        <v>2.9032284862422989E-4</v>
      </c>
      <c r="AN650" s="11">
        <v>3.5420366248384039E-4</v>
      </c>
      <c r="AO650" s="11">
        <v>5333.3333333333348</v>
      </c>
      <c r="AP650" s="11">
        <v>12570.787221094182</v>
      </c>
      <c r="AQ650" s="11">
        <v>666.66666666666663</v>
      </c>
      <c r="AR650" s="11">
        <v>864.24162145022467</v>
      </c>
      <c r="AS650" s="11">
        <v>9.756909078336401E-3</v>
      </c>
      <c r="AT650" s="11">
        <v>-6.1518170615026133E-4</v>
      </c>
      <c r="AU650" s="11">
        <v>4.8688481836939239</v>
      </c>
      <c r="AV650" s="11">
        <v>1.1954431127861143</v>
      </c>
      <c r="AW650" s="11">
        <v>0.98540145985401451</v>
      </c>
      <c r="AX650" s="11">
        <v>6088.341778722307</v>
      </c>
      <c r="AY650" s="23">
        <v>6.2500000000000012E-4</v>
      </c>
      <c r="AZ650" s="11"/>
      <c r="BA650" s="11"/>
      <c r="BB650" s="11" t="s">
        <v>437</v>
      </c>
      <c r="BC650" s="1"/>
      <c r="BD650" s="23">
        <f>(0.5*K650*(AK650)^(2))+(K650*9.81*(AN650-G650))</f>
        <v>1.4252719726581756E-9</v>
      </c>
      <c r="BE650" s="23">
        <f>0.5*K650*(AI650)^(2)</f>
        <v>9.1821421452594616E-9</v>
      </c>
      <c r="BF650" s="23">
        <f t="shared" si="67"/>
        <v>0.39398244105556018</v>
      </c>
      <c r="BG650" s="23">
        <f>(C650*(AI650)^(2)*G650)/(F650)</f>
        <v>2.5806529324922272</v>
      </c>
      <c r="BH650" s="23">
        <f>(C650*G650*AI650)/(E650)</f>
        <v>6.2976221920595439</v>
      </c>
      <c r="BI650" s="23">
        <f>(E650)/((C650*F650*G650)^(1/2))</f>
        <v>0.2550869244896542</v>
      </c>
      <c r="BJ650" s="23">
        <f>(C650*9.81*(G650)^(2))/(F650)</f>
        <v>3.8070476740551133E-2</v>
      </c>
      <c r="BK650" s="23">
        <f t="shared" si="64"/>
        <v>0.5920908077854441</v>
      </c>
      <c r="BL650" s="23">
        <f>(F650/(C650*9.81))^(1/2)</f>
        <v>1.4753899143116248E-3</v>
      </c>
      <c r="BM650" s="23">
        <f>((F650*G650)/(C650*(AI650)^(2)))^(1/2)</f>
        <v>1.7919924167331811E-4</v>
      </c>
      <c r="BN650" s="23">
        <f>(AF650/2)/G650</f>
        <v>1.3175341559409417</v>
      </c>
      <c r="BO650" s="23">
        <f>(AF650-G650)/G650</f>
        <v>1.6350683118818832</v>
      </c>
      <c r="BP650" s="23">
        <f>((2*G650)-AG650)/G650</f>
        <v>1.0830348365246192</v>
      </c>
      <c r="BQ650" s="23">
        <f t="shared" si="65"/>
        <v>0.34798534798534808</v>
      </c>
      <c r="BR650" s="23">
        <f>((C650*(G650)^(3))/F650)^(1/2)</f>
        <v>1.0569638598201408E-3</v>
      </c>
      <c r="BS650" s="23">
        <f t="shared" si="66"/>
        <v>0.43814295924371438</v>
      </c>
      <c r="BT650" s="23">
        <f>AI650/((9.81*G650)^(1/2))</f>
        <v>8.2332374876969308</v>
      </c>
      <c r="BU650" s="23">
        <f t="shared" si="63"/>
        <v>0.35526315789473673</v>
      </c>
      <c r="BV650" s="23">
        <f>AE650 /G650</f>
        <v>1.0643585394388617</v>
      </c>
      <c r="BW650" s="23">
        <f t="shared" si="62"/>
        <v>2.5425824557516759</v>
      </c>
      <c r="BX650" s="23">
        <f>AH650/(((C650*(G650^(3)))/F650)^(1/2))</f>
        <v>0.76871124064569207</v>
      </c>
    </row>
    <row r="651" spans="1:76" x14ac:dyDescent="0.25">
      <c r="A651" s="11"/>
      <c r="B651" s="1">
        <v>651</v>
      </c>
      <c r="C651" s="11">
        <v>960</v>
      </c>
      <c r="D651" s="11">
        <v>20</v>
      </c>
      <c r="E651" s="11">
        <v>1.9199999999999998E-2</v>
      </c>
      <c r="F651" s="11">
        <v>2.0500000000000001E-2</v>
      </c>
      <c r="G651" s="11">
        <v>2.8589734875901057E-4</v>
      </c>
      <c r="H651" s="11">
        <v>1.4688630873810246E-7</v>
      </c>
      <c r="I651" s="11">
        <v>9.7885641933577787E-11</v>
      </c>
      <c r="J651" s="11">
        <v>1.5087296910405195E-13</v>
      </c>
      <c r="K651" s="11">
        <v>9.3970216256234669E-8</v>
      </c>
      <c r="L651" s="11">
        <v>1.4483805033988987E-10</v>
      </c>
      <c r="M651" s="11"/>
      <c r="N651" s="11"/>
      <c r="O651" s="11"/>
      <c r="Q651" s="11">
        <v>960</v>
      </c>
      <c r="R651" s="11">
        <v>100000</v>
      </c>
      <c r="S651" s="11">
        <v>96</v>
      </c>
      <c r="T651" s="11">
        <v>2.0500000000000001E-2</v>
      </c>
      <c r="U651" s="11">
        <v>0.26700000000000002</v>
      </c>
      <c r="V651" s="11"/>
      <c r="W651" s="23"/>
      <c r="X651" s="23"/>
      <c r="Z651" s="23">
        <v>4.1679399999999998E-6</v>
      </c>
      <c r="AA651" s="23">
        <v>16000</v>
      </c>
      <c r="AB651" s="23">
        <v>6.2500000000000056E-5</v>
      </c>
      <c r="AD651" s="23">
        <v>2.8749999999999956E-3</v>
      </c>
      <c r="AE651" s="23">
        <v>2.1262146E-4</v>
      </c>
      <c r="AF651" s="23">
        <v>6.4186275999999999E-4</v>
      </c>
      <c r="AG651" s="23">
        <v>4.0915277666666672E-4</v>
      </c>
      <c r="AH651" s="23">
        <v>1.1875000000000011E-3</v>
      </c>
      <c r="AI651" s="23">
        <v>0.17261247733365156</v>
      </c>
      <c r="AJ651" s="11">
        <v>6.1729738880053897E-3</v>
      </c>
      <c r="AK651" s="1">
        <v>8.7252411793285259E-2</v>
      </c>
      <c r="AL651" s="11">
        <v>4.8958785997793722E-3</v>
      </c>
      <c r="AM651" s="11">
        <v>2.8902327004912278E-4</v>
      </c>
      <c r="AN651" s="11">
        <v>3.131226615046457E-4</v>
      </c>
      <c r="AO651" s="11">
        <v>640</v>
      </c>
      <c r="AP651" s="11">
        <v>832.68894552527809</v>
      </c>
      <c r="AQ651" s="11">
        <v>-299.06542056074767</v>
      </c>
      <c r="AR651" s="11">
        <v>810.31015539938028</v>
      </c>
      <c r="AS651" s="11">
        <v>1.518606897617756E-3</v>
      </c>
      <c r="AT651" s="11">
        <v>-1.4431167015199283E-2</v>
      </c>
      <c r="AU651" s="11">
        <v>1.5711532934554724</v>
      </c>
      <c r="AV651" s="11">
        <v>0.57777566108018485</v>
      </c>
      <c r="AW651" s="11">
        <v>0.99259259259259258</v>
      </c>
      <c r="AX651" s="11">
        <v>2942.5872786911664</v>
      </c>
      <c r="AY651" s="23">
        <v>1.0625000000000009E-3</v>
      </c>
      <c r="AZ651" s="11"/>
      <c r="BA651" s="11"/>
      <c r="BB651" s="11" t="s">
        <v>437</v>
      </c>
      <c r="BC651" s="1"/>
      <c r="BD651" s="23">
        <f>(0.5*K651*(AK651)^(2))+(K651*9.81*(AN651-G651))</f>
        <v>3.8279444176662127E-10</v>
      </c>
      <c r="BE651" s="23">
        <f>0.5*K651*(AI651)^(2)</f>
        <v>1.3999244602438052E-9</v>
      </c>
      <c r="BF651" s="23">
        <f t="shared" si="67"/>
        <v>0.52291429051098448</v>
      </c>
      <c r="BG651" s="23">
        <f>(C651*(AI651)^(2)*G651)/(F651)</f>
        <v>0.39890719638338573</v>
      </c>
      <c r="BH651" s="23">
        <f>(C651*G651*AI651)/(E651)</f>
        <v>2.4674724816207894</v>
      </c>
      <c r="BI651" s="23">
        <f>(E651)/((C651*F651*G651)^(1/2))</f>
        <v>0.25596678736795608</v>
      </c>
      <c r="BJ651" s="23">
        <f>(C651*9.81*(G651)^(2))/(F651)</f>
        <v>3.7549714157694494E-2</v>
      </c>
      <c r="BK651" s="23">
        <f t="shared" si="64"/>
        <v>0.19367341784743011</v>
      </c>
      <c r="BL651" s="23">
        <f>(F651/(C651*9.81))^(1/2)</f>
        <v>1.4753899143116248E-3</v>
      </c>
      <c r="BM651" s="23">
        <f>((F651*G651)/(C651*(AI651)^(2)))^(1/2)</f>
        <v>4.5266216100382534E-4</v>
      </c>
      <c r="BN651" s="23">
        <f>(AF651/2)/G651</f>
        <v>1.1225405950529483</v>
      </c>
      <c r="BO651" s="23">
        <f>(AF651-G651)/G651</f>
        <v>1.2450811901058965</v>
      </c>
      <c r="BP651" s="23">
        <f>((2*G651)-AG651)/G651</f>
        <v>0.56888222838487745</v>
      </c>
      <c r="BQ651" s="23">
        <f t="shared" si="65"/>
        <v>0.63744588744588759</v>
      </c>
      <c r="BR651" s="23">
        <f>((C651*(G651)^(3))/F651)^(1/2)</f>
        <v>1.0461016280175811E-3</v>
      </c>
      <c r="BS651" s="23">
        <f t="shared" si="66"/>
        <v>0.18704364434885085</v>
      </c>
      <c r="BT651" s="23">
        <f>AI651/((9.81*G651)^(1/2))</f>
        <v>3.259362149996798</v>
      </c>
      <c r="BU651" s="23">
        <f t="shared" si="63"/>
        <v>0.42391304347826192</v>
      </c>
      <c r="BV651" s="23">
        <f>AE651 /G651</f>
        <v>0.74369860694029555</v>
      </c>
      <c r="BW651" s="23">
        <f t="shared" si="62"/>
        <v>0.36135748222569125</v>
      </c>
      <c r="BX651" s="23">
        <f>AH651/(((C651*(G651^(3)))/F651)^(1/2))</f>
        <v>1.135166955289399</v>
      </c>
    </row>
    <row r="652" spans="1:76" x14ac:dyDescent="0.25">
      <c r="A652" s="11"/>
      <c r="B652" s="1">
        <v>652</v>
      </c>
      <c r="C652" s="11">
        <v>960</v>
      </c>
      <c r="D652" s="11">
        <v>20</v>
      </c>
      <c r="E652" s="11">
        <v>1.9199999999999998E-2</v>
      </c>
      <c r="F652" s="11">
        <v>2.0500000000000001E-2</v>
      </c>
      <c r="G652" s="11">
        <v>2.8688902285845522E-4</v>
      </c>
      <c r="H652" s="11">
        <v>5.5302000637202009E-8</v>
      </c>
      <c r="I652" s="11">
        <v>9.8907768389767661E-11</v>
      </c>
      <c r="J652" s="11">
        <v>5.7197700518647983E-14</v>
      </c>
      <c r="K652" s="11">
        <v>9.4951457654176957E-8</v>
      </c>
      <c r="L652" s="11">
        <v>5.4909792497902064E-11</v>
      </c>
      <c r="M652" s="11"/>
      <c r="N652" s="11"/>
      <c r="O652" s="11"/>
      <c r="Q652" s="11">
        <v>960</v>
      </c>
      <c r="R652" s="11">
        <v>100000</v>
      </c>
      <c r="S652" s="11">
        <v>96</v>
      </c>
      <c r="T652" s="11">
        <v>2.0500000000000001E-2</v>
      </c>
      <c r="U652" s="11">
        <v>0.26700000000000002</v>
      </c>
      <c r="V652" s="11"/>
      <c r="W652" s="23"/>
      <c r="X652" s="23"/>
      <c r="Z652" s="23">
        <v>4.1679399999999998E-6</v>
      </c>
      <c r="AA652" s="23">
        <v>16000</v>
      </c>
      <c r="AB652" s="23">
        <v>6.2500000000000056E-5</v>
      </c>
      <c r="AD652" s="23">
        <v>2.3750000000000004E-3</v>
      </c>
      <c r="AE652" s="23">
        <v>2.8347643999999998E-4</v>
      </c>
      <c r="AF652" s="23">
        <v>7.2105362000000005E-4</v>
      </c>
      <c r="AG652" s="23">
        <v>2.9036648666666673E-4</v>
      </c>
      <c r="AH652" s="23">
        <v>8.7499999999999991E-4</v>
      </c>
      <c r="AI652" s="23">
        <v>0.35850364667635526</v>
      </c>
      <c r="AJ652" s="11">
        <v>4.7263802154128322E-3</v>
      </c>
      <c r="AK652" s="1">
        <v>0.1505802147663701</v>
      </c>
      <c r="AL652" s="11">
        <v>4.6875094811686955E-3</v>
      </c>
      <c r="AM652" s="11">
        <v>2.8054497796976108E-4</v>
      </c>
      <c r="AN652" s="11">
        <v>3.3082526965713698E-4</v>
      </c>
      <c r="AO652" s="11">
        <v>363.63636363636368</v>
      </c>
      <c r="AP652" s="11">
        <v>11.687715391513153</v>
      </c>
      <c r="AQ652" s="11">
        <v>376.47058823529409</v>
      </c>
      <c r="AR652" s="11">
        <v>43.845513906100052</v>
      </c>
      <c r="AS652" s="11">
        <v>6.5507066605629436E-3</v>
      </c>
      <c r="AT652" s="11">
        <v>-8.7085623689934326E-3</v>
      </c>
      <c r="AU652" s="11">
        <v>4.7142975964874259</v>
      </c>
      <c r="AV652" s="11">
        <v>0.60788397846830666</v>
      </c>
      <c r="AW652" s="11">
        <v>1</v>
      </c>
      <c r="AX652" s="11">
        <v>3095.9276799871423</v>
      </c>
      <c r="AY652" s="23">
        <v>7.499999999999998E-4</v>
      </c>
      <c r="AZ652" s="11"/>
      <c r="BA652" s="11"/>
      <c r="BB652" s="11" t="s">
        <v>438</v>
      </c>
      <c r="BC652" s="1"/>
      <c r="BD652" s="23">
        <f>(0.5*K652*(AK652)^(2))+(K652*9.81*(AN652-G652))</f>
        <v>1.1174091796925174E-9</v>
      </c>
      <c r="BE652" s="23">
        <f>0.5*K652*(AI652)^(2)</f>
        <v>6.1018116230975513E-9</v>
      </c>
      <c r="BF652" s="23">
        <f t="shared" si="67"/>
        <v>0.42793392736921304</v>
      </c>
      <c r="BG652" s="23">
        <f>(C652*(AI652)^(2)*G652)/(F652)</f>
        <v>1.726706240365143</v>
      </c>
      <c r="BH652" s="23">
        <f>(C652*G652*AI652)/(E652)</f>
        <v>5.1425380443086226</v>
      </c>
      <c r="BI652" s="23">
        <f>(E652)/((C652*F652*G652)^(1/2))</f>
        <v>0.25552401098389221</v>
      </c>
      <c r="BJ652" s="23">
        <f>(C652*9.81*(G652)^(2))/(F652)</f>
        <v>3.7810658584686359E-2</v>
      </c>
      <c r="BK652" s="23">
        <f t="shared" si="64"/>
        <v>0.46588255432923925</v>
      </c>
      <c r="BL652" s="23">
        <f>(F652/(C652*9.81))^(1/2)</f>
        <v>1.4753899143116248E-3</v>
      </c>
      <c r="BM652" s="23">
        <f>((F652*G652)/(C652*(AI652)^(2)))^(1/2)</f>
        <v>2.1832561993660553E-4</v>
      </c>
      <c r="BN652" s="23">
        <f>(AF652/2)/G652</f>
        <v>1.2566769073554831</v>
      </c>
      <c r="BO652" s="23">
        <f>(AF652-G652)/G652</f>
        <v>1.5133538147109664</v>
      </c>
      <c r="BP652" s="23">
        <f>((2*G652)-AG652)/G652</f>
        <v>0.98787871430714447</v>
      </c>
      <c r="BQ652" s="23">
        <f t="shared" si="65"/>
        <v>0.40269749518304437</v>
      </c>
      <c r="BR652" s="23">
        <f>((C652*(G652)^(3))/F652)^(1/2)</f>
        <v>1.0515491651789349E-3</v>
      </c>
      <c r="BS652" s="23">
        <f t="shared" si="66"/>
        <v>0.36721220904534868</v>
      </c>
      <c r="BT652" s="23">
        <f>AI652/((9.81*G652)^(1/2))</f>
        <v>6.7577497993136539</v>
      </c>
      <c r="BU652" s="23">
        <f t="shared" si="63"/>
        <v>0.38157894736842096</v>
      </c>
      <c r="BV652" s="23">
        <f>AE652 /G652</f>
        <v>0.9881048677831813</v>
      </c>
      <c r="BW652" s="23">
        <f t="shared" si="62"/>
        <v>1.6888955817804565</v>
      </c>
      <c r="BX652" s="23">
        <f>AH652/(((C652*(G652^(3)))/F652)^(1/2))</f>
        <v>0.83210564848017088</v>
      </c>
    </row>
    <row r="653" spans="1:76" x14ac:dyDescent="0.25">
      <c r="A653" s="11"/>
      <c r="B653" s="1">
        <v>653</v>
      </c>
      <c r="C653" s="11">
        <v>960</v>
      </c>
      <c r="D653" s="11">
        <v>20</v>
      </c>
      <c r="E653" s="11">
        <v>1.9199999999999998E-2</v>
      </c>
      <c r="F653" s="11">
        <v>2.0500000000000001E-2</v>
      </c>
      <c r="G653" s="11">
        <v>2.8706783440439536E-4</v>
      </c>
      <c r="H653" s="11">
        <v>4.6099364330547691E-8</v>
      </c>
      <c r="I653" s="11">
        <v>9.9092824718684533E-11</v>
      </c>
      <c r="J653" s="11">
        <v>4.773906040773543E-14</v>
      </c>
      <c r="K653" s="11">
        <v>9.5129111729937151E-8</v>
      </c>
      <c r="L653" s="11">
        <v>4.5829497991426014E-11</v>
      </c>
      <c r="M653" s="11"/>
      <c r="N653" s="11"/>
      <c r="O653" s="11"/>
      <c r="Q653" s="11">
        <v>960</v>
      </c>
      <c r="R653" s="11">
        <v>100000</v>
      </c>
      <c r="S653" s="11">
        <v>96</v>
      </c>
      <c r="T653" s="11">
        <v>2.0500000000000001E-2</v>
      </c>
      <c r="U653" s="11">
        <v>0.26700000000000002</v>
      </c>
      <c r="V653" s="11"/>
      <c r="W653" s="23"/>
      <c r="X653" s="23"/>
      <c r="Z653" s="23">
        <v>4.1679399999999998E-6</v>
      </c>
      <c r="AA653" s="23">
        <v>16000</v>
      </c>
      <c r="AB653" s="23">
        <v>6.2500000000000056E-5</v>
      </c>
      <c r="AD653" s="23">
        <v>2.3125000000000003E-3</v>
      </c>
      <c r="AE653" s="23">
        <v>2.8139247000000001E-4</v>
      </c>
      <c r="AF653" s="23">
        <v>7.2522156E-4</v>
      </c>
      <c r="AG653" s="23">
        <v>2.9766038166666669E-4</v>
      </c>
      <c r="AH653" s="23">
        <v>7.499999999999998E-4</v>
      </c>
      <c r="AI653" s="23">
        <v>0.35834012219620093</v>
      </c>
      <c r="AJ653" s="11">
        <v>5.7058175582881607E-3</v>
      </c>
      <c r="AK653" s="1">
        <v>0.14985373889014039</v>
      </c>
      <c r="AL653" s="11">
        <v>3.7993162663049833E-3</v>
      </c>
      <c r="AM653" s="11">
        <v>2.6923840797669278E-4</v>
      </c>
      <c r="AN653" s="11">
        <v>3.2424248760482753E-4</v>
      </c>
      <c r="AO653" s="11">
        <v>666.66666666666663</v>
      </c>
      <c r="AP653" s="11">
        <v>824.95791138430536</v>
      </c>
      <c r="AQ653" s="11">
        <v>380.95238095238091</v>
      </c>
      <c r="AR653" s="11">
        <v>64.136669495378428</v>
      </c>
      <c r="AS653" s="11">
        <v>6.5447320680727941E-3</v>
      </c>
      <c r="AT653" s="11">
        <v>-1.1508137190092927E-3</v>
      </c>
      <c r="AU653" s="11">
        <v>4.8450374079611995</v>
      </c>
      <c r="AV653" s="11">
        <v>0.39435219108633524</v>
      </c>
      <c r="AW653" s="11">
        <v>0.99264705882352944</v>
      </c>
      <c r="AX653" s="11">
        <v>2008.4192169763157</v>
      </c>
      <c r="AY653" s="23">
        <v>6.8750000000000061E-4</v>
      </c>
      <c r="AZ653" s="11"/>
      <c r="BA653" s="11"/>
      <c r="BB653" s="11" t="s">
        <v>439</v>
      </c>
      <c r="BC653" s="1"/>
      <c r="BD653" s="23">
        <f>(0.5*K653*(AK653)^(2))+(K653*9.81*(AN653-G653))</f>
        <v>1.1028084740064562E-9</v>
      </c>
      <c r="BE653" s="23">
        <f>0.5*K653*(AI653)^(2)</f>
        <v>6.1076525173142171E-9</v>
      </c>
      <c r="BF653" s="23">
        <f t="shared" si="67"/>
        <v>0.42492559079175357</v>
      </c>
      <c r="BG653" s="23">
        <f>(C653*(AI653)^(2)*G653)/(F653)</f>
        <v>1.7262066285606297</v>
      </c>
      <c r="BH653" s="23">
        <f>(C653*G653*AI653)/(E653)</f>
        <v>5.14339614295349</v>
      </c>
      <c r="BI653" s="23">
        <f>(E653)/((C653*F653*G653)^(1/2))</f>
        <v>0.25544441697295711</v>
      </c>
      <c r="BJ653" s="23">
        <f>(C653*9.81*(G653)^(2))/(F653)</f>
        <v>3.7857806357940949E-2</v>
      </c>
      <c r="BK653" s="23">
        <f t="shared" si="64"/>
        <v>0.46568559061535947</v>
      </c>
      <c r="BL653" s="23">
        <f>(F653/(C653*9.81))^(1/2)</f>
        <v>1.4753899143116248E-3</v>
      </c>
      <c r="BM653" s="23">
        <f>((F653*G653)/(C653*(AI653)^(2)))^(1/2)</f>
        <v>2.1849330957158909E-4</v>
      </c>
      <c r="BN653" s="23">
        <f>(AF653/2)/G653</f>
        <v>1.2631536401573522</v>
      </c>
      <c r="BO653" s="23">
        <f>(AF653-G653)/G653</f>
        <v>1.5263072803147044</v>
      </c>
      <c r="BP653" s="23">
        <f>((2*G653)-AG653)/G653</f>
        <v>0.96310089117351438</v>
      </c>
      <c r="BQ653" s="23">
        <f t="shared" si="65"/>
        <v>0.41044061302681994</v>
      </c>
      <c r="BR653" s="23">
        <f>((C653*(G653)^(3))/F653)^(1/2)</f>
        <v>1.05253242915433E-3</v>
      </c>
      <c r="BS653" s="23">
        <f t="shared" si="66"/>
        <v>0.3594909359152102</v>
      </c>
      <c r="BT653" s="23">
        <f>AI653/((9.81*G653)^(1/2))</f>
        <v>6.7525633494430402</v>
      </c>
      <c r="BU653" s="23">
        <f t="shared" si="63"/>
        <v>0.33783783783783772</v>
      </c>
      <c r="BV653" s="23">
        <f>AE653 /G653</f>
        <v>0.98022988393607202</v>
      </c>
      <c r="BW653" s="23">
        <f t="shared" si="62"/>
        <v>1.6883488222026888</v>
      </c>
      <c r="BX653" s="23">
        <f>AH653/(((C653*(G653^(3)))/F653)^(1/2))</f>
        <v>0.71256711833819353</v>
      </c>
    </row>
    <row r="654" spans="1:76" x14ac:dyDescent="0.25">
      <c r="A654" s="11"/>
      <c r="B654" s="1">
        <v>654</v>
      </c>
      <c r="C654" s="11">
        <v>960</v>
      </c>
      <c r="D654" s="11">
        <v>20</v>
      </c>
      <c r="E654" s="11">
        <v>1.9199999999999998E-2</v>
      </c>
      <c r="F654" s="11">
        <v>2.0500000000000001E-2</v>
      </c>
      <c r="G654" s="11">
        <v>2.8533360502875298E-4</v>
      </c>
      <c r="H654" s="11">
        <v>7.3426949342146942E-8</v>
      </c>
      <c r="I654" s="11">
        <v>9.7307738593769266E-11</v>
      </c>
      <c r="J654" s="11">
        <v>7.5122701284381553E-14</v>
      </c>
      <c r="K654" s="11">
        <v>9.3415429050018501E-8</v>
      </c>
      <c r="L654" s="11">
        <v>7.2117793233006288E-11</v>
      </c>
      <c r="M654" s="11"/>
      <c r="N654" s="11"/>
      <c r="O654" s="11"/>
      <c r="Q654" s="11">
        <v>960</v>
      </c>
      <c r="R654" s="11">
        <v>100000</v>
      </c>
      <c r="S654" s="11">
        <v>96</v>
      </c>
      <c r="T654" s="11">
        <v>2.0500000000000001E-2</v>
      </c>
      <c r="U654" s="11">
        <v>0.26700000000000002</v>
      </c>
      <c r="V654" s="11"/>
      <c r="W654" s="23"/>
      <c r="X654" s="23"/>
      <c r="Z654" s="23">
        <v>4.1679399999999998E-6</v>
      </c>
      <c r="AA654" s="23">
        <v>16000</v>
      </c>
      <c r="AB654" s="23">
        <v>6.2500000000000056E-5</v>
      </c>
      <c r="AD654" s="23">
        <v>2.3124999999999999E-3</v>
      </c>
      <c r="AE654" s="23">
        <v>2.7305659000000001E-4</v>
      </c>
      <c r="AF654" s="23">
        <v>7.1688568000000011E-4</v>
      </c>
      <c r="AG654" s="23">
        <v>2.9403579386257518E-4</v>
      </c>
      <c r="AH654" s="23">
        <v>7.5000000000000023E-4</v>
      </c>
      <c r="AI654" s="23">
        <v>0.35867570298769336</v>
      </c>
      <c r="AJ654" s="11">
        <v>4.5022839200309266E-3</v>
      </c>
      <c r="AK654" s="1">
        <v>0.14597751784540136</v>
      </c>
      <c r="AL654" s="11">
        <v>1.7501123705997582E-3</v>
      </c>
      <c r="AM654" s="11">
        <v>2.6929114085383235E-4</v>
      </c>
      <c r="AN654" s="11">
        <v>3.2656527586407368E-4</v>
      </c>
      <c r="AO654" s="11">
        <v>711.11111111111097</v>
      </c>
      <c r="AP654" s="11">
        <v>871.57458066252968</v>
      </c>
      <c r="AQ654" s="11">
        <v>376.47058823529409</v>
      </c>
      <c r="AR654" s="11">
        <v>56.372803593557236</v>
      </c>
      <c r="AS654" s="11">
        <v>6.556995918130277E-3</v>
      </c>
      <c r="AT654" s="11">
        <v>-1.9896701976243373E-3</v>
      </c>
      <c r="AU654" s="11">
        <v>4.7883536758213339</v>
      </c>
      <c r="AV654" s="11">
        <v>0.48581096119192191</v>
      </c>
      <c r="AW654" s="11">
        <v>0.99259259259259258</v>
      </c>
      <c r="AX654" s="11">
        <v>2474.2149082214155</v>
      </c>
      <c r="AY654" s="23">
        <v>6.8750000000000018E-4</v>
      </c>
      <c r="AZ654" s="11"/>
      <c r="BA654" s="11"/>
      <c r="BB654" s="11" t="s">
        <v>440</v>
      </c>
      <c r="BC654" s="1"/>
      <c r="BD654" s="23">
        <f>(0.5*K654*(AK654)^(2))+(K654*9.81*(AN654-G654))</f>
        <v>1.0330999642394006E-9</v>
      </c>
      <c r="BE654" s="23">
        <f>0.5*K654*(AI654)^(2)</f>
        <v>6.00886619818904E-9</v>
      </c>
      <c r="BF654" s="23">
        <f t="shared" si="67"/>
        <v>0.41464354275265503</v>
      </c>
      <c r="BG654" s="23">
        <f>(C654*(AI654)^(2)*G654)/(F654)</f>
        <v>1.7189934102723092</v>
      </c>
      <c r="BH654" s="23">
        <f>(C654*G654*AI654)/(E654)</f>
        <v>5.1171115684850408</v>
      </c>
      <c r="BI654" s="23">
        <f>(E654)/((C654*F654*G654)^(1/2))</f>
        <v>0.25621952392758018</v>
      </c>
      <c r="BJ654" s="23">
        <f>(C654*9.81*(G654)^(2))/(F654)</f>
        <v>3.7401776125669008E-2</v>
      </c>
      <c r="BK654" s="23">
        <f t="shared" si="64"/>
        <v>0.46564431280805291</v>
      </c>
      <c r="BL654" s="23">
        <f>(F654/(C654*9.81))^(1/2)</f>
        <v>1.4753899143116248E-3</v>
      </c>
      <c r="BM654" s="23">
        <f>((F654*G654)/(C654*(AI654)^(2)))^(1/2)</f>
        <v>2.1762852449253332E-4</v>
      </c>
      <c r="BN654" s="23">
        <f>(AF654/2)/G654</f>
        <v>1.2562237103613501</v>
      </c>
      <c r="BO654" s="23">
        <f>(AF654-G654)/G654</f>
        <v>1.5124474207227001</v>
      </c>
      <c r="BP654" s="23">
        <f>((2*G654)-AG654)/G654</f>
        <v>0.96950170368840616</v>
      </c>
      <c r="BQ654" s="23">
        <f t="shared" si="65"/>
        <v>0.41015715903625682</v>
      </c>
      <c r="BR654" s="23">
        <f>((C654*(G654)^(3))/F654)^(1/2)</f>
        <v>1.0430090367810237E-3</v>
      </c>
      <c r="BS654" s="23">
        <f t="shared" si="66"/>
        <v>0.36066537318531772</v>
      </c>
      <c r="BT654" s="23">
        <f>AI654/((9.81*G654)^(1/2))</f>
        <v>6.7793958432238703</v>
      </c>
      <c r="BU654" s="23">
        <f t="shared" si="63"/>
        <v>0.33783783783783794</v>
      </c>
      <c r="BV654" s="23">
        <f>AE654 /G654</f>
        <v>0.95697311914060801</v>
      </c>
      <c r="BW654" s="23">
        <f t="shared" si="62"/>
        <v>1.6815916341466401</v>
      </c>
      <c r="BX654" s="23">
        <f>AH654/(((C654*(G654^(3)))/F654)^(1/2))</f>
        <v>0.71907334793059929</v>
      </c>
    </row>
    <row r="655" spans="1:76" x14ac:dyDescent="0.25">
      <c r="A655" s="11"/>
      <c r="B655" s="1">
        <v>655</v>
      </c>
      <c r="C655" s="11">
        <v>960</v>
      </c>
      <c r="D655" s="11">
        <v>20</v>
      </c>
      <c r="E655" s="11">
        <v>1.9199999999999998E-2</v>
      </c>
      <c r="F655" s="11">
        <v>2.0500000000000001E-2</v>
      </c>
      <c r="G655" s="11">
        <v>2.8636969099197492E-4</v>
      </c>
      <c r="H655" s="11">
        <v>3.6094749512384797E-8</v>
      </c>
      <c r="I655" s="11">
        <v>9.8371606065215102E-11</v>
      </c>
      <c r="J655" s="11">
        <v>3.7197007138801248E-14</v>
      </c>
      <c r="K655" s="11">
        <v>9.4436741822606503E-8</v>
      </c>
      <c r="L655" s="11">
        <v>3.5709126853249195E-11</v>
      </c>
      <c r="M655" s="11"/>
      <c r="N655" s="11"/>
      <c r="O655" s="11"/>
      <c r="Q655" s="11">
        <v>960</v>
      </c>
      <c r="R655" s="11">
        <v>100000</v>
      </c>
      <c r="S655" s="11">
        <v>96</v>
      </c>
      <c r="T655" s="11">
        <v>2.0500000000000001E-2</v>
      </c>
      <c r="U655" s="11">
        <v>0.26700000000000002</v>
      </c>
      <c r="V655" s="11"/>
      <c r="W655" s="23"/>
      <c r="X655" s="23"/>
      <c r="Z655" s="23">
        <v>4.1679399999999998E-6</v>
      </c>
      <c r="AA655" s="23">
        <v>16000</v>
      </c>
      <c r="AB655" s="23">
        <v>6.2500000000000056E-5</v>
      </c>
      <c r="AD655" s="23">
        <v>2.8750000000000026E-3</v>
      </c>
      <c r="AE655" s="23">
        <v>1.9386573E-4</v>
      </c>
      <c r="AF655" s="23">
        <v>6.3352687999999999E-4</v>
      </c>
      <c r="AG655" s="23">
        <v>4.1853064166666676E-4</v>
      </c>
      <c r="AH655" s="23">
        <v>1.2500000000000011E-3</v>
      </c>
      <c r="AI655" s="23">
        <v>0.15073710450133451</v>
      </c>
      <c r="AJ655" s="11">
        <v>3.7237976031939085E-3</v>
      </c>
      <c r="AK655" s="1">
        <v>8.1258671188925061E-2</v>
      </c>
      <c r="AL655" s="11">
        <v>4.6263919252405089E-3</v>
      </c>
      <c r="AM655" s="11">
        <v>2.9135031983543538E-4</v>
      </c>
      <c r="AN655" s="11">
        <v>2.9894219322536655E-4</v>
      </c>
      <c r="AO655" s="11">
        <v>551.72413793103453</v>
      </c>
      <c r="AP655" s="11">
        <v>457.39130673660162</v>
      </c>
      <c r="AQ655" s="11">
        <v>405.0632911392405</v>
      </c>
      <c r="AR655" s="11">
        <v>94.265797459895438</v>
      </c>
      <c r="AS655" s="11">
        <v>1.1580873941613782E-3</v>
      </c>
      <c r="AT655" s="11">
        <v>4.1659927834964861E-2</v>
      </c>
      <c r="AU655" s="11">
        <v>1.5550952475813364</v>
      </c>
      <c r="AV655" s="11">
        <v>0.56771522806289421</v>
      </c>
      <c r="AW655" s="11">
        <v>1</v>
      </c>
      <c r="AX655" s="11">
        <v>2891.3499140720714</v>
      </c>
      <c r="AY655" s="23">
        <v>1.125000000000001E-3</v>
      </c>
      <c r="AZ655" s="11"/>
      <c r="BA655" s="11"/>
      <c r="BB655" s="11" t="s">
        <v>440</v>
      </c>
      <c r="BC655" s="1"/>
      <c r="BD655" s="23">
        <f>(0.5*K655*(AK655)^(2))+(K655*9.81*(AN655-G655))</f>
        <v>3.2342903748116752E-10</v>
      </c>
      <c r="BE655" s="23">
        <f>0.5*K655*(AI655)^(2)</f>
        <v>1.0728804624567497E-9</v>
      </c>
      <c r="BF655" s="23">
        <f t="shared" si="67"/>
        <v>0.54905245252231039</v>
      </c>
      <c r="BG655" s="23">
        <f>(C655*(AI655)^(2)*G655)/(F655)</f>
        <v>0.30470863399281872</v>
      </c>
      <c r="BH655" s="23">
        <f>(C655*G655*AI655)/(E655)</f>
        <v>2.1583269018536098</v>
      </c>
      <c r="BI655" s="23">
        <f>(E655)/((C655*F655*G655)^(1/2))</f>
        <v>0.25575560262313984</v>
      </c>
      <c r="BJ655" s="23">
        <f>(C655*9.81*(G655)^(2))/(F655)</f>
        <v>3.7673891365641955E-2</v>
      </c>
      <c r="BK655" s="23">
        <f t="shared" si="64"/>
        <v>0.16466108815971786</v>
      </c>
      <c r="BL655" s="23">
        <f>(F655/(C655*9.81))^(1/2)</f>
        <v>1.4753899143116248E-3</v>
      </c>
      <c r="BM655" s="23">
        <f>((F655*G655)/(C655*(AI655)^(2)))^(1/2)</f>
        <v>5.1878172723935679E-4</v>
      </c>
      <c r="BN655" s="23">
        <f>(AF655/2)/G655</f>
        <v>1.1061346572772495</v>
      </c>
      <c r="BO655" s="23">
        <f>(AF655-G655)/G655</f>
        <v>1.2122693145544987</v>
      </c>
      <c r="BP655" s="23">
        <f>((2*G655)-AG655)/G655</f>
        <v>0.53849532673345857</v>
      </c>
      <c r="BQ655" s="23">
        <f t="shared" si="65"/>
        <v>0.66063596491228083</v>
      </c>
      <c r="BR655" s="23">
        <f>((C655*(G655)^(3))/F655)^(1/2)</f>
        <v>1.0486951568460039E-3</v>
      </c>
      <c r="BS655" s="23">
        <f t="shared" si="66"/>
        <v>0.10907717666636965</v>
      </c>
      <c r="BT655" s="23">
        <f>AI655/((9.81*G655)^(1/2))</f>
        <v>2.8439511972843743</v>
      </c>
      <c r="BU655" s="23">
        <f t="shared" si="63"/>
        <v>0.44565217391304346</v>
      </c>
      <c r="BV655" s="23">
        <f>AE655 /G655</f>
        <v>0.67697712466866056</v>
      </c>
      <c r="BW655" s="23">
        <f t="shared" si="62"/>
        <v>0.26703474262717675</v>
      </c>
      <c r="BX655" s="23">
        <f>AH655/(((C655*(G655^(3)))/F655)^(1/2))</f>
        <v>1.1919574452497999</v>
      </c>
    </row>
    <row r="656" spans="1:76" x14ac:dyDescent="0.25">
      <c r="A656" s="11"/>
      <c r="B656" s="1">
        <v>656</v>
      </c>
      <c r="C656" s="11">
        <v>960</v>
      </c>
      <c r="D656" s="11">
        <v>20</v>
      </c>
      <c r="E656" s="11">
        <v>1.9199999999999998E-2</v>
      </c>
      <c r="F656" s="11">
        <v>2.0500000000000001E-2</v>
      </c>
      <c r="G656" s="11">
        <v>2.8547930603828445E-4</v>
      </c>
      <c r="H656" s="11">
        <v>4.8020284510370789E-8</v>
      </c>
      <c r="I656" s="11">
        <v>9.7456880612943368E-11</v>
      </c>
      <c r="J656" s="11">
        <v>4.9179471529531919E-14</v>
      </c>
      <c r="K656" s="11">
        <v>9.355860538842564E-8</v>
      </c>
      <c r="L656" s="11">
        <v>4.7212292668350641E-11</v>
      </c>
      <c r="M656" s="11"/>
      <c r="N656" s="11"/>
      <c r="O656" s="11"/>
      <c r="Q656" s="11">
        <v>960</v>
      </c>
      <c r="R656" s="11">
        <v>100000</v>
      </c>
      <c r="S656" s="11">
        <v>96</v>
      </c>
      <c r="T656" s="11">
        <v>2.0500000000000001E-2</v>
      </c>
      <c r="U656" s="11">
        <v>0.26700000000000002</v>
      </c>
      <c r="V656" s="11"/>
      <c r="W656" s="23"/>
      <c r="X656" s="23"/>
      <c r="Z656" s="23">
        <v>4.1679399999999998E-6</v>
      </c>
      <c r="AA656" s="23">
        <v>16000</v>
      </c>
      <c r="AB656" s="23">
        <v>6.2500000000000056E-5</v>
      </c>
      <c r="AD656" s="23">
        <v>3.6249999999999963E-3</v>
      </c>
      <c r="AE656" s="23">
        <v>1.6052221000000002E-4</v>
      </c>
      <c r="AF656" s="23">
        <v>6.0018336000000009E-4</v>
      </c>
      <c r="AG656" s="23">
        <v>4.7653447333333333E-4</v>
      </c>
      <c r="AH656" s="23">
        <v>1.5625000000000014E-3</v>
      </c>
      <c r="AI656" s="23">
        <v>8.3700596010975084E-2</v>
      </c>
      <c r="AJ656" s="11">
        <v>5.611571049383879E-3</v>
      </c>
      <c r="AK656" s="1">
        <v>4.4303121711930855E-2</v>
      </c>
      <c r="AL656" s="11">
        <v>6.3137056969974521E-3</v>
      </c>
      <c r="AM656" s="11">
        <v>3.0050199094497685E-4</v>
      </c>
      <c r="AN656" s="11">
        <v>3.0153261953463412E-4</v>
      </c>
      <c r="AO656" s="11">
        <v>-1454.5454545454545</v>
      </c>
      <c r="AP656" s="11">
        <v>2431.0448014347417</v>
      </c>
      <c r="AQ656" s="11">
        <v>820.51282051282067</v>
      </c>
      <c r="AR656" s="11">
        <v>2469.5274304161353</v>
      </c>
      <c r="AS656" s="11">
        <v>3.5707389258881028E-4</v>
      </c>
      <c r="AT656" s="11">
        <v>1.8153137657574724E-2</v>
      </c>
      <c r="AU656" s="11">
        <v>1.5711141509854594</v>
      </c>
      <c r="AV656" s="11">
        <v>0.57935656783889466</v>
      </c>
      <c r="AW656" s="11">
        <v>1</v>
      </c>
      <c r="AX656" s="11">
        <v>2950.6387706980804</v>
      </c>
      <c r="AY656" s="23">
        <v>1.5625000000000014E-3</v>
      </c>
      <c r="AZ656" s="11"/>
      <c r="BA656" s="11"/>
      <c r="BB656" s="11" t="s">
        <v>440</v>
      </c>
      <c r="BC656" s="1"/>
      <c r="BD656" s="23">
        <f>(0.5*K656*(AK656)^(2))+(K656*9.81*(AN656-G656))</f>
        <v>1.0655074294931027E-10</v>
      </c>
      <c r="BE656" s="23">
        <f>0.5*K656*(AI656)^(2)</f>
        <v>3.2772596038412299E-10</v>
      </c>
      <c r="BF656" s="23">
        <f t="shared" si="67"/>
        <v>0.57019423067910568</v>
      </c>
      <c r="BG656" s="23">
        <f>(C656*(AI656)^(2)*G656)/(F656)</f>
        <v>9.3658911337981127E-2</v>
      </c>
      <c r="BH656" s="23">
        <f>(C656*G656*AI656)/(E656)</f>
        <v>1.1947394032101986</v>
      </c>
      <c r="BI656" s="23">
        <f>(E656)/((C656*F656*G656)^(1/2))</f>
        <v>0.25615413178361934</v>
      </c>
      <c r="BJ656" s="23">
        <f>(C656*9.81*(G656)^(2))/(F656)</f>
        <v>3.7439983107163115E-2</v>
      </c>
      <c r="BK656" s="23">
        <f t="shared" si="64"/>
        <v>8.1232637734589816E-2</v>
      </c>
      <c r="BL656" s="23">
        <f>(F656/(C656*9.81))^(1/2)</f>
        <v>1.4753899143116248E-3</v>
      </c>
      <c r="BM656" s="23">
        <f>((F656*G656)/(C656*(AI656)^(2)))^(1/2)</f>
        <v>9.3282479141871535E-4</v>
      </c>
      <c r="BN656" s="23">
        <f>(AF656/2)/G656</f>
        <v>1.0511854052207763</v>
      </c>
      <c r="BO656" s="23">
        <f>(AF656-G656)/G656</f>
        <v>1.1023708104415526</v>
      </c>
      <c r="BP656" s="23">
        <f>((2*G656)-AG656)/G656</f>
        <v>0.33075650930219347</v>
      </c>
      <c r="BQ656" s="23">
        <f t="shared" si="65"/>
        <v>0.7939814814814814</v>
      </c>
      <c r="BR656" s="23">
        <f>((C656*(G656)^(3))/F656)^(1/2)</f>
        <v>1.0438080324051734E-3</v>
      </c>
      <c r="BS656" s="23">
        <f t="shared" si="66"/>
        <v>6.5547458353400367E-2</v>
      </c>
      <c r="BT656" s="23">
        <f>AI656/((9.81*G656)^(1/2))</f>
        <v>1.5816366887802504</v>
      </c>
      <c r="BU656" s="23">
        <f t="shared" si="63"/>
        <v>0.43965517241379393</v>
      </c>
      <c r="BV656" s="23">
        <f>AE656 /G656</f>
        <v>0.56229017867401232</v>
      </c>
      <c r="BW656" s="23">
        <f t="shared" si="62"/>
        <v>5.6218928230818012E-2</v>
      </c>
      <c r="BX656" s="23">
        <f>AH656/(((C656*(G656^(3)))/F656)^(1/2))</f>
        <v>1.4969227592545371</v>
      </c>
    </row>
    <row r="657" spans="1:76" x14ac:dyDescent="0.25">
      <c r="A657" s="11"/>
      <c r="B657" s="1">
        <v>657</v>
      </c>
      <c r="C657" s="11">
        <v>960</v>
      </c>
      <c r="D657" s="11">
        <v>20</v>
      </c>
      <c r="E657" s="11">
        <v>1.9199999999999998E-2</v>
      </c>
      <c r="F657" s="11">
        <v>2.0500000000000001E-2</v>
      </c>
      <c r="G657" s="11">
        <v>2.8764127401839526E-4</v>
      </c>
      <c r="H657" s="11">
        <v>7.0123713027223551E-8</v>
      </c>
      <c r="I657" s="11">
        <v>9.9687847876655498E-11</v>
      </c>
      <c r="J657" s="11">
        <v>7.2908334111575198E-14</v>
      </c>
      <c r="K657" s="11">
        <v>9.5700333961589277E-8</v>
      </c>
      <c r="L657" s="11">
        <v>6.9992000747112192E-11</v>
      </c>
      <c r="M657" s="11"/>
      <c r="N657" s="11"/>
      <c r="O657" s="11"/>
      <c r="Q657" s="11">
        <v>960</v>
      </c>
      <c r="R657" s="11">
        <v>100000</v>
      </c>
      <c r="S657" s="11">
        <v>96</v>
      </c>
      <c r="T657" s="11">
        <v>2.0500000000000001E-2</v>
      </c>
      <c r="U657" s="11">
        <v>0.26700000000000002</v>
      </c>
      <c r="V657" s="11"/>
      <c r="W657" s="23"/>
      <c r="X657" s="23"/>
      <c r="Z657" s="23">
        <v>4.1679399999999998E-6</v>
      </c>
      <c r="AA657" s="23">
        <v>16000</v>
      </c>
      <c r="AB657" s="23">
        <v>6.2500000000000056E-5</v>
      </c>
      <c r="AD657" s="23">
        <v>2.5000000000000005E-3</v>
      </c>
      <c r="AE657" s="23">
        <v>2.4388101000000001E-4</v>
      </c>
      <c r="AF657" s="23">
        <v>6.8771009999999994E-4</v>
      </c>
      <c r="AG657" s="23">
        <v>3.4177108E-4</v>
      </c>
      <c r="AH657" s="23">
        <v>1E-3</v>
      </c>
      <c r="AI657" s="23">
        <v>0.26548608369421961</v>
      </c>
      <c r="AJ657" s="11">
        <v>4.6124530030691412E-3</v>
      </c>
      <c r="AK657" s="1">
        <v>0.12054631400321447</v>
      </c>
      <c r="AL657" s="11">
        <v>4.0322127420040123E-3</v>
      </c>
      <c r="AM657" s="11">
        <v>2.8221518830333733E-4</v>
      </c>
      <c r="AN657" s="11">
        <v>3.1361163378415926E-4</v>
      </c>
      <c r="AO657" s="11">
        <v>581.81818181818187</v>
      </c>
      <c r="AP657" s="11">
        <v>553.53020094206454</v>
      </c>
      <c r="AQ657" s="11">
        <v>1523.8095238095241</v>
      </c>
      <c r="AR657" s="11">
        <v>7285.9256546749957</v>
      </c>
      <c r="AS657" s="11">
        <v>3.5923986052647386E-3</v>
      </c>
      <c r="AT657" s="11">
        <v>3.0980490080094326E-2</v>
      </c>
      <c r="AU657" s="11">
        <v>1.6196115268650142</v>
      </c>
      <c r="AV657" s="11">
        <v>0.35428138825648858</v>
      </c>
      <c r="AW657" s="11">
        <v>0.98540145985401451</v>
      </c>
      <c r="AX657" s="11">
        <v>1804.3402939673301</v>
      </c>
      <c r="AY657" s="23">
        <v>7.499999999999998E-4</v>
      </c>
      <c r="AZ657" s="11"/>
      <c r="BA657" s="11"/>
      <c r="BB657" s="11" t="s">
        <v>441</v>
      </c>
      <c r="BC657" s="1"/>
      <c r="BD657" s="23">
        <f>(0.5*K657*(AK657)^(2))+(K657*9.81*(AN657-G657))</f>
        <v>7.1971207806997055E-10</v>
      </c>
      <c r="BE657" s="23">
        <f>0.5*K657*(AI657)^(2)</f>
        <v>3.3726166506829034E-9</v>
      </c>
      <c r="BF657" s="23">
        <f t="shared" si="67"/>
        <v>0.4619509936377485</v>
      </c>
      <c r="BG657" s="23">
        <f>(C657*(AI657)^(2)*G657)/(F657)</f>
        <v>0.94940627494698215</v>
      </c>
      <c r="BH657" s="23">
        <f>(C657*G657*AI657)/(E657)</f>
        <v>3.8182377673979819</v>
      </c>
      <c r="BI657" s="23">
        <f>(E657)/((C657*F657*G657)^(1/2))</f>
        <v>0.25518966384760122</v>
      </c>
      <c r="BJ657" s="23">
        <f>(C657*9.81*(G657)^(2))/(F657)</f>
        <v>3.8009205059621139E-2</v>
      </c>
      <c r="BK657" s="23">
        <f t="shared" si="64"/>
        <v>0.32505864639024856</v>
      </c>
      <c r="BL657" s="23">
        <f>(F657/(C657*9.81))^(1/2)</f>
        <v>1.4753899143116248E-3</v>
      </c>
      <c r="BM657" s="23">
        <f>((F657*G657)/(C657*(AI657)^(2)))^(1/2)</f>
        <v>2.952059827202648E-4</v>
      </c>
      <c r="BN657" s="23">
        <f>(AF657/2)/G657</f>
        <v>1.1954301453205556</v>
      </c>
      <c r="BO657" s="23">
        <f>(AF657-G657)/G657</f>
        <v>1.3908602906411109</v>
      </c>
      <c r="BP657" s="23">
        <f>((2*G657)-AG657)/G657</f>
        <v>0.81181488586320538</v>
      </c>
      <c r="BQ657" s="23">
        <f t="shared" si="65"/>
        <v>0.49696969696969701</v>
      </c>
      <c r="BR657" s="23">
        <f>((C657*(G657)^(3))/F657)^(1/2)</f>
        <v>1.0556877727697337E-3</v>
      </c>
      <c r="BS657" s="23">
        <f t="shared" si="66"/>
        <v>0.23450559361412529</v>
      </c>
      <c r="BT657" s="23">
        <f>AI657/((9.81*G657)^(1/2))</f>
        <v>4.9978320246635874</v>
      </c>
      <c r="BU657" s="23">
        <f t="shared" si="63"/>
        <v>0.41249999999999992</v>
      </c>
      <c r="BV657" s="23">
        <f>AE657 /G657</f>
        <v>0.84786514324923801</v>
      </c>
      <c r="BW657" s="23">
        <f t="shared" si="62"/>
        <v>0.91139706988736102</v>
      </c>
      <c r="BX657" s="23">
        <f>AH657/(((C657*(G657^(3)))/F657)^(1/2))</f>
        <v>0.94724977004931155</v>
      </c>
    </row>
    <row r="658" spans="1:76" x14ac:dyDescent="0.25">
      <c r="A658" s="11"/>
      <c r="B658" s="1">
        <v>658</v>
      </c>
      <c r="C658" s="11">
        <v>960</v>
      </c>
      <c r="D658" s="11">
        <v>20</v>
      </c>
      <c r="E658" s="11">
        <v>1.9199999999999998E-2</v>
      </c>
      <c r="F658" s="11">
        <v>2.0500000000000001E-2</v>
      </c>
      <c r="G658" s="11">
        <v>2.8714024922986804E-4</v>
      </c>
      <c r="H658" s="11">
        <v>5.942089304666175E-8</v>
      </c>
      <c r="I658" s="11">
        <v>9.9167834166364964E-11</v>
      </c>
      <c r="J658" s="11">
        <v>6.1565467921754343E-14</v>
      </c>
      <c r="K658" s="11">
        <v>9.520112079971036E-8</v>
      </c>
      <c r="L658" s="11">
        <v>5.9102849204884164E-11</v>
      </c>
      <c r="M658" s="11"/>
      <c r="N658" s="11"/>
      <c r="O658" s="11"/>
      <c r="Q658" s="11">
        <v>960</v>
      </c>
      <c r="R658" s="11">
        <v>100000</v>
      </c>
      <c r="S658" s="11">
        <v>96</v>
      </c>
      <c r="T658" s="11">
        <v>2.0500000000000001E-2</v>
      </c>
      <c r="U658" s="11">
        <v>0.26700000000000002</v>
      </c>
      <c r="V658" s="11"/>
      <c r="W658" s="23"/>
      <c r="X658" s="23"/>
      <c r="Z658" s="23">
        <v>4.1679399999999998E-6</v>
      </c>
      <c r="AA658" s="23">
        <v>16000</v>
      </c>
      <c r="AB658" s="23">
        <v>6.2500000000000056E-5</v>
      </c>
      <c r="AD658" s="23">
        <v>2.6250000000000006E-3</v>
      </c>
      <c r="AE658" s="23">
        <v>2.4596497999999998E-4</v>
      </c>
      <c r="AF658" s="23">
        <v>6.8354215999999999E-4</v>
      </c>
      <c r="AG658" s="23">
        <v>3.4281306500000004E-4</v>
      </c>
      <c r="AH658" s="23">
        <v>9.3749999999999997E-4</v>
      </c>
      <c r="AI658" s="23">
        <v>0.2659341023318933</v>
      </c>
      <c r="AJ658" s="11">
        <v>6.9895454384071723E-3</v>
      </c>
      <c r="AK658" s="1">
        <v>0.11579632966016676</v>
      </c>
      <c r="AL658" s="11">
        <v>3.4664380951243399E-3</v>
      </c>
      <c r="AM658" s="11">
        <v>2.8119295130961549E-4</v>
      </c>
      <c r="AN658" s="11">
        <v>3.2304745718542583E-4</v>
      </c>
      <c r="AO658" s="11">
        <v>561.40350877192986</v>
      </c>
      <c r="AP658" s="11">
        <v>459.65205351369303</v>
      </c>
      <c r="AQ658" s="11">
        <v>695.6521739130435</v>
      </c>
      <c r="AR658" s="11">
        <v>898.25284869066149</v>
      </c>
      <c r="AS658" s="11">
        <v>3.6045334751819516E-3</v>
      </c>
      <c r="AT658" s="11">
        <v>-2.797982234885768E-3</v>
      </c>
      <c r="AU658" s="11">
        <v>4.1775393879453837</v>
      </c>
      <c r="AV658" s="11">
        <v>0.73859860678396572</v>
      </c>
      <c r="AW658" s="11">
        <v>0.98540145985401451</v>
      </c>
      <c r="AX658" s="11">
        <v>3761.6518153745642</v>
      </c>
      <c r="AY658" s="23">
        <v>8.7499999999999991E-4</v>
      </c>
      <c r="AZ658" s="11"/>
      <c r="BA658" s="11"/>
      <c r="BB658" s="11" t="s">
        <v>442</v>
      </c>
      <c r="BC658" s="1"/>
      <c r="BD658" s="23">
        <f>(0.5*K658*(AK658)^(2))+(K658*9.81*(AN658-G658))</f>
        <v>6.7180048370917947E-10</v>
      </c>
      <c r="BE658" s="23">
        <f>0.5*K658*(AI658)^(2)</f>
        <v>3.3663566988824622E-9</v>
      </c>
      <c r="BF658" s="23">
        <f t="shared" si="67"/>
        <v>0.44672482786542689</v>
      </c>
      <c r="BG658" s="23">
        <f>(C658*(AI658)^(2)*G658)/(F658)</f>
        <v>0.95095400359319049</v>
      </c>
      <c r="BH658" s="23">
        <f>(C658*G658*AI658)/(E658)</f>
        <v>3.8180192211150543</v>
      </c>
      <c r="BI658" s="23">
        <f>(E658)/((C658*F658*G658)^(1/2))</f>
        <v>0.25541220426621358</v>
      </c>
      <c r="BJ658" s="23">
        <f>(C658*9.81*(G658)^(2))/(F658)</f>
        <v>3.7876908548353266E-2</v>
      </c>
      <c r="BK658" s="23">
        <f t="shared" si="64"/>
        <v>0.32560346869492768</v>
      </c>
      <c r="BL658" s="23">
        <f>(F658/(C658*9.81))^(1/2)</f>
        <v>1.4753899143116248E-3</v>
      </c>
      <c r="BM658" s="23">
        <f>((F658*G658)/(C658*(AI658)^(2)))^(1/2)</f>
        <v>2.9445187043017731E-4</v>
      </c>
      <c r="BN658" s="23">
        <f>(AF658/2)/G658</f>
        <v>1.1902583525529979</v>
      </c>
      <c r="BO658" s="23">
        <f>(AF658-G658)/G658</f>
        <v>1.3805167051059961</v>
      </c>
      <c r="BP658" s="23">
        <f>((2*G658)-AG658)/G658</f>
        <v>0.80611281100629151</v>
      </c>
      <c r="BQ658" s="23">
        <f t="shared" si="65"/>
        <v>0.5015243902439025</v>
      </c>
      <c r="BR658" s="23">
        <f>((C658*(G658)^(3))/F658)^(1/2)</f>
        <v>1.0529307170301155E-3</v>
      </c>
      <c r="BS658" s="23">
        <f t="shared" si="66"/>
        <v>0.26873208456677905</v>
      </c>
      <c r="BT658" s="23">
        <f>AI658/((9.81*G658)^(1/2))</f>
        <v>5.0106318297661501</v>
      </c>
      <c r="BU658" s="23">
        <f t="shared" si="63"/>
        <v>0.36904761904761896</v>
      </c>
      <c r="BV658" s="23">
        <f>AE658 /G658</f>
        <v>0.85660223761627541</v>
      </c>
      <c r="BW658" s="23">
        <f t="shared" si="62"/>
        <v>0.91307709504483725</v>
      </c>
      <c r="BX658" s="23">
        <f>AH658/(((C658*(G658^(3)))/F658)^(1/2))</f>
        <v>0.8903719730432994</v>
      </c>
    </row>
    <row r="659" spans="1:76" x14ac:dyDescent="0.25">
      <c r="A659" s="11"/>
      <c r="B659" s="1">
        <v>659</v>
      </c>
      <c r="C659" s="11">
        <v>960</v>
      </c>
      <c r="D659" s="11">
        <v>20</v>
      </c>
      <c r="E659" s="11">
        <v>1.9199999999999998E-2</v>
      </c>
      <c r="F659" s="11">
        <v>2.0500000000000001E-2</v>
      </c>
      <c r="G659" s="11">
        <v>2.8339723221427397E-4</v>
      </c>
      <c r="H659" s="11">
        <v>8.3396418520147324E-8</v>
      </c>
      <c r="I659" s="11">
        <v>9.5340060361134828E-11</v>
      </c>
      <c r="J659" s="11">
        <v>8.4168284003581431E-14</v>
      </c>
      <c r="K659" s="11">
        <v>9.1526457946689429E-8</v>
      </c>
      <c r="L659" s="11">
        <v>8.0801552643438168E-11</v>
      </c>
      <c r="M659" s="11"/>
      <c r="N659" s="11"/>
      <c r="O659" s="11"/>
      <c r="Q659" s="11">
        <v>960</v>
      </c>
      <c r="R659" s="11">
        <v>100000</v>
      </c>
      <c r="S659" s="11">
        <v>96</v>
      </c>
      <c r="T659" s="11">
        <v>2.0500000000000001E-2</v>
      </c>
      <c r="U659" s="11">
        <v>0.26700000000000002</v>
      </c>
      <c r="V659" s="11"/>
      <c r="W659" s="23"/>
      <c r="X659" s="23"/>
      <c r="Z659" s="23">
        <v>4.1679399999999998E-6</v>
      </c>
      <c r="AA659" s="23">
        <v>16000</v>
      </c>
      <c r="AB659" s="23">
        <v>6.2500000000000056E-5</v>
      </c>
      <c r="AD659" s="23">
        <v>2.5000000000000005E-3</v>
      </c>
      <c r="AE659" s="23">
        <v>2.4596497999999998E-4</v>
      </c>
      <c r="AF659" s="23">
        <v>6.7937422000000005E-4</v>
      </c>
      <c r="AG659" s="23">
        <v>3.2996191666666682E-4</v>
      </c>
      <c r="AH659" s="23">
        <v>8.7499999999999991E-4</v>
      </c>
      <c r="AI659" s="23">
        <v>0.27809867126307614</v>
      </c>
      <c r="AJ659" s="11">
        <v>4.5077764270081942E-3</v>
      </c>
      <c r="AK659" s="1">
        <v>0.12126935464756364</v>
      </c>
      <c r="AL659" s="11">
        <v>4.3189093494423276E-3</v>
      </c>
      <c r="AM659" s="11">
        <v>2.7578488739292564E-4</v>
      </c>
      <c r="AN659" s="11">
        <v>3.1963361815298322E-4</v>
      </c>
      <c r="AO659" s="11">
        <v>561.40350877192975</v>
      </c>
      <c r="AP659" s="11">
        <v>487.50975372664396</v>
      </c>
      <c r="AQ659" s="11">
        <v>1391.304347826087</v>
      </c>
      <c r="AR659" s="11">
        <v>5902.8044342529192</v>
      </c>
      <c r="AS659" s="11">
        <v>3.9418384790157234E-3</v>
      </c>
      <c r="AT659" s="11">
        <v>1.7780094756950512E-2</v>
      </c>
      <c r="AU659" s="11">
        <v>1.5218670539930153</v>
      </c>
      <c r="AV659" s="11">
        <v>0.22872931649316885</v>
      </c>
      <c r="AW659" s="11">
        <v>0.99259259259259258</v>
      </c>
      <c r="AX659" s="11">
        <v>1164.9088431974042</v>
      </c>
      <c r="AY659" s="23">
        <v>7.5000000000000067E-4</v>
      </c>
      <c r="AZ659" s="11"/>
      <c r="BA659" s="11"/>
      <c r="BB659" s="11" t="s">
        <v>443</v>
      </c>
      <c r="BC659" s="1"/>
      <c r="BD659" s="23">
        <f>(0.5*K659*(AK659)^(2))+(K659*9.81*(AN659-G659))</f>
        <v>7.0554150671210847E-10</v>
      </c>
      <c r="BE659" s="23">
        <f>0.5*K659*(AI659)^(2)</f>
        <v>3.5392764602041161E-9</v>
      </c>
      <c r="BF659" s="23">
        <f t="shared" si="67"/>
        <v>0.44648208777774029</v>
      </c>
      <c r="BG659" s="23">
        <f>(C659*(AI659)^(2)*G659)/(F659)</f>
        <v>1.0263861996716888</v>
      </c>
      <c r="BH659" s="23">
        <f>(C659*G659*AI659)/(E659)</f>
        <v>3.9406196859211513</v>
      </c>
      <c r="BI659" s="23">
        <f>(E659)/((C659*F659*G659)^(1/2))</f>
        <v>0.25709337140632083</v>
      </c>
      <c r="BJ659" s="23">
        <f>(C659*9.81*(G659)^(2))/(F659)</f>
        <v>3.6895855793984134E-2</v>
      </c>
      <c r="BK659" s="23">
        <f t="shared" si="64"/>
        <v>0.34265666683531187</v>
      </c>
      <c r="BL659" s="23">
        <f>(F659/(C659*9.81))^(1/2)</f>
        <v>1.4753899143116248E-3</v>
      </c>
      <c r="BM659" s="23">
        <f>((F659*G659)/(C659*(AI659)^(2)))^(1/2)</f>
        <v>2.7973074525479647E-4</v>
      </c>
      <c r="BN659" s="23">
        <f>(AF659/2)/G659</f>
        <v>1.1986253618142813</v>
      </c>
      <c r="BO659" s="23">
        <f>(AF659-G659)/G659</f>
        <v>1.3972507236285625</v>
      </c>
      <c r="BP659" s="23">
        <f>((2*G659)-AG659)/G659</f>
        <v>0.83569111071209856</v>
      </c>
      <c r="BQ659" s="23">
        <f t="shared" si="65"/>
        <v>0.4856850715746423</v>
      </c>
      <c r="BR659" s="23">
        <f>((C659*(G659)^(3))/F659)^(1/2)</f>
        <v>1.0324097387786418E-3</v>
      </c>
      <c r="BS659" s="23">
        <f t="shared" si="66"/>
        <v>0.26031857650612561</v>
      </c>
      <c r="BT659" s="23">
        <f>AI659/((9.81*G659)^(1/2))</f>
        <v>5.274321608687476</v>
      </c>
      <c r="BU659" s="23">
        <f t="shared" si="63"/>
        <v>0.36249999999999988</v>
      </c>
      <c r="BV659" s="23">
        <f>AE659 /G659</f>
        <v>0.86791595697034962</v>
      </c>
      <c r="BW659" s="23">
        <f t="shared" si="62"/>
        <v>0.98949034387770463</v>
      </c>
      <c r="BX659" s="23">
        <f>AH659/(((C659*(G659^(3)))/F659)^(1/2))</f>
        <v>0.84753171840004127</v>
      </c>
    </row>
    <row r="660" spans="1:76" x14ac:dyDescent="0.25">
      <c r="A660" s="11"/>
      <c r="B660" s="1">
        <v>660</v>
      </c>
      <c r="C660" s="11">
        <v>960</v>
      </c>
      <c r="D660" s="11">
        <v>20</v>
      </c>
      <c r="E660" s="11">
        <v>1.9199999999999998E-2</v>
      </c>
      <c r="F660" s="11">
        <v>2.0500000000000001E-2</v>
      </c>
      <c r="G660" s="11">
        <v>2.8720302364379811E-4</v>
      </c>
      <c r="H660" s="11">
        <v>4.8556719614152887E-8</v>
      </c>
      <c r="I660" s="11">
        <v>9.9232888408006116E-11</v>
      </c>
      <c r="J660" s="11">
        <v>5.0331192316130674E-14</v>
      </c>
      <c r="K660" s="11">
        <v>9.5263572871685875E-8</v>
      </c>
      <c r="L660" s="11">
        <v>4.8317944623485445E-11</v>
      </c>
      <c r="M660" s="11"/>
      <c r="N660" s="11"/>
      <c r="O660" s="11"/>
      <c r="Q660" s="11">
        <v>960</v>
      </c>
      <c r="R660" s="11">
        <v>100000</v>
      </c>
      <c r="S660" s="11">
        <v>96</v>
      </c>
      <c r="T660" s="11">
        <v>2.0500000000000001E-2</v>
      </c>
      <c r="U660" s="11">
        <v>0.26700000000000002</v>
      </c>
      <c r="V660" s="11"/>
      <c r="W660" s="23"/>
      <c r="X660" s="23"/>
      <c r="Z660" s="23">
        <v>4.1679399999999998E-6</v>
      </c>
      <c r="AA660" s="23">
        <v>16000</v>
      </c>
      <c r="AB660" s="23">
        <v>6.2500000000000056E-5</v>
      </c>
      <c r="AD660" s="23">
        <v>2.812499999999999E-3</v>
      </c>
      <c r="AE660" s="23">
        <v>2.1053749E-4</v>
      </c>
      <c r="AF660" s="23">
        <v>6.501986400000001E-4</v>
      </c>
      <c r="AG660" s="23">
        <v>3.9168630837650042E-4</v>
      </c>
      <c r="AH660" s="23">
        <v>1.1874999999999993E-3</v>
      </c>
      <c r="AI660" s="23">
        <v>0.18084001535406388</v>
      </c>
      <c r="AJ660" s="11">
        <v>2.9583286450337756E-3</v>
      </c>
      <c r="AK660" s="1">
        <v>9.0495582889387721E-2</v>
      </c>
      <c r="AL660" s="11">
        <v>6.2347840484337095E-3</v>
      </c>
      <c r="AM660" s="11">
        <v>2.8630097631077107E-4</v>
      </c>
      <c r="AN660" s="11">
        <v>3.0758194890300795E-4</v>
      </c>
      <c r="AO660" s="11">
        <v>233.57664233576639</v>
      </c>
      <c r="AP660" s="11">
        <v>103.67935754837114</v>
      </c>
      <c r="AQ660" s="11">
        <v>347.82608695652175</v>
      </c>
      <c r="AR660" s="11">
        <v>21.386972587872915</v>
      </c>
      <c r="AS660" s="11">
        <v>1.666825237169116E-3</v>
      </c>
      <c r="AT660" s="11">
        <v>1.7695990103635444E-3</v>
      </c>
      <c r="AU660" s="11">
        <v>4.7121943319484361</v>
      </c>
      <c r="AV660" s="11">
        <v>0.50696916820476934</v>
      </c>
      <c r="AW660" s="11">
        <v>1</v>
      </c>
      <c r="AX660" s="11">
        <v>2581.9727716792163</v>
      </c>
      <c r="AY660" s="23">
        <v>9.9999999999999915E-4</v>
      </c>
      <c r="AZ660" s="11"/>
      <c r="BA660" s="11"/>
      <c r="BB660" s="11" t="s">
        <v>444</v>
      </c>
      <c r="BC660" s="1"/>
      <c r="BD660" s="23">
        <f>(0.5*K660*(AK660)^(2))+(K660*9.81*(AN660-G660))</f>
        <v>4.0912299047494117E-10</v>
      </c>
      <c r="BE660" s="23">
        <f>0.5*K660*(AI660)^(2)</f>
        <v>1.5577076062396211E-9</v>
      </c>
      <c r="BF660" s="23">
        <f t="shared" si="67"/>
        <v>0.51248832042998582</v>
      </c>
      <c r="BG660" s="23">
        <f>(C660*(AI660)^(2)*G660)/(F660)</f>
        <v>0.43984073705092364</v>
      </c>
      <c r="BH660" s="23">
        <f>(C660*G660*AI660)/(E660)</f>
        <v>2.5968899602739013</v>
      </c>
      <c r="BI660" s="23">
        <f>(E660)/((C660*F660*G660)^(1/2))</f>
        <v>0.25538428981838784</v>
      </c>
      <c r="BJ660" s="23">
        <f>(C660*9.81*(G660)^(2))/(F660)</f>
        <v>3.7893471608723077E-2</v>
      </c>
      <c r="BK660" s="23">
        <f t="shared" si="64"/>
        <v>0.20498997022382209</v>
      </c>
      <c r="BL660" s="23">
        <f>(F660/(C660*9.81))^(1/2)</f>
        <v>1.4753899143116248E-3</v>
      </c>
      <c r="BM660" s="23">
        <f>((F660*G660)/(C660*(AI660)^(2)))^(1/2)</f>
        <v>4.3305323046545101E-4</v>
      </c>
      <c r="BN660" s="23">
        <f>(AF660/2)/G660</f>
        <v>1.131949503439778</v>
      </c>
      <c r="BO660" s="23">
        <f>(AF660-G660)/G660</f>
        <v>1.2638990068795557</v>
      </c>
      <c r="BP660" s="23">
        <f>((2*G660)-AG660)/G660</f>
        <v>0.63620409211886608</v>
      </c>
      <c r="BQ660" s="23">
        <f t="shared" si="65"/>
        <v>0.6024102240147724</v>
      </c>
      <c r="BR660" s="23">
        <f>((C660*(G660)^(3))/F660)^(1/2)</f>
        <v>1.0532760224405008E-3</v>
      </c>
      <c r="BS660" s="23">
        <f t="shared" si="66"/>
        <v>0.17907041634370033</v>
      </c>
      <c r="BT660" s="23">
        <f>AI660/((9.81*G660)^(1/2))</f>
        <v>3.4069481775389536</v>
      </c>
      <c r="BU660" s="23">
        <f t="shared" si="63"/>
        <v>0.43333333333333324</v>
      </c>
      <c r="BV660" s="23">
        <f>AE660 /G660</f>
        <v>0.7330615371971777</v>
      </c>
      <c r="BW660" s="23">
        <f t="shared" si="62"/>
        <v>0.40194726544220055</v>
      </c>
      <c r="BX660" s="23">
        <f>AH660/(((C660*(G660^(3)))/F660)^(1/2))</f>
        <v>1.1274347604044892</v>
      </c>
    </row>
    <row r="661" spans="1:76" x14ac:dyDescent="0.25">
      <c r="A661" s="11"/>
      <c r="B661" s="1">
        <v>661</v>
      </c>
      <c r="C661" s="11">
        <v>960</v>
      </c>
      <c r="D661" s="11">
        <v>20</v>
      </c>
      <c r="E661" s="11">
        <v>1.9199999999999998E-2</v>
      </c>
      <c r="F661" s="11">
        <v>2.0500000000000001E-2</v>
      </c>
      <c r="G661" s="11">
        <v>2.8733506983043467E-4</v>
      </c>
      <c r="H661" s="11">
        <v>5.2970842173422903E-8</v>
      </c>
      <c r="I661" s="11">
        <v>9.9369823072446465E-11</v>
      </c>
      <c r="J661" s="11">
        <v>5.4957126025839385E-14</v>
      </c>
      <c r="K661" s="11">
        <v>9.5395030149548608E-8</v>
      </c>
      <c r="L661" s="11">
        <v>5.2758840984805807E-11</v>
      </c>
      <c r="M661" s="11"/>
      <c r="N661" s="11"/>
      <c r="O661" s="11"/>
      <c r="Q661" s="11">
        <v>960</v>
      </c>
      <c r="R661" s="11">
        <v>100000</v>
      </c>
      <c r="S661" s="11">
        <v>96</v>
      </c>
      <c r="T661" s="11">
        <v>2.0500000000000001E-2</v>
      </c>
      <c r="U661" s="11">
        <v>0.26700000000000002</v>
      </c>
      <c r="V661" s="11"/>
      <c r="W661" s="23"/>
      <c r="X661" s="23"/>
      <c r="Z661" s="23">
        <v>4.1679399999999998E-6</v>
      </c>
      <c r="AA661" s="23">
        <v>16000</v>
      </c>
      <c r="AB661" s="23">
        <v>6.2500000000000056E-5</v>
      </c>
      <c r="AD661" s="23">
        <v>3.3124999999999995E-3</v>
      </c>
      <c r="AE661" s="23">
        <v>1.5843823999999999E-4</v>
      </c>
      <c r="AF661" s="23">
        <v>6.0851923999999998E-4</v>
      </c>
      <c r="AG661" s="23">
        <v>4.6680928000000023E-4</v>
      </c>
      <c r="AH661" s="23">
        <v>1.4375000000000013E-3</v>
      </c>
      <c r="AI661" s="23">
        <v>9.0815213848109366E-2</v>
      </c>
      <c r="AJ661" s="11">
        <v>3.2157094154577248E-3</v>
      </c>
      <c r="AK661" s="1">
        <v>4.9062906467415381E-2</v>
      </c>
      <c r="AL661" s="11">
        <v>5.6696977120956346E-3</v>
      </c>
      <c r="AM661" s="11">
        <v>2.8985734038259014E-4</v>
      </c>
      <c r="AN661" s="11">
        <v>3.0049412568054822E-4</v>
      </c>
      <c r="AO661" s="11">
        <v>542.37288135593224</v>
      </c>
      <c r="AP661" s="11">
        <v>715.02897724120862</v>
      </c>
      <c r="AQ661" s="11">
        <v>603.77358490566041</v>
      </c>
      <c r="AR661" s="11">
        <v>177.2172210592131</v>
      </c>
      <c r="AS661" s="11">
        <v>4.2035693508041976E-4</v>
      </c>
      <c r="AT661" s="11">
        <v>-7.2531520167457069E-3</v>
      </c>
      <c r="AU661" s="11">
        <v>4.712294156542141</v>
      </c>
      <c r="AV661" s="11">
        <v>0.74412084588101091</v>
      </c>
      <c r="AW661" s="11">
        <v>1</v>
      </c>
      <c r="AX661" s="11">
        <v>3789.7763481499269</v>
      </c>
      <c r="AY661" s="23">
        <v>1.3750000000000012E-3</v>
      </c>
      <c r="AZ661" s="11"/>
      <c r="BA661" s="11"/>
      <c r="BB661" s="11" t="s">
        <v>444</v>
      </c>
      <c r="BC661" s="1"/>
      <c r="BD661" s="23">
        <f>(0.5*K661*(AK661)^(2))+(K661*9.81*(AN661-G661))</f>
        <v>1.2713054637269149E-10</v>
      </c>
      <c r="BE661" s="23">
        <f>0.5*K661*(AI661)^(2)</f>
        <v>3.9338063208152691E-10</v>
      </c>
      <c r="BF661" s="23">
        <f t="shared" si="67"/>
        <v>0.56848429303584358</v>
      </c>
      <c r="BG661" s="23">
        <f>(C661*(AI661)^(2)*G661)/(F661)</f>
        <v>0.11097450783072857</v>
      </c>
      <c r="BH661" s="23">
        <f>(C661*G661*AI661)/(E661)</f>
        <v>1.3047197906356183</v>
      </c>
      <c r="BI661" s="23">
        <f>(E661)/((C661*F661*G661)^(1/2))</f>
        <v>0.25532560154750644</v>
      </c>
      <c r="BJ661" s="23">
        <f>(C661*9.81*(G661)^(2))/(F661)</f>
        <v>3.7928323878896081E-2</v>
      </c>
      <c r="BK661" s="23">
        <f t="shared" si="64"/>
        <v>8.9703508089347336E-2</v>
      </c>
      <c r="BL661" s="23">
        <f>(F661/(C661*9.81))^(1/2)</f>
        <v>1.4753899143116248E-3</v>
      </c>
      <c r="BM661" s="23">
        <f>((F661*G661)/(C661*(AI661)^(2)))^(1/2)</f>
        <v>8.6253558591371793E-4</v>
      </c>
      <c r="BN661" s="23">
        <f>(AF661/2)/G661</f>
        <v>1.0589017907892448</v>
      </c>
      <c r="BO661" s="23">
        <f>(AF661-G661)/G661</f>
        <v>1.1178035815784897</v>
      </c>
      <c r="BP661" s="23">
        <f>((2*G661)-AG661)/G661</f>
        <v>0.37538355385759614</v>
      </c>
      <c r="BQ661" s="23">
        <f t="shared" si="65"/>
        <v>0.76712328767123328</v>
      </c>
      <c r="BR661" s="23">
        <f>((C661*(G661)^(3))/F661)^(1/2)</f>
        <v>1.0540024966891237E-3</v>
      </c>
      <c r="BS661" s="23">
        <f t="shared" si="66"/>
        <v>9.8068365864855067E-2</v>
      </c>
      <c r="BT661" s="23">
        <f>AI661/((9.81*G661)^(1/2))</f>
        <v>1.7105264274385688</v>
      </c>
      <c r="BU661" s="23">
        <f t="shared" si="63"/>
        <v>0.4433962264150948</v>
      </c>
      <c r="BV661" s="23">
        <f>AE661 /G661</f>
        <v>0.55140585551739052</v>
      </c>
      <c r="BW661" s="23">
        <f t="shared" si="62"/>
        <v>7.3046183951832488E-2</v>
      </c>
      <c r="BX661" s="23">
        <f>AH661/(((C661*(G661^(3)))/F661)^(1/2))</f>
        <v>1.3638487617586637</v>
      </c>
    </row>
    <row r="662" spans="1:76" x14ac:dyDescent="0.25">
      <c r="A662" s="11"/>
      <c r="B662" s="1">
        <v>662</v>
      </c>
      <c r="C662" s="11">
        <v>960</v>
      </c>
      <c r="D662" s="11">
        <v>20</v>
      </c>
      <c r="E662" s="11">
        <v>1.9199999999999998E-2</v>
      </c>
      <c r="F662" s="11">
        <v>2.0500000000000001E-2</v>
      </c>
      <c r="G662" s="11">
        <v>2.8705666244409719E-4</v>
      </c>
      <c r="H662" s="11">
        <v>4.342331100038372E-8</v>
      </c>
      <c r="I662" s="11">
        <v>9.9081255836133747E-11</v>
      </c>
      <c r="J662" s="11">
        <v>4.4964323243870691E-14</v>
      </c>
      <c r="K662" s="11">
        <v>9.5118005602688397E-8</v>
      </c>
      <c r="L662" s="11">
        <v>4.316575031411586E-11</v>
      </c>
      <c r="M662" s="11"/>
      <c r="N662" s="11"/>
      <c r="O662" s="11"/>
      <c r="Q662" s="11">
        <v>960</v>
      </c>
      <c r="R662" s="11">
        <v>100000</v>
      </c>
      <c r="S662" s="11">
        <v>96</v>
      </c>
      <c r="T662" s="11">
        <v>2.0500000000000001E-2</v>
      </c>
      <c r="U662" s="11">
        <v>0.26700000000000002</v>
      </c>
      <c r="V662" s="11"/>
      <c r="W662" s="23"/>
      <c r="X662" s="23"/>
      <c r="Z662" s="23">
        <v>4.1679399999999998E-6</v>
      </c>
      <c r="AA662" s="23">
        <v>16000</v>
      </c>
      <c r="AB662" s="23">
        <v>6.2500000000000056E-5</v>
      </c>
      <c r="AD662" s="23">
        <v>4.3125000000000038E-3</v>
      </c>
      <c r="AE662" s="23">
        <v>1.3343059999999999E-4</v>
      </c>
      <c r="AF662" s="23">
        <v>5.9184747999999998E-4</v>
      </c>
      <c r="AG662" s="23">
        <v>5.0469964363636366E-4</v>
      </c>
      <c r="AH662" s="23">
        <v>1.9375000000000017E-3</v>
      </c>
      <c r="AI662" s="23">
        <v>4.7888526294053803E-2</v>
      </c>
      <c r="AJ662" s="11">
        <v>4.5791588653933402E-3</v>
      </c>
      <c r="AK662" s="1">
        <v>2.0754200881889482E-2</v>
      </c>
      <c r="AL662" s="11">
        <v>2.44560793620588E-3</v>
      </c>
      <c r="AM662" s="11">
        <v>3.0033138732057718E-4</v>
      </c>
      <c r="AN662" s="11">
        <v>3.0133665699486035E-4</v>
      </c>
      <c r="AO662" s="11">
        <v>290.90909090909088</v>
      </c>
      <c r="AP662" s="11">
        <v>0</v>
      </c>
      <c r="AQ662" s="11">
        <v>744.18604651162798</v>
      </c>
      <c r="AR662" s="11">
        <v>954.53679061201933</v>
      </c>
      <c r="AS662" s="11">
        <v>1.1688638892029982E-4</v>
      </c>
      <c r="AT662" s="11">
        <v>-1.2588806172680356E-7</v>
      </c>
      <c r="AU662" s="11">
        <v>1.4217594457333189</v>
      </c>
      <c r="AV662" s="11">
        <v>0.49443861261383426</v>
      </c>
      <c r="AW662" s="11">
        <v>1.0073529411764708</v>
      </c>
      <c r="AX662" s="11">
        <v>2518.1551760956932</v>
      </c>
      <c r="AY662" s="23">
        <v>1.8125000000000016E-3</v>
      </c>
      <c r="AZ662" s="11"/>
      <c r="BA662" s="11"/>
      <c r="BB662" s="11" t="s">
        <v>444</v>
      </c>
      <c r="BC662" s="1"/>
      <c r="BD662" s="23">
        <f>(0.5*K662*(AK662)^(2))+(K662*9.81*(AN662-G662))</f>
        <v>3.381018720025743E-11</v>
      </c>
      <c r="BE662" s="23">
        <f>0.5*K662*(AI662)^(2)</f>
        <v>1.0906758192471311E-10</v>
      </c>
      <c r="BF662" s="23">
        <f t="shared" si="67"/>
        <v>0.55677015233997829</v>
      </c>
      <c r="BG662" s="23">
        <f>(C662*(AI662)^(2)*G662)/(F662)</f>
        <v>3.0828184386985046E-2</v>
      </c>
      <c r="BH662" s="23">
        <f>(C662*G662*AI662)/(E662)</f>
        <v>0.68733602636687385</v>
      </c>
      <c r="BI662" s="23">
        <f>(E662)/((C662*F662*G662)^(1/2))</f>
        <v>0.25544938774613851</v>
      </c>
      <c r="BJ662" s="23">
        <f>(C662*9.81*(G662)^(2))/(F662)</f>
        <v>3.785485975348777E-2</v>
      </c>
      <c r="BK662" s="23">
        <f t="shared" si="64"/>
        <v>4.161143199322772E-2</v>
      </c>
      <c r="BL662" s="23">
        <f>(F662/(C662*9.81))^(1/2)</f>
        <v>1.4753899143116248E-3</v>
      </c>
      <c r="BM662" s="23">
        <f>((F662*G662)/(C662*(AI662)^(2)))^(1/2)</f>
        <v>1.6349092731397488E-3</v>
      </c>
      <c r="BN662" s="23">
        <f>(AF662/2)/G662</f>
        <v>1.0308896420671985</v>
      </c>
      <c r="BO662" s="23">
        <f>(AF662-G662)/G662</f>
        <v>1.0617792841343971</v>
      </c>
      <c r="BP662" s="23">
        <f>((2*G662)-AG662)/G662</f>
        <v>0.24181177562931036</v>
      </c>
      <c r="BQ662" s="23">
        <f t="shared" si="65"/>
        <v>0.85275288092189505</v>
      </c>
      <c r="BR662" s="23">
        <f>((C662*(G662)^(3))/F662)^(1/2)</f>
        <v>1.0524709868677264E-3</v>
      </c>
      <c r="BS662" s="23">
        <f t="shared" si="66"/>
        <v>4.7888652182115528E-2</v>
      </c>
      <c r="BT662" s="23">
        <f>AI662/((9.81*G662)^(1/2))</f>
        <v>0.90242922867409248</v>
      </c>
      <c r="BU662" s="23">
        <f t="shared" si="63"/>
        <v>0.45652173913043476</v>
      </c>
      <c r="BV662" s="23">
        <f>AE662 /G662</f>
        <v>0.4648232124763344</v>
      </c>
      <c r="BW662" s="23">
        <f t="shared" si="62"/>
        <v>-7.0266753665027236E-3</v>
      </c>
      <c r="BX662" s="23">
        <f>AH662/(((C662*(G662^(3)))/F662)^(1/2))</f>
        <v>1.8409058531544156</v>
      </c>
    </row>
    <row r="663" spans="1:76" x14ac:dyDescent="0.25">
      <c r="A663" s="11"/>
      <c r="B663" s="1">
        <v>663</v>
      </c>
      <c r="C663" s="11">
        <v>960</v>
      </c>
      <c r="D663" s="11">
        <v>20</v>
      </c>
      <c r="E663" s="11">
        <v>1.9199999999999998E-2</v>
      </c>
      <c r="F663" s="11">
        <v>2.0500000000000001E-2</v>
      </c>
      <c r="G663" s="11">
        <v>2.8739279789459759E-4</v>
      </c>
      <c r="H663" s="11">
        <v>4.9107517249567584E-8</v>
      </c>
      <c r="I663" s="11">
        <v>9.9429727839030599E-11</v>
      </c>
      <c r="J663" s="11">
        <v>5.0969409575452594E-14</v>
      </c>
      <c r="K663" s="11">
        <v>9.5452538725469379E-8</v>
      </c>
      <c r="L663" s="11">
        <v>4.8930633192434493E-11</v>
      </c>
      <c r="M663" s="11"/>
      <c r="N663" s="11"/>
      <c r="O663" s="11"/>
      <c r="Q663" s="11">
        <v>960</v>
      </c>
      <c r="R663" s="11">
        <v>100000</v>
      </c>
      <c r="S663" s="11">
        <v>96</v>
      </c>
      <c r="T663" s="11">
        <v>2.0500000000000001E-2</v>
      </c>
      <c r="U663" s="11">
        <v>0.26700000000000002</v>
      </c>
      <c r="V663" s="11"/>
      <c r="W663" s="23"/>
      <c r="X663" s="23"/>
      <c r="Z663" s="23">
        <v>4.1679399999999998E-6</v>
      </c>
      <c r="AA663" s="23">
        <v>16000</v>
      </c>
      <c r="AB663" s="23">
        <v>6.2500000000000056E-5</v>
      </c>
      <c r="AD663" s="23">
        <v>2.8750000000000008E-3</v>
      </c>
      <c r="AE663" s="23">
        <v>2.1262146E-4</v>
      </c>
      <c r="AF663" s="23">
        <v>6.5436658000000004E-4</v>
      </c>
      <c r="AG663" s="23">
        <v>3.9143903166666673E-4</v>
      </c>
      <c r="AH663" s="23">
        <v>1.125000000000001E-3</v>
      </c>
      <c r="AI663" s="23">
        <v>0.18898177495983315</v>
      </c>
      <c r="AJ663" s="11">
        <v>4.157549999290115E-3</v>
      </c>
      <c r="AK663" s="1">
        <v>9.4008190135425287E-2</v>
      </c>
      <c r="AL663" s="11">
        <v>5.8302396259244599E-3</v>
      </c>
      <c r="AM663" s="11">
        <v>2.8704454771256668E-4</v>
      </c>
      <c r="AN663" s="11">
        <v>3.2681188782764125E-4</v>
      </c>
      <c r="AO663" s="11">
        <v>380.95238095238091</v>
      </c>
      <c r="AP663" s="11">
        <v>76.964003394454124</v>
      </c>
      <c r="AQ663" s="11">
        <v>405.0632911392405</v>
      </c>
      <c r="AR663" s="11">
        <v>137.77308859523185</v>
      </c>
      <c r="AS663" s="11">
        <v>1.8202910941370548E-3</v>
      </c>
      <c r="AT663" s="11">
        <v>-1.7905791424404451E-3</v>
      </c>
      <c r="AU663" s="11">
        <v>1.5441510452960032</v>
      </c>
      <c r="AV663" s="11">
        <v>0.70698869971429612</v>
      </c>
      <c r="AW663" s="11">
        <v>1</v>
      </c>
      <c r="AX663" s="11">
        <v>3600.6638806285373</v>
      </c>
      <c r="AY663" s="23">
        <v>9.3750000000000083E-4</v>
      </c>
      <c r="AZ663" s="11"/>
      <c r="BA663" s="11"/>
      <c r="BB663" s="11" t="s">
        <v>445</v>
      </c>
      <c r="BC663" s="1"/>
      <c r="BD663" s="23">
        <f>(0.5*K663*(AK663)^(2))+(K663*9.81*(AN663-G663))</f>
        <v>4.5869442376107179E-10</v>
      </c>
      <c r="BE663" s="23">
        <f>0.5*K663*(AI663)^(2)</f>
        <v>1.7045012943780412E-9</v>
      </c>
      <c r="BF663" s="23">
        <f t="shared" si="67"/>
        <v>0.5187559160722347</v>
      </c>
      <c r="BG663" s="23">
        <f>(C663*(AI663)^(2)*G663)/(F663)</f>
        <v>0.48065459643316433</v>
      </c>
      <c r="BH663" s="23">
        <f>(C663*G663*AI663)/(E663)</f>
        <v>2.7156000528396826</v>
      </c>
      <c r="BI663" s="23">
        <f>(E663)/((C663*F663*G663)^(1/2))</f>
        <v>0.25529995686701584</v>
      </c>
      <c r="BJ663" s="23">
        <f>(C663*9.81*(G663)^(2))/(F663)</f>
        <v>3.7943565656819354E-2</v>
      </c>
      <c r="BK663" s="23">
        <f t="shared" si="64"/>
        <v>0.21614264064630509</v>
      </c>
      <c r="BL663" s="23">
        <f>(F663/(C663*9.81))^(1/2)</f>
        <v>1.4753899143116248E-3</v>
      </c>
      <c r="BM663" s="23">
        <f>((F663*G663)/(C663*(AI663)^(2)))^(1/2)</f>
        <v>4.1453321107852079E-4</v>
      </c>
      <c r="BN663" s="23">
        <f>(AF663/2)/G663</f>
        <v>1.1384533377207169</v>
      </c>
      <c r="BO663" s="23">
        <f>(AF663-G663)/G663</f>
        <v>1.2769066754414335</v>
      </c>
      <c r="BP663" s="23">
        <f>((2*G663)-AG663)/G663</f>
        <v>0.6379650619838132</v>
      </c>
      <c r="BQ663" s="23">
        <f t="shared" si="65"/>
        <v>0.59819532908704887</v>
      </c>
      <c r="BR663" s="23">
        <f>((C663*(G663)^(3))/F663)^(1/2)</f>
        <v>1.0543201497680867E-3</v>
      </c>
      <c r="BS663" s="23">
        <f t="shared" si="66"/>
        <v>0.19077235410227358</v>
      </c>
      <c r="BT663" s="23">
        <f>AI663/((9.81*G663)^(1/2))</f>
        <v>3.5591597364973411</v>
      </c>
      <c r="BU663" s="23">
        <f t="shared" si="63"/>
        <v>0.40217391304347849</v>
      </c>
      <c r="BV663" s="23">
        <f>AE663 /G663</f>
        <v>0.73982876939727538</v>
      </c>
      <c r="BW663" s="23">
        <f t="shared" si="62"/>
        <v>0.44271103077634499</v>
      </c>
      <c r="BX663" s="23">
        <f>AH663/(((C663*(G663^(3)))/F663)^(1/2))</f>
        <v>1.0670383187189028</v>
      </c>
    </row>
    <row r="664" spans="1:76" x14ac:dyDescent="0.25">
      <c r="A664" s="11"/>
      <c r="B664" s="1">
        <v>664</v>
      </c>
      <c r="C664" s="11">
        <v>960</v>
      </c>
      <c r="D664" s="11">
        <v>20</v>
      </c>
      <c r="E664" s="11">
        <v>1.9199999999999998E-2</v>
      </c>
      <c r="F664" s="11">
        <v>2.0500000000000001E-2</v>
      </c>
      <c r="G664" s="11">
        <v>2.875447575569366E-4</v>
      </c>
      <c r="H664" s="11">
        <v>5.1468412086240455E-8</v>
      </c>
      <c r="I664" s="11">
        <v>9.9587532402736998E-11</v>
      </c>
      <c r="J664" s="11">
        <v>5.3476323476434509E-14</v>
      </c>
      <c r="K664" s="11">
        <v>9.5604031106627519E-8</v>
      </c>
      <c r="L664" s="11">
        <v>5.133727053737713E-11</v>
      </c>
      <c r="M664" s="11"/>
      <c r="N664" s="11"/>
      <c r="O664" s="11"/>
      <c r="Q664" s="11">
        <v>960</v>
      </c>
      <c r="R664" s="11">
        <v>100000</v>
      </c>
      <c r="S664" s="11">
        <v>96</v>
      </c>
      <c r="T664" s="11">
        <v>2.0500000000000001E-2</v>
      </c>
      <c r="U664" s="11">
        <v>0.26700000000000002</v>
      </c>
      <c r="V664" s="11"/>
      <c r="W664" s="23"/>
      <c r="X664" s="23"/>
      <c r="Z664" s="23">
        <v>4.1679399999999998E-6</v>
      </c>
      <c r="AA664" s="23">
        <v>16000</v>
      </c>
      <c r="AB664" s="23">
        <v>6.2500000000000056E-5</v>
      </c>
      <c r="AD664" s="23">
        <v>3.3124999999999995E-3</v>
      </c>
      <c r="AE664" s="23">
        <v>1.6469014999999999E-4</v>
      </c>
      <c r="AF664" s="23">
        <v>6.1268718000000004E-4</v>
      </c>
      <c r="AG664" s="23">
        <v>4.59515385E-4</v>
      </c>
      <c r="AH664" s="23">
        <v>1.5000000000000013E-3</v>
      </c>
      <c r="AI664" s="23">
        <v>9.6963095973649813E-2</v>
      </c>
      <c r="AJ664" s="11">
        <v>6.32343815718264E-3</v>
      </c>
      <c r="AK664" s="1">
        <v>5.0128025411757232E-2</v>
      </c>
      <c r="AL664" s="11">
        <v>6.0113922348484445E-3</v>
      </c>
      <c r="AM664" s="11">
        <v>2.9296146060323606E-4</v>
      </c>
      <c r="AN664" s="11">
        <v>2.9798218655381132E-4</v>
      </c>
      <c r="AO664" s="11">
        <v>367.81609195402302</v>
      </c>
      <c r="AP664" s="11">
        <v>77.726627288572885</v>
      </c>
      <c r="AQ664" s="11">
        <v>1454.5454545454552</v>
      </c>
      <c r="AR664" s="11">
        <v>8415.1550818894975</v>
      </c>
      <c r="AS664" s="11">
        <v>4.7919683898038856E-4</v>
      </c>
      <c r="AT664" s="11">
        <v>4.3810423398086152E-3</v>
      </c>
      <c r="AU664" s="11">
        <v>1.5611401562379803</v>
      </c>
      <c r="AV664" s="11">
        <v>0.65110053378005195</v>
      </c>
      <c r="AW664" s="11">
        <v>1</v>
      </c>
      <c r="AX664" s="11">
        <v>3316.027788827736</v>
      </c>
      <c r="AY664" s="23">
        <v>1.3125000000000012E-3</v>
      </c>
      <c r="AZ664" s="11"/>
      <c r="BA664" s="11"/>
      <c r="BB664" s="11" t="s">
        <v>445</v>
      </c>
      <c r="BC664" s="1"/>
      <c r="BD664" s="23">
        <f>(0.5*K664*(AK664)^(2))+(K664*9.81*(AN664-G664))</f>
        <v>1.2990681906538478E-10</v>
      </c>
      <c r="BE664" s="23">
        <f>0.5*K664*(AI664)^(2)</f>
        <v>4.4942699659577153E-10</v>
      </c>
      <c r="BF664" s="23">
        <f t="shared" si="67"/>
        <v>0.53763359193608939</v>
      </c>
      <c r="BG664" s="23">
        <f>(C664*(AI664)^(2)*G664)/(F664)</f>
        <v>0.12660060283112856</v>
      </c>
      <c r="BH664" s="23">
        <f>(C664*G664*AI664)/(E664)</f>
        <v>1.3940614961856557</v>
      </c>
      <c r="BI664" s="23">
        <f>(E664)/((C664*F664*G664)^(1/2))</f>
        <v>0.25523248837534102</v>
      </c>
      <c r="BJ664" s="23">
        <f>(C664*9.81*(G664)^(2))/(F664)</f>
        <v>3.7983701775971768E-2</v>
      </c>
      <c r="BK664" s="23">
        <f t="shared" si="64"/>
        <v>9.7053282360469284E-2</v>
      </c>
      <c r="BL664" s="23">
        <f>(F664/(C664*9.81))^(1/2)</f>
        <v>1.4753899143116248E-3</v>
      </c>
      <c r="BM664" s="23">
        <f>((F664*G664)/(C664*(AI664)^(2)))^(1/2)</f>
        <v>8.0814179369535929E-4</v>
      </c>
      <c r="BN664" s="23">
        <f>(AF664/2)/G664</f>
        <v>1.0653770654794188</v>
      </c>
      <c r="BO664" s="23">
        <f>(AF664-G664)/G664</f>
        <v>1.1307541309588374</v>
      </c>
      <c r="BP664" s="23">
        <f>((2*G664)-AG664)/G664</f>
        <v>0.40193440178087203</v>
      </c>
      <c r="BQ664" s="23">
        <f t="shared" si="65"/>
        <v>0.75</v>
      </c>
      <c r="BR664" s="23">
        <f>((C664*(G664)^(3))/F664)^(1/2)</f>
        <v>1.0551564719289243E-3</v>
      </c>
      <c r="BS664" s="23">
        <f t="shared" si="66"/>
        <v>9.2582053633841199E-2</v>
      </c>
      <c r="BT664" s="23">
        <f>AI664/((9.81*G664)^(1/2))</f>
        <v>1.8256572371602828</v>
      </c>
      <c r="BU664" s="23">
        <f t="shared" si="63"/>
        <v>0.46226415094339673</v>
      </c>
      <c r="BV664" s="23">
        <f>AE664 /G664</f>
        <v>0.57274614011138691</v>
      </c>
      <c r="BW664" s="23">
        <f t="shared" si="62"/>
        <v>8.8616901055156794E-2</v>
      </c>
      <c r="BX664" s="23">
        <f>AH664/(((C664*(G664^(3)))/F664)^(1/2))</f>
        <v>1.421590105264541</v>
      </c>
    </row>
    <row r="665" spans="1:76" x14ac:dyDescent="0.25">
      <c r="A665" s="11"/>
      <c r="B665" s="1">
        <v>665</v>
      </c>
      <c r="C665" s="11">
        <v>960</v>
      </c>
      <c r="D665" s="11">
        <v>20</v>
      </c>
      <c r="E665" s="11">
        <v>1.9199999999999998E-2</v>
      </c>
      <c r="F665" s="11">
        <v>2.0500000000000001E-2</v>
      </c>
      <c r="G665" s="11">
        <v>2.8748436816697376E-4</v>
      </c>
      <c r="H665" s="11">
        <v>4.9654126537516431E-8</v>
      </c>
      <c r="I665" s="11">
        <v>9.9524800248426922E-11</v>
      </c>
      <c r="J665" s="11">
        <v>5.1569590270238773E-14</v>
      </c>
      <c r="K665" s="11">
        <v>9.5543808238489846E-8</v>
      </c>
      <c r="L665" s="11">
        <v>4.9506806659429221E-11</v>
      </c>
      <c r="M665" s="11"/>
      <c r="N665" s="11"/>
      <c r="O665" s="11"/>
      <c r="Q665" s="11">
        <v>960</v>
      </c>
      <c r="R665" s="11">
        <v>100000</v>
      </c>
      <c r="S665" s="11">
        <v>96</v>
      </c>
      <c r="T665" s="11">
        <v>2.0500000000000001E-2</v>
      </c>
      <c r="U665" s="11">
        <v>0.26700000000000002</v>
      </c>
      <c r="V665" s="11"/>
      <c r="W665" s="23"/>
      <c r="X665" s="23"/>
      <c r="Z665" s="23">
        <v>4.1679399999999998E-6</v>
      </c>
      <c r="AA665" s="23">
        <v>16000</v>
      </c>
      <c r="AB665" s="23">
        <v>6.2500000000000056E-5</v>
      </c>
      <c r="AD665" s="23">
        <v>3.8749999999999965E-3</v>
      </c>
      <c r="AE665" s="23">
        <v>1.2717868999999999E-4</v>
      </c>
      <c r="AF665" s="23">
        <v>5.9184747999999998E-4</v>
      </c>
      <c r="AG665" s="23">
        <v>5.0120207160839149E-4</v>
      </c>
      <c r="AH665" s="23">
        <v>1.6875000000000015E-3</v>
      </c>
      <c r="AI665" s="23">
        <v>4.8319585164371771E-2</v>
      </c>
      <c r="AJ665" s="11">
        <v>3.3755533140875436E-3</v>
      </c>
      <c r="AK665" s="1">
        <v>2.5187282304875772E-2</v>
      </c>
      <c r="AL665" s="11">
        <v>4.73893192690222E-3</v>
      </c>
      <c r="AM665" s="11">
        <v>2.8774374615478013E-4</v>
      </c>
      <c r="AN665" s="11">
        <v>2.9727912651597913E-4</v>
      </c>
      <c r="AO665" s="11">
        <v>307.69230769230774</v>
      </c>
      <c r="AP665" s="11">
        <v>0</v>
      </c>
      <c r="AQ665" s="11">
        <v>727.27272727272725</v>
      </c>
      <c r="AR665" s="11">
        <v>2103.7887704723721</v>
      </c>
      <c r="AS665" s="11">
        <v>1.1900011776029441E-4</v>
      </c>
      <c r="AT665" s="11">
        <v>-6.2061834444203379E-3</v>
      </c>
      <c r="AU665" s="11">
        <v>4.7136301225331447</v>
      </c>
      <c r="AV665" s="11">
        <v>0.63822682686275056</v>
      </c>
      <c r="AW665" s="11">
        <v>0.99264705882352944</v>
      </c>
      <c r="AX665" s="11">
        <v>3250.4625378899814</v>
      </c>
      <c r="AY665" s="23">
        <v>1.7500000000000016E-3</v>
      </c>
      <c r="AZ665" s="11"/>
      <c r="BA665" s="11"/>
      <c r="BB665" s="11" t="s">
        <v>445</v>
      </c>
      <c r="BC665" s="1"/>
      <c r="BD665" s="23">
        <f>(0.5*K665*(AK665)^(2))+(K665*9.81*(AN665-G665))</f>
        <v>3.9486934990336209E-11</v>
      </c>
      <c r="BE665" s="23">
        <f>0.5*K665*(AI665)^(2)</f>
        <v>1.1153699667445981E-10</v>
      </c>
      <c r="BF665" s="23">
        <f t="shared" si="67"/>
        <v>0.5950003747684014</v>
      </c>
      <c r="BG665" s="23">
        <f>(C665*(AI665)^(2)*G665)/(F665)</f>
        <v>3.1432433201755365E-2</v>
      </c>
      <c r="BH665" s="23">
        <f>(C665*G665*AI665)/(E665)</f>
        <v>0.6945562705534849</v>
      </c>
      <c r="BI665" s="23">
        <f>(E665)/((C665*F665*G665)^(1/2))</f>
        <v>0.25525929422398252</v>
      </c>
      <c r="BJ665" s="23">
        <f>(C665*9.81*(G665)^(2))/(F665)</f>
        <v>3.7967748978027953E-2</v>
      </c>
      <c r="BK665" s="23">
        <f t="shared" si="64"/>
        <v>4.2073830408541027E-2</v>
      </c>
      <c r="BL665" s="23">
        <f>(F665/(C665*9.81))^(1/2)</f>
        <v>1.4753899143116248E-3</v>
      </c>
      <c r="BM665" s="23">
        <f>((F665*G665)/(C665*(AI665)^(2)))^(1/2)</f>
        <v>1.6215309202483351E-3</v>
      </c>
      <c r="BN665" s="23">
        <f>(AF665/2)/G665</f>
        <v>1.029355932939368</v>
      </c>
      <c r="BO665" s="23">
        <f>(AF665-G665)/G665</f>
        <v>1.0587118658787358</v>
      </c>
      <c r="BP665" s="23">
        <f>((2*G665)-AG665)/G665</f>
        <v>0.25659365479903806</v>
      </c>
      <c r="BQ665" s="23">
        <f t="shared" si="65"/>
        <v>0.84684329754752274</v>
      </c>
      <c r="BR665" s="23">
        <f>((C665*(G665)^(3))/F665)^(1/2)</f>
        <v>1.0548240876220977E-3</v>
      </c>
      <c r="BS665" s="23">
        <f t="shared" si="66"/>
        <v>5.4525768608792109E-2</v>
      </c>
      <c r="BT665" s="23">
        <f>AI665/((9.81*G665)^(1/2))</f>
        <v>0.90987467206957162</v>
      </c>
      <c r="BU665" s="23">
        <f t="shared" si="63"/>
        <v>0.44354838709677497</v>
      </c>
      <c r="BV665" s="23">
        <f>AE665 /G665</f>
        <v>0.44238471403124552</v>
      </c>
      <c r="BW665" s="23">
        <f t="shared" si="62"/>
        <v>-6.5353157762725878E-3</v>
      </c>
      <c r="BX665" s="23">
        <f>AH665/(((C665*(G665^(3)))/F665)^(1/2))</f>
        <v>1.5997928183496004</v>
      </c>
    </row>
    <row r="666" spans="1:76" x14ac:dyDescent="0.25">
      <c r="A666" s="11"/>
      <c r="B666" s="1">
        <v>666</v>
      </c>
      <c r="C666" s="11">
        <v>960</v>
      </c>
      <c r="D666" s="11">
        <v>20</v>
      </c>
      <c r="E666" s="11">
        <v>1.9199999999999998E-2</v>
      </c>
      <c r="F666" s="11">
        <v>2.0500000000000001E-2</v>
      </c>
      <c r="G666" s="11">
        <v>2.8432487420195342E-4</v>
      </c>
      <c r="H666" s="11">
        <v>4.6795365468206008E-8</v>
      </c>
      <c r="I666" s="11">
        <v>9.6279355917801556E-11</v>
      </c>
      <c r="J666" s="11">
        <v>4.7538165556526463E-14</v>
      </c>
      <c r="K666" s="11">
        <v>9.2428181681089499E-8</v>
      </c>
      <c r="L666" s="11">
        <v>4.5636638934265406E-11</v>
      </c>
      <c r="M666" s="11"/>
      <c r="N666" s="11"/>
      <c r="O666" s="11"/>
      <c r="Q666" s="11">
        <v>960</v>
      </c>
      <c r="R666" s="11">
        <v>100000</v>
      </c>
      <c r="S666" s="11">
        <v>96</v>
      </c>
      <c r="T666" s="11">
        <v>2.0500000000000001E-2</v>
      </c>
      <c r="U666" s="11">
        <v>0.26700000000000002</v>
      </c>
      <c r="V666" s="11"/>
      <c r="W666" s="23"/>
      <c r="X666" s="23"/>
      <c r="Z666" s="23">
        <v>4.1679399999999998E-6</v>
      </c>
      <c r="AA666" s="23">
        <v>16000</v>
      </c>
      <c r="AB666" s="23">
        <v>6.2500000000000056E-5</v>
      </c>
      <c r="AD666" s="23">
        <v>2.812499999999999E-3</v>
      </c>
      <c r="AE666" s="23">
        <v>2.2095734E-4</v>
      </c>
      <c r="AF666" s="23">
        <v>6.501986400000001E-4</v>
      </c>
      <c r="AG666" s="23">
        <v>3.7222363466835111E-4</v>
      </c>
      <c r="AH666" s="23">
        <v>1.0624999999999992E-3</v>
      </c>
      <c r="AI666" s="23">
        <v>0.20031249671906426</v>
      </c>
      <c r="AJ666" s="11">
        <v>1.9571822839198343E-3</v>
      </c>
      <c r="AK666" s="1">
        <v>9.6802815468747208E-2</v>
      </c>
      <c r="AL666" s="11">
        <v>6.2395864547213943E-3</v>
      </c>
      <c r="AM666" s="11">
        <v>2.8397100093748245E-4</v>
      </c>
      <c r="AN666" s="11">
        <v>3.2072662240494791E-4</v>
      </c>
      <c r="AO666" s="11">
        <v>603.7735849056603</v>
      </c>
      <c r="AP666" s="11">
        <v>789.42216653649439</v>
      </c>
      <c r="AQ666" s="11">
        <v>627.45098039215679</v>
      </c>
      <c r="AR666" s="11">
        <v>748.15757855646996</v>
      </c>
      <c r="AS666" s="11">
        <v>2.0451119440277844E-3</v>
      </c>
      <c r="AT666" s="11">
        <v>1.7896459474765133E-2</v>
      </c>
      <c r="AU666" s="11">
        <v>4.387015919885739</v>
      </c>
      <c r="AV666" s="11">
        <v>0.15924001336370427</v>
      </c>
      <c r="AW666" s="11">
        <v>1</v>
      </c>
      <c r="AX666" s="11">
        <v>811.0027284752955</v>
      </c>
      <c r="AY666" s="23">
        <v>8.7499999999999991E-4</v>
      </c>
      <c r="AZ666" s="11"/>
      <c r="BA666" s="11"/>
      <c r="BB666" s="11" t="s">
        <v>446</v>
      </c>
      <c r="BC666" s="1"/>
      <c r="BD666" s="23">
        <f>(0.5*K666*(AK666)^(2))+(K666*9.81*(AN666-G666))</f>
        <v>4.6606852301686278E-10</v>
      </c>
      <c r="BE666" s="23">
        <f>0.5*K666*(AI666)^(2)</f>
        <v>1.8543448473267164E-9</v>
      </c>
      <c r="BF666" s="23">
        <f t="shared" si="67"/>
        <v>0.50133685874005374</v>
      </c>
      <c r="BG666" s="23">
        <f>(C666*(AI666)^(2)*G666)/(F666)</f>
        <v>0.534254656143486</v>
      </c>
      <c r="BH666" s="23">
        <f>(C666*G666*AI666)/(E666)</f>
        <v>2.8476912715363576</v>
      </c>
      <c r="BI666" s="23">
        <f>(E666)/((C666*F666*G666)^(1/2))</f>
        <v>0.25667363069536669</v>
      </c>
      <c r="BJ666" s="23">
        <f>(C666*9.81*(G666)^(2))/(F666)</f>
        <v>3.7137792956369542E-2</v>
      </c>
      <c r="BK666" s="23">
        <f t="shared" si="64"/>
        <v>0.23128847496735075</v>
      </c>
      <c r="BL666" s="23">
        <f>(F666/(C666*9.81))^(1/2)</f>
        <v>1.4753899143116248E-3</v>
      </c>
      <c r="BM666" s="23">
        <f>((F666*G666)/(C666*(AI666)^(2)))^(1/2)</f>
        <v>3.8899202510445547E-4</v>
      </c>
      <c r="BN666" s="23">
        <f>(AF666/2)/G666</f>
        <v>1.1434079445651488</v>
      </c>
      <c r="BO666" s="23">
        <f>(AF666-G666)/G666</f>
        <v>1.2868158891302974</v>
      </c>
      <c r="BP666" s="23">
        <f>((2*G666)-AG666)/G666</f>
        <v>0.69085096506904986</v>
      </c>
      <c r="BQ666" s="23">
        <f t="shared" si="65"/>
        <v>0.57247679673453489</v>
      </c>
      <c r="BR666" s="23">
        <f>((C666*(G666)^(3))/F666)^(1/2)</f>
        <v>1.0374829529792402E-3</v>
      </c>
      <c r="BS666" s="23">
        <f t="shared" si="66"/>
        <v>0.18241603724429911</v>
      </c>
      <c r="BT666" s="23">
        <f>AI666/((9.81*G666)^(1/2))</f>
        <v>3.7928538866971384</v>
      </c>
      <c r="BU666" s="23">
        <f t="shared" si="63"/>
        <v>0.38888888888888873</v>
      </c>
      <c r="BV666" s="23">
        <f>AE666 /G666</f>
        <v>0.77712982594359992</v>
      </c>
      <c r="BW666" s="23">
        <f t="shared" si="62"/>
        <v>0.49711686318711645</v>
      </c>
      <c r="BX666" s="23">
        <f>AH666/(((C666*(G666^(3)))/F666)^(1/2))</f>
        <v>1.0241132126064529</v>
      </c>
    </row>
    <row r="667" spans="1:76" x14ac:dyDescent="0.25">
      <c r="A667" s="11"/>
      <c r="B667" s="1">
        <v>667</v>
      </c>
      <c r="C667" s="11">
        <v>960</v>
      </c>
      <c r="D667" s="11">
        <v>20</v>
      </c>
      <c r="E667" s="11">
        <v>1.9199999999999998E-2</v>
      </c>
      <c r="F667" s="11">
        <v>2.0500000000000001E-2</v>
      </c>
      <c r="G667" s="11">
        <v>2.8456398159752098E-4</v>
      </c>
      <c r="H667" s="11">
        <v>6.8609305618937348E-8</v>
      </c>
      <c r="I667" s="11">
        <v>9.6522463083365963E-11</v>
      </c>
      <c r="J667" s="11">
        <v>6.9815643549847052E-14</v>
      </c>
      <c r="K667" s="11">
        <v>9.2661564560031324E-8</v>
      </c>
      <c r="L667" s="11">
        <v>6.7023017807853171E-11</v>
      </c>
      <c r="M667" s="11"/>
      <c r="N667" s="11"/>
      <c r="O667" s="11"/>
      <c r="Q667" s="11">
        <v>960</v>
      </c>
      <c r="R667" s="11">
        <v>100000</v>
      </c>
      <c r="S667" s="11">
        <v>96</v>
      </c>
      <c r="T667" s="11">
        <v>2.0500000000000001E-2</v>
      </c>
      <c r="U667" s="11">
        <v>0.26700000000000002</v>
      </c>
      <c r="V667" s="11"/>
      <c r="W667" s="23"/>
      <c r="X667" s="23"/>
      <c r="Z667" s="23">
        <v>4.1679399999999998E-6</v>
      </c>
      <c r="AA667" s="23">
        <v>16000</v>
      </c>
      <c r="AB667" s="23">
        <v>6.2500000000000056E-5</v>
      </c>
      <c r="AD667" s="23">
        <v>3.1249999999999993E-3</v>
      </c>
      <c r="AE667" s="23">
        <v>1.5843823999999999E-4</v>
      </c>
      <c r="AF667" s="23">
        <v>6.0435130000000004E-4</v>
      </c>
      <c r="AG667" s="23">
        <v>4.4909553500000003E-4</v>
      </c>
      <c r="AH667" s="23">
        <v>1.3749999999999978E-3</v>
      </c>
      <c r="AI667" s="23">
        <v>0.10006159049572701</v>
      </c>
      <c r="AJ667" s="11">
        <v>4.9104918196514382E-3</v>
      </c>
      <c r="AK667" s="1">
        <v>5.3956342151244202E-2</v>
      </c>
      <c r="AL667" s="11">
        <v>5.1466787363452877E-3</v>
      </c>
      <c r="AM667" s="11">
        <v>2.7916748945815714E-4</v>
      </c>
      <c r="AN667" s="11">
        <v>2.881152154500027E-4</v>
      </c>
      <c r="AO667" s="11">
        <v>415.58441558441558</v>
      </c>
      <c r="AP667" s="11">
        <v>206.08543057688559</v>
      </c>
      <c r="AQ667" s="11">
        <v>1230.7692307692309</v>
      </c>
      <c r="AR667" s="11">
        <v>6025.051863364667</v>
      </c>
      <c r="AS667" s="11">
        <v>5.1031202306496245E-4</v>
      </c>
      <c r="AT667" s="11">
        <v>-4.0873613229953989E-2</v>
      </c>
      <c r="AU667" s="11">
        <v>0.75616248834276201</v>
      </c>
      <c r="AV667" s="11">
        <v>9.8451570047915882E-2</v>
      </c>
      <c r="AW667" s="11">
        <v>0.99259259259259258</v>
      </c>
      <c r="AX667" s="11">
        <v>501.40972890508118</v>
      </c>
      <c r="AY667" s="23">
        <v>1.2499999999999976E-3</v>
      </c>
      <c r="AZ667" s="11"/>
      <c r="BA667" s="11"/>
      <c r="BB667" s="11" t="s">
        <v>446</v>
      </c>
      <c r="BC667" s="1"/>
      <c r="BD667" s="23">
        <f>(0.5*K667*(AK667)^(2))+(K667*9.81*(AN667-G667))</f>
        <v>1.3811030448928614E-10</v>
      </c>
      <c r="BE667" s="23">
        <f>0.5*K667*(AI667)^(2)</f>
        <v>4.638787057204533E-10</v>
      </c>
      <c r="BF667" s="23">
        <f t="shared" si="67"/>
        <v>0.54564580796524598</v>
      </c>
      <c r="BG667" s="23">
        <f>(C667*(AI667)^(2)*G667)/(F667)</f>
        <v>0.13342343099827492</v>
      </c>
      <c r="BH667" s="23">
        <f>(C667*G667*AI667)/(E667)</f>
        <v>1.4236962298222371</v>
      </c>
      <c r="BI667" s="23">
        <f>(E667)/((C667*F667*G667)^(1/2))</f>
        <v>0.25656577189217156</v>
      </c>
      <c r="BJ667" s="23">
        <f>(C667*9.81*(G667)^(2))/(F667)</f>
        <v>3.7200282422542454E-2</v>
      </c>
      <c r="BK667" s="23">
        <f t="shared" si="64"/>
        <v>0.1005768978785309</v>
      </c>
      <c r="BL667" s="23">
        <f>(F667/(C667*9.81))^(1/2)</f>
        <v>1.4753899143116248E-3</v>
      </c>
      <c r="BM667" s="23">
        <f>((F667*G667)/(C667*(AI667)^(2)))^(1/2)</f>
        <v>7.7904738950772495E-4</v>
      </c>
      <c r="BN667" s="23">
        <f>(AF667/2)/G667</f>
        <v>1.0618900125856001</v>
      </c>
      <c r="BO667" s="23">
        <f>(AF667-G667)/G667</f>
        <v>1.1237800251712002</v>
      </c>
      <c r="BP667" s="23">
        <f>((2*G667)-AG667)/G667</f>
        <v>0.42181173991588405</v>
      </c>
      <c r="BQ667" s="23">
        <f t="shared" si="65"/>
        <v>0.74310344827586206</v>
      </c>
      <c r="BR667" s="23">
        <f>((C667*(G667)^(3))/F667)^(1/2)</f>
        <v>1.03879195906654E-3</v>
      </c>
      <c r="BS667" s="23">
        <f t="shared" si="66"/>
        <v>0.140935203725681</v>
      </c>
      <c r="BT667" s="23">
        <f>AI667/((9.81*G667)^(1/2))</f>
        <v>1.8938384675724467</v>
      </c>
      <c r="BU667" s="23">
        <f t="shared" si="63"/>
        <v>0.4499999999999994</v>
      </c>
      <c r="BV667" s="23">
        <f>AE667 /G667</f>
        <v>0.55677545383832316</v>
      </c>
      <c r="BW667" s="23">
        <f t="shared" si="62"/>
        <v>9.622314857573247E-2</v>
      </c>
      <c r="BX667" s="23">
        <f>AH667/(((C667*(G667^(3)))/F667)^(1/2))</f>
        <v>1.3236529104784127</v>
      </c>
    </row>
    <row r="668" spans="1:76" x14ac:dyDescent="0.25">
      <c r="A668" s="11"/>
      <c r="B668" s="1">
        <v>668</v>
      </c>
      <c r="C668" s="11">
        <v>960</v>
      </c>
      <c r="D668" s="11">
        <v>20</v>
      </c>
      <c r="E668" s="11">
        <v>1.9199999999999998E-2</v>
      </c>
      <c r="F668" s="11">
        <v>2.0500000000000001E-2</v>
      </c>
      <c r="G668" s="11">
        <v>2.845084029773397E-4</v>
      </c>
      <c r="H668" s="11">
        <v>6.0499926755304879E-8</v>
      </c>
      <c r="I668" s="11">
        <v>9.6465918285382067E-11</v>
      </c>
      <c r="J668" s="11">
        <v>6.1539633939532624E-14</v>
      </c>
      <c r="K668" s="11">
        <v>9.2607281553966791E-8</v>
      </c>
      <c r="L668" s="11">
        <v>5.9078048581951316E-11</v>
      </c>
      <c r="M668" s="11"/>
      <c r="N668" s="11"/>
      <c r="O668" s="11"/>
      <c r="Q668" s="11">
        <v>960</v>
      </c>
      <c r="R668" s="11">
        <v>100000</v>
      </c>
      <c r="S668" s="11">
        <v>96</v>
      </c>
      <c r="T668" s="11">
        <v>2.0500000000000001E-2</v>
      </c>
      <c r="U668" s="11">
        <v>0.26700000000000002</v>
      </c>
      <c r="V668" s="11"/>
      <c r="W668" s="23"/>
      <c r="X668" s="23"/>
      <c r="Z668" s="23">
        <v>4.1679399999999998E-6</v>
      </c>
      <c r="AA668" s="23">
        <v>16000</v>
      </c>
      <c r="AB668" s="23">
        <v>6.2500000000000056E-5</v>
      </c>
      <c r="AD668" s="23">
        <v>3.8125000000000034E-3</v>
      </c>
      <c r="AE668" s="23">
        <v>1.2509472000000002E-4</v>
      </c>
      <c r="AF668" s="23">
        <v>5.8767954000000003E-4</v>
      </c>
      <c r="AG668" s="23">
        <v>4.9077493499999998E-4</v>
      </c>
      <c r="AH668" s="23">
        <v>1.7500000000000016E-3</v>
      </c>
      <c r="AI668" s="23">
        <v>5.0857839065042661E-2</v>
      </c>
      <c r="AJ668" s="11">
        <v>4.5355674570223088E-3</v>
      </c>
      <c r="AK668" s="1">
        <v>2.7407027791150899E-2</v>
      </c>
      <c r="AL668" s="11">
        <v>4.8697585669851403E-3</v>
      </c>
      <c r="AM668" s="11">
        <v>2.8203658390314322E-4</v>
      </c>
      <c r="AN668" s="11">
        <v>2.8846319686835873E-4</v>
      </c>
      <c r="AO668" s="11">
        <v>438.35616438356158</v>
      </c>
      <c r="AP668" s="11">
        <v>399.13251976151901</v>
      </c>
      <c r="AQ668" s="11">
        <v>6399.9999999999945</v>
      </c>
      <c r="AR668" s="11">
        <v>143005.27542716713</v>
      </c>
      <c r="AS668" s="11">
        <v>1.3183077443250658E-4</v>
      </c>
      <c r="AT668" s="11">
        <v>-3.776574950849744E-2</v>
      </c>
      <c r="AU668" s="11">
        <v>0.94430085041008216</v>
      </c>
      <c r="AV668" s="11">
        <v>0.17756557587123659</v>
      </c>
      <c r="AW668" s="11">
        <v>0.99259259259259258</v>
      </c>
      <c r="AX668" s="11">
        <v>904.3340519317203</v>
      </c>
      <c r="AY668" s="23">
        <v>1.6875000000000015E-3</v>
      </c>
      <c r="AZ668" s="11"/>
      <c r="BA668" s="11"/>
      <c r="BB668" s="11" t="s">
        <v>446</v>
      </c>
      <c r="BC668" s="1"/>
      <c r="BD668" s="23">
        <f>(0.5*K668*(AK668)^(2))+(K668*9.81*(AN668-G668))</f>
        <v>3.8373597230002249E-11</v>
      </c>
      <c r="BE668" s="23">
        <f>0.5*K668*(AI668)^(2)</f>
        <v>1.1976528342087003E-10</v>
      </c>
      <c r="BF668" s="23">
        <f t="shared" si="67"/>
        <v>0.56604477142291421</v>
      </c>
      <c r="BG668" s="23">
        <f>(C668*(AI668)^(2)*G668)/(F668)</f>
        <v>3.4461031771986034E-2</v>
      </c>
      <c r="BH668" s="23">
        <f>(C668*G668*AI668)/(E668)</f>
        <v>0.72347412856369242</v>
      </c>
      <c r="BI668" s="23">
        <f>(E668)/((C668*F668*G668)^(1/2))</f>
        <v>0.25659083068675492</v>
      </c>
      <c r="BJ668" s="23">
        <f>(C668*9.81*(G668)^(2))/(F668)</f>
        <v>3.7185752555139139E-2</v>
      </c>
      <c r="BK668" s="23">
        <f t="shared" si="64"/>
        <v>4.4646752201061214E-2</v>
      </c>
      <c r="BL668" s="23">
        <f>(F668/(C668*9.81))^(1/2)</f>
        <v>1.4753899143116248E-3</v>
      </c>
      <c r="BM668" s="23">
        <f>((F668*G668)/(C668*(AI668)^(2)))^(1/2)</f>
        <v>1.5326075467452576E-3</v>
      </c>
      <c r="BN668" s="23">
        <f>(AF668/2)/G668</f>
        <v>1.0327982123726713</v>
      </c>
      <c r="BO668" s="23">
        <f>(AF668-G668)/G668</f>
        <v>1.0655964247453424</v>
      </c>
      <c r="BP668" s="23">
        <f>((2*G668)-AG668)/G668</f>
        <v>0.27500724103713436</v>
      </c>
      <c r="BQ668" s="23">
        <f t="shared" si="65"/>
        <v>0.83510638297872331</v>
      </c>
      <c r="BR668" s="23">
        <f>((C668*(G668)^(3))/F668)^(1/2)</f>
        <v>1.0384876418918995E-3</v>
      </c>
      <c r="BS668" s="23">
        <f t="shared" si="66"/>
        <v>8.8623588573540107E-2</v>
      </c>
      <c r="BT668" s="23">
        <f>AI668/((9.81*G668)^(1/2))</f>
        <v>0.96266648134733257</v>
      </c>
      <c r="BU668" s="23">
        <f t="shared" si="63"/>
        <v>0.46721311475409838</v>
      </c>
      <c r="BV668" s="23">
        <f>AE668 /G668</f>
        <v>0.43968725946545578</v>
      </c>
      <c r="BW668" s="23">
        <f t="shared" si="62"/>
        <v>-2.7247207831531048E-3</v>
      </c>
      <c r="BX668" s="23">
        <f>AH668/(((C668*(G668^(3)))/F668)^(1/2))</f>
        <v>1.6851428263622672</v>
      </c>
    </row>
    <row r="669" spans="1:76" x14ac:dyDescent="0.25">
      <c r="A669" s="11"/>
      <c r="B669" s="1">
        <v>669</v>
      </c>
      <c r="C669" s="11">
        <v>960</v>
      </c>
      <c r="D669" s="11">
        <v>20</v>
      </c>
      <c r="E669" s="11">
        <v>1.9199999999999998E-2</v>
      </c>
      <c r="F669" s="11">
        <v>2.0500000000000001E-2</v>
      </c>
      <c r="G669" s="11">
        <v>2.877600536458984E-4</v>
      </c>
      <c r="H669" s="11">
        <v>6.8582893697466829E-8</v>
      </c>
      <c r="I669" s="11">
        <v>9.981139526152455E-11</v>
      </c>
      <c r="J669" s="11">
        <v>7.136523180636286E-14</v>
      </c>
      <c r="K669" s="11">
        <v>9.581893945106357E-8</v>
      </c>
      <c r="L669" s="11">
        <v>6.8510622534108352E-11</v>
      </c>
      <c r="M669" s="11"/>
      <c r="N669" s="11"/>
      <c r="O669" s="11"/>
      <c r="Q669" s="11">
        <v>960</v>
      </c>
      <c r="R669" s="11">
        <v>100000</v>
      </c>
      <c r="S669" s="11">
        <v>96</v>
      </c>
      <c r="T669" s="11">
        <v>2.0500000000000001E-2</v>
      </c>
      <c r="U669" s="11">
        <v>0.26700000000000002</v>
      </c>
      <c r="V669" s="11"/>
      <c r="W669" s="23"/>
      <c r="X669" s="23"/>
      <c r="Z669" s="23">
        <v>4.1679399999999998E-6</v>
      </c>
      <c r="AA669" s="23">
        <v>16000</v>
      </c>
      <c r="AB669" s="23">
        <v>6.2500000000000056E-5</v>
      </c>
      <c r="AD669" s="23">
        <v>2.8749999999999991E-3</v>
      </c>
      <c r="AE669" s="23">
        <v>2.1262146E-4</v>
      </c>
      <c r="AF669" s="23">
        <v>6.5436658000000004E-4</v>
      </c>
      <c r="AG669" s="23">
        <v>3.8622910666666669E-4</v>
      </c>
      <c r="AH669" s="23">
        <v>1.1249999999999993E-3</v>
      </c>
      <c r="AI669" s="23">
        <v>0.19546237568897284</v>
      </c>
      <c r="AJ669" s="11">
        <v>6.3395627707096662E-3</v>
      </c>
      <c r="AK669" s="1">
        <v>9.5062540468189807E-2</v>
      </c>
      <c r="AL669" s="11">
        <v>1.1392900489206834E-2</v>
      </c>
      <c r="AM669" s="11">
        <v>2.8642130284303171E-4</v>
      </c>
      <c r="AN669" s="11">
        <v>3.2244059797657609E-4</v>
      </c>
      <c r="AO669" s="11">
        <v>516.12903225806451</v>
      </c>
      <c r="AP669" s="11">
        <v>423.82258685062584</v>
      </c>
      <c r="AQ669" s="11">
        <v>492.30769230769226</v>
      </c>
      <c r="AR669" s="11">
        <v>310.62489606680043</v>
      </c>
      <c r="AS669" s="11">
        <v>1.947275245156838E-3</v>
      </c>
      <c r="AT669" s="11">
        <v>2.8753605229112086E-6</v>
      </c>
      <c r="AU669" s="11">
        <v>1.5567018594732911</v>
      </c>
      <c r="AV669" s="11">
        <v>0.82382249948111286</v>
      </c>
      <c r="AW669" s="11">
        <v>0.99270072992700709</v>
      </c>
      <c r="AX669" s="11">
        <v>4195.6935367276601</v>
      </c>
      <c r="AY669" s="23">
        <v>9.3749999999999997E-4</v>
      </c>
      <c r="AZ669" s="11"/>
      <c r="BA669" s="11"/>
      <c r="BB669" s="11" t="s">
        <v>447</v>
      </c>
      <c r="BC669" s="1"/>
      <c r="BD669" s="23">
        <f>(0.5*K669*(AK669)^(2))+(K669*9.81*(AN669-G669))</f>
        <v>4.6555159469633314E-10</v>
      </c>
      <c r="BE669" s="23">
        <f>0.5*K669*(AI669)^(2)</f>
        <v>1.8304071768284352E-9</v>
      </c>
      <c r="BF669" s="23">
        <f t="shared" si="67"/>
        <v>0.50432448573252253</v>
      </c>
      <c r="BG669" s="23">
        <f>(C669*(AI669)^(2)*G669)/(F669)</f>
        <v>0.51484230224403804</v>
      </c>
      <c r="BH669" s="23">
        <f>(C669*G669*AI669)/(E669)</f>
        <v>2.8123131857006789</v>
      </c>
      <c r="BI669" s="23">
        <f>(E669)/((C669*F669*G669)^(1/2))</f>
        <v>0.25513699068917928</v>
      </c>
      <c r="BJ669" s="23">
        <f>(C669*9.81*(G669)^(2))/(F669)</f>
        <v>3.804060285812081E-2</v>
      </c>
      <c r="BK669" s="23">
        <f t="shared" si="64"/>
        <v>0.22512476746201246</v>
      </c>
      <c r="BL669" s="23">
        <f>(F669/(C669*9.81))^(1/2)</f>
        <v>1.4753899143116248E-3</v>
      </c>
      <c r="BM669" s="23">
        <f>((F669*G669)/(C669*(AI669)^(2)))^(1/2)</f>
        <v>4.0104526572200841E-4</v>
      </c>
      <c r="BN669" s="23">
        <f>(AF669/2)/G669</f>
        <v>1.1370003788038407</v>
      </c>
      <c r="BO669" s="23">
        <f>(AF669-G669)/G669</f>
        <v>1.2740007576076815</v>
      </c>
      <c r="BP669" s="23">
        <f>((2*G669)-AG669)/G669</f>
        <v>0.65780847003198417</v>
      </c>
      <c r="BQ669" s="23">
        <f t="shared" si="65"/>
        <v>0.59023354564755837</v>
      </c>
      <c r="BR669" s="23">
        <f>((C669*(G669)^(3))/F669)^(1/2)</f>
        <v>1.05634174955973E-3</v>
      </c>
      <c r="BS669" s="23">
        <f t="shared" si="66"/>
        <v>0.19545950032844994</v>
      </c>
      <c r="BT669" s="23">
        <f>AI669/((9.81*G669)^(1/2))</f>
        <v>3.6788613167031303</v>
      </c>
      <c r="BU669" s="23">
        <f t="shared" si="63"/>
        <v>0.40217391304347816</v>
      </c>
      <c r="BV669" s="23">
        <f>AE669 /G669</f>
        <v>0.73888455783247875</v>
      </c>
      <c r="BW669" s="23">
        <f t="shared" si="62"/>
        <v>0.47680169938591721</v>
      </c>
      <c r="BX669" s="23">
        <f>AH669/(((C669*(G669^(3)))/F669)^(1/2))</f>
        <v>1.0649962481070971</v>
      </c>
    </row>
    <row r="670" spans="1:76" x14ac:dyDescent="0.25">
      <c r="A670" s="11"/>
      <c r="B670" s="1">
        <v>670</v>
      </c>
      <c r="C670" s="11">
        <v>960</v>
      </c>
      <c r="D670" s="11">
        <v>20</v>
      </c>
      <c r="E670" s="11">
        <v>1.9199999999999998E-2</v>
      </c>
      <c r="F670" s="11">
        <v>2.0500000000000001E-2</v>
      </c>
      <c r="G670" s="11">
        <v>2.8810036046718546E-4</v>
      </c>
      <c r="H670" s="11">
        <v>6.4622717905285482E-8</v>
      </c>
      <c r="I670" s="11">
        <v>1.0016592692474681E-10</v>
      </c>
      <c r="J670" s="11">
        <v>6.7403537040523339E-14</v>
      </c>
      <c r="K670" s="11">
        <v>9.6159289847756946E-8</v>
      </c>
      <c r="L670" s="11">
        <v>6.4707395558902408E-11</v>
      </c>
      <c r="M670" s="11"/>
      <c r="N670" s="11"/>
      <c r="O670" s="11"/>
      <c r="Q670" s="11">
        <v>960</v>
      </c>
      <c r="R670" s="11">
        <v>100000</v>
      </c>
      <c r="S670" s="11">
        <v>96</v>
      </c>
      <c r="T670" s="11">
        <v>2.0500000000000001E-2</v>
      </c>
      <c r="U670" s="11">
        <v>0.26700000000000002</v>
      </c>
      <c r="V670" s="11"/>
      <c r="W670" s="23"/>
      <c r="X670" s="23"/>
      <c r="Z670" s="23">
        <v>4.1679399999999998E-6</v>
      </c>
      <c r="AA670" s="23">
        <v>16000</v>
      </c>
      <c r="AB670" s="23">
        <v>6.2500000000000056E-5</v>
      </c>
      <c r="AD670" s="23">
        <v>3.3124999999999995E-3</v>
      </c>
      <c r="AE670" s="23">
        <v>1.6260617999999999E-4</v>
      </c>
      <c r="AF670" s="23">
        <v>6.1268718000000004E-4</v>
      </c>
      <c r="AG670" s="23">
        <v>4.6420431749999999E-4</v>
      </c>
      <c r="AH670" s="23">
        <v>1.3750000000000012E-3</v>
      </c>
      <c r="AI670" s="23">
        <v>9.6935761408406415E-2</v>
      </c>
      <c r="AJ670" s="11">
        <v>8.0562707943852389E-3</v>
      </c>
      <c r="AK670" s="1">
        <v>5.2061920932828701E-2</v>
      </c>
      <c r="AL670" s="11">
        <v>7.0059397466873423E-3</v>
      </c>
      <c r="AM670" s="11">
        <v>2.9721135379099197E-4</v>
      </c>
      <c r="AN670" s="11">
        <v>3.0261091385974729E-4</v>
      </c>
      <c r="AO670" s="11">
        <v>-1882.3529411764709</v>
      </c>
      <c r="AP670" s="11">
        <v>4227.9602695167969</v>
      </c>
      <c r="AQ670" s="11">
        <v>1000</v>
      </c>
      <c r="AR670" s="11">
        <v>3800.6989488776935</v>
      </c>
      <c r="AS670" s="11">
        <v>4.7892669927765007E-4</v>
      </c>
      <c r="AT670" s="11">
        <v>3.1481128786021154E-4</v>
      </c>
      <c r="AU670" s="11">
        <v>5.4041987400372999</v>
      </c>
      <c r="AV670" s="11">
        <v>0.33470697690702361</v>
      </c>
      <c r="AW670" s="11">
        <v>1</v>
      </c>
      <c r="AX670" s="11">
        <v>1704.6486355871241</v>
      </c>
      <c r="AY670" s="23">
        <v>1.4375000000000013E-3</v>
      </c>
      <c r="AZ670" s="11"/>
      <c r="BA670" s="11"/>
      <c r="BB670" s="11" t="s">
        <v>447</v>
      </c>
      <c r="BC670" s="1"/>
      <c r="BD670" s="23">
        <f>(0.5*K670*(AK670)^(2))+(K670*9.81*(AN670-G670))</f>
        <v>1.4400529985192234E-10</v>
      </c>
      <c r="BE670" s="23">
        <f>0.5*K670*(AI670)^(2)</f>
        <v>4.5178239517127373E-10</v>
      </c>
      <c r="BF670" s="23">
        <f t="shared" si="67"/>
        <v>0.56457882576695306</v>
      </c>
      <c r="BG670" s="23">
        <f>(C670*(AI670)^(2)*G670)/(F670)</f>
        <v>0.12677371744152779</v>
      </c>
      <c r="BH670" s="23">
        <f>(C670*G670*AI670)/(E670)</f>
        <v>1.3963613901961489</v>
      </c>
      <c r="BI670" s="23">
        <f>(E670)/((C670*F670*G670)^(1/2))</f>
        <v>0.25498626107382988</v>
      </c>
      <c r="BJ670" s="23">
        <f>(C670*9.81*(G670)^(2))/(F670)</f>
        <v>3.8130630165071802E-2</v>
      </c>
      <c r="BK670" s="23">
        <f t="shared" si="64"/>
        <v>9.705791553995069E-2</v>
      </c>
      <c r="BL670" s="23">
        <f>(F670/(C670*9.81))^(1/2)</f>
        <v>1.4753899143116248E-3</v>
      </c>
      <c r="BM670" s="23">
        <f>((F670*G670)/(C670*(AI670)^(2)))^(1/2)</f>
        <v>8.0915028028572162E-4</v>
      </c>
      <c r="BN670" s="23">
        <f>(AF670/2)/G670</f>
        <v>1.0633224807606323</v>
      </c>
      <c r="BO670" s="23">
        <f>(AF670-G670)/G670</f>
        <v>1.1266449615212644</v>
      </c>
      <c r="BP670" s="23">
        <f>((2*G670)-AG670)/G670</f>
        <v>0.38874093476577681</v>
      </c>
      <c r="BQ670" s="23">
        <f t="shared" si="65"/>
        <v>0.75765306122448972</v>
      </c>
      <c r="BR670" s="23">
        <f>((C670*(G670)^(3))/F670)^(1/2)</f>
        <v>1.0582161578995889E-3</v>
      </c>
      <c r="BS670" s="23">
        <f t="shared" si="66"/>
        <v>9.6620950120546209E-2</v>
      </c>
      <c r="BT670" s="23">
        <f>AI670/((9.81*G670)^(1/2))</f>
        <v>1.8233818244376621</v>
      </c>
      <c r="BU670" s="23">
        <f t="shared" si="63"/>
        <v>0.42452830188679291</v>
      </c>
      <c r="BV670" s="23">
        <f>AE670 /G670</f>
        <v>0.56440811020269721</v>
      </c>
      <c r="BW670" s="23">
        <f t="shared" si="62"/>
        <v>8.8643087276455992E-2</v>
      </c>
      <c r="BX670" s="23">
        <f>AH670/(((C670*(G670^(3)))/F670)^(1/2))</f>
        <v>1.2993564592031783</v>
      </c>
    </row>
    <row r="671" spans="1:76" x14ac:dyDescent="0.25">
      <c r="A671" s="11"/>
      <c r="B671" s="1">
        <v>671</v>
      </c>
      <c r="C671" s="11">
        <v>960</v>
      </c>
      <c r="D671" s="11">
        <v>20</v>
      </c>
      <c r="E671" s="11">
        <v>1.9199999999999998E-2</v>
      </c>
      <c r="F671" s="11">
        <v>2.0500000000000001E-2</v>
      </c>
      <c r="G671" s="11">
        <v>2.8186650007439728E-4</v>
      </c>
      <c r="H671" s="11">
        <v>6.0988697990108396E-8</v>
      </c>
      <c r="I671" s="11">
        <v>9.380349025895008E-11</v>
      </c>
      <c r="J671" s="11">
        <v>6.0890024919362507E-14</v>
      </c>
      <c r="K671" s="11">
        <v>9.0051350648592083E-8</v>
      </c>
      <c r="L671" s="11">
        <v>5.8454423922588002E-11</v>
      </c>
      <c r="M671" s="11"/>
      <c r="N671" s="11"/>
      <c r="O671" s="11"/>
      <c r="Q671" s="11">
        <v>960</v>
      </c>
      <c r="R671" s="11">
        <v>100000</v>
      </c>
      <c r="S671" s="11">
        <v>96</v>
      </c>
      <c r="T671" s="11">
        <v>2.0500000000000001E-2</v>
      </c>
      <c r="U671" s="11">
        <v>0.26700000000000002</v>
      </c>
      <c r="V671" s="11"/>
      <c r="W671" s="23"/>
      <c r="X671" s="23"/>
      <c r="Z671" s="23">
        <v>4.1679399999999998E-6</v>
      </c>
      <c r="AA671" s="23">
        <v>16000</v>
      </c>
      <c r="AB671" s="23">
        <v>6.2500000000000056E-5</v>
      </c>
      <c r="AD671" s="23">
        <v>2.4999999999999996E-3</v>
      </c>
      <c r="AE671" s="23">
        <v>2.2304131E-4</v>
      </c>
      <c r="AF671" s="23">
        <v>6.5853451999999999E-4</v>
      </c>
      <c r="AG671" s="23">
        <v>3.6087413833333341E-4</v>
      </c>
      <c r="AH671" s="23">
        <v>9.3749999999999997E-4</v>
      </c>
      <c r="AI671" s="23">
        <v>0.23504889150364949</v>
      </c>
      <c r="AJ671" s="11">
        <v>5.7685689672400285E-3</v>
      </c>
      <c r="AK671" s="1">
        <v>0.10615055933046892</v>
      </c>
      <c r="AL671" s="11">
        <v>6.8044260242564282E-3</v>
      </c>
      <c r="AM671" s="11">
        <v>2.6945874106555038E-4</v>
      </c>
      <c r="AN671" s="11">
        <v>3.0400912662415083E-4</v>
      </c>
      <c r="AO671" s="11">
        <v>376.47058823529409</v>
      </c>
      <c r="AP671" s="11">
        <v>68.900093281014421</v>
      </c>
      <c r="AQ671" s="11">
        <v>1600.0000000000002</v>
      </c>
      <c r="AR671" s="11">
        <v>8145.8701192690314</v>
      </c>
      <c r="AS671" s="11">
        <v>2.8159011925124561E-3</v>
      </c>
      <c r="AT671" s="11">
        <v>-4.1330108551241691E-5</v>
      </c>
      <c r="AU671" s="11">
        <v>1.6926725392725648</v>
      </c>
      <c r="AV671" s="11">
        <v>0.27492232108052467</v>
      </c>
      <c r="AW671" s="11">
        <v>0.99248120300751885</v>
      </c>
      <c r="AX671" s="11">
        <v>1400.1678837204045</v>
      </c>
      <c r="AY671" s="23">
        <v>7.499999999999998E-4</v>
      </c>
      <c r="AZ671" s="11"/>
      <c r="BA671" s="11"/>
      <c r="BB671" s="11" t="s">
        <v>448</v>
      </c>
      <c r="BC671" s="1"/>
      <c r="BD671" s="23">
        <f>(0.5*K671*(AK671)^(2))+(K671*9.81*(AN671-G671))</f>
        <v>5.2690754344921876E-10</v>
      </c>
      <c r="BE671" s="23">
        <f>0.5*K671*(AI671)^(2)</f>
        <v>2.4875776727083196E-9</v>
      </c>
      <c r="BF671" s="23">
        <f t="shared" si="67"/>
        <v>0.46023419477045796</v>
      </c>
      <c r="BG671" s="23">
        <f>(C671*(AI671)^(2)*G671)/(F671)</f>
        <v>0.72925136324250872</v>
      </c>
      <c r="BH671" s="23">
        <f>(C671*G671*AI671)/(E671)</f>
        <v>3.3126204197250209</v>
      </c>
      <c r="BI671" s="23">
        <f>(E671)/((C671*F671*G671)^(1/2))</f>
        <v>0.2577905245471902</v>
      </c>
      <c r="BJ671" s="23">
        <f>(C671*9.81*(G671)^(2))/(F671)</f>
        <v>3.6498356188458425E-2</v>
      </c>
      <c r="BK671" s="23">
        <f t="shared" si="64"/>
        <v>0.27973055690630472</v>
      </c>
      <c r="BL671" s="23">
        <f>(F671/(C671*9.81))^(1/2)</f>
        <v>1.4753899143116248E-3</v>
      </c>
      <c r="BM671" s="23">
        <f>((F671*G671)/(C671*(AI671)^(2)))^(1/2)</f>
        <v>3.3006907650089091E-4</v>
      </c>
      <c r="BN671" s="23">
        <f>(AF671/2)/G671</f>
        <v>1.1681674122788324</v>
      </c>
      <c r="BO671" s="23">
        <f>(AF671-G671)/G671</f>
        <v>1.3363348245576647</v>
      </c>
      <c r="BP671" s="23">
        <f>((2*G671)-AG671)/G671</f>
        <v>0.71969837409524562</v>
      </c>
      <c r="BQ671" s="23">
        <f t="shared" si="65"/>
        <v>0.54799578059071741</v>
      </c>
      <c r="BR671" s="23">
        <f>((C671*(G671)^(3))/F671)^(1/2)</f>
        <v>1.024056409977723E-3</v>
      </c>
      <c r="BS671" s="23">
        <f t="shared" si="66"/>
        <v>0.23509022161220072</v>
      </c>
      <c r="BT671" s="23">
        <f>AI671/((9.81*G671)^(1/2))</f>
        <v>4.4699428675731836</v>
      </c>
      <c r="BU671" s="23">
        <f t="shared" si="63"/>
        <v>0.38750000000000007</v>
      </c>
      <c r="BV671" s="23">
        <f>AE671 /G671</f>
        <v>0.79130123636944916</v>
      </c>
      <c r="BW671" s="23">
        <f t="shared" ref="BW671:BW734" si="68">BG671-BJ671</f>
        <v>0.6927530070540503</v>
      </c>
      <c r="BX671" s="23">
        <f>AH671/(((C671*(G671^(3)))/F671)^(1/2))</f>
        <v>0.91547691207791382</v>
      </c>
    </row>
    <row r="672" spans="1:76" x14ac:dyDescent="0.25">
      <c r="A672" s="11"/>
      <c r="B672" s="1">
        <v>672</v>
      </c>
      <c r="C672" s="11">
        <v>960</v>
      </c>
      <c r="D672" s="11">
        <v>20</v>
      </c>
      <c r="E672" s="11">
        <v>1.9199999999999998E-2</v>
      </c>
      <c r="F672" s="11">
        <v>2.0500000000000001E-2</v>
      </c>
      <c r="G672" s="11">
        <v>2.8154065179907776E-4</v>
      </c>
      <c r="H672" s="11">
        <v>8.1546168793690103E-8</v>
      </c>
      <c r="I672" s="11">
        <v>9.3478545109141651E-11</v>
      </c>
      <c r="J672" s="11">
        <v>8.1226108940374433E-14</v>
      </c>
      <c r="K672" s="11">
        <v>8.973940330477598E-8</v>
      </c>
      <c r="L672" s="11">
        <v>7.7977064582759453E-11</v>
      </c>
      <c r="M672" s="11"/>
      <c r="N672" s="11"/>
      <c r="O672" s="11"/>
      <c r="Q672" s="11">
        <v>960</v>
      </c>
      <c r="R672" s="11">
        <v>100000</v>
      </c>
      <c r="S672" s="11">
        <v>96</v>
      </c>
      <c r="T672" s="11">
        <v>2.0500000000000001E-2</v>
      </c>
      <c r="U672" s="11">
        <v>0.26700000000000002</v>
      </c>
      <c r="V672" s="11"/>
      <c r="W672" s="23"/>
      <c r="X672" s="23"/>
      <c r="Z672" s="23">
        <v>4.1679399999999998E-6</v>
      </c>
      <c r="AA672" s="23">
        <v>16000</v>
      </c>
      <c r="AB672" s="23">
        <v>6.2500000000000056E-5</v>
      </c>
      <c r="AD672" s="23">
        <v>3.2499999999999994E-3</v>
      </c>
      <c r="AE672" s="23">
        <v>1.6885808999999999E-4</v>
      </c>
      <c r="AF672" s="23">
        <v>6.0018336000000009E-4</v>
      </c>
      <c r="AG672" s="23">
        <v>4.4241420466706647E-4</v>
      </c>
      <c r="AH672" s="23">
        <v>1.3750000000000012E-3</v>
      </c>
      <c r="AI672" s="23">
        <v>0.11030043496002674</v>
      </c>
      <c r="AJ672" s="11">
        <v>9.3847071130853839E-3</v>
      </c>
      <c r="AK672" s="1">
        <v>5.7199259969789397E-2</v>
      </c>
      <c r="AL672" s="11">
        <v>8.4138693317652516E-3</v>
      </c>
      <c r="AM672" s="11">
        <v>2.856182607446435E-4</v>
      </c>
      <c r="AN672" s="11">
        <v>2.9804284984149149E-4</v>
      </c>
      <c r="AO672" s="11">
        <v>326.53061224489795</v>
      </c>
      <c r="AP672" s="11">
        <v>0</v>
      </c>
      <c r="AQ672" s="11">
        <v>581.81818181818187</v>
      </c>
      <c r="AR672" s="11">
        <v>733.05350935570664</v>
      </c>
      <c r="AS672" s="11">
        <v>6.2009102713410239E-4</v>
      </c>
      <c r="AT672" s="11">
        <v>-1.7923044875716707E-3</v>
      </c>
      <c r="AU672" s="11">
        <v>1.5713180255905586</v>
      </c>
      <c r="AV672" s="11">
        <v>0.27960901028864088</v>
      </c>
      <c r="AW672" s="11">
        <v>1.0075187969924813</v>
      </c>
      <c r="AX672" s="11">
        <v>1424.0369958550527</v>
      </c>
      <c r="AY672" s="23">
        <v>1.2500000000000011E-3</v>
      </c>
      <c r="AZ672" s="11"/>
      <c r="BA672" s="11"/>
      <c r="BB672" s="11" t="s">
        <v>448</v>
      </c>
      <c r="BC672" s="1"/>
      <c r="BD672" s="23">
        <f>(0.5*K672*(AK672)^(2))+(K672*9.81*(AN672-G672))</f>
        <v>1.6133028958276609E-10</v>
      </c>
      <c r="BE672" s="23">
        <f>0.5*K672*(AI672)^(2)</f>
        <v>5.4589313393036465E-10</v>
      </c>
      <c r="BF672" s="23">
        <f t="shared" si="67"/>
        <v>0.54363090830918559</v>
      </c>
      <c r="BG672" s="23">
        <f>(C672*(AI672)^(2)*G672)/(F672)</f>
        <v>0.16040316517179348</v>
      </c>
      <c r="BH672" s="23">
        <f>(C672*G672*AI672)/(E672)</f>
        <v>1.5527028176183857</v>
      </c>
      <c r="BI672" s="23">
        <f>(E672)/((C672*F672*G672)^(1/2))</f>
        <v>0.25793966163676407</v>
      </c>
      <c r="BJ672" s="23">
        <f>(C672*9.81*(G672)^(2))/(F672)</f>
        <v>3.6414018020724762E-2</v>
      </c>
      <c r="BK672" s="23">
        <f t="shared" si="64"/>
        <v>0.11280861335743465</v>
      </c>
      <c r="BL672" s="23">
        <f>(F672/(C672*9.81))^(1/2)</f>
        <v>1.4753899143116248E-3</v>
      </c>
      <c r="BM672" s="23">
        <f>((F672*G672)/(C672*(AI672)^(2)))^(1/2)</f>
        <v>7.0296652540187941E-4</v>
      </c>
      <c r="BN672" s="23">
        <f>(AF672/2)/G672</f>
        <v>1.0658911176143802</v>
      </c>
      <c r="BO672" s="23">
        <f>(AF672-G672)/G672</f>
        <v>1.1317822352287603</v>
      </c>
      <c r="BP672" s="23">
        <f>((2*G672)-AG672)/G672</f>
        <v>0.42859565096554314</v>
      </c>
      <c r="BQ672" s="23">
        <f t="shared" si="65"/>
        <v>0.73713174031860262</v>
      </c>
      <c r="BR672" s="23">
        <f>((C672*(G672)^(3))/F672)^(1/2)</f>
        <v>1.0222811517030131E-3</v>
      </c>
      <c r="BS672" s="23">
        <f t="shared" si="66"/>
        <v>0.11209273944759841</v>
      </c>
      <c r="BT672" s="23">
        <f>AI672/((9.81*G672)^(1/2))</f>
        <v>2.0988053641219375</v>
      </c>
      <c r="BU672" s="23">
        <f t="shared" si="63"/>
        <v>0.43269230769230815</v>
      </c>
      <c r="BV672" s="23">
        <f>AE672 /G672</f>
        <v>0.59976450619467214</v>
      </c>
      <c r="BW672" s="23">
        <f t="shared" si="68"/>
        <v>0.12398914715106872</v>
      </c>
      <c r="BX672" s="23">
        <f>AH672/(((C672*(G672^(3)))/F672)^(1/2))</f>
        <v>1.3450311567511497</v>
      </c>
    </row>
    <row r="673" spans="1:76" x14ac:dyDescent="0.25">
      <c r="A673" s="11"/>
      <c r="B673" s="1">
        <v>673</v>
      </c>
      <c r="C673" s="11">
        <v>960</v>
      </c>
      <c r="D673" s="11">
        <v>20</v>
      </c>
      <c r="E673" s="11">
        <v>1.9199999999999998E-2</v>
      </c>
      <c r="F673" s="11">
        <v>2.0500000000000001E-2</v>
      </c>
      <c r="G673" s="11">
        <v>2.8480133965426511E-4</v>
      </c>
      <c r="H673" s="11">
        <v>6.6829215548845316E-8</v>
      </c>
      <c r="I673" s="11">
        <v>9.6764196059547481E-11</v>
      </c>
      <c r="J673" s="11">
        <v>6.8117748221175386E-14</v>
      </c>
      <c r="K673" s="11">
        <v>9.2893628217165588E-8</v>
      </c>
      <c r="L673" s="11">
        <v>6.5393038292328371E-11</v>
      </c>
      <c r="M673" s="11"/>
      <c r="N673" s="11"/>
      <c r="O673" s="11"/>
      <c r="Q673" s="11">
        <v>960</v>
      </c>
      <c r="R673" s="11">
        <v>100000</v>
      </c>
      <c r="S673" s="11">
        <v>96</v>
      </c>
      <c r="T673" s="11">
        <v>2.0500000000000001E-2</v>
      </c>
      <c r="U673" s="11">
        <v>0.26700000000000002</v>
      </c>
      <c r="V673" s="11"/>
      <c r="W673" s="23"/>
      <c r="X673" s="23"/>
      <c r="Z673" s="23">
        <v>4.1679399999999998E-6</v>
      </c>
      <c r="AA673" s="23">
        <v>16000</v>
      </c>
      <c r="AB673" s="23">
        <v>6.2500000000000056E-5</v>
      </c>
      <c r="AD673" s="23">
        <v>2.6875000000000007E-3</v>
      </c>
      <c r="AE673" s="23">
        <v>2.2720925000000003E-4</v>
      </c>
      <c r="AF673" s="23">
        <v>6.668704000000001E-4</v>
      </c>
      <c r="AG673" s="23">
        <v>3.6052681000000003E-4</v>
      </c>
      <c r="AH673" s="23">
        <v>1.0000000000000009E-3</v>
      </c>
      <c r="AI673" s="23">
        <v>0.23679523448432596</v>
      </c>
      <c r="AJ673" s="11">
        <v>9.5545571678758625E-3</v>
      </c>
      <c r="AK673" s="1">
        <v>0.106408628285986</v>
      </c>
      <c r="AL673" s="11">
        <v>8.8277237515839834E-3</v>
      </c>
      <c r="AM673" s="11">
        <v>2.7295435241217833E-4</v>
      </c>
      <c r="AN673" s="11">
        <v>3.2155058187174185E-4</v>
      </c>
      <c r="AO673" s="11">
        <v>385.54216867469876</v>
      </c>
      <c r="AP673" s="11">
        <v>177.36689184066674</v>
      </c>
      <c r="AQ673" s="11">
        <v>390.2439024390244</v>
      </c>
      <c r="AR673" s="11">
        <v>53.842753118309332</v>
      </c>
      <c r="AS673" s="11">
        <v>2.8578992392704851E-3</v>
      </c>
      <c r="AT673" s="11">
        <v>1.1302054550146075E-2</v>
      </c>
      <c r="AU673" s="11">
        <v>1.6286684806739982</v>
      </c>
      <c r="AV673" s="11">
        <v>0.34846611218542817</v>
      </c>
      <c r="AW673" s="11">
        <v>0.99259259259259258</v>
      </c>
      <c r="AX673" s="11">
        <v>1774.7233361384251</v>
      </c>
      <c r="AY673" s="23">
        <v>8.1250000000000072E-4</v>
      </c>
      <c r="AZ673" s="11"/>
      <c r="BA673" s="11"/>
      <c r="BB673" s="11" t="s">
        <v>449</v>
      </c>
      <c r="BC673" s="1"/>
      <c r="BD673" s="23">
        <f>(0.5*K673*(AK673)^(2))+(K673*9.81*(AN673-G673))</f>
        <v>5.5939689712325918E-10</v>
      </c>
      <c r="BE673" s="23">
        <f>0.5*K673*(AI673)^(2)</f>
        <v>2.6043649745602946E-9</v>
      </c>
      <c r="BF673" s="23">
        <f t="shared" si="67"/>
        <v>0.46345663446639701</v>
      </c>
      <c r="BG673" s="23">
        <f>(C673*(AI673)^(2)*G673)/(F673)</f>
        <v>0.74783418833257298</v>
      </c>
      <c r="BH673" s="23">
        <f>(C673*G673*AI673)/(E673)</f>
        <v>3.3719800002440938</v>
      </c>
      <c r="BI673" s="23">
        <f>(E673)/((C673*F673*G673)^(1/2))</f>
        <v>0.25645883656886354</v>
      </c>
      <c r="BJ673" s="23">
        <f>(C673*9.81*(G673)^(2))/(F673)</f>
        <v>3.7262366662504112E-2</v>
      </c>
      <c r="BK673" s="23">
        <f t="shared" si="64"/>
        <v>0.28281166823773801</v>
      </c>
      <c r="BL673" s="23">
        <f>(F673/(C673*9.81))^(1/2)</f>
        <v>1.4753899143116248E-3</v>
      </c>
      <c r="BM673" s="23">
        <f>((F673*G673)/(C673*(AI673)^(2)))^(1/2)</f>
        <v>3.2933612403537578E-4</v>
      </c>
      <c r="BN673" s="23">
        <f>(AF673/2)/G673</f>
        <v>1.1707641558314792</v>
      </c>
      <c r="BO673" s="23">
        <f>(AF673-G673)/G673</f>
        <v>1.3415283116629582</v>
      </c>
      <c r="BP673" s="23">
        <f>((2*G673)-AG673)/G673</f>
        <v>0.73411125650721332</v>
      </c>
      <c r="BQ673" s="23">
        <f t="shared" si="65"/>
        <v>0.54062499999999991</v>
      </c>
      <c r="BR673" s="23">
        <f>((C673*(G673)^(3))/F673)^(1/2)</f>
        <v>1.0400919323521828E-3</v>
      </c>
      <c r="BS673" s="23">
        <f t="shared" si="66"/>
        <v>0.22549317993417989</v>
      </c>
      <c r="BT673" s="23">
        <f>AI673/((9.81*G673)^(1/2))</f>
        <v>4.4798909279479613</v>
      </c>
      <c r="BU673" s="23">
        <f t="shared" si="63"/>
        <v>0.38372093023255838</v>
      </c>
      <c r="BV673" s="23">
        <f>AE673 /G673</f>
        <v>0.79778153528287798</v>
      </c>
      <c r="BW673" s="23">
        <f t="shared" si="68"/>
        <v>0.71057182167006883</v>
      </c>
      <c r="BX673" s="23">
        <f>AH673/(((C673*(G673^(3)))/F673)^(1/2))</f>
        <v>0.96145347242381407</v>
      </c>
    </row>
    <row r="674" spans="1:76" x14ac:dyDescent="0.25">
      <c r="A674" s="11"/>
      <c r="B674" s="1">
        <v>674</v>
      </c>
      <c r="C674" s="11">
        <v>960</v>
      </c>
      <c r="D674" s="11">
        <v>20</v>
      </c>
      <c r="E674" s="11">
        <v>1.9199999999999998E-2</v>
      </c>
      <c r="F674" s="11">
        <v>2.0500000000000001E-2</v>
      </c>
      <c r="G674" s="11">
        <v>2.8392160011869472E-4</v>
      </c>
      <c r="H674" s="11">
        <v>1.2462008483984767E-7</v>
      </c>
      <c r="I674" s="11">
        <v>9.5870261307463334E-11</v>
      </c>
      <c r="J674" s="11">
        <v>1.2623935719677335E-13</v>
      </c>
      <c r="K674" s="11">
        <v>9.2035450855164802E-8</v>
      </c>
      <c r="L674" s="11">
        <v>1.211897829089024E-10</v>
      </c>
      <c r="M674" s="11"/>
      <c r="N674" s="11"/>
      <c r="O674" s="11"/>
      <c r="Q674" s="11">
        <v>960</v>
      </c>
      <c r="R674" s="11">
        <v>100000</v>
      </c>
      <c r="S674" s="11">
        <v>96</v>
      </c>
      <c r="T674" s="11">
        <v>2.0500000000000001E-2</v>
      </c>
      <c r="U674" s="11">
        <v>0.26700000000000002</v>
      </c>
      <c r="V674" s="11"/>
      <c r="W674" s="23"/>
      <c r="X674" s="23"/>
      <c r="Z674" s="23">
        <v>4.1679399999999998E-6</v>
      </c>
      <c r="AA674" s="23">
        <v>16000</v>
      </c>
      <c r="AB674" s="23">
        <v>6.2500000000000056E-5</v>
      </c>
      <c r="AD674" s="23">
        <v>3.1874999999999994E-3</v>
      </c>
      <c r="AE674" s="23">
        <v>1.6052221000000002E-4</v>
      </c>
      <c r="AF674" s="23">
        <v>6.0851923999999998E-4</v>
      </c>
      <c r="AG674" s="23">
        <v>4.4249629666666672E-4</v>
      </c>
      <c r="AH674" s="23">
        <v>1.3124999999999977E-3</v>
      </c>
      <c r="AI674" s="23">
        <v>0.10613082411251852</v>
      </c>
      <c r="AJ674" s="11">
        <v>1.1515182498609118E-2</v>
      </c>
      <c r="AK674" s="1">
        <v>5.57473189050115E-2</v>
      </c>
      <c r="AL674" s="11">
        <v>1.0929907695442534E-2</v>
      </c>
      <c r="AM674" s="11">
        <v>2.7625553488270371E-4</v>
      </c>
      <c r="AN674" s="11">
        <v>2.9173821886102093E-4</v>
      </c>
      <c r="AO674" s="11">
        <v>524.59016393442619</v>
      </c>
      <c r="AP674" s="11">
        <v>547.29038694363248</v>
      </c>
      <c r="AQ674" s="11">
        <v>533.33333333333326</v>
      </c>
      <c r="AR674" s="11">
        <v>150.84944665313014</v>
      </c>
      <c r="AS674" s="11">
        <v>5.7409540401642931E-4</v>
      </c>
      <c r="AT674" s="11">
        <v>1.1791516529191194E-2</v>
      </c>
      <c r="AU674" s="11">
        <v>1.5704838625750239</v>
      </c>
      <c r="AV674" s="11">
        <v>0.70050721272337102</v>
      </c>
      <c r="AW674" s="11">
        <v>0.98507462686567171</v>
      </c>
      <c r="AX674" s="11">
        <v>3567.6539384464072</v>
      </c>
      <c r="AY674" s="23">
        <v>1.1249999999999975E-3</v>
      </c>
      <c r="AZ674" s="11"/>
      <c r="BA674" s="11"/>
      <c r="BB674" s="11" t="s">
        <v>449</v>
      </c>
      <c r="BC674" s="1"/>
      <c r="BD674" s="23">
        <f>(0.5*K674*(AK674)^(2))+(K674*9.81*(AN674-G674))</f>
        <v>1.5006958358788854E-10</v>
      </c>
      <c r="BE674" s="23">
        <f>0.5*K674*(AI674)^(2)</f>
        <v>5.1833223885021984E-10</v>
      </c>
      <c r="BF674" s="23">
        <f t="shared" si="67"/>
        <v>0.53807427343297065</v>
      </c>
      <c r="BG674" s="23">
        <f>(C674*(AI674)^(2)*G674)/(F674)</f>
        <v>0.14976105094270087</v>
      </c>
      <c r="BH674" s="23">
        <f>(C674*G674*AI674)/(E674)</f>
        <v>1.5066416701971006</v>
      </c>
      <c r="BI674" s="23">
        <f>(E674)/((C674*F674*G674)^(1/2))</f>
        <v>0.25685585193805754</v>
      </c>
      <c r="BJ674" s="23">
        <f>(C674*9.81*(G674)^(2))/(F674)</f>
        <v>3.7032518394705831E-2</v>
      </c>
      <c r="BK674" s="23">
        <f t="shared" si="64"/>
        <v>0.10789241126973573</v>
      </c>
      <c r="BL674" s="23">
        <f>(F674/(C674*9.81))^(1/2)</f>
        <v>1.4753899143116248E-3</v>
      </c>
      <c r="BM674" s="23">
        <f>((F674*G674)/(C674*(AI674)^(2)))^(1/2)</f>
        <v>7.3366701563875377E-4</v>
      </c>
      <c r="BN674" s="23">
        <f>(AF674/2)/G674</f>
        <v>1.0716325206423283</v>
      </c>
      <c r="BO674" s="23">
        <f>(AF674-G674)/G674</f>
        <v>1.1432650412846566</v>
      </c>
      <c r="BP674" s="23">
        <f>((2*G674)-AG674)/G674</f>
        <v>0.44148421084665934</v>
      </c>
      <c r="BQ674" s="23">
        <f t="shared" si="65"/>
        <v>0.72716894977168967</v>
      </c>
      <c r="BR674" s="23">
        <f>((C674*(G674)^(3))/F674)^(1/2)</f>
        <v>1.0352764545347067E-3</v>
      </c>
      <c r="BS674" s="23">
        <f t="shared" si="66"/>
        <v>9.4339307583327328E-2</v>
      </c>
      <c r="BT674" s="23">
        <f>AI674/((9.81*G674)^(1/2))</f>
        <v>2.0109802987764187</v>
      </c>
      <c r="BU674" s="23">
        <f t="shared" si="63"/>
        <v>0.42156862745097978</v>
      </c>
      <c r="BV674" s="23">
        <f>AE674 /G674</f>
        <v>0.56537512444594906</v>
      </c>
      <c r="BW674" s="23">
        <f t="shared" si="68"/>
        <v>0.11272853254799503</v>
      </c>
      <c r="BX674" s="23">
        <f>AH674/(((C674*(G674^(3)))/F674)^(1/2))</f>
        <v>1.2677773113171844</v>
      </c>
    </row>
    <row r="675" spans="1:76" x14ac:dyDescent="0.25">
      <c r="A675" s="11"/>
      <c r="B675" s="1">
        <v>675</v>
      </c>
      <c r="C675" s="11">
        <v>960</v>
      </c>
      <c r="D675" s="11">
        <v>20</v>
      </c>
      <c r="E675" s="11">
        <v>1.9199999999999998E-2</v>
      </c>
      <c r="F675" s="11">
        <v>2.0500000000000001E-2</v>
      </c>
      <c r="G675" s="11">
        <v>2.868157710304585E-4</v>
      </c>
      <c r="H675" s="11">
        <v>5.5583287329321914E-8</v>
      </c>
      <c r="I675" s="11">
        <v>9.883202490191001E-11</v>
      </c>
      <c r="J675" s="11">
        <v>5.7459275873064057E-14</v>
      </c>
      <c r="K675" s="11">
        <v>9.487874390583361E-8</v>
      </c>
      <c r="L675" s="11">
        <v>5.5160904838141497E-11</v>
      </c>
      <c r="M675" s="11"/>
      <c r="N675" s="11"/>
      <c r="O675" s="11"/>
      <c r="Q675" s="11">
        <v>960</v>
      </c>
      <c r="R675" s="11">
        <v>100000</v>
      </c>
      <c r="S675" s="11">
        <v>96</v>
      </c>
      <c r="T675" s="11">
        <v>2.0500000000000001E-2</v>
      </c>
      <c r="U675" s="11">
        <v>0.26700000000000002</v>
      </c>
      <c r="V675" s="11"/>
      <c r="W675" s="23"/>
      <c r="X675" s="23"/>
      <c r="Z675" s="23">
        <v>4.1679399999999998E-6</v>
      </c>
      <c r="AA675" s="23">
        <v>16000</v>
      </c>
      <c r="AB675" s="23">
        <v>6.2500000000000056E-5</v>
      </c>
      <c r="AD675" s="23">
        <v>2.6874999999999998E-3</v>
      </c>
      <c r="AE675" s="23">
        <v>2.3971307000000001E-4</v>
      </c>
      <c r="AF675" s="23">
        <v>6.752062800000001E-4</v>
      </c>
      <c r="AG675" s="23">
        <v>3.5809551166666683E-4</v>
      </c>
      <c r="AH675" s="23">
        <v>1E-3</v>
      </c>
      <c r="AI675" s="23">
        <v>0.24701617677658402</v>
      </c>
      <c r="AJ675" s="11">
        <v>1.2470193580947168E-2</v>
      </c>
      <c r="AK675" s="1">
        <v>0.10747483133213701</v>
      </c>
      <c r="AL675" s="11">
        <v>9.9089014008872118E-3</v>
      </c>
      <c r="AM675" s="11">
        <v>2.7810765681213543E-4</v>
      </c>
      <c r="AN675" s="11">
        <v>3.1917515422223973E-4</v>
      </c>
      <c r="AO675" s="11">
        <v>367.81609195402302</v>
      </c>
      <c r="AP675" s="11">
        <v>29.894856649451107</v>
      </c>
      <c r="AQ675" s="11">
        <v>516.12903225806451</v>
      </c>
      <c r="AR675" s="11">
        <v>353.18548904218818</v>
      </c>
      <c r="AS675" s="11">
        <v>3.1099384092416211E-3</v>
      </c>
      <c r="AT675" s="11">
        <v>1.3611551787491729E-2</v>
      </c>
      <c r="AU675" s="11">
        <v>1.5838606326178544</v>
      </c>
      <c r="AV675" s="11">
        <v>0.55913040858516783</v>
      </c>
      <c r="AW675" s="11">
        <v>1.0074074074074073</v>
      </c>
      <c r="AX675" s="11">
        <v>2847.6277874982557</v>
      </c>
      <c r="AY675" s="23">
        <v>8.1249999999999985E-4</v>
      </c>
      <c r="AZ675" s="11"/>
      <c r="BA675" s="11"/>
      <c r="BB675" s="11" t="s">
        <v>450</v>
      </c>
      <c r="BC675" s="1"/>
      <c r="BD675" s="23">
        <f>(0.5*K675*(AK675)^(2))+(K675*9.81*(AN675-G675))</f>
        <v>5.7808340019390445E-10</v>
      </c>
      <c r="BE675" s="23">
        <f>0.5*K675*(AI675)^(2)</f>
        <v>2.8946077594537764E-9</v>
      </c>
      <c r="BF675" s="23">
        <f t="shared" si="67"/>
        <v>0.44688974453951907</v>
      </c>
      <c r="BG675" s="23">
        <f>(C675*(AI675)^(2)*G675)/(F675)</f>
        <v>0.81954195459043855</v>
      </c>
      <c r="BH675" s="23">
        <f>(C675*G675*AI675)/(E675)</f>
        <v>3.5424067599585998</v>
      </c>
      <c r="BI675" s="23">
        <f>(E675)/((C675*F675*G675)^(1/2))</f>
        <v>0.25555663890718106</v>
      </c>
      <c r="BJ675" s="23">
        <f>(C675*9.81*(G675)^(2))/(F675)</f>
        <v>3.7791352539194814E-2</v>
      </c>
      <c r="BK675" s="23">
        <f t="shared" si="64"/>
        <v>0.29794249400951645</v>
      </c>
      <c r="BL675" s="23">
        <f>(F675/(C675*9.81))^(1/2)</f>
        <v>1.4753899143116248E-3</v>
      </c>
      <c r="BM675" s="23">
        <f>((F675*G675)/(C675*(AI675)^(2)))^(1/2)</f>
        <v>3.1682353287238943E-4</v>
      </c>
      <c r="BN675" s="23">
        <f>(AF675/2)/G675</f>
        <v>1.1770731392736007</v>
      </c>
      <c r="BO675" s="23">
        <f>(AF675-G675)/G675</f>
        <v>1.3541462785472014</v>
      </c>
      <c r="BP675" s="23">
        <f>((2*G675)-AG675)/G675</f>
        <v>0.75147900556472969</v>
      </c>
      <c r="BQ675" s="23">
        <f t="shared" si="65"/>
        <v>0.53034979423868334</v>
      </c>
      <c r="BR675" s="23">
        <f>((C675*(G675)^(3))/F675)^(1/2)</f>
        <v>1.0511464503206564E-3</v>
      </c>
      <c r="BS675" s="23">
        <f t="shared" si="66"/>
        <v>0.23340462498909229</v>
      </c>
      <c r="BT675" s="23">
        <f>AI675/((9.81*G675)^(1/2))</f>
        <v>4.6568192107935502</v>
      </c>
      <c r="BU675" s="23">
        <f t="shared" si="63"/>
        <v>0.38372093023255821</v>
      </c>
      <c r="BV675" s="23">
        <f>AE675 /G675</f>
        <v>0.83577367150617254</v>
      </c>
      <c r="BW675" s="23">
        <f t="shared" si="68"/>
        <v>0.78175060205124369</v>
      </c>
      <c r="BX675" s="23">
        <f>AH675/(((C675*(G675^(3)))/F675)^(1/2))</f>
        <v>0.95134222228971621</v>
      </c>
    </row>
    <row r="676" spans="1:76" x14ac:dyDescent="0.25">
      <c r="A676" s="11"/>
      <c r="B676" s="1">
        <v>676</v>
      </c>
      <c r="C676" s="11">
        <v>960</v>
      </c>
      <c r="D676" s="11">
        <v>20</v>
      </c>
      <c r="E676" s="11">
        <v>1.9199999999999998E-2</v>
      </c>
      <c r="F676" s="11">
        <v>2.0500000000000001E-2</v>
      </c>
      <c r="G676" s="11">
        <v>2.8731043766947042E-4</v>
      </c>
      <c r="H676" s="11">
        <v>4.2084077663675344E-8</v>
      </c>
      <c r="I676" s="11">
        <v>9.9344269453258145E-11</v>
      </c>
      <c r="J676" s="11">
        <v>4.3654647408825339E-14</v>
      </c>
      <c r="K676" s="11">
        <v>9.5370498675127815E-8</v>
      </c>
      <c r="L676" s="11">
        <v>4.1908461512472327E-11</v>
      </c>
      <c r="M676" s="11"/>
      <c r="N676" s="11"/>
      <c r="O676" s="11"/>
      <c r="Q676" s="11">
        <v>960</v>
      </c>
      <c r="R676" s="11">
        <v>100000</v>
      </c>
      <c r="S676" s="11">
        <v>96</v>
      </c>
      <c r="T676" s="11">
        <v>2.0500000000000001E-2</v>
      </c>
      <c r="U676" s="11">
        <v>0.26700000000000002</v>
      </c>
      <c r="V676" s="11"/>
      <c r="W676" s="23"/>
      <c r="X676" s="23"/>
      <c r="Z676" s="23">
        <v>4.1679399999999998E-6</v>
      </c>
      <c r="AA676" s="23">
        <v>16000</v>
      </c>
      <c r="AB676" s="23">
        <v>6.2500000000000056E-5</v>
      </c>
      <c r="AD676" s="23">
        <v>3.5624999999999997E-3</v>
      </c>
      <c r="AE676" s="23">
        <v>1.7511E-4</v>
      </c>
      <c r="AF676" s="23">
        <v>6.1268718000000004E-4</v>
      </c>
      <c r="AG676" s="23">
        <v>4.4840087833333331E-4</v>
      </c>
      <c r="AH676" s="23">
        <v>1.5000000000000013E-3</v>
      </c>
      <c r="AI676" s="23">
        <v>0.10089263541744395</v>
      </c>
      <c r="AJ676" s="11">
        <v>1.0154588672382029E-2</v>
      </c>
      <c r="AK676" s="1">
        <v>5.3622621109328701E-2</v>
      </c>
      <c r="AL676" s="11">
        <v>8.5239356828611008E-3</v>
      </c>
      <c r="AM676" s="11">
        <v>2.9338346822804334E-4</v>
      </c>
      <c r="AN676" s="11">
        <v>2.982783261025656E-4</v>
      </c>
      <c r="AO676" s="11">
        <v>280.70175438596493</v>
      </c>
      <c r="AP676" s="11">
        <v>0</v>
      </c>
      <c r="AQ676" s="11">
        <v>-7999.9999999999927</v>
      </c>
      <c r="AR676" s="11">
        <v>226274.16997969474</v>
      </c>
      <c r="AS676" s="11">
        <v>5.18823847170095E-4</v>
      </c>
      <c r="AT676" s="11">
        <v>8.1995338718552084E-4</v>
      </c>
      <c r="AU676" s="11">
        <v>1.6002125952417845</v>
      </c>
      <c r="AV676" s="11">
        <v>0.45629431102579349</v>
      </c>
      <c r="AW676" s="11">
        <v>1.0148148148148148</v>
      </c>
      <c r="AX676" s="11">
        <v>2323.8878433429022</v>
      </c>
      <c r="AY676" s="23">
        <v>1.3125000000000012E-3</v>
      </c>
      <c r="AZ676" s="11"/>
      <c r="BA676" s="11"/>
      <c r="BB676" s="11" t="s">
        <v>450</v>
      </c>
      <c r="BC676" s="1"/>
      <c r="BD676" s="23">
        <f>(0.5*K676*(AK676)^(2))+(K676*9.81*(AN676-G676))</f>
        <v>1.4737486167807837E-10</v>
      </c>
      <c r="BE676" s="23">
        <f>0.5*K676*(AI676)^(2)</f>
        <v>4.8540359737606223E-10</v>
      </c>
      <c r="BF676" s="23">
        <f t="shared" si="67"/>
        <v>0.5510109252044636</v>
      </c>
      <c r="BG676" s="23">
        <f>(C676*(AI676)^(2)*G676)/(F676)</f>
        <v>0.13695809558945679</v>
      </c>
      <c r="BH676" s="23">
        <f>(C676*G676*AI676)/(E676)</f>
        <v>1.4493753619706067</v>
      </c>
      <c r="BI676" s="23">
        <f>(E676)/((C676*F676*G676)^(1/2))</f>
        <v>0.25533654630567981</v>
      </c>
      <c r="BJ676" s="23">
        <f>(C676*9.81*(G676)^(2))/(F676)</f>
        <v>3.7921821250906547E-2</v>
      </c>
      <c r="BK676" s="23">
        <f t="shared" si="64"/>
        <v>0.10177544476025344</v>
      </c>
      <c r="BL676" s="23">
        <f>(F676/(C676*9.81))^(1/2)</f>
        <v>1.4753899143116248E-3</v>
      </c>
      <c r="BM676" s="23">
        <f>((F676*G676)/(C676*(AI676)^(2)))^(1/2)</f>
        <v>7.7634998593615321E-4</v>
      </c>
      <c r="BN676" s="23">
        <f>(AF676/2)/G676</f>
        <v>1.0662459480585451</v>
      </c>
      <c r="BO676" s="23">
        <f>(AF676-G676)/G676</f>
        <v>1.1324918961170902</v>
      </c>
      <c r="BP676" s="23">
        <f>((2*G676)-AG676)/G676</f>
        <v>0.43931573815920455</v>
      </c>
      <c r="BQ676" s="23">
        <f t="shared" si="65"/>
        <v>0.73185941043083891</v>
      </c>
      <c r="BR676" s="23">
        <f>((C676*(G676)^(3))/F676)^(1/2)</f>
        <v>1.0538669660554185E-3</v>
      </c>
      <c r="BS676" s="23">
        <f t="shared" si="66"/>
        <v>0.10007268203025843</v>
      </c>
      <c r="BT676" s="23">
        <f>AI676/((9.81*G676)^(1/2))</f>
        <v>1.9004185496732402</v>
      </c>
      <c r="BU676" s="23">
        <f t="shared" si="63"/>
        <v>0.42982456140350916</v>
      </c>
      <c r="BV676" s="23">
        <f>AE676 /G676</f>
        <v>0.60948011990240047</v>
      </c>
      <c r="BW676" s="23">
        <f t="shared" si="68"/>
        <v>9.9036274338550251E-2</v>
      </c>
      <c r="BX676" s="23">
        <f>AH676/(((C676*(G676^(3)))/F676)^(1/2))</f>
        <v>1.4233295551661902</v>
      </c>
    </row>
    <row r="677" spans="1:76" x14ac:dyDescent="0.25">
      <c r="A677" s="11"/>
      <c r="B677" s="1">
        <v>677</v>
      </c>
      <c r="C677" s="11">
        <v>960</v>
      </c>
      <c r="D677" s="11">
        <v>20</v>
      </c>
      <c r="E677" s="11">
        <v>1.9199999999999998E-2</v>
      </c>
      <c r="F677" s="11">
        <v>2.0500000000000001E-2</v>
      </c>
      <c r="G677" s="11">
        <v>4.1709697929539602E-4</v>
      </c>
      <c r="H677" s="11">
        <v>2.4022303083587995E-7</v>
      </c>
      <c r="I677" s="11">
        <v>3.0394831709265415E-10</v>
      </c>
      <c r="J677" s="11">
        <v>5.2516841099742123E-13</v>
      </c>
      <c r="K677" s="11">
        <v>2.9179038440894799E-7</v>
      </c>
      <c r="L677" s="11">
        <v>5.041616745575244E-10</v>
      </c>
      <c r="M677" s="11"/>
      <c r="N677" s="11"/>
      <c r="O677" s="11"/>
      <c r="Q677" s="11">
        <v>960</v>
      </c>
      <c r="R677" s="11">
        <v>100000</v>
      </c>
      <c r="S677" s="11">
        <v>96</v>
      </c>
      <c r="T677" s="11">
        <v>2.0500000000000001E-2</v>
      </c>
      <c r="U677" s="11">
        <v>0.26700000000000002</v>
      </c>
      <c r="V677" s="11"/>
      <c r="W677" s="23"/>
      <c r="X677" s="23"/>
      <c r="Z677" s="23">
        <v>7.0004809999999998E-6</v>
      </c>
      <c r="AA677" s="23">
        <v>16000</v>
      </c>
      <c r="AB677" s="23">
        <v>6.2500000000000056E-5</v>
      </c>
      <c r="AD677" s="23">
        <v>3.7500000000000003E-3</v>
      </c>
      <c r="AE677" s="23">
        <v>5.7909334450000007E-4</v>
      </c>
      <c r="AF677" s="23">
        <v>1.3370918710000001E-3</v>
      </c>
      <c r="AG677" s="23">
        <v>2.5610092991666672E-4</v>
      </c>
      <c r="AH677" s="23">
        <v>1.0625000000000005E-3</v>
      </c>
      <c r="AI677" s="23">
        <v>0.67607681239588491</v>
      </c>
      <c r="AJ677" s="11">
        <v>2.0095225688833442E-3</v>
      </c>
      <c r="AK677" s="1">
        <v>0.22421420786054694</v>
      </c>
      <c r="AL677" s="11">
        <v>2.304551414232853E-2</v>
      </c>
      <c r="AM677" s="11">
        <v>3.8548817783786332E-4</v>
      </c>
      <c r="AN677" s="11">
        <v>5.6667732522912143E-4</v>
      </c>
      <c r="AO677" s="11">
        <v>-5333.333333333333</v>
      </c>
      <c r="AP677" s="11">
        <v>27655.731886407189</v>
      </c>
      <c r="AQ677" s="11">
        <v>1103.4482758620688</v>
      </c>
      <c r="AR677" s="11">
        <v>699.53964559715519</v>
      </c>
      <c r="AS677" s="11">
        <v>2.3296628759397583E-2</v>
      </c>
      <c r="AT677" s="11">
        <v>-5.0702643881891586E-2</v>
      </c>
      <c r="AU677" s="11">
        <v>0.91341959201134604</v>
      </c>
      <c r="AV677" s="11">
        <v>1.7544365209090668E-2</v>
      </c>
      <c r="AW677" s="11">
        <v>0.97457627118644075</v>
      </c>
      <c r="AX677" s="11">
        <v>89.352718285960663</v>
      </c>
      <c r="AY677" s="23">
        <v>9.375000000000004E-4</v>
      </c>
      <c r="AZ677" s="11"/>
      <c r="BA677" s="11"/>
      <c r="BB677" s="11" t="s">
        <v>451</v>
      </c>
      <c r="BC677" s="1"/>
      <c r="BD677" s="23">
        <f>(0.5*K677*(AK677)^(2))+(K677*9.81*(AN677-G677))</f>
        <v>7.7626130144421455E-9</v>
      </c>
      <c r="BE677" s="23">
        <f>0.5*K677*(AI677)^(2)</f>
        <v>6.6685753481755676E-8</v>
      </c>
      <c r="BF677" s="23">
        <f t="shared" si="67"/>
        <v>0.34118304172024361</v>
      </c>
      <c r="BG677" s="23">
        <f>(C677*(AI677)^(2)*G677)/(F677)</f>
        <v>8.92784206091995</v>
      </c>
      <c r="BH677" s="23">
        <f>(C677*G677*AI677)/(E677)</f>
        <v>14.099479811099188</v>
      </c>
      <c r="BI677" s="23">
        <f>(E677)/((C677*F677*G677)^(1/2))</f>
        <v>0.21191912852980246</v>
      </c>
      <c r="BJ677" s="23">
        <f>(C677*9.81*(G677)^(2))/(F677)</f>
        <v>7.9920918895485416E-2</v>
      </c>
      <c r="BK677" s="23">
        <f t="shared" si="64"/>
        <v>1.0749395119836678</v>
      </c>
      <c r="BL677" s="23">
        <f>(F677/(C677*9.81))^(1/2)</f>
        <v>1.4753899143116248E-3</v>
      </c>
      <c r="BM677" s="23">
        <f>((F677*G677)/(C677*(AI677)^(2)))^(1/2)</f>
        <v>1.3959304964294018E-4</v>
      </c>
      <c r="BN677" s="23">
        <f>(AF677/2)/G677</f>
        <v>1.6028548963106326</v>
      </c>
      <c r="BO677" s="23">
        <f>(AF677-G677)/G677</f>
        <v>2.2057097926212652</v>
      </c>
      <c r="BP677" s="23">
        <f>((2*G677)-AG677)/G677</f>
        <v>1.3859918852701854</v>
      </c>
      <c r="BQ677" s="23">
        <f t="shared" si="65"/>
        <v>0.19153577661431068</v>
      </c>
      <c r="BR677" s="23">
        <f>((C677*(G677)^(3))/F677)^(1/2)</f>
        <v>1.8433773754165713E-3</v>
      </c>
      <c r="BS677" s="23">
        <f t="shared" si="66"/>
        <v>0.72677945627777651</v>
      </c>
      <c r="BT677" s="23">
        <f>AI677/((9.81*G677)^(1/2))</f>
        <v>10.569221878062477</v>
      </c>
      <c r="BU677" s="23">
        <f t="shared" si="63"/>
        <v>0.2916666666666668</v>
      </c>
      <c r="BV677" s="23">
        <f>AE677 /G677</f>
        <v>1.3883901664266793</v>
      </c>
      <c r="BW677" s="23">
        <f t="shared" si="68"/>
        <v>8.8479211420244646</v>
      </c>
      <c r="BX677" s="23">
        <f>AH677/(((C677*(G677^(3)))/F677)^(1/2))</f>
        <v>0.57638767523654455</v>
      </c>
    </row>
    <row r="678" spans="1:76" x14ac:dyDescent="0.25">
      <c r="A678" s="11"/>
      <c r="B678" s="1">
        <v>678</v>
      </c>
      <c r="C678" s="11">
        <v>960</v>
      </c>
      <c r="D678" s="11">
        <v>20</v>
      </c>
      <c r="E678" s="11">
        <v>1.9199999999999998E-2</v>
      </c>
      <c r="F678" s="11">
        <v>2.0500000000000001E-2</v>
      </c>
      <c r="G678" s="11">
        <v>4.1943987530867311E-4</v>
      </c>
      <c r="H678" s="11">
        <v>1.9393554073270142E-7</v>
      </c>
      <c r="I678" s="11">
        <v>3.0909911107606759E-10</v>
      </c>
      <c r="J678" s="11">
        <v>4.2875253481147723E-13</v>
      </c>
      <c r="K678" s="11">
        <v>2.967351466330249E-7</v>
      </c>
      <c r="L678" s="11">
        <v>4.1160243341901817E-10</v>
      </c>
      <c r="M678" s="11"/>
      <c r="N678" s="11"/>
      <c r="O678" s="11"/>
      <c r="Q678" s="11">
        <v>960</v>
      </c>
      <c r="R678" s="11">
        <v>100000</v>
      </c>
      <c r="S678" s="11">
        <v>96</v>
      </c>
      <c r="T678" s="11">
        <v>2.0500000000000001E-2</v>
      </c>
      <c r="U678" s="11">
        <v>0.26700000000000002</v>
      </c>
      <c r="V678" s="11"/>
      <c r="W678" s="23"/>
      <c r="X678" s="23"/>
      <c r="Z678" s="23">
        <v>7.0004809999999998E-6</v>
      </c>
      <c r="AA678" s="23">
        <v>16000</v>
      </c>
      <c r="AB678" s="23">
        <v>6.2500000000000056E-5</v>
      </c>
      <c r="AD678" s="23">
        <v>3.8125000000000004E-3</v>
      </c>
      <c r="AE678" s="23">
        <v>5.895940660000001E-4</v>
      </c>
      <c r="AF678" s="23">
        <v>1.3510928330000001E-3</v>
      </c>
      <c r="AG678" s="23">
        <v>2.5668430333333352E-4</v>
      </c>
      <c r="AH678" s="23">
        <v>1.0000000000000005E-3</v>
      </c>
      <c r="AI678" s="23">
        <v>0.69297473711891955</v>
      </c>
      <c r="AJ678" s="11">
        <v>1.1199819480698659E-2</v>
      </c>
      <c r="AK678" s="1">
        <v>0.21618681426546305</v>
      </c>
      <c r="AL678" s="11">
        <v>1.7156886493043613E-2</v>
      </c>
      <c r="AM678" s="11">
        <v>3.9003046049850937E-4</v>
      </c>
      <c r="AN678" s="11">
        <v>5.8242045442759467E-4</v>
      </c>
      <c r="AO678" s="11">
        <v>4000</v>
      </c>
      <c r="AP678" s="11">
        <v>9899.4949366116671</v>
      </c>
      <c r="AQ678" s="11">
        <v>1777.7777777777778</v>
      </c>
      <c r="AR678" s="11">
        <v>279.35082713542647</v>
      </c>
      <c r="AS678" s="11">
        <v>2.4475738342764303E-2</v>
      </c>
      <c r="AT678" s="11">
        <v>-3.9765809507552917E-3</v>
      </c>
      <c r="AU678" s="11">
        <v>1.5543910216466816</v>
      </c>
      <c r="AV678" s="11">
        <v>0.24876700414670652</v>
      </c>
      <c r="AW678" s="11">
        <v>0.99152542372881358</v>
      </c>
      <c r="AX678" s="11">
        <v>1266.9599484195307</v>
      </c>
      <c r="AY678" s="23">
        <v>9.375000000000004E-4</v>
      </c>
      <c r="AZ678" s="11"/>
      <c r="BA678" s="11"/>
      <c r="BB678" s="11" t="s">
        <v>452</v>
      </c>
      <c r="BC678" s="1"/>
      <c r="BD678" s="23">
        <f>(0.5*K678*(AK678)^(2))+(K678*9.81*(AN678-G678))</f>
        <v>7.4086483679297105E-9</v>
      </c>
      <c r="BE678" s="23">
        <f>0.5*K678*(AI678)^(2)</f>
        <v>7.1248183817759733E-8</v>
      </c>
      <c r="BF678" s="23">
        <f t="shared" si="67"/>
        <v>0.32246500631564567</v>
      </c>
      <c r="BG678" s="23">
        <f>(C678*(AI678)^(2)*G678)/(F678)</f>
        <v>9.4323931096449343</v>
      </c>
      <c r="BH678" s="23">
        <f>(C678*G678*AI678)/(E678)</f>
        <v>14.53306186646101</v>
      </c>
      <c r="BI678" s="23">
        <f>(E678)/((C678*F678*G678)^(1/2))</f>
        <v>0.21132643361188655</v>
      </c>
      <c r="BJ678" s="23">
        <f>(C678*9.81*(G678)^(2))/(F678)</f>
        <v>8.0821296059929798E-2</v>
      </c>
      <c r="BK678" s="23">
        <f t="shared" si="64"/>
        <v>1.1085012686838738</v>
      </c>
      <c r="BL678" s="23">
        <f>(F678/(C678*9.81))^(1/2)</f>
        <v>1.4753899143116248E-3</v>
      </c>
      <c r="BM678" s="23">
        <f>((F678*G678)/(C678*(AI678)^(2)))^(1/2)</f>
        <v>1.3657108805266419E-4</v>
      </c>
      <c r="BN678" s="23">
        <f>(AF678/2)/G678</f>
        <v>1.6105917826788729</v>
      </c>
      <c r="BO678" s="23">
        <f>(AF678-G678)/G678</f>
        <v>2.2211835653577459</v>
      </c>
      <c r="BP678" s="23">
        <f>((2*G678)-AG678)/G678</f>
        <v>1.3880307561496508</v>
      </c>
      <c r="BQ678" s="23">
        <f t="shared" si="65"/>
        <v>0.1899827288428326</v>
      </c>
      <c r="BR678" s="23">
        <f>((C678*(G678)^(3))/F678)^(1/2)</f>
        <v>1.85893095508848E-3</v>
      </c>
      <c r="BS678" s="23">
        <f t="shared" si="66"/>
        <v>0.69695131806967481</v>
      </c>
      <c r="BT678" s="23">
        <f>AI678/((9.81*G678)^(1/2))</f>
        <v>10.803091161891372</v>
      </c>
      <c r="BU678" s="23">
        <f t="shared" si="63"/>
        <v>0.2704918032786886</v>
      </c>
      <c r="BV678" s="23">
        <f>AE678 /G678</f>
        <v>1.405670039278234</v>
      </c>
      <c r="BW678" s="23">
        <f t="shared" si="68"/>
        <v>9.3515718135850037</v>
      </c>
      <c r="BX678" s="23">
        <f>AH678/(((C678*(G678^(3)))/F678)^(1/2))</f>
        <v>0.5379435945496982</v>
      </c>
    </row>
    <row r="679" spans="1:76" x14ac:dyDescent="0.25">
      <c r="A679" s="11"/>
      <c r="B679" s="1">
        <v>679</v>
      </c>
      <c r="C679" s="11">
        <v>960</v>
      </c>
      <c r="D679" s="11">
        <v>20</v>
      </c>
      <c r="E679" s="11">
        <v>1.9199999999999998E-2</v>
      </c>
      <c r="F679" s="11">
        <v>2.0500000000000001E-2</v>
      </c>
      <c r="G679" s="11">
        <v>4.0019517005280338E-4</v>
      </c>
      <c r="H679" s="11">
        <v>5.1485846007601688E-7</v>
      </c>
      <c r="I679" s="11">
        <v>2.6847517728009193E-10</v>
      </c>
      <c r="J679" s="11">
        <v>1.0361947870946989E-12</v>
      </c>
      <c r="K679" s="11">
        <v>2.5773617018888825E-7</v>
      </c>
      <c r="L679" s="11">
        <v>9.9474699561091099E-10</v>
      </c>
      <c r="M679" s="11"/>
      <c r="N679" s="11"/>
      <c r="O679" s="11"/>
      <c r="Q679" s="11">
        <v>960</v>
      </c>
      <c r="R679" s="11">
        <v>100000</v>
      </c>
      <c r="S679" s="11">
        <v>96</v>
      </c>
      <c r="T679" s="11">
        <v>2.0500000000000001E-2</v>
      </c>
      <c r="U679" s="11">
        <v>0.26700000000000002</v>
      </c>
      <c r="V679" s="11"/>
      <c r="W679" s="23"/>
      <c r="X679" s="23"/>
      <c r="Z679" s="23">
        <v>7.0004809999999998E-6</v>
      </c>
      <c r="AA679" s="23">
        <v>16000</v>
      </c>
      <c r="AB679" s="23">
        <v>6.2500000000000056E-5</v>
      </c>
      <c r="AD679" s="23">
        <v>3.6875000000000002E-3</v>
      </c>
      <c r="AE679" s="23">
        <v>5.6509238249999999E-4</v>
      </c>
      <c r="AF679" s="23">
        <v>1.2880885040000001E-3</v>
      </c>
      <c r="AG679" s="23">
        <v>2.339327400833333E-4</v>
      </c>
      <c r="AH679" s="23">
        <v>1.0000000000000005E-3</v>
      </c>
      <c r="AI679" s="23">
        <v>0.67682392890138032</v>
      </c>
      <c r="AJ679" s="11">
        <v>3.150778006224601E-3</v>
      </c>
      <c r="AK679" s="1">
        <v>0.21260995617645748</v>
      </c>
      <c r="AL679" s="11">
        <v>1.6235012941512198E-2</v>
      </c>
      <c r="AM679" s="11">
        <v>3.6646004270956428E-4</v>
      </c>
      <c r="AN679" s="11">
        <v>5.296858845161951E-4</v>
      </c>
      <c r="AO679" s="11">
        <v>-5333.333333333333</v>
      </c>
      <c r="AP679" s="11">
        <v>22627.416997969522</v>
      </c>
      <c r="AQ679" s="11">
        <v>551.72413793103442</v>
      </c>
      <c r="AR679" s="11">
        <v>242.14833886055371</v>
      </c>
      <c r="AS679" s="11">
        <v>2.3348146316692187E-2</v>
      </c>
      <c r="AT679" s="11">
        <v>-0.90664048967668498</v>
      </c>
      <c r="AU679" s="11">
        <v>1.1985679473044883</v>
      </c>
      <c r="AV679" s="11">
        <v>1.4004420439881551</v>
      </c>
      <c r="AW679" s="11">
        <v>0.9821428571428571</v>
      </c>
      <c r="AX679" s="11">
        <v>7132.3927620618806</v>
      </c>
      <c r="AY679" s="23">
        <v>1.0000000000000005E-3</v>
      </c>
      <c r="AZ679" s="11"/>
      <c r="BA679" s="11"/>
      <c r="BB679" s="11" t="s">
        <v>453</v>
      </c>
      <c r="BC679" s="1"/>
      <c r="BD679" s="23">
        <f>(0.5*K679*(AK679)^(2))+(K679*9.81*(AN679-G679))</f>
        <v>6.1526264728692102E-9</v>
      </c>
      <c r="BE679" s="23">
        <f>0.5*K679*(AI679)^(2)</f>
        <v>5.9033262382332349E-8</v>
      </c>
      <c r="BF679" s="23">
        <f t="shared" si="67"/>
        <v>0.32283594422239564</v>
      </c>
      <c r="BG679" s="23">
        <f>(C679*(AI679)^(2)*G679)/(F679)</f>
        <v>8.5850064171390095</v>
      </c>
      <c r="BH679" s="23">
        <f>(C679*G679*AI679)/(E679)</f>
        <v>13.543083366124721</v>
      </c>
      <c r="BI679" s="23">
        <f>(E679)/((C679*F679*G679)^(1/2))</f>
        <v>0.21634793795878884</v>
      </c>
      <c r="BJ679" s="23">
        <f>(C679*9.81*(G679)^(2))/(F679)</f>
        <v>7.3574965147342353E-2</v>
      </c>
      <c r="BK679" s="23">
        <f t="shared" si="64"/>
        <v>1.06749680205077</v>
      </c>
      <c r="BL679" s="23">
        <f>(F679/(C679*9.81))^(1/2)</f>
        <v>1.4753899143116248E-3</v>
      </c>
      <c r="BM679" s="23">
        <f>((F679*G679)/(C679*(AI679)^(2)))^(1/2)</f>
        <v>1.3658453573244563E-4</v>
      </c>
      <c r="BN679" s="23">
        <f>(AF679/2)/G679</f>
        <v>1.6093253996919108</v>
      </c>
      <c r="BO679" s="23">
        <f>(AF679-G679)/G679</f>
        <v>2.218650799383822</v>
      </c>
      <c r="BP679" s="23">
        <f>((2*G679)-AG679)/G679</f>
        <v>1.4154533647858187</v>
      </c>
      <c r="BQ679" s="23">
        <f t="shared" si="65"/>
        <v>0.18161231884057968</v>
      </c>
      <c r="BR679" s="23">
        <f>((C679*(G679)^(3))/F679)^(1/2)</f>
        <v>1.7324729012585698E-3</v>
      </c>
      <c r="BS679" s="23">
        <f t="shared" si="66"/>
        <v>1.5834644185780653</v>
      </c>
      <c r="BT679" s="23">
        <f>AI679/((9.81*G679)^(1/2))</f>
        <v>10.8020275238315</v>
      </c>
      <c r="BU679" s="23">
        <f t="shared" si="63"/>
        <v>0.27966101694915263</v>
      </c>
      <c r="BV679" s="23">
        <f>AE679 /G679</f>
        <v>1.4120419854778343</v>
      </c>
      <c r="BW679" s="23">
        <f t="shared" si="68"/>
        <v>8.5114314519916672</v>
      </c>
      <c r="BX679" s="23">
        <f>AH679/(((C679*(G679^(3)))/F679)^(1/2))</f>
        <v>0.57720960557220946</v>
      </c>
    </row>
    <row r="680" spans="1:76" x14ac:dyDescent="0.25">
      <c r="A680" s="11"/>
      <c r="B680" s="1">
        <v>680</v>
      </c>
      <c r="C680" s="11">
        <v>960</v>
      </c>
      <c r="D680" s="11">
        <v>20</v>
      </c>
      <c r="E680" s="11">
        <v>1.9199999999999998E-2</v>
      </c>
      <c r="F680" s="11">
        <v>2.0500000000000001E-2</v>
      </c>
      <c r="G680" s="11">
        <v>4.1890248457759183E-4</v>
      </c>
      <c r="H680" s="11">
        <v>2.1633240743956817E-7</v>
      </c>
      <c r="I680" s="11">
        <v>3.0791256959597211E-10</v>
      </c>
      <c r="J680" s="11">
        <v>4.7704277186684032E-13</v>
      </c>
      <c r="K680" s="11">
        <v>2.9559606681213323E-7</v>
      </c>
      <c r="L680" s="11">
        <v>4.579610609921667E-10</v>
      </c>
      <c r="M680" s="11"/>
      <c r="N680" s="11"/>
      <c r="O680" s="11"/>
      <c r="Q680" s="11">
        <v>960</v>
      </c>
      <c r="R680" s="11">
        <v>100000</v>
      </c>
      <c r="S680" s="11">
        <v>96</v>
      </c>
      <c r="T680" s="11">
        <v>2.0500000000000001E-2</v>
      </c>
      <c r="U680" s="11">
        <v>0.26700000000000002</v>
      </c>
      <c r="V680" s="11"/>
      <c r="W680" s="23"/>
      <c r="X680" s="23"/>
      <c r="Z680" s="23">
        <v>7.0004809999999998E-6</v>
      </c>
      <c r="AA680" s="23">
        <v>16000</v>
      </c>
      <c r="AB680" s="23">
        <v>6.2500000000000056E-5</v>
      </c>
      <c r="AD680" s="23">
        <v>3.7500000000000003E-3</v>
      </c>
      <c r="AE680" s="23">
        <v>5.7559310400000002E-4</v>
      </c>
      <c r="AF680" s="23">
        <v>1.33009139E-3</v>
      </c>
      <c r="AG680" s="23">
        <v>2.508505691666666E-4</v>
      </c>
      <c r="AH680" s="23">
        <v>1.0000000000000005E-3</v>
      </c>
      <c r="AI680" s="23">
        <v>0.65594377396735215</v>
      </c>
      <c r="AJ680" s="11">
        <v>9.55131852165185E-4</v>
      </c>
      <c r="AK680" s="1">
        <v>0.21591565750040495</v>
      </c>
      <c r="AL680" s="11">
        <v>1.7146199686479038E-2</v>
      </c>
      <c r="AM680" s="11">
        <v>3.5270859004338462E-4</v>
      </c>
      <c r="AN680" s="11">
        <v>5.6072500743683975E-4</v>
      </c>
      <c r="AO680" s="11">
        <v>4000</v>
      </c>
      <c r="AP680" s="11">
        <v>8485.2813742385697</v>
      </c>
      <c r="AQ680" s="11">
        <v>1454.5454545454545</v>
      </c>
      <c r="AR680" s="11">
        <v>748.01378505684386</v>
      </c>
      <c r="AS680" s="11">
        <v>2.1929777502881383E-2</v>
      </c>
      <c r="AT680" s="11">
        <v>-80.652502658803755</v>
      </c>
      <c r="AU680" s="11">
        <v>0.7994269973194299</v>
      </c>
      <c r="AV680" s="11">
        <v>1.3307582391192845</v>
      </c>
      <c r="AW680" s="11">
        <v>0</v>
      </c>
      <c r="AX680" s="11">
        <v>6777.4960581152118</v>
      </c>
      <c r="AY680" s="23">
        <v>8.7500000000000034E-4</v>
      </c>
      <c r="AZ680" s="11"/>
      <c r="BA680" s="11"/>
      <c r="BB680" s="11" t="s">
        <v>454</v>
      </c>
      <c r="BC680" s="1"/>
      <c r="BD680" s="23">
        <f>(0.5*K680*(AK680)^(2))+(K680*9.81*(AN680-G680))</f>
        <v>7.3015375200071743E-9</v>
      </c>
      <c r="BE680" s="23">
        <f>0.5*K680*(AI680)^(2)</f>
        <v>6.3591912123745204E-8</v>
      </c>
      <c r="BF680" s="23">
        <f t="shared" si="67"/>
        <v>0.33884900811336455</v>
      </c>
      <c r="BG680" s="23">
        <f>(C680*(AI680)^(2)*G680)/(F680)</f>
        <v>8.4404098698887804</v>
      </c>
      <c r="BH680" s="23">
        <f>(C680*G680*AI680)/(E680)</f>
        <v>13.738823832906307</v>
      </c>
      <c r="BI680" s="23">
        <f>(E680)/((C680*F680*G680)^(1/2))</f>
        <v>0.2114619406480015</v>
      </c>
      <c r="BJ680" s="23">
        <f>(C680*9.81*(G680)^(2))/(F680)</f>
        <v>8.0614330557733122E-2</v>
      </c>
      <c r="BK680" s="23">
        <f t="shared" si="64"/>
        <v>1.0375377158123951</v>
      </c>
      <c r="BL680" s="23">
        <f>(F680/(C680*9.81))^(1/2)</f>
        <v>1.4753899143116248E-3</v>
      </c>
      <c r="BM680" s="23">
        <f>((F680*G680)/(C680*(AI680)^(2)))^(1/2)</f>
        <v>1.441886806251413E-4</v>
      </c>
      <c r="BN680" s="23">
        <f>(AF680/2)/G680</f>
        <v>1.5875907149861173</v>
      </c>
      <c r="BO680" s="23">
        <f>(AF680-G680)/G680</f>
        <v>2.1751814299722345</v>
      </c>
      <c r="BP680" s="23">
        <f>((2*G680)-AG680)/G680</f>
        <v>1.4011719232947104</v>
      </c>
      <c r="BQ680" s="23">
        <f t="shared" si="65"/>
        <v>0.18859649122807012</v>
      </c>
      <c r="BR680" s="23">
        <f>((C680*(G680)^(3))/F680)^(1/2)</f>
        <v>1.8553595771079871E-3</v>
      </c>
      <c r="BS680" s="23">
        <f t="shared" si="66"/>
        <v>81.308446432771106</v>
      </c>
      <c r="BT680" s="23">
        <f>AI680/((9.81*G680)^(1/2))</f>
        <v>10.232356020701184</v>
      </c>
      <c r="BU680" s="23">
        <f t="shared" si="63"/>
        <v>0.27500000000000013</v>
      </c>
      <c r="BV680" s="23">
        <f>AE680 /G680</f>
        <v>1.374050346300548</v>
      </c>
      <c r="BW680" s="23">
        <f t="shared" si="68"/>
        <v>8.3597955393310475</v>
      </c>
      <c r="BX680" s="23">
        <f>AH680/(((C680*(G680^(3)))/F680)^(1/2))</f>
        <v>0.53897908111091597</v>
      </c>
    </row>
    <row r="681" spans="1:76" x14ac:dyDescent="0.25">
      <c r="A681" s="11"/>
      <c r="B681" s="1">
        <v>681</v>
      </c>
      <c r="C681" s="11">
        <v>960</v>
      </c>
      <c r="D681" s="11">
        <v>20</v>
      </c>
      <c r="E681" s="11">
        <v>1.9199999999999998E-2</v>
      </c>
      <c r="F681" s="11">
        <v>2.0500000000000001E-2</v>
      </c>
      <c r="G681" s="11">
        <v>4.1331356719056281E-4</v>
      </c>
      <c r="H681" s="11">
        <v>3.7646117851915497E-7</v>
      </c>
      <c r="I681" s="11">
        <v>2.9575193418217534E-10</v>
      </c>
      <c r="J681" s="11">
        <v>8.0814517496983485E-13</v>
      </c>
      <c r="K681" s="11">
        <v>2.8392185681488834E-7</v>
      </c>
      <c r="L681" s="11">
        <v>7.7581936797104145E-10</v>
      </c>
      <c r="M681" s="11"/>
      <c r="N681" s="11"/>
      <c r="O681" s="11"/>
      <c r="Q681" s="11">
        <v>960</v>
      </c>
      <c r="R681" s="11">
        <v>100000</v>
      </c>
      <c r="S681" s="11">
        <v>96</v>
      </c>
      <c r="T681" s="11">
        <v>2.0500000000000001E-2</v>
      </c>
      <c r="U681" s="11">
        <v>0.26700000000000002</v>
      </c>
      <c r="V681" s="11"/>
      <c r="W681" s="23"/>
      <c r="X681" s="23"/>
      <c r="Z681" s="23">
        <v>7.0004809999999998E-6</v>
      </c>
      <c r="AA681" s="23">
        <v>16000</v>
      </c>
      <c r="AB681" s="23">
        <v>6.2500000000000056E-5</v>
      </c>
      <c r="AD681" s="23">
        <v>3.7500000000000003E-3</v>
      </c>
      <c r="AE681" s="23">
        <v>5.6509238249999999E-4</v>
      </c>
      <c r="AF681" s="23">
        <v>1.3090899470000002E-3</v>
      </c>
      <c r="AG681" s="23">
        <v>2.4326671475E-4</v>
      </c>
      <c r="AH681" s="23">
        <v>1.0000000000000005E-3</v>
      </c>
      <c r="AI681" s="23">
        <v>0.65470805237028551</v>
      </c>
      <c r="AJ681" s="11">
        <v>1.968990709548952E-3</v>
      </c>
      <c r="AK681" s="1">
        <v>0.21583795867561809</v>
      </c>
      <c r="AL681" s="11">
        <v>2.0051608160414344E-2</v>
      </c>
      <c r="AM681" s="11">
        <v>3.7110003204554088E-4</v>
      </c>
      <c r="AN681" s="11">
        <v>5.457934793340986E-4</v>
      </c>
      <c r="AO681" s="11">
        <v>-4571.4285714285706</v>
      </c>
      <c r="AP681" s="11">
        <v>17547.79277393554</v>
      </c>
      <c r="AQ681" s="11">
        <v>1103.4482758620688</v>
      </c>
      <c r="AR681" s="11">
        <v>699.53964559715519</v>
      </c>
      <c r="AS681" s="11">
        <v>2.1847229043755988E-2</v>
      </c>
      <c r="AT681" s="11">
        <v>-2.180298175270998E-3</v>
      </c>
      <c r="AU681" s="11">
        <v>4.717385984246131</v>
      </c>
      <c r="AV681" s="11">
        <v>0.43746679290661455</v>
      </c>
      <c r="AW681" s="11">
        <v>0.98275862068965514</v>
      </c>
      <c r="AX681" s="11">
        <v>2228.0000809486764</v>
      </c>
      <c r="AY681" s="23">
        <v>9.375000000000004E-4</v>
      </c>
      <c r="AZ681" s="11"/>
      <c r="BA681" s="11"/>
      <c r="BB681" s="11" t="s">
        <v>455</v>
      </c>
      <c r="BC681" s="1"/>
      <c r="BD681" s="23">
        <f>(0.5*K681*(AK681)^(2))+(K681*9.81*(AN681-G681))</f>
        <v>6.9823880527440829E-9</v>
      </c>
      <c r="BE681" s="23">
        <f>0.5*K681*(AI681)^(2)</f>
        <v>6.085050625472454E-8</v>
      </c>
      <c r="BF681" s="23">
        <f t="shared" si="67"/>
        <v>0.33874265947265642</v>
      </c>
      <c r="BG681" s="23">
        <f>(C681*(AI681)^(2)*G681)/(F681)</f>
        <v>8.2964518731744263</v>
      </c>
      <c r="BH681" s="23">
        <f>(C681*G681*AI681)/(E681)</f>
        <v>13.529986029677426</v>
      </c>
      <c r="BI681" s="23">
        <f>(E681)/((C681*F681*G681)^(1/2))</f>
        <v>0.21288685735783422</v>
      </c>
      <c r="BJ681" s="23">
        <f>(C681*9.81*(G681)^(2))/(F681)</f>
        <v>7.8477598048219743E-2</v>
      </c>
      <c r="BK681" s="23">
        <f t="shared" si="64"/>
        <v>1.0324155084909596</v>
      </c>
      <c r="BL681" s="23">
        <f>(F681/(C681*9.81))^(1/2)</f>
        <v>1.4753899143116248E-3</v>
      </c>
      <c r="BM681" s="23">
        <f>((F681*G681)/(C681*(AI681)^(2)))^(1/2)</f>
        <v>1.4349390757166844E-4</v>
      </c>
      <c r="BN681" s="23">
        <f>(AF681/2)/G681</f>
        <v>1.5836522811219862</v>
      </c>
      <c r="BO681" s="23">
        <f>(AF681-G681)/G681</f>
        <v>2.1673045622439724</v>
      </c>
      <c r="BP681" s="23">
        <f>((2*G681)-AG681)/G681</f>
        <v>1.4114233500642888</v>
      </c>
      <c r="BQ681" s="23">
        <f t="shared" si="65"/>
        <v>0.18582887700534756</v>
      </c>
      <c r="BR681" s="23">
        <f>((C681*(G681)^(3))/F681)^(1/2)</f>
        <v>1.8183529192165441E-3</v>
      </c>
      <c r="BS681" s="23">
        <f t="shared" si="66"/>
        <v>0.6568883505455565</v>
      </c>
      <c r="BT681" s="23">
        <f>AI681/((9.81*G681)^(1/2))</f>
        <v>10.281899345271762</v>
      </c>
      <c r="BU681" s="23">
        <f t="shared" si="63"/>
        <v>0.27500000000000013</v>
      </c>
      <c r="BV681" s="23">
        <f>AE681 /G681</f>
        <v>1.367224372384219</v>
      </c>
      <c r="BW681" s="23">
        <f t="shared" si="68"/>
        <v>8.2179742751262062</v>
      </c>
      <c r="BX681" s="23">
        <f>AH681/(((C681*(G681^(3)))/F681)^(1/2))</f>
        <v>0.54994824680725929</v>
      </c>
    </row>
    <row r="682" spans="1:76" x14ac:dyDescent="0.25">
      <c r="A682" s="11"/>
      <c r="B682" s="1">
        <v>682</v>
      </c>
      <c r="C682" s="11">
        <v>960</v>
      </c>
      <c r="D682" s="11">
        <v>20</v>
      </c>
      <c r="E682" s="11">
        <v>1.9199999999999998E-2</v>
      </c>
      <c r="F682" s="11">
        <v>2.0500000000000001E-2</v>
      </c>
      <c r="G682" s="11">
        <v>4.1516796222948948E-4</v>
      </c>
      <c r="H682" s="11">
        <v>1.6405375331666912E-7</v>
      </c>
      <c r="I682" s="11">
        <v>2.9975063135560498E-10</v>
      </c>
      <c r="J682" s="11">
        <v>3.5533967410818186E-13</v>
      </c>
      <c r="K682" s="11">
        <v>2.877606061013808E-7</v>
      </c>
      <c r="L682" s="11">
        <v>3.4112608714385458E-10</v>
      </c>
      <c r="M682" s="11"/>
      <c r="N682" s="11"/>
      <c r="O682" s="11"/>
      <c r="Q682" s="11">
        <v>960</v>
      </c>
      <c r="R682" s="11">
        <v>100000</v>
      </c>
      <c r="S682" s="11">
        <v>96</v>
      </c>
      <c r="T682" s="11">
        <v>2.0500000000000001E-2</v>
      </c>
      <c r="U682" s="11">
        <v>0.26700000000000002</v>
      </c>
      <c r="V682" s="11"/>
      <c r="W682" s="23"/>
      <c r="X682" s="23"/>
      <c r="Z682" s="23">
        <v>7.0004809999999998E-6</v>
      </c>
      <c r="AA682" s="23">
        <v>16000</v>
      </c>
      <c r="AB682" s="23">
        <v>6.2500000000000056E-5</v>
      </c>
      <c r="AD682" s="23">
        <v>3.7500000000000003E-3</v>
      </c>
      <c r="AE682" s="23">
        <v>5.6509238249999999E-4</v>
      </c>
      <c r="AF682" s="23">
        <v>1.316090428E-3</v>
      </c>
      <c r="AG682" s="23">
        <v>2.5551755649999997E-4</v>
      </c>
      <c r="AH682" s="23">
        <v>1.0625000000000005E-3</v>
      </c>
      <c r="AI682" s="23">
        <v>0.67062117168364099</v>
      </c>
      <c r="AJ682" s="11">
        <v>1.3137133733404244E-2</v>
      </c>
      <c r="AK682" s="1">
        <v>0.21478821681734986</v>
      </c>
      <c r="AL682" s="11">
        <v>2.1622546954360371E-2</v>
      </c>
      <c r="AM682" s="11">
        <v>4.0799774812884566E-4</v>
      </c>
      <c r="AN682" s="11">
        <v>5.5415198599415971E-4</v>
      </c>
      <c r="AO682" s="11">
        <v>4571.4285714285716</v>
      </c>
      <c r="AP682" s="11">
        <v>10159.248448067949</v>
      </c>
      <c r="AQ682" s="11">
        <v>1103.4482758620688</v>
      </c>
      <c r="AR682" s="11">
        <v>699.53964559715519</v>
      </c>
      <c r="AS682" s="11">
        <v>2.2922158812963278E-2</v>
      </c>
      <c r="AT682" s="11">
        <v>3.9406418867997145E-2</v>
      </c>
      <c r="AU682" s="11">
        <v>1.5610428471292273</v>
      </c>
      <c r="AV682" s="11">
        <v>0.66494923072060486</v>
      </c>
      <c r="AW682" s="11">
        <v>0.99145299145299137</v>
      </c>
      <c r="AX682" s="11">
        <v>3386.5586231787956</v>
      </c>
      <c r="AY682" s="23">
        <v>1.0000000000000005E-3</v>
      </c>
      <c r="AZ682" s="11"/>
      <c r="BA682" s="11"/>
      <c r="BB682" s="11" t="s">
        <v>456</v>
      </c>
      <c r="BC682" s="1"/>
      <c r="BD682" s="23">
        <f>(0.5*K682*(AK682)^(2))+(K682*9.81*(AN682-G682))</f>
        <v>7.0301131326540387E-9</v>
      </c>
      <c r="BE682" s="23">
        <f>0.5*K682*(AI682)^(2)</f>
        <v>6.4707685212201826E-8</v>
      </c>
      <c r="BF682" s="23">
        <f t="shared" si="67"/>
        <v>0.32961215978014169</v>
      </c>
      <c r="BG682" s="23">
        <f>(C682*(AI682)^(2)*G682)/(F682)</f>
        <v>8.7437095876283966</v>
      </c>
      <c r="BH682" s="23">
        <f>(C682*G682*AI682)/(E682)</f>
        <v>13.921021263792493</v>
      </c>
      <c r="BI682" s="23">
        <f>(E682)/((C682*F682*G682)^(1/2))</f>
        <v>0.21241088355478432</v>
      </c>
      <c r="BJ682" s="23">
        <f>(C682*9.81*(G682)^(2))/(F682)</f>
        <v>7.9183381492173813E-2</v>
      </c>
      <c r="BK682" s="23">
        <f t="shared" si="64"/>
        <v>1.0635522901892471</v>
      </c>
      <c r="BL682" s="23">
        <f>(F682/(C682*9.81))^(1/2)</f>
        <v>1.4753899143116248E-3</v>
      </c>
      <c r="BM682" s="23">
        <f>((F682*G682)/(C682*(AI682)^(2)))^(1/2)</f>
        <v>1.4040286506546615E-4</v>
      </c>
      <c r="BN682" s="23">
        <f>(AF682/2)/G682</f>
        <v>1.5850096198806809</v>
      </c>
      <c r="BO682" s="23">
        <f>(AF682-G682)/G682</f>
        <v>2.1700192397613618</v>
      </c>
      <c r="BP682" s="23">
        <f>((2*G682)-AG682)/G682</f>
        <v>1.384544136961225</v>
      </c>
      <c r="BQ682" s="23">
        <f t="shared" si="65"/>
        <v>0.19414893617021273</v>
      </c>
      <c r="BR682" s="23">
        <f>((C682*(G682)^(3))/F682)^(1/2)</f>
        <v>1.8306041163617486E-3</v>
      </c>
      <c r="BS682" s="23">
        <f t="shared" si="66"/>
        <v>0.63121475281564388</v>
      </c>
      <c r="BT682" s="23">
        <f>AI682/((9.81*G682)^(1/2))</f>
        <v>10.508260736870929</v>
      </c>
      <c r="BU682" s="23">
        <f t="shared" si="63"/>
        <v>0.2916666666666668</v>
      </c>
      <c r="BV682" s="23">
        <f>AE682 /G682</f>
        <v>1.3611175088400436</v>
      </c>
      <c r="BW682" s="23">
        <f t="shared" si="68"/>
        <v>8.6645262061362232</v>
      </c>
      <c r="BX682" s="23">
        <f>AH682/(((C682*(G682^(3)))/F682)^(1/2))</f>
        <v>0.58040948914267498</v>
      </c>
    </row>
    <row r="683" spans="1:76" x14ac:dyDescent="0.25">
      <c r="A683" s="11"/>
      <c r="B683" s="1">
        <v>683</v>
      </c>
      <c r="C683" s="11">
        <v>960</v>
      </c>
      <c r="D683" s="11">
        <v>20</v>
      </c>
      <c r="E683" s="11">
        <v>1.9199999999999998E-2</v>
      </c>
      <c r="F683" s="11">
        <v>2.0500000000000001E-2</v>
      </c>
      <c r="G683" s="11">
        <v>4.1538729164984856E-4</v>
      </c>
      <c r="H683" s="11">
        <v>2.5163147980179424E-7</v>
      </c>
      <c r="I683" s="11">
        <v>3.0022594888741696E-10</v>
      </c>
      <c r="J683" s="11">
        <v>5.4560864989428069E-13</v>
      </c>
      <c r="K683" s="11">
        <v>2.882169109319203E-7</v>
      </c>
      <c r="L683" s="11">
        <v>5.2378430389850941E-10</v>
      </c>
      <c r="M683" s="11"/>
      <c r="N683" s="11"/>
      <c r="O683" s="11"/>
      <c r="Q683" s="11">
        <v>960</v>
      </c>
      <c r="R683" s="11">
        <v>100000</v>
      </c>
      <c r="S683" s="11">
        <v>96</v>
      </c>
      <c r="T683" s="11">
        <v>2.0500000000000001E-2</v>
      </c>
      <c r="U683" s="11">
        <v>0.26700000000000002</v>
      </c>
      <c r="V683" s="11"/>
      <c r="W683" s="23"/>
      <c r="X683" s="23"/>
      <c r="Z683" s="23">
        <v>7.0004809999999998E-6</v>
      </c>
      <c r="AA683" s="23">
        <v>16000</v>
      </c>
      <c r="AB683" s="23">
        <v>6.2500000000000056E-5</v>
      </c>
      <c r="AD683" s="23">
        <v>3.6875000000000002E-3</v>
      </c>
      <c r="AE683" s="23">
        <v>5.6159214200000006E-4</v>
      </c>
      <c r="AF683" s="23">
        <v>1.2880885040000001E-3</v>
      </c>
      <c r="AG683" s="23">
        <v>2.6193466408333343E-4</v>
      </c>
      <c r="AH683" s="23">
        <v>1.0624999999999996E-3</v>
      </c>
      <c r="AI683" s="23">
        <v>0.63501178343340348</v>
      </c>
      <c r="AJ683" s="11">
        <v>8.0118250103646937E-3</v>
      </c>
      <c r="AK683" s="1">
        <v>0.21381966240254546</v>
      </c>
      <c r="AL683" s="11">
        <v>2.8435980369822311E-2</v>
      </c>
      <c r="AM683" s="11">
        <v>3.5868281871248033E-4</v>
      </c>
      <c r="AN683" s="11">
        <v>5.4853400970692791E-4</v>
      </c>
      <c r="AO683" s="11">
        <v>5333.3333333333321</v>
      </c>
      <c r="AP683" s="11">
        <v>12570.787221094173</v>
      </c>
      <c r="AQ683" s="11">
        <v>3199.9999999999995</v>
      </c>
      <c r="AR683" s="11">
        <v>10861.160159025365</v>
      </c>
      <c r="AS683" s="11">
        <v>2.0552495672745755E-2</v>
      </c>
      <c r="AT683" s="11">
        <v>-29.084764914240623</v>
      </c>
      <c r="AU683" s="11">
        <v>0.66415179596841756</v>
      </c>
      <c r="AV683" s="11">
        <v>0.4150365849659387</v>
      </c>
      <c r="AW683" s="11">
        <v>0</v>
      </c>
      <c r="AX683" s="11">
        <v>2113.7639699618721</v>
      </c>
      <c r="AY683" s="23">
        <v>9.3749999999999953E-4</v>
      </c>
      <c r="AZ683" s="11"/>
      <c r="BA683" s="11"/>
      <c r="BB683" s="11" t="s">
        <v>457</v>
      </c>
      <c r="BC683" s="1"/>
      <c r="BD683" s="23">
        <f>(0.5*K683*(AK683)^(2))+(K683*9.81*(AN683-G683))</f>
        <v>6.9649326572707065E-9</v>
      </c>
      <c r="BE683" s="23">
        <f>0.5*K683*(AI683)^(2)</f>
        <v>5.8110288552603727E-8</v>
      </c>
      <c r="BF683" s="23">
        <f t="shared" si="67"/>
        <v>0.34620389117649542</v>
      </c>
      <c r="BG683" s="23">
        <f>(C683*(AI683)^(2)*G683)/(F683)</f>
        <v>7.8439378881982096</v>
      </c>
      <c r="BH683" s="23">
        <f>(C683*G683*AI683)/(E683)</f>
        <v>13.188791244307083</v>
      </c>
      <c r="BI683" s="23">
        <f>(E683)/((C683*F683*G683)^(1/2))</f>
        <v>0.21235479841655644</v>
      </c>
      <c r="BJ683" s="23">
        <f>(C683*9.81*(G683)^(2))/(F683)</f>
        <v>7.9267067297550023E-2</v>
      </c>
      <c r="BK683" s="23">
        <f t="shared" si="64"/>
        <v>0.9962541665594904</v>
      </c>
      <c r="BL683" s="23">
        <f>(F683/(C683*9.81))^(1/2)</f>
        <v>1.4753899143116248E-3</v>
      </c>
      <c r="BM683" s="23">
        <f>((F683*G683)/(C683*(AI683)^(2)))^(1/2)</f>
        <v>1.4831536079407964E-4</v>
      </c>
      <c r="BN683" s="23">
        <f>(AF683/2)/G683</f>
        <v>1.5504669135205471</v>
      </c>
      <c r="BO683" s="23">
        <f>(AF683-G683)/G683</f>
        <v>2.1009338270410947</v>
      </c>
      <c r="BP683" s="23">
        <f>((2*G683)-AG683)/G683</f>
        <v>1.3694206121641974</v>
      </c>
      <c r="BQ683" s="23">
        <f t="shared" si="65"/>
        <v>0.20335144927536236</v>
      </c>
      <c r="BR683" s="23">
        <f>((C683*(G683)^(3))/F683)^(1/2)</f>
        <v>1.8320549449402099E-3</v>
      </c>
      <c r="BS683" s="23">
        <f t="shared" si="66"/>
        <v>29.719776697674025</v>
      </c>
      <c r="BT683" s="23">
        <f>AI683/((9.81*G683)^(1/2))</f>
        <v>9.9476541499976463</v>
      </c>
      <c r="BU683" s="23">
        <f t="shared" si="63"/>
        <v>0.2966101694915253</v>
      </c>
      <c r="BV683" s="23">
        <f>AE683 /G683</f>
        <v>1.3519723720228667</v>
      </c>
      <c r="BW683" s="23">
        <f t="shared" si="68"/>
        <v>7.7646708209006592</v>
      </c>
      <c r="BX683" s="23">
        <f>AH683/(((C683*(G683^(3)))/F683)^(1/2))</f>
        <v>0.57994985518006659</v>
      </c>
    </row>
    <row r="684" spans="1:76" x14ac:dyDescent="0.25">
      <c r="A684" s="11"/>
      <c r="B684" s="1">
        <v>684</v>
      </c>
      <c r="C684" s="11">
        <v>960</v>
      </c>
      <c r="D684" s="11">
        <v>20</v>
      </c>
      <c r="E684" s="11">
        <v>1.9199999999999998E-2</v>
      </c>
      <c r="F684" s="11">
        <v>2.0500000000000001E-2</v>
      </c>
      <c r="G684" s="11">
        <v>4.1890697837268617E-4</v>
      </c>
      <c r="H684" s="11">
        <v>1.5752772987742364E-7</v>
      </c>
      <c r="I684" s="11">
        <v>3.0792247913976385E-10</v>
      </c>
      <c r="J684" s="11">
        <v>3.4737780668309395E-13</v>
      </c>
      <c r="K684" s="11">
        <v>2.9560557997417327E-7</v>
      </c>
      <c r="L684" s="11">
        <v>3.3348269441577017E-10</v>
      </c>
      <c r="M684" s="11"/>
      <c r="N684" s="11"/>
      <c r="O684" s="11"/>
      <c r="Q684" s="11">
        <v>960</v>
      </c>
      <c r="R684" s="11">
        <v>100000</v>
      </c>
      <c r="S684" s="11">
        <v>96</v>
      </c>
      <c r="T684" s="11">
        <v>2.0500000000000001E-2</v>
      </c>
      <c r="U684" s="11">
        <v>0.26700000000000002</v>
      </c>
      <c r="V684" s="11"/>
      <c r="W684" s="23"/>
      <c r="X684" s="23"/>
      <c r="Z684" s="23">
        <v>7.0004809999999998E-6</v>
      </c>
      <c r="AA684" s="23">
        <v>16000</v>
      </c>
      <c r="AB684" s="23">
        <v>6.2500000000000056E-5</v>
      </c>
      <c r="AD684" s="23">
        <v>3.6875000000000002E-3</v>
      </c>
      <c r="AE684" s="23">
        <v>5.6159214200000006E-4</v>
      </c>
      <c r="AF684" s="23">
        <v>1.3090899470000002E-3</v>
      </c>
      <c r="AG684" s="23">
        <v>2.6251803750000001E-4</v>
      </c>
      <c r="AH684" s="23">
        <v>9.9999999999999959E-4</v>
      </c>
      <c r="AI684" s="23">
        <v>0.63428746511969902</v>
      </c>
      <c r="AJ684" s="11">
        <v>6.5496800548475549E-3</v>
      </c>
      <c r="AK684" s="1">
        <v>0.20626479425704067</v>
      </c>
      <c r="AL684" s="11">
        <v>1.5832676118359094E-2</v>
      </c>
      <c r="AM684" s="11">
        <v>3.8824561736561594E-4</v>
      </c>
      <c r="AN684" s="11">
        <v>5.4513666450627855E-4</v>
      </c>
      <c r="AO684" s="11">
        <v>5333.3333333333348</v>
      </c>
      <c r="AP684" s="11">
        <v>12570.787221094182</v>
      </c>
      <c r="AQ684" s="11">
        <v>2666.6666666666665</v>
      </c>
      <c r="AR684" s="11">
        <v>2514.1574442188357</v>
      </c>
      <c r="AS684" s="11">
        <v>2.0505636514167858E-2</v>
      </c>
      <c r="AT684" s="11">
        <v>-0.76708744985120836</v>
      </c>
      <c r="AU684" s="11">
        <v>0.43310758057007087</v>
      </c>
      <c r="AV684" s="11">
        <v>0.40046264719452884</v>
      </c>
      <c r="AW684" s="11">
        <v>0.96638655462184875</v>
      </c>
      <c r="AX684" s="11">
        <v>2039.539514389598</v>
      </c>
      <c r="AY684" s="23">
        <v>8.7500000000000034E-4</v>
      </c>
      <c r="AZ684" s="11"/>
      <c r="BA684" s="11"/>
      <c r="BB684" s="11" t="s">
        <v>458</v>
      </c>
      <c r="BC684" s="1"/>
      <c r="BD684" s="23">
        <f>(0.5*K684*(AK684)^(2))+(K684*9.81*(AN684-G684))</f>
        <v>6.6543464370517266E-9</v>
      </c>
      <c r="BE684" s="23">
        <f>0.5*K684*(AI684)^(2)</f>
        <v>5.9464105435944815E-8</v>
      </c>
      <c r="BF684" s="23">
        <f t="shared" si="67"/>
        <v>0.33452244219424682</v>
      </c>
      <c r="BG684" s="23">
        <f>(C684*(AI684)^(2)*G684)/(F684)</f>
        <v>7.8923661437083448</v>
      </c>
      <c r="BH684" s="23">
        <f>(C684*G684*AI684)/(E684)</f>
        <v>13.285372271648185</v>
      </c>
      <c r="BI684" s="23">
        <f>(E684)/((C684*F684*G684)^(1/2))</f>
        <v>0.21146080642342535</v>
      </c>
      <c r="BJ684" s="23">
        <f>(C684*9.81*(G684)^(2))/(F684)</f>
        <v>8.0616060154666214E-2</v>
      </c>
      <c r="BK684" s="23">
        <f t="shared" si="64"/>
        <v>0.99657099327045973</v>
      </c>
      <c r="BL684" s="23">
        <f>(F684/(C684*9.81))^(1/2)</f>
        <v>1.4753899143116248E-3</v>
      </c>
      <c r="BM684" s="23">
        <f>((F684*G684)/(C684*(AI684)^(2)))^(1/2)</f>
        <v>1.4911247633944645E-4</v>
      </c>
      <c r="BN684" s="23">
        <f>(AF684/2)/G684</f>
        <v>1.5625067313098695</v>
      </c>
      <c r="BO684" s="23">
        <f>(AF684-G684)/G684</f>
        <v>2.125013462619739</v>
      </c>
      <c r="BP684" s="23">
        <f>((2*G684)-AG684)/G684</f>
        <v>1.3733261772821379</v>
      </c>
      <c r="BQ684" s="23">
        <f t="shared" si="65"/>
        <v>0.20053475935828874</v>
      </c>
      <c r="BR684" s="23">
        <f>((C684*(G684)^(3))/F684)^(1/2)</f>
        <v>1.855389432367027E-3</v>
      </c>
      <c r="BS684" s="23">
        <f t="shared" si="66"/>
        <v>1.4013749149709074</v>
      </c>
      <c r="BT684" s="23">
        <f>AI684/((9.81*G684)^(1/2))</f>
        <v>9.8944766429401927</v>
      </c>
      <c r="BU684" s="23">
        <f t="shared" si="63"/>
        <v>0.27966101694915241</v>
      </c>
      <c r="BV684" s="23">
        <f>AE684 /G684</f>
        <v>1.3406130023939877</v>
      </c>
      <c r="BW684" s="23">
        <f t="shared" si="68"/>
        <v>7.8117500835536786</v>
      </c>
      <c r="BX684" s="23">
        <f>AH684/(((C684*(G684^(3)))/F684)^(1/2))</f>
        <v>0.53897040834400034</v>
      </c>
    </row>
    <row r="685" spans="1:76" x14ac:dyDescent="0.25">
      <c r="A685" s="11"/>
      <c r="B685" s="1">
        <v>685</v>
      </c>
      <c r="C685" s="11">
        <v>960</v>
      </c>
      <c r="D685" s="11">
        <v>20</v>
      </c>
      <c r="E685" s="11">
        <v>1.9199999999999998E-2</v>
      </c>
      <c r="F685" s="11">
        <v>2.0500000000000001E-2</v>
      </c>
      <c r="G685" s="11">
        <v>4.1293755861135676E-4</v>
      </c>
      <c r="H685" s="11">
        <v>2.7941961681930784E-7</v>
      </c>
      <c r="I685" s="11">
        <v>2.9494549469407091E-10</v>
      </c>
      <c r="J685" s="11">
        <v>5.9873621610353506E-13</v>
      </c>
      <c r="K685" s="11">
        <v>2.8314767490630807E-7</v>
      </c>
      <c r="L685" s="11">
        <v>5.7478676745939366E-10</v>
      </c>
      <c r="M685" s="11"/>
      <c r="N685" s="11"/>
      <c r="O685" s="11"/>
      <c r="Q685" s="11">
        <v>960</v>
      </c>
      <c r="R685" s="11">
        <v>100000</v>
      </c>
      <c r="S685" s="11">
        <v>96</v>
      </c>
      <c r="T685" s="11">
        <v>2.0500000000000001E-2</v>
      </c>
      <c r="U685" s="11">
        <v>0.26700000000000002</v>
      </c>
      <c r="V685" s="11"/>
      <c r="W685" s="23"/>
      <c r="X685" s="23"/>
      <c r="Z685" s="23">
        <v>7.0004809999999998E-6</v>
      </c>
      <c r="AA685" s="23">
        <v>16000</v>
      </c>
      <c r="AB685" s="23">
        <v>6.2500000000000056E-5</v>
      </c>
      <c r="AD685" s="23">
        <v>3.6875000000000002E-3</v>
      </c>
      <c r="AE685" s="23">
        <v>5.5459166100000007E-4</v>
      </c>
      <c r="AF685" s="23">
        <v>1.2880885040000001E-3</v>
      </c>
      <c r="AG685" s="23">
        <v>2.4968382233333343E-4</v>
      </c>
      <c r="AH685" s="23">
        <v>9.9999999999999959E-4</v>
      </c>
      <c r="AI685" s="23">
        <v>0.629674020054524</v>
      </c>
      <c r="AJ685" s="11">
        <v>3.0932780530566317E-3</v>
      </c>
      <c r="AK685" s="1">
        <v>0.20955819929692512</v>
      </c>
      <c r="AL685" s="11">
        <v>1.9567300807444562E-2</v>
      </c>
      <c r="AM685" s="11">
        <v>3.503212492283772E-4</v>
      </c>
      <c r="AN685" s="11">
        <v>5.413216761495813E-4</v>
      </c>
      <c r="AO685" s="11">
        <v>-5333.333333333333</v>
      </c>
      <c r="AP685" s="11">
        <v>22627.416997969522</v>
      </c>
      <c r="AQ685" s="11">
        <v>914.28571428571433</v>
      </c>
      <c r="AR685" s="11">
        <v>628.02626769874576</v>
      </c>
      <c r="AS685" s="11">
        <v>2.020842872230505E-2</v>
      </c>
      <c r="AT685" s="11">
        <v>-66.945867447129814</v>
      </c>
      <c r="AU685" s="11">
        <v>6.0962444580185029E-6</v>
      </c>
      <c r="AV685" s="11">
        <v>3.3209491025201272E-4</v>
      </c>
      <c r="AW685" s="11">
        <v>0</v>
      </c>
      <c r="AX685" s="11">
        <v>1.6913454893525481</v>
      </c>
      <c r="AY685" s="23">
        <v>9.3749999999999953E-4</v>
      </c>
      <c r="AZ685" s="11"/>
      <c r="BA685" s="11"/>
      <c r="BB685" s="11" t="s">
        <v>459</v>
      </c>
      <c r="BC685" s="1"/>
      <c r="BD685" s="23">
        <f>(0.5*K685*(AK685)^(2))+(K685*9.81*(AN685-G685))</f>
        <v>6.573773775917685E-9</v>
      </c>
      <c r="BE685" s="23">
        <f>0.5*K685*(AI685)^(2)</f>
        <v>5.613252183712149E-8</v>
      </c>
      <c r="BF685" s="23">
        <f t="shared" si="67"/>
        <v>0.34221583418403068</v>
      </c>
      <c r="BG685" s="23">
        <f>(C685*(AI685)^(2)*G685)/(F685)</f>
        <v>7.6671384864290557</v>
      </c>
      <c r="BH685" s="23">
        <f>(C685*G685*AI685)/(E685)</f>
        <v>13.000802628115682</v>
      </c>
      <c r="BI685" s="23">
        <f>(E685)/((C685*F685*G685)^(1/2))</f>
        <v>0.21298375950347839</v>
      </c>
      <c r="BJ685" s="23">
        <f>(C685*9.81*(G685)^(2))/(F685)</f>
        <v>7.8334874314762049E-2</v>
      </c>
      <c r="BK685" s="23">
        <f t="shared" si="64"/>
        <v>0.98504750566807198</v>
      </c>
      <c r="BL685" s="23">
        <f>(F685/(C685*9.81))^(1/2)</f>
        <v>1.4753899143116248E-3</v>
      </c>
      <c r="BM685" s="23">
        <f>((F685*G685)/(C685*(AI685)^(2)))^(1/2)</f>
        <v>1.4913093197820376E-4</v>
      </c>
      <c r="BN685" s="23">
        <f>(AF685/2)/G685</f>
        <v>1.5596649870402157</v>
      </c>
      <c r="BO685" s="23">
        <f>(AF685-G685)/G685</f>
        <v>2.1193299740804314</v>
      </c>
      <c r="BP685" s="23">
        <f>((2*G685)-AG685)/G685</f>
        <v>1.3953472695170175</v>
      </c>
      <c r="BQ685" s="23">
        <f t="shared" si="65"/>
        <v>0.19384057971014498</v>
      </c>
      <c r="BR685" s="23">
        <f>((C685*(G685)^(3))/F685)^(1/2)</f>
        <v>1.8158721364875607E-3</v>
      </c>
      <c r="BS685" s="23">
        <f t="shared" si="66"/>
        <v>67.575541467184337</v>
      </c>
      <c r="BT685" s="23">
        <f>AI685/((9.81*G685)^(1/2))</f>
        <v>9.8932521559461613</v>
      </c>
      <c r="BU685" s="23">
        <f t="shared" si="63"/>
        <v>0.27966101694915241</v>
      </c>
      <c r="BV685" s="23">
        <f>AE685 /G685</f>
        <v>1.3430400055277207</v>
      </c>
      <c r="BW685" s="23">
        <f t="shared" si="68"/>
        <v>7.5888036121142939</v>
      </c>
      <c r="BX685" s="23">
        <f>AH685/(((C685*(G685^(3)))/F685)^(1/2))</f>
        <v>0.55069956739041026</v>
      </c>
    </row>
    <row r="686" spans="1:76" x14ac:dyDescent="0.25">
      <c r="A686" s="11"/>
      <c r="B686" s="1">
        <v>686</v>
      </c>
      <c r="C686" s="11">
        <v>960</v>
      </c>
      <c r="D686" s="11">
        <v>20</v>
      </c>
      <c r="E686" s="11">
        <v>1.9199999999999998E-2</v>
      </c>
      <c r="F686" s="11">
        <v>2.0500000000000001E-2</v>
      </c>
      <c r="G686" s="11">
        <v>4.2048885810527391E-4</v>
      </c>
      <c r="H686" s="11">
        <v>1.2649116276280933E-7</v>
      </c>
      <c r="I686" s="11">
        <v>3.1142400606367212E-10</v>
      </c>
      <c r="J686" s="11">
        <v>2.8104705187729681E-13</v>
      </c>
      <c r="K686" s="11">
        <v>2.9896704582112524E-7</v>
      </c>
      <c r="L686" s="11">
        <v>2.6980516980220495E-10</v>
      </c>
      <c r="M686" s="11"/>
      <c r="N686" s="11"/>
      <c r="O686" s="11"/>
      <c r="Q686" s="11">
        <v>960</v>
      </c>
      <c r="R686" s="11">
        <v>100000</v>
      </c>
      <c r="S686" s="11">
        <v>96</v>
      </c>
      <c r="T686" s="11">
        <v>2.0500000000000001E-2</v>
      </c>
      <c r="U686" s="11">
        <v>0.26700000000000002</v>
      </c>
      <c r="V686" s="11"/>
      <c r="W686" s="23"/>
      <c r="X686" s="23"/>
      <c r="Z686" s="23">
        <v>7.0004809999999998E-6</v>
      </c>
      <c r="AA686" s="23">
        <v>16000</v>
      </c>
      <c r="AB686" s="23">
        <v>6.2500000000000056E-5</v>
      </c>
      <c r="AD686" s="23">
        <v>3.8124999999999995E-3</v>
      </c>
      <c r="AE686" s="23">
        <v>5.6159214200000006E-4</v>
      </c>
      <c r="AF686" s="23">
        <v>1.2880885040000001E-3</v>
      </c>
      <c r="AG686" s="23">
        <v>2.7126863874999996E-4</v>
      </c>
      <c r="AH686" s="23">
        <v>1.0624999999999996E-3</v>
      </c>
      <c r="AI686" s="23">
        <v>0.61291976962460448</v>
      </c>
      <c r="AJ686" s="11">
        <v>8.9887917195746476E-3</v>
      </c>
      <c r="AK686" s="1">
        <v>0.19839536001896879</v>
      </c>
      <c r="AL686" s="11">
        <v>1.2508757278691203E-2</v>
      </c>
      <c r="AM686" s="11">
        <v>4.075427953692152E-4</v>
      </c>
      <c r="AN686" s="11">
        <v>5.6055090968045969E-4</v>
      </c>
      <c r="AO686" s="11">
        <v>-8000</v>
      </c>
      <c r="AP686" s="11">
        <v>50911.688245431425</v>
      </c>
      <c r="AQ686" s="11">
        <v>372.09302325581393</v>
      </c>
      <c r="AR686" s="11">
        <v>428.31779065923905</v>
      </c>
      <c r="AS686" s="11">
        <v>1.914733149830164E-2</v>
      </c>
      <c r="AT686" s="11">
        <v>-2.7067415168758293E-2</v>
      </c>
      <c r="AU686" s="11">
        <v>1.5990552860354454</v>
      </c>
      <c r="AV686" s="11">
        <v>0.72849151614328589</v>
      </c>
      <c r="AW686" s="11">
        <v>0.9915966386554621</v>
      </c>
      <c r="AX686" s="11">
        <v>3710.1768254308199</v>
      </c>
      <c r="AY686" s="23">
        <v>9.3749999999999953E-4</v>
      </c>
      <c r="AZ686" s="11"/>
      <c r="BA686" s="11"/>
      <c r="BB686" s="11" t="s">
        <v>460</v>
      </c>
      <c r="BC686" s="1"/>
      <c r="BD686" s="23">
        <f>(0.5*K686*(AK686)^(2))+(K686*9.81*(AN686-G686))</f>
        <v>6.2945622517651403E-9</v>
      </c>
      <c r="BE686" s="23">
        <f>0.5*K686*(AI686)^(2)</f>
        <v>5.6156571318703264E-8</v>
      </c>
      <c r="BF686" s="23">
        <f t="shared" si="67"/>
        <v>0.33479770678505322</v>
      </c>
      <c r="BG686" s="23">
        <f>(C686*(AI686)^(2)*G686)/(F686)</f>
        <v>7.3974003567376894</v>
      </c>
      <c r="BH686" s="23">
        <f>(C686*G686*AI686)/(E686)</f>
        <v>12.886296701979875</v>
      </c>
      <c r="BI686" s="23">
        <f>(E686)/((C686*F686*G686)^(1/2))</f>
        <v>0.21106267368668502</v>
      </c>
      <c r="BJ686" s="23">
        <f>(C686*9.81*(G686)^(2))/(F686)</f>
        <v>8.1226055683740556E-2</v>
      </c>
      <c r="BK686" s="23">
        <f t="shared" si="64"/>
        <v>0.95714254849195057</v>
      </c>
      <c r="BL686" s="23">
        <f>(F686/(C686*9.81))^(1/2)</f>
        <v>1.4753899143116248E-3</v>
      </c>
      <c r="BM686" s="23">
        <f>((F686*G686)/(C686*(AI686)^(2)))^(1/2)</f>
        <v>1.5460193691190381E-4</v>
      </c>
      <c r="BN686" s="23">
        <f>(AF686/2)/G686</f>
        <v>1.5316559275840709</v>
      </c>
      <c r="BO686" s="23">
        <f>(AF686-G686)/G686</f>
        <v>2.0633118551681418</v>
      </c>
      <c r="BP686" s="23">
        <f>((2*G686)-AG686)/G686</f>
        <v>1.3548731826751876</v>
      </c>
      <c r="BQ686" s="23">
        <f t="shared" si="65"/>
        <v>0.21059782608695649</v>
      </c>
      <c r="BR686" s="23">
        <f>((C686*(G686)^(3))/F686)^(1/2)</f>
        <v>1.8659088512757694E-3</v>
      </c>
      <c r="BS686" s="23">
        <f t="shared" si="66"/>
        <v>0.63998718479336281</v>
      </c>
      <c r="BT686" s="23">
        <f>AI686/((9.81*G686)^(1/2))</f>
        <v>9.5431528464765645</v>
      </c>
      <c r="BU686" s="23">
        <f t="shared" si="63"/>
        <v>0.28688524590163927</v>
      </c>
      <c r="BV686" s="23">
        <f>AE686 /G686</f>
        <v>1.3355696142117501</v>
      </c>
      <c r="BW686" s="23">
        <f t="shared" si="68"/>
        <v>7.3161743010539491</v>
      </c>
      <c r="BX686" s="23">
        <f>AH686/(((C686*(G686^(3)))/F686)^(1/2))</f>
        <v>0.56942760053554675</v>
      </c>
    </row>
    <row r="687" spans="1:76" x14ac:dyDescent="0.25">
      <c r="A687" s="11"/>
      <c r="B687" s="1">
        <v>687</v>
      </c>
      <c r="C687" s="11">
        <v>960</v>
      </c>
      <c r="D687" s="11">
        <v>20</v>
      </c>
      <c r="E687" s="11">
        <v>1.9199999999999998E-2</v>
      </c>
      <c r="F687" s="11">
        <v>2.0500000000000001E-2</v>
      </c>
      <c r="G687" s="11">
        <v>4.0119278701184022E-4</v>
      </c>
      <c r="H687" s="11">
        <v>2.9900148843379587E-7</v>
      </c>
      <c r="I687" s="11">
        <v>2.7048797227513481E-10</v>
      </c>
      <c r="J687" s="11">
        <v>6.0476889614157809E-13</v>
      </c>
      <c r="K687" s="11">
        <v>2.5966845338412944E-7</v>
      </c>
      <c r="L687" s="11">
        <v>5.8057814029591493E-10</v>
      </c>
      <c r="M687" s="11"/>
      <c r="N687" s="11"/>
      <c r="O687" s="11"/>
      <c r="Q687" s="11">
        <v>960</v>
      </c>
      <c r="R687" s="11">
        <v>100000</v>
      </c>
      <c r="S687" s="11">
        <v>96</v>
      </c>
      <c r="T687" s="11">
        <v>2.0500000000000001E-2</v>
      </c>
      <c r="U687" s="11">
        <v>0.26700000000000002</v>
      </c>
      <c r="V687" s="11"/>
      <c r="W687" s="23"/>
      <c r="X687" s="23"/>
      <c r="Z687" s="23">
        <v>7.0004809999999998E-6</v>
      </c>
      <c r="AA687" s="23">
        <v>16000</v>
      </c>
      <c r="AB687" s="23">
        <v>6.2499999999999622E-5</v>
      </c>
      <c r="AD687" s="23">
        <v>3.6874999999999998E-3</v>
      </c>
      <c r="AE687" s="23">
        <v>5.3359021800000002E-4</v>
      </c>
      <c r="AF687" s="23">
        <v>1.232084656E-3</v>
      </c>
      <c r="AG687" s="23">
        <v>2.566843033333333E-4</v>
      </c>
      <c r="AH687" s="23">
        <v>1.0625000000000001E-3</v>
      </c>
      <c r="AI687" s="23">
        <v>0.59811045455132894</v>
      </c>
      <c r="AJ687" s="11">
        <v>2.6426686482766307E-3</v>
      </c>
      <c r="AK687" s="1">
        <v>0.20838997757165706</v>
      </c>
      <c r="AL687" s="11">
        <v>2.7960318679472532E-2</v>
      </c>
      <c r="AM687" s="11">
        <v>3.590721545419722E-4</v>
      </c>
      <c r="AN687" s="11">
        <v>5.2150030244827697E-4</v>
      </c>
      <c r="AO687" s="11">
        <v>-4571.4285714285706</v>
      </c>
      <c r="AP687" s="11">
        <v>12006.384529534846</v>
      </c>
      <c r="AQ687" s="11">
        <v>2461.5384615384619</v>
      </c>
      <c r="AR687" s="11">
        <v>267.78008281620748</v>
      </c>
      <c r="AS687" s="11">
        <v>1.8233237300896907E-2</v>
      </c>
      <c r="AT687" s="11">
        <v>-2.6488410430918945</v>
      </c>
      <c r="AU687" s="11">
        <v>5.5849184041442097</v>
      </c>
      <c r="AV687" s="11">
        <v>1.1431767832816844</v>
      </c>
      <c r="AW687" s="11">
        <v>0</v>
      </c>
      <c r="AX687" s="11">
        <v>5822.1515483895137</v>
      </c>
      <c r="AY687" s="23">
        <v>1E-3</v>
      </c>
      <c r="AZ687" s="11"/>
      <c r="BA687" s="11"/>
      <c r="BB687" s="11" t="s">
        <v>461</v>
      </c>
      <c r="BC687" s="1"/>
      <c r="BD687" s="23">
        <f>(0.5*K687*(AK687)^(2))+(K687*9.81*(AN687-G687))</f>
        <v>5.9446958746910628E-9</v>
      </c>
      <c r="BE687" s="23">
        <f>0.5*K687*(AI687)^(2)</f>
        <v>4.6446391960376338E-8</v>
      </c>
      <c r="BF687" s="23">
        <f t="shared" si="67"/>
        <v>0.35775756773908501</v>
      </c>
      <c r="BG687" s="23">
        <f>(C687*(AI687)^(2)*G687)/(F687)</f>
        <v>6.7209904076526836</v>
      </c>
      <c r="BH687" s="23">
        <f>(C687*G687*AI687)/(E687)</f>
        <v>11.997880010118314</v>
      </c>
      <c r="BI687" s="23">
        <f>(E687)/((C687*F687*G687)^(1/2))</f>
        <v>0.21607878218168894</v>
      </c>
      <c r="BJ687" s="23">
        <f>(C687*9.81*(G687)^(2))/(F687)</f>
        <v>7.3942241540216933E-2</v>
      </c>
      <c r="BK687" s="23">
        <f t="shared" si="64"/>
        <v>0.92076682661848308</v>
      </c>
      <c r="BL687" s="23">
        <f>(F687/(C687*9.81))^(1/2)</f>
        <v>1.4753899143116248E-3</v>
      </c>
      <c r="BM687" s="23">
        <f>((F687*G687)/(C687*(AI687)^(2)))^(1/2)</f>
        <v>1.547520741193885E-4</v>
      </c>
      <c r="BN687" s="23">
        <f>(AF687/2)/G687</f>
        <v>1.5355269285582123</v>
      </c>
      <c r="BO687" s="23">
        <f>(AF687-G687)/G687</f>
        <v>2.0710538571164245</v>
      </c>
      <c r="BP687" s="23">
        <f>((2*G687)-AG687)/G687</f>
        <v>1.3601971131007449</v>
      </c>
      <c r="BQ687" s="23">
        <f t="shared" si="65"/>
        <v>0.20833333333333331</v>
      </c>
      <c r="BR687" s="23">
        <f>((C687*(G687)^(3))/F687)^(1/2)</f>
        <v>1.7389550672559065E-3</v>
      </c>
      <c r="BS687" s="23">
        <f t="shared" si="66"/>
        <v>3.2469514976432237</v>
      </c>
      <c r="BT687" s="23">
        <f>AI687/((9.81*G687)^(1/2))</f>
        <v>9.533894280301455</v>
      </c>
      <c r="BU687" s="23">
        <f t="shared" si="63"/>
        <v>0.29661016949152541</v>
      </c>
      <c r="BV687" s="23">
        <f>AE687 /G687</f>
        <v>1.3300094998573651</v>
      </c>
      <c r="BW687" s="23">
        <f t="shared" si="68"/>
        <v>6.6470481661124667</v>
      </c>
      <c r="BX687" s="23">
        <f>AH687/(((C687*(G687^(3)))/F687)^(1/2))</f>
        <v>0.61099911090666581</v>
      </c>
    </row>
    <row r="688" spans="1:76" x14ac:dyDescent="0.25">
      <c r="A688" s="11"/>
      <c r="B688" s="1">
        <v>688</v>
      </c>
      <c r="C688" s="11">
        <v>960</v>
      </c>
      <c r="D688" s="11">
        <v>20</v>
      </c>
      <c r="E688" s="11">
        <v>1.9199999999999998E-2</v>
      </c>
      <c r="F688" s="11">
        <v>2.0500000000000001E-2</v>
      </c>
      <c r="G688" s="11">
        <v>3.9836144661282589E-4</v>
      </c>
      <c r="H688" s="11">
        <v>3.5582940517485104E-7</v>
      </c>
      <c r="I688" s="11">
        <v>2.6480154318137923E-10</v>
      </c>
      <c r="J688" s="11">
        <v>7.0958806180250792E-13</v>
      </c>
      <c r="K688" s="11">
        <v>2.5420948145412403E-7</v>
      </c>
      <c r="L688" s="11">
        <v>6.8120453933040758E-10</v>
      </c>
      <c r="M688" s="11"/>
      <c r="N688" s="11"/>
      <c r="O688" s="11"/>
      <c r="Q688" s="11">
        <v>960</v>
      </c>
      <c r="R688" s="11">
        <v>100000</v>
      </c>
      <c r="S688" s="11">
        <v>96</v>
      </c>
      <c r="T688" s="11">
        <v>2.0500000000000001E-2</v>
      </c>
      <c r="U688" s="11">
        <v>0.26700000000000002</v>
      </c>
      <c r="V688" s="11"/>
      <c r="W688" s="23"/>
      <c r="X688" s="23"/>
      <c r="Z688" s="23">
        <v>7.0004809999999998E-6</v>
      </c>
      <c r="AA688" s="23">
        <v>16000</v>
      </c>
      <c r="AB688" s="23">
        <v>6.2499999999999622E-5</v>
      </c>
      <c r="AD688" s="23">
        <v>3.6874999999999998E-3</v>
      </c>
      <c r="AE688" s="23">
        <v>5.4059069900000011E-4</v>
      </c>
      <c r="AF688" s="23">
        <v>1.2250841750000002E-3</v>
      </c>
      <c r="AG688" s="23">
        <v>2.5901779700000002E-4</v>
      </c>
      <c r="AH688" s="23">
        <v>1.0625000000000001E-3</v>
      </c>
      <c r="AI688" s="23">
        <v>0.60100221973472423</v>
      </c>
      <c r="AJ688" s="11">
        <v>3.7393331765126821E-3</v>
      </c>
      <c r="AK688" s="1">
        <v>0.2049763992273477</v>
      </c>
      <c r="AL688" s="11">
        <v>2.305882350632631E-2</v>
      </c>
      <c r="AM688" s="11">
        <v>3.603436038966194E-4</v>
      </c>
      <c r="AN688" s="11">
        <v>5.3076200082927171E-4</v>
      </c>
      <c r="AO688" s="11">
        <v>-4571.4285714285706</v>
      </c>
      <c r="AP688" s="11">
        <v>10159.248448067943</v>
      </c>
      <c r="AQ688" s="11">
        <v>2461.5384615384614</v>
      </c>
      <c r="AR688" s="11">
        <v>267.78008281620657</v>
      </c>
      <c r="AS688" s="11">
        <v>1.8409972891236786E-2</v>
      </c>
      <c r="AT688" s="11">
        <v>-13.337148250989474</v>
      </c>
      <c r="AU688" s="11">
        <v>3.1852062749324008</v>
      </c>
      <c r="AV688" s="11">
        <v>9.981735414367586E-2</v>
      </c>
      <c r="AW688" s="11">
        <v>0</v>
      </c>
      <c r="AX688" s="11">
        <v>508.365610186249</v>
      </c>
      <c r="AY688" s="23">
        <v>1E-3</v>
      </c>
      <c r="AZ688" s="11"/>
      <c r="BA688" s="11"/>
      <c r="BB688" s="11" t="s">
        <v>462</v>
      </c>
      <c r="BC688" s="1"/>
      <c r="BD688" s="23">
        <f>(0.5*K688*(AK688)^(2))+(K688*9.81*(AN688-G688))</f>
        <v>5.670526735947221E-9</v>
      </c>
      <c r="BE688" s="23">
        <f>0.5*K688*(AI688)^(2)</f>
        <v>4.591069858682734E-8</v>
      </c>
      <c r="BF688" s="23">
        <f t="shared" si="67"/>
        <v>0.35144288115618022</v>
      </c>
      <c r="BG688" s="23">
        <f>(C688*(AI688)^(2)*G688)/(F688)</f>
        <v>6.7382454207949394</v>
      </c>
      <c r="BH688" s="23">
        <f>(C688*G688*AI688)/(E688)</f>
        <v>11.970805683552213</v>
      </c>
      <c r="BI688" s="23">
        <f>(E688)/((C688*F688*G688)^(1/2))</f>
        <v>0.21684530886607606</v>
      </c>
      <c r="BJ688" s="23">
        <f>(C688*9.81*(G688)^(2))/(F688)</f>
        <v>7.2902258175997589E-2</v>
      </c>
      <c r="BK688" s="23">
        <f t="shared" si="64"/>
        <v>0.924800636333172</v>
      </c>
      <c r="BL688" s="23">
        <f>(F688/(C688*9.81))^(1/2)</f>
        <v>1.4753899143116248E-3</v>
      </c>
      <c r="BM688" s="23">
        <f>((F688*G688)/(C688*(AI688)^(2)))^(1/2)</f>
        <v>1.5346307228049515E-4</v>
      </c>
      <c r="BN688" s="23">
        <f>(AF688/2)/G688</f>
        <v>1.5376540393361406</v>
      </c>
      <c r="BO688" s="23">
        <f>(AF688-G688)/G688</f>
        <v>2.0753080786722813</v>
      </c>
      <c r="BP688" s="23">
        <f>((2*G688)-AG688)/G688</f>
        <v>1.3497920062235749</v>
      </c>
      <c r="BQ688" s="23">
        <f t="shared" si="65"/>
        <v>0.21142857142857141</v>
      </c>
      <c r="BR688" s="23">
        <f>((C688*(G688)^(3))/F688)^(1/2)</f>
        <v>1.7205790762496638E-3</v>
      </c>
      <c r="BS688" s="23">
        <f t="shared" si="66"/>
        <v>13.938150470724198</v>
      </c>
      <c r="BT688" s="23">
        <f>AI688/((9.81*G688)^(1/2))</f>
        <v>9.6139735272271363</v>
      </c>
      <c r="BU688" s="23">
        <f t="shared" si="63"/>
        <v>0.29661016949152541</v>
      </c>
      <c r="BV688" s="23">
        <f>AE688 /G688</f>
        <v>1.3570356860497326</v>
      </c>
      <c r="BW688" s="23">
        <f t="shared" si="68"/>
        <v>6.6653431626189414</v>
      </c>
      <c r="BX688" s="23">
        <f>AH688/(((C688*(G688^(3)))/F688)^(1/2))</f>
        <v>0.6175246547318971</v>
      </c>
    </row>
    <row r="689" spans="1:76" x14ac:dyDescent="0.25">
      <c r="A689" s="11"/>
      <c r="B689" s="1">
        <v>689</v>
      </c>
      <c r="C689" s="11">
        <v>960</v>
      </c>
      <c r="D689" s="11">
        <v>20</v>
      </c>
      <c r="E689" s="11">
        <v>1.9199999999999998E-2</v>
      </c>
      <c r="F689" s="11">
        <v>2.0500000000000001E-2</v>
      </c>
      <c r="G689" s="11">
        <v>4.0406130605862261E-4</v>
      </c>
      <c r="H689" s="11">
        <v>3.9212549115773311E-7</v>
      </c>
      <c r="I689" s="11">
        <v>2.7633150296962739E-10</v>
      </c>
      <c r="J689" s="11">
        <v>8.0450633133823739E-13</v>
      </c>
      <c r="K689" s="11">
        <v>2.652782428508423E-7</v>
      </c>
      <c r="L689" s="11">
        <v>7.7232607808470793E-10</v>
      </c>
      <c r="M689" s="11"/>
      <c r="N689" s="11"/>
      <c r="O689" s="11"/>
      <c r="Q689" s="11">
        <v>960</v>
      </c>
      <c r="R689" s="11">
        <v>100000</v>
      </c>
      <c r="S689" s="11">
        <v>96</v>
      </c>
      <c r="T689" s="11">
        <v>2.0500000000000001E-2</v>
      </c>
      <c r="U689" s="11">
        <v>0.26700000000000002</v>
      </c>
      <c r="V689" s="11"/>
      <c r="W689" s="23"/>
      <c r="X689" s="23"/>
      <c r="Z689" s="23">
        <v>7.0004809999999998E-6</v>
      </c>
      <c r="AA689" s="23">
        <v>16000</v>
      </c>
      <c r="AB689" s="23">
        <v>6.2499999999999622E-5</v>
      </c>
      <c r="AD689" s="23">
        <v>3.7499999999999999E-3</v>
      </c>
      <c r="AE689" s="23">
        <v>5.3359021800000002E-4</v>
      </c>
      <c r="AF689" s="23">
        <v>1.2250841750000002E-3</v>
      </c>
      <c r="AG689" s="23">
        <v>2.7010189191666679E-4</v>
      </c>
      <c r="AH689" s="23">
        <v>1.1250000000000001E-3</v>
      </c>
      <c r="AI689" s="23">
        <v>0.5664512889669393</v>
      </c>
      <c r="AJ689" s="11">
        <v>1.5582471425381796E-3</v>
      </c>
      <c r="AK689" s="1">
        <v>0.18610142747603572</v>
      </c>
      <c r="AL689" s="11">
        <v>7.1799463753113154E-3</v>
      </c>
      <c r="AM689" s="11">
        <v>3.8235172200431805E-4</v>
      </c>
      <c r="AN689" s="11">
        <v>5.2476298027730043E-4</v>
      </c>
      <c r="AO689" s="11">
        <v>1882.3529411764705</v>
      </c>
      <c r="AP689" s="11">
        <v>4227.960269516796</v>
      </c>
      <c r="AQ689" s="11">
        <v>2461.5384615384619</v>
      </c>
      <c r="AR689" s="11">
        <v>1874.4605797134518</v>
      </c>
      <c r="AS689" s="11">
        <v>1.6354080671371406E-2</v>
      </c>
      <c r="AT689" s="11">
        <v>-6.1886218962750192E-2</v>
      </c>
      <c r="AU689" s="11">
        <v>4.5633186338162162</v>
      </c>
      <c r="AV689" s="11">
        <v>0.23318457064251466</v>
      </c>
      <c r="AW689" s="11">
        <v>0.99115044247787598</v>
      </c>
      <c r="AX689" s="11">
        <v>1187.5992662565579</v>
      </c>
      <c r="AY689" s="23">
        <v>1.0625000000000001E-3</v>
      </c>
      <c r="AZ689" s="11"/>
      <c r="BA689" s="11"/>
      <c r="BB689" s="11" t="s">
        <v>463</v>
      </c>
      <c r="BC689" s="1"/>
      <c r="BD689" s="23">
        <f>(0.5*K689*(AK689)^(2))+(K689*9.81*(AN689-G689))</f>
        <v>4.9079005889805701E-9</v>
      </c>
      <c r="BE689" s="23">
        <f>0.5*K689*(AI689)^(2)</f>
        <v>4.2559525300474254E-8</v>
      </c>
      <c r="BF689" s="23">
        <f t="shared" si="67"/>
        <v>0.33958577607082097</v>
      </c>
      <c r="BG689" s="23">
        <f>(C689*(AI689)^(2)*G689)/(F689)</f>
        <v>6.0714129695987067</v>
      </c>
      <c r="BH689" s="23">
        <f>(C689*G689*AI689)/(E689)</f>
        <v>11.444052381928588</v>
      </c>
      <c r="BI689" s="23">
        <f>(E689)/((C689*F689*G689)^(1/2))</f>
        <v>0.21531042093888567</v>
      </c>
      <c r="BJ689" s="23">
        <f>(C689*9.81*(G689)^(2))/(F689)</f>
        <v>7.5003392224052001E-2</v>
      </c>
      <c r="BK689" s="23">
        <f t="shared" si="64"/>
        <v>0.86382526969895523</v>
      </c>
      <c r="BL689" s="23">
        <f>(F689/(C689*9.81))^(1/2)</f>
        <v>1.4753899143116248E-3</v>
      </c>
      <c r="BM689" s="23">
        <f>((F689*G689)/(C689*(AI689)^(2)))^(1/2)</f>
        <v>1.6398434001297515E-4</v>
      </c>
      <c r="BN689" s="23">
        <f>(AF689/2)/G689</f>
        <v>1.5159632420015252</v>
      </c>
      <c r="BO689" s="23">
        <f>(AF689-G689)/G689</f>
        <v>2.0319264840030504</v>
      </c>
      <c r="BP689" s="23">
        <f>((2*G689)-AG689)/G689</f>
        <v>1.3315323990031367</v>
      </c>
      <c r="BQ689" s="23">
        <f t="shared" si="65"/>
        <v>0.22047619047619055</v>
      </c>
      <c r="BR689" s="23">
        <f>((C689*(G689)^(3))/F689)^(1/2)</f>
        <v>1.7576385969243868E-3</v>
      </c>
      <c r="BS689" s="23">
        <f t="shared" si="66"/>
        <v>0.62833750792968945</v>
      </c>
      <c r="BT689" s="23">
        <f>AI689/((9.81*G689)^(1/2))</f>
        <v>8.9971390816640522</v>
      </c>
      <c r="BU689" s="23">
        <f t="shared" si="63"/>
        <v>0.30833333333333335</v>
      </c>
      <c r="BV689" s="23">
        <f>AE689 /G689</f>
        <v>1.3205674732996702</v>
      </c>
      <c r="BW689" s="23">
        <f t="shared" si="68"/>
        <v>5.9964095773746546</v>
      </c>
      <c r="BX689" s="23">
        <f>AH689/(((C689*(G689^(3)))/F689)^(1/2))</f>
        <v>0.64006332244216035</v>
      </c>
    </row>
    <row r="690" spans="1:76" x14ac:dyDescent="0.25">
      <c r="A690" s="11"/>
      <c r="B690" s="1">
        <v>690</v>
      </c>
      <c r="C690" s="11">
        <v>960</v>
      </c>
      <c r="D690" s="11">
        <v>20</v>
      </c>
      <c r="E690" s="11">
        <v>1.9199999999999998E-2</v>
      </c>
      <c r="F690" s="11">
        <v>2.0500000000000001E-2</v>
      </c>
      <c r="G690" s="11">
        <v>4.000641459344241E-4</v>
      </c>
      <c r="H690" s="11">
        <v>5.4031557838882636E-7</v>
      </c>
      <c r="I690" s="11">
        <v>2.6821156684383758E-10</v>
      </c>
      <c r="J690" s="11">
        <v>1.0867173877677781E-12</v>
      </c>
      <c r="K690" s="11">
        <v>2.5748310417008409E-7</v>
      </c>
      <c r="L690" s="11">
        <v>1.043248692257067E-9</v>
      </c>
      <c r="M690" s="11"/>
      <c r="N690" s="11"/>
      <c r="O690" s="11"/>
      <c r="Q690" s="11">
        <v>960</v>
      </c>
      <c r="R690" s="11">
        <v>100000</v>
      </c>
      <c r="S690" s="11">
        <v>96</v>
      </c>
      <c r="T690" s="11">
        <v>2.0500000000000001E-2</v>
      </c>
      <c r="U690" s="11">
        <v>0.26700000000000002</v>
      </c>
      <c r="V690" s="11"/>
      <c r="W690" s="23"/>
      <c r="X690" s="23"/>
      <c r="Z690" s="23">
        <v>7.0004809999999998E-6</v>
      </c>
      <c r="AA690" s="23">
        <v>16000</v>
      </c>
      <c r="AB690" s="23">
        <v>6.2499999999999622E-5</v>
      </c>
      <c r="AD690" s="23">
        <v>3.8124999999999999E-3</v>
      </c>
      <c r="AE690" s="23">
        <v>5.3709045850000006E-4</v>
      </c>
      <c r="AF690" s="23">
        <v>1.211083213E-3</v>
      </c>
      <c r="AG690" s="23">
        <v>2.5143394258333334E-4</v>
      </c>
      <c r="AH690" s="23">
        <v>1.0625000000000001E-3</v>
      </c>
      <c r="AI690" s="23">
        <v>0.56847887807517739</v>
      </c>
      <c r="AJ690" s="11">
        <v>5.4618974018517336E-3</v>
      </c>
      <c r="AK690" s="1">
        <v>0.19124184429655802</v>
      </c>
      <c r="AL690" s="11">
        <v>9.2671548906191024E-3</v>
      </c>
      <c r="AM690" s="11">
        <v>3.8047209417889366E-4</v>
      </c>
      <c r="AN690" s="11">
        <v>5.193995869634063E-4</v>
      </c>
      <c r="AO690" s="11">
        <v>-6399.9999999999991</v>
      </c>
      <c r="AP690" s="11">
        <v>1810.1933598375624</v>
      </c>
      <c r="AQ690" s="11">
        <v>1230.7692307692307</v>
      </c>
      <c r="AR690" s="11">
        <v>669.45020704051842</v>
      </c>
      <c r="AS690" s="11">
        <v>1.6471367727707055E-2</v>
      </c>
      <c r="AT690" s="11">
        <v>3.9984932198337281E-3</v>
      </c>
      <c r="AU690" s="11">
        <v>1.2800399884361258</v>
      </c>
      <c r="AV690" s="11">
        <v>8.6863312746383564E-2</v>
      </c>
      <c r="AW690" s="11">
        <v>0.98230088495575218</v>
      </c>
      <c r="AX690" s="11">
        <v>442.39121910157348</v>
      </c>
      <c r="AY690" s="23">
        <v>1.0625000000000001E-3</v>
      </c>
      <c r="AZ690" s="11"/>
      <c r="BA690" s="11"/>
      <c r="BB690" s="11" t="s">
        <v>464</v>
      </c>
      <c r="BC690" s="1"/>
      <c r="BD690" s="23">
        <f>(0.5*K690*(AK690)^(2))+(K690*9.81*(AN690-G690))</f>
        <v>5.0099523127703489E-9</v>
      </c>
      <c r="BE690" s="23">
        <f>0.5*K690*(AI690)^(2)</f>
        <v>4.160518013500275E-8</v>
      </c>
      <c r="BF690" s="23">
        <f t="shared" si="67"/>
        <v>0.34701088082784931</v>
      </c>
      <c r="BG690" s="23">
        <f>(C690*(AI690)^(2)*G690)/(F690)</f>
        <v>6.0544635561573559</v>
      </c>
      <c r="BH690" s="23">
        <f>(C690*G690*AI690)/(E690)</f>
        <v>11.371400841945276</v>
      </c>
      <c r="BI690" s="23">
        <f>(E690)/((C690*F690*G690)^(1/2))</f>
        <v>0.21638336287445936</v>
      </c>
      <c r="BJ690" s="23">
        <f>(C690*9.81*(G690)^(2))/(F690)</f>
        <v>7.3526796065962588E-2</v>
      </c>
      <c r="BK690" s="23">
        <f t="shared" si="64"/>
        <v>0.86581378161471301</v>
      </c>
      <c r="BL690" s="23">
        <f>(F690/(C690*9.81))^(1/2)</f>
        <v>1.4753899143116248E-3</v>
      </c>
      <c r="BM690" s="23">
        <f>((F690*G690)/(C690*(AI690)^(2)))^(1/2)</f>
        <v>1.6258923835407794E-4</v>
      </c>
      <c r="BN690" s="23">
        <f>(AF690/2)/G690</f>
        <v>1.5136112862242257</v>
      </c>
      <c r="BO690" s="23">
        <f>(AF690-G690)/G690</f>
        <v>2.0272225724484514</v>
      </c>
      <c r="BP690" s="23">
        <f>((2*G690)-AG690)/G690</f>
        <v>1.3715159302864728</v>
      </c>
      <c r="BQ690" s="23">
        <f t="shared" si="65"/>
        <v>0.20761078998073218</v>
      </c>
      <c r="BR690" s="23">
        <f>((C690*(G690)^(3))/F690)^(1/2)</f>
        <v>1.7316221520335322E-3</v>
      </c>
      <c r="BS690" s="23">
        <f t="shared" si="66"/>
        <v>0.56448038485534369</v>
      </c>
      <c r="BT690" s="23">
        <f>AI690/((9.81*G690)^(1/2))</f>
        <v>9.0743392935921214</v>
      </c>
      <c r="BU690" s="23">
        <f t="shared" si="63"/>
        <v>0.28688524590163933</v>
      </c>
      <c r="BV690" s="23">
        <f>AE690 /G690</f>
        <v>1.3425108547168745</v>
      </c>
      <c r="BW690" s="23">
        <f t="shared" si="68"/>
        <v>5.9809367600913932</v>
      </c>
      <c r="BX690" s="23">
        <f>AH690/(((C690*(G690^(3)))/F690)^(1/2))</f>
        <v>0.61358651409734632</v>
      </c>
    </row>
    <row r="691" spans="1:76" x14ac:dyDescent="0.25">
      <c r="A691" s="11"/>
      <c r="B691" s="1">
        <v>691</v>
      </c>
      <c r="C691" s="11">
        <v>960</v>
      </c>
      <c r="D691" s="11">
        <v>20</v>
      </c>
      <c r="E691" s="11">
        <v>1.9199999999999998E-2</v>
      </c>
      <c r="F691" s="11">
        <v>2.0500000000000001E-2</v>
      </c>
      <c r="G691" s="11">
        <v>4.1111882539329649E-4</v>
      </c>
      <c r="H691" s="11">
        <v>1.7747550600668825E-7</v>
      </c>
      <c r="I691" s="11">
        <v>2.9106547943723438E-10</v>
      </c>
      <c r="J691" s="11">
        <v>3.7694936393232448E-13</v>
      </c>
      <c r="K691" s="11">
        <v>2.7942286025974498E-7</v>
      </c>
      <c r="L691" s="11">
        <v>3.618713893750315E-10</v>
      </c>
      <c r="M691" s="11"/>
      <c r="N691" s="11"/>
      <c r="O691" s="11"/>
      <c r="Q691" s="11">
        <v>960</v>
      </c>
      <c r="R691" s="11">
        <v>100000</v>
      </c>
      <c r="S691" s="11">
        <v>96</v>
      </c>
      <c r="T691" s="11">
        <v>2.0500000000000001E-2</v>
      </c>
      <c r="U691" s="11">
        <v>0.26700000000000002</v>
      </c>
      <c r="V691" s="11"/>
      <c r="W691" s="23"/>
      <c r="X691" s="23"/>
      <c r="Z691" s="23">
        <v>7.0004809999999998E-6</v>
      </c>
      <c r="AA691" s="23">
        <v>16000</v>
      </c>
      <c r="AB691" s="23">
        <v>6.2499999999999622E-5</v>
      </c>
      <c r="AD691" s="23">
        <v>3.8124999999999999E-3</v>
      </c>
      <c r="AE691" s="23">
        <v>5.4059069900000011E-4</v>
      </c>
      <c r="AF691" s="23">
        <v>1.246085618E-3</v>
      </c>
      <c r="AG691" s="23">
        <v>2.6893514508333335E-4</v>
      </c>
      <c r="AH691" s="23">
        <v>1.1875000000000002E-3</v>
      </c>
      <c r="AI691" s="23">
        <v>0.57330925022718893</v>
      </c>
      <c r="AJ691" s="11">
        <v>2.197737165723382E-3</v>
      </c>
      <c r="AK691" s="1">
        <v>0.19314026225299602</v>
      </c>
      <c r="AL691" s="11">
        <v>1.0442053817384873E-2</v>
      </c>
      <c r="AM691" s="11">
        <v>4.1976605795298005E-4</v>
      </c>
      <c r="AN691" s="11">
        <v>5.4290316684570269E-4</v>
      </c>
      <c r="AO691" s="11">
        <v>1999.9999999999995</v>
      </c>
      <c r="AP691" s="11">
        <v>3535.5339059327362</v>
      </c>
      <c r="AQ691" s="11">
        <v>1000</v>
      </c>
      <c r="AR691" s="11">
        <v>0</v>
      </c>
      <c r="AS691" s="11">
        <v>1.6752471783693247E-2</v>
      </c>
      <c r="AT691" s="11">
        <v>1.4628428692078879E-2</v>
      </c>
      <c r="AU691" s="11">
        <v>4.6827308235006546</v>
      </c>
      <c r="AV691" s="11">
        <v>0.1608979154016961</v>
      </c>
      <c r="AW691" s="11">
        <v>0.99137931034482762</v>
      </c>
      <c r="AX691" s="11">
        <v>819.44635421956832</v>
      </c>
      <c r="AY691" s="23">
        <v>1E-3</v>
      </c>
      <c r="AZ691" s="11"/>
      <c r="BA691" s="11"/>
      <c r="BB691" s="11" t="s">
        <v>465</v>
      </c>
      <c r="BC691" s="1"/>
      <c r="BD691" s="23">
        <f>(0.5*K691*(AK691)^(2))+(K691*9.81*(AN691-G691))</f>
        <v>5.5729170584565086E-9</v>
      </c>
      <c r="BE691" s="23">
        <f>0.5*K691*(AI691)^(2)</f>
        <v>4.5920841341580545E-8</v>
      </c>
      <c r="BF691" s="23">
        <f t="shared" si="67"/>
        <v>0.34836648901507905</v>
      </c>
      <c r="BG691" s="23">
        <f>(C691*(AI691)^(2)*G691)/(F691)</f>
        <v>6.3279440998014715</v>
      </c>
      <c r="BH691" s="23">
        <f>(C691*G691*AI691)/(E691)</f>
        <v>11.784911277025673</v>
      </c>
      <c r="BI691" s="23">
        <f>(E691)/((C691*F691*G691)^(1/2))</f>
        <v>0.2134543450761251</v>
      </c>
      <c r="BJ691" s="23">
        <f>(C691*9.81*(G691)^(2))/(F691)</f>
        <v>7.7646361058107918E-2</v>
      </c>
      <c r="BK691" s="23">
        <f t="shared" si="64"/>
        <v>0.87943061469886541</v>
      </c>
      <c r="BL691" s="23">
        <f>(F691/(C691*9.81))^(1/2)</f>
        <v>1.4753899143116248E-3</v>
      </c>
      <c r="BM691" s="23">
        <f>((F691*G691)/(C691*(AI691)^(2)))^(1/2)</f>
        <v>1.6343160540776547E-4</v>
      </c>
      <c r="BN691" s="23">
        <f>(AF691/2)/G691</f>
        <v>1.5154810982055287</v>
      </c>
      <c r="BO691" s="23">
        <f>(AF691-G691)/G691</f>
        <v>2.0309621964110574</v>
      </c>
      <c r="BP691" s="23">
        <f>((2*G691)-AG691)/G691</f>
        <v>1.3458457057371265</v>
      </c>
      <c r="BQ691" s="23">
        <f t="shared" si="65"/>
        <v>0.21582397003745321</v>
      </c>
      <c r="BR691" s="23">
        <f>((C691*(G691)^(3))/F691)^(1/2)</f>
        <v>1.8038886739596971E-3</v>
      </c>
      <c r="BS691" s="23">
        <f t="shared" si="66"/>
        <v>0.55868082153511001</v>
      </c>
      <c r="BT691" s="23">
        <f>AI691/((9.81*G691)^(1/2))</f>
        <v>9.0275678968611608</v>
      </c>
      <c r="BU691" s="23">
        <f t="shared" si="63"/>
        <v>0.31967213114754101</v>
      </c>
      <c r="BV691" s="23">
        <f>AE691 /G691</f>
        <v>1.3149256750353002</v>
      </c>
      <c r="BW691" s="23">
        <f t="shared" si="68"/>
        <v>6.250297738743364</v>
      </c>
      <c r="BX691" s="23">
        <f>AH691/(((C691*(G691^(3)))/F691)^(1/2))</f>
        <v>0.6583000476372699</v>
      </c>
    </row>
    <row r="692" spans="1:76" x14ac:dyDescent="0.25">
      <c r="A692" s="11"/>
      <c r="B692" s="1">
        <v>692</v>
      </c>
      <c r="C692" s="11">
        <v>960</v>
      </c>
      <c r="D692" s="11">
        <v>20</v>
      </c>
      <c r="E692" s="11">
        <v>1.9199999999999998E-2</v>
      </c>
      <c r="F692" s="11">
        <v>2.0500000000000001E-2</v>
      </c>
      <c r="G692" s="11">
        <v>4.1145636561132137E-4</v>
      </c>
      <c r="H692" s="11">
        <v>2.1905730316634148E-7</v>
      </c>
      <c r="I692" s="11">
        <v>2.9178298725537402E-10</v>
      </c>
      <c r="J692" s="11">
        <v>4.6603139219646957E-13</v>
      </c>
      <c r="K692" s="11">
        <v>2.8011166776515906E-7</v>
      </c>
      <c r="L692" s="11">
        <v>4.4739013650861079E-10</v>
      </c>
      <c r="M692" s="11"/>
      <c r="N692" s="11"/>
      <c r="O692" s="11"/>
      <c r="Q692" s="11">
        <v>960</v>
      </c>
      <c r="R692" s="11">
        <v>100000</v>
      </c>
      <c r="S692" s="11">
        <v>96</v>
      </c>
      <c r="T692" s="11">
        <v>2.0500000000000001E-2</v>
      </c>
      <c r="U692" s="11">
        <v>0.26700000000000002</v>
      </c>
      <c r="V692" s="11"/>
      <c r="W692" s="23"/>
      <c r="X692" s="23"/>
      <c r="Z692" s="23">
        <v>7.0004809999999998E-6</v>
      </c>
      <c r="AA692" s="23">
        <v>16000</v>
      </c>
      <c r="AB692" s="23">
        <v>6.2499999999999622E-5</v>
      </c>
      <c r="AD692" s="23">
        <v>3.7499999999999999E-3</v>
      </c>
      <c r="AE692" s="23">
        <v>5.1958925600000005E-4</v>
      </c>
      <c r="AF692" s="23">
        <v>1.2250841750000002E-3</v>
      </c>
      <c r="AG692" s="23">
        <v>2.8060261341666671E-4</v>
      </c>
      <c r="AH692" s="23">
        <v>1.1250000000000001E-3</v>
      </c>
      <c r="AI692" s="23">
        <v>0.54647852129332319</v>
      </c>
      <c r="AJ692" s="11">
        <v>3.6215675094033919E-3</v>
      </c>
      <c r="AK692" s="1">
        <v>0.18997393719192104</v>
      </c>
      <c r="AL692" s="11">
        <v>1.790288967509163E-2</v>
      </c>
      <c r="AM692" s="11">
        <v>3.9578280007058786E-4</v>
      </c>
      <c r="AN692" s="11">
        <v>5.2643325413703312E-4</v>
      </c>
      <c r="AO692" s="11">
        <v>410.25641025641028</v>
      </c>
      <c r="AP692" s="11">
        <v>357.04011042160977</v>
      </c>
      <c r="AQ692" s="11">
        <v>1000</v>
      </c>
      <c r="AR692" s="11">
        <v>972.27182413150285</v>
      </c>
      <c r="AS692" s="11">
        <v>1.5221140378946842E-2</v>
      </c>
      <c r="AT692" s="11">
        <v>6.4169873669306279E-2</v>
      </c>
      <c r="AU692" s="11">
        <v>1.5637429816608295</v>
      </c>
      <c r="AV692" s="11">
        <v>0.47045052407777399</v>
      </c>
      <c r="AW692" s="11">
        <v>1</v>
      </c>
      <c r="AX692" s="11">
        <v>2395.9848443888127</v>
      </c>
      <c r="AY692" s="23">
        <v>1E-3</v>
      </c>
      <c r="AZ692" s="11"/>
      <c r="BA692" s="11"/>
      <c r="BB692" s="11" t="s">
        <v>466</v>
      </c>
      <c r="BC692" s="1"/>
      <c r="BD692" s="23">
        <f>(0.5*K692*(AK692)^(2))+(K692*9.81*(AN692-G692))</f>
        <v>5.3705730740096668E-9</v>
      </c>
      <c r="BE692" s="23">
        <f>0.5*K692*(AI692)^(2)</f>
        <v>4.1826102555145519E-8</v>
      </c>
      <c r="BF692" s="23">
        <f t="shared" si="67"/>
        <v>0.35833284367473889</v>
      </c>
      <c r="BG692" s="23">
        <f>(C692*(AI692)^(2)*G692)/(F692)</f>
        <v>5.7542317897675135</v>
      </c>
      <c r="BH692" s="23">
        <f>(C692*G692*AI692)/(E692)</f>
        <v>11.242603312799993</v>
      </c>
      <c r="BI692" s="23">
        <f>(E692)/((C692*F692*G692)^(1/2))</f>
        <v>0.21336677296060305</v>
      </c>
      <c r="BJ692" s="23">
        <f>(C692*9.81*(G692)^(2))/(F692)</f>
        <v>7.7773913128665551E-2</v>
      </c>
      <c r="BK692" s="23">
        <f t="shared" si="64"/>
        <v>0.83041243188179192</v>
      </c>
      <c r="BL692" s="23">
        <f>(F692/(C692*9.81))^(1/2)</f>
        <v>1.4753899143116248E-3</v>
      </c>
      <c r="BM692" s="23">
        <f>((F692*G692)/(C692*(AI692)^(2)))^(1/2)</f>
        <v>1.715260591258678E-4</v>
      </c>
      <c r="BN692" s="23">
        <f>(AF692/2)/G692</f>
        <v>1.4887170030530834</v>
      </c>
      <c r="BO692" s="23">
        <f>(AF692-G692)/G692</f>
        <v>1.9774340061061668</v>
      </c>
      <c r="BP692" s="23">
        <f>((2*G692)-AG692)/G692</f>
        <v>1.3180258300299683</v>
      </c>
      <c r="BQ692" s="23">
        <f t="shared" si="65"/>
        <v>0.22904761904761906</v>
      </c>
      <c r="BR692" s="23">
        <f>((C692*(G692)^(3))/F692)^(1/2)</f>
        <v>1.8061106955488862E-3</v>
      </c>
      <c r="BS692" s="23">
        <f t="shared" si="66"/>
        <v>0.48230864762401693</v>
      </c>
      <c r="BT692" s="23">
        <f>AI692/((9.81*G692)^(1/2))</f>
        <v>8.6015496527496538</v>
      </c>
      <c r="BU692" s="23">
        <f t="shared" si="63"/>
        <v>0.30833333333333335</v>
      </c>
      <c r="BV692" s="23">
        <f>AE692 /G692</f>
        <v>1.2628052435840194</v>
      </c>
      <c r="BW692" s="23">
        <f t="shared" si="68"/>
        <v>5.6764578766388478</v>
      </c>
      <c r="BX692" s="23">
        <f>AH692/(((C692*(G692^(3)))/F692)^(1/2))</f>
        <v>0.62288540938965364</v>
      </c>
    </row>
    <row r="693" spans="1:76" x14ac:dyDescent="0.25">
      <c r="A693" s="11"/>
      <c r="B693" s="1">
        <v>693</v>
      </c>
      <c r="C693" s="11">
        <v>960</v>
      </c>
      <c r="D693" s="11">
        <v>20</v>
      </c>
      <c r="E693" s="11">
        <v>1.9199999999999998E-2</v>
      </c>
      <c r="F693" s="11">
        <v>2.0500000000000001E-2</v>
      </c>
      <c r="G693" s="11">
        <v>4.1532275319930564E-4</v>
      </c>
      <c r="H693" s="11">
        <v>1.1103915599054119E-7</v>
      </c>
      <c r="I693" s="11">
        <v>3.000860329031439E-10</v>
      </c>
      <c r="J693" s="11">
        <v>2.4068967732758383E-13</v>
      </c>
      <c r="K693" s="11">
        <v>2.8808259158701813E-7</v>
      </c>
      <c r="L693" s="11">
        <v>2.3106209023448048E-10</v>
      </c>
      <c r="M693" s="11"/>
      <c r="N693" s="11"/>
      <c r="O693" s="11"/>
      <c r="Q693" s="11">
        <v>960</v>
      </c>
      <c r="R693" s="11">
        <v>100000</v>
      </c>
      <c r="S693" s="11">
        <v>96</v>
      </c>
      <c r="T693" s="11">
        <v>2.0500000000000001E-2</v>
      </c>
      <c r="U693" s="11">
        <v>0.26700000000000002</v>
      </c>
      <c r="V693" s="11"/>
      <c r="W693" s="23"/>
      <c r="X693" s="23"/>
      <c r="Z693" s="23">
        <v>7.0004809999999998E-6</v>
      </c>
      <c r="AA693" s="23">
        <v>16000</v>
      </c>
      <c r="AB693" s="23">
        <v>6.2500000000000056E-5</v>
      </c>
      <c r="AD693" s="23">
        <v>3.7499999999999999E-3</v>
      </c>
      <c r="AE693" s="23">
        <v>5.2658973700000014E-4</v>
      </c>
      <c r="AF693" s="23">
        <v>1.2390851369999999E-3</v>
      </c>
      <c r="AG693" s="23">
        <v>2.7943586658333349E-4</v>
      </c>
      <c r="AH693" s="23">
        <v>1.1250000000000001E-3</v>
      </c>
      <c r="AI693" s="23">
        <v>0.55663489760076423</v>
      </c>
      <c r="AJ693" s="11">
        <v>1.4680229126121073E-2</v>
      </c>
      <c r="AK693" s="1">
        <v>0.20070701597802701</v>
      </c>
      <c r="AL693" s="11">
        <v>3.0208179310815042E-2</v>
      </c>
      <c r="AM693" s="11">
        <v>3.9660219032438513E-4</v>
      </c>
      <c r="AN693" s="11">
        <v>5.3570725044177481E-4</v>
      </c>
      <c r="AO693" s="11">
        <v>400</v>
      </c>
      <c r="AP693" s="11">
        <v>636.39610306789268</v>
      </c>
      <c r="AQ693" s="11">
        <v>2461.5384615384614</v>
      </c>
      <c r="AR693" s="11">
        <v>6694.5020704051858</v>
      </c>
      <c r="AS693" s="11">
        <v>1.5792171724108729E-2</v>
      </c>
      <c r="AT693" s="11">
        <v>2.1282078756309487E-2</v>
      </c>
      <c r="AU693" s="11">
        <v>1.5938569610899895</v>
      </c>
      <c r="AV693" s="11">
        <v>0.74044855792474118</v>
      </c>
      <c r="AW693" s="11">
        <v>0.99145299145299137</v>
      </c>
      <c r="AX693" s="11">
        <v>3771.0735391676176</v>
      </c>
      <c r="AY693" s="23">
        <v>1E-3</v>
      </c>
      <c r="AZ693" s="11"/>
      <c r="BA693" s="11"/>
      <c r="BB693" s="11" t="s">
        <v>467</v>
      </c>
      <c r="BC693" s="1"/>
      <c r="BD693" s="23">
        <f>(0.5*K693*(AK693)^(2))+(K693*9.81*(AN693-G693))</f>
        <v>6.1426770836551969E-9</v>
      </c>
      <c r="BE693" s="23">
        <f>0.5*K693*(AI693)^(2)</f>
        <v>4.4630102116841699E-8</v>
      </c>
      <c r="BF693" s="23">
        <f t="shared" si="67"/>
        <v>0.37099230559176055</v>
      </c>
      <c r="BG693" s="23">
        <f>(C693*(AI693)^(2)*G693)/(F693)</f>
        <v>6.0262057736461632</v>
      </c>
      <c r="BH693" s="23">
        <f>(C693*G693*AI693)/(E693)</f>
        <v>11.559156909918149</v>
      </c>
      <c r="BI693" s="23">
        <f>(E693)/((C693*F693*G693)^(1/2))</f>
        <v>0.21237129705186125</v>
      </c>
      <c r="BJ693" s="23">
        <f>(C693*9.81*(G693)^(2))/(F693)</f>
        <v>7.9242437866712367E-2</v>
      </c>
      <c r="BK693" s="23">
        <f t="shared" si="64"/>
        <v>0.85055622992133728</v>
      </c>
      <c r="BL693" s="23">
        <f>(F693/(C693*9.81))^(1/2)</f>
        <v>1.4753899143116248E-3</v>
      </c>
      <c r="BM693" s="23">
        <f>((F693*G693)/(C693*(AI693)^(2)))^(1/2)</f>
        <v>1.6918573627391841E-4</v>
      </c>
      <c r="BN693" s="23">
        <f>(AF693/2)/G693</f>
        <v>1.4917135257520866</v>
      </c>
      <c r="BO693" s="23">
        <f>(AF693-G693)/G693</f>
        <v>1.9834270515041734</v>
      </c>
      <c r="BP693" s="23">
        <f>((2*G693)-AG693)/G693</f>
        <v>1.3271838240722693</v>
      </c>
      <c r="BQ693" s="23">
        <f t="shared" si="65"/>
        <v>0.22551789077212819</v>
      </c>
      <c r="BR693" s="23">
        <f>((C693*(G693)^(3))/F693)^(1/2)</f>
        <v>1.831627993765701E-3</v>
      </c>
      <c r="BS693" s="23">
        <f t="shared" si="66"/>
        <v>0.53535281884445474</v>
      </c>
      <c r="BT693" s="23">
        <f>AI693/((9.81*G693)^(1/2))</f>
        <v>8.7205336974915557</v>
      </c>
      <c r="BU693" s="23">
        <f t="shared" si="63"/>
        <v>0.3083333333333334</v>
      </c>
      <c r="BV693" s="23">
        <f>AE693 /G693</f>
        <v>1.2679048593981066</v>
      </c>
      <c r="BW693" s="23">
        <f t="shared" si="68"/>
        <v>5.9469633357794507</v>
      </c>
      <c r="BX693" s="23">
        <f>AH693/(((C693*(G693^(3)))/F693)^(1/2))</f>
        <v>0.61420769055133173</v>
      </c>
    </row>
    <row r="694" spans="1:76" x14ac:dyDescent="0.25">
      <c r="A694" s="11"/>
      <c r="B694" s="1">
        <v>694</v>
      </c>
      <c r="C694" s="11">
        <v>960</v>
      </c>
      <c r="D694" s="11">
        <v>20</v>
      </c>
      <c r="E694" s="11">
        <v>1.9199999999999998E-2</v>
      </c>
      <c r="F694" s="11">
        <v>2.0500000000000001E-2</v>
      </c>
      <c r="G694" s="11">
        <v>4.099926175070774E-4</v>
      </c>
      <c r="H694" s="11">
        <v>2.1471042404164241E-7</v>
      </c>
      <c r="I694" s="11">
        <v>2.8868001515589195E-10</v>
      </c>
      <c r="J694" s="11">
        <v>4.5353944792968879E-13</v>
      </c>
      <c r="K694" s="11">
        <v>2.7713281454965629E-7</v>
      </c>
      <c r="L694" s="11">
        <v>4.3539787001250122E-10</v>
      </c>
      <c r="M694" s="11"/>
      <c r="N694" s="11"/>
      <c r="O694" s="11"/>
      <c r="Q694" s="11">
        <v>960</v>
      </c>
      <c r="R694" s="11">
        <v>100000</v>
      </c>
      <c r="S694" s="11">
        <v>96</v>
      </c>
      <c r="T694" s="11">
        <v>2.0500000000000001E-2</v>
      </c>
      <c r="U694" s="11">
        <v>0.26700000000000002</v>
      </c>
      <c r="V694" s="11"/>
      <c r="W694" s="23"/>
      <c r="X694" s="23"/>
      <c r="Z694" s="23">
        <v>7.0004809999999998E-6</v>
      </c>
      <c r="AA694" s="23">
        <v>16000</v>
      </c>
      <c r="AB694" s="23">
        <v>6.2500000000000056E-5</v>
      </c>
      <c r="AD694" s="23">
        <v>4.4999999999999971E-3</v>
      </c>
      <c r="AE694" s="23">
        <v>3.410769905E-4</v>
      </c>
      <c r="AF694" s="23">
        <v>9.7306685900000001E-4</v>
      </c>
      <c r="AG694" s="23">
        <v>5.0345125858333338E-4</v>
      </c>
      <c r="AH694" s="23">
        <v>1.8125000000000016E-3</v>
      </c>
      <c r="AI694" s="23">
        <v>0.19266060777343794</v>
      </c>
      <c r="AJ694" s="11">
        <v>8.6307326835483051E-3</v>
      </c>
      <c r="AK694" s="1">
        <v>9.3964574384880761E-2</v>
      </c>
      <c r="AL694" s="11">
        <v>3.6525749516157116E-3</v>
      </c>
      <c r="AM694" s="11">
        <v>4.1693673503501942E-4</v>
      </c>
      <c r="AN694" s="11">
        <v>4.4345743179837063E-4</v>
      </c>
      <c r="AO694" s="11">
        <v>196.31901840490798</v>
      </c>
      <c r="AP694" s="11">
        <v>8.5164729564415449</v>
      </c>
      <c r="AQ694" s="11">
        <v>372.09302325581393</v>
      </c>
      <c r="AR694" s="11">
        <v>501.74369762939438</v>
      </c>
      <c r="AS694" s="11">
        <v>1.8918506517650606E-3</v>
      </c>
      <c r="AT694" s="11">
        <v>-3.0392328426889982E-3</v>
      </c>
      <c r="AU694" s="11">
        <v>1.5671314110963792</v>
      </c>
      <c r="AV694" s="11">
        <v>0.51910885385919825</v>
      </c>
      <c r="AW694" s="11">
        <v>0.9913043478260869</v>
      </c>
      <c r="AX694" s="11">
        <v>2643.7996830227085</v>
      </c>
      <c r="AY694" s="23">
        <v>1.5625000000000014E-3</v>
      </c>
      <c r="AZ694" s="11"/>
      <c r="BA694" s="11"/>
      <c r="BB694" s="11" t="s">
        <v>467</v>
      </c>
      <c r="BC694" s="1"/>
      <c r="BD694" s="23">
        <f>(0.5*K694*(AK694)^(2))+(K694*9.81*(AN694-G694))</f>
        <v>1.314429978214105E-9</v>
      </c>
      <c r="BE694" s="23">
        <f>0.5*K694*(AI694)^(2)</f>
        <v>5.1433231181045911E-9</v>
      </c>
      <c r="BF694" s="23">
        <f t="shared" si="67"/>
        <v>0.50552987200412891</v>
      </c>
      <c r="BG694" s="23">
        <f>(C694*(AI694)^(2)*G694)/(F694)</f>
        <v>0.71265487557052998</v>
      </c>
      <c r="BH694" s="23">
        <f>(C694*G694*AI694)/(E694)</f>
        <v>3.9494713435768105</v>
      </c>
      <c r="BI694" s="23">
        <f>(E694)/((C694*F694*G694)^(1/2))</f>
        <v>0.21374731267899957</v>
      </c>
      <c r="BJ694" s="23">
        <f>(C694*9.81*(G694)^(2))/(F694)</f>
        <v>7.7221539010423682E-2</v>
      </c>
      <c r="BK694" s="23">
        <f t="shared" si="64"/>
        <v>0.23749150904207847</v>
      </c>
      <c r="BL694" s="23">
        <f>(F694/(C694*9.81))^(1/2)</f>
        <v>1.4753899143116248E-3</v>
      </c>
      <c r="BM694" s="23">
        <f>((F694*G694)/(C694*(AI694)^(2)))^(1/2)</f>
        <v>4.8566455234486837E-4</v>
      </c>
      <c r="BN694" s="23">
        <f>(AF694/2)/G694</f>
        <v>1.1866882688237705</v>
      </c>
      <c r="BO694" s="23">
        <f>(AF694-G694)/G694</f>
        <v>1.3733765376475413</v>
      </c>
      <c r="BP694" s="23">
        <f>((2*G694)-AG694)/G694</f>
        <v>0.77204799041377214</v>
      </c>
      <c r="BQ694" s="23">
        <f t="shared" si="65"/>
        <v>0.51738609112709832</v>
      </c>
      <c r="BR694" s="23">
        <f>((C694*(G694)^(3))/F694)^(1/2)</f>
        <v>1.7964814661405194E-3</v>
      </c>
      <c r="BS694" s="23">
        <f t="shared" si="66"/>
        <v>0.19569984061612694</v>
      </c>
      <c r="BT694" s="23">
        <f>AI694/((9.81*G694)^(1/2))</f>
        <v>3.0378785258018106</v>
      </c>
      <c r="BU694" s="23">
        <f t="shared" ref="BU694:BU736" si="69">(AH694+(AB694/2))/AD694</f>
        <v>0.40972222222222288</v>
      </c>
      <c r="BV694" s="23">
        <f>AE694 /G694</f>
        <v>0.83191007822015783</v>
      </c>
      <c r="BW694" s="23">
        <f t="shared" si="68"/>
        <v>0.63543333656010625</v>
      </c>
      <c r="BX694" s="23">
        <f>AH694/(((C694*(G694^(3)))/F694)^(1/2))</f>
        <v>1.0089166151510016</v>
      </c>
    </row>
    <row r="695" spans="1:76" x14ac:dyDescent="0.25">
      <c r="A695" s="11"/>
      <c r="B695" s="1">
        <v>695</v>
      </c>
      <c r="C695" s="11">
        <v>960</v>
      </c>
      <c r="D695" s="11">
        <v>20</v>
      </c>
      <c r="E695" s="11">
        <v>1.9199999999999998E-2</v>
      </c>
      <c r="F695" s="11">
        <v>2.0500000000000001E-2</v>
      </c>
      <c r="G695" s="11">
        <v>4.0543657259764032E-4</v>
      </c>
      <c r="H695" s="11">
        <v>2.0491801306295059E-7</v>
      </c>
      <c r="I695" s="11">
        <v>2.7916269024039956E-10</v>
      </c>
      <c r="J695" s="11">
        <v>4.2328789017863438E-13</v>
      </c>
      <c r="K695" s="11">
        <v>2.6799618263078357E-7</v>
      </c>
      <c r="L695" s="11">
        <v>4.0635637457148902E-10</v>
      </c>
      <c r="M695" s="11"/>
      <c r="N695" s="11"/>
      <c r="O695" s="11"/>
      <c r="Q695" s="11">
        <v>960</v>
      </c>
      <c r="R695" s="11">
        <v>100000</v>
      </c>
      <c r="S695" s="11">
        <v>96</v>
      </c>
      <c r="T695" s="11">
        <v>2.0500000000000001E-2</v>
      </c>
      <c r="U695" s="11">
        <v>0.26700000000000002</v>
      </c>
      <c r="V695" s="11"/>
      <c r="W695" s="23"/>
      <c r="X695" s="23"/>
      <c r="Z695" s="23">
        <v>7.0004809999999998E-6</v>
      </c>
      <c r="AA695" s="23">
        <v>16000</v>
      </c>
      <c r="AB695" s="23">
        <v>6.2500000000000056E-5</v>
      </c>
      <c r="AD695" s="23">
        <v>5.5000000000000049E-3</v>
      </c>
      <c r="AE695" s="23">
        <v>2.500707375E-4</v>
      </c>
      <c r="AF695" s="23">
        <v>8.8206060600000001E-4</v>
      </c>
      <c r="AG695" s="23">
        <v>6.166257014166666E-4</v>
      </c>
      <c r="AH695" s="23">
        <v>2.3124999999999951E-3</v>
      </c>
      <c r="AI695" s="23">
        <v>9.6867691483381008E-2</v>
      </c>
      <c r="AJ695" s="11">
        <v>7.9313651026403243E-3</v>
      </c>
      <c r="AK695" s="1">
        <v>4.6760602167998669E-2</v>
      </c>
      <c r="AL695" s="11">
        <v>4.1878118518214168E-3</v>
      </c>
      <c r="AM695" s="11">
        <v>4.0972397739421371E-4</v>
      </c>
      <c r="AN695" s="11">
        <v>4.2543251871300408E-4</v>
      </c>
      <c r="AO695" s="11">
        <v>220.68965517241381</v>
      </c>
      <c r="AP695" s="11">
        <v>92.554476186700569</v>
      </c>
      <c r="AQ695" s="11">
        <v>359.55056179775283</v>
      </c>
      <c r="AR695" s="11">
        <v>634.17328286191582</v>
      </c>
      <c r="AS695" s="11">
        <v>4.7825431464421433E-4</v>
      </c>
      <c r="AT695" s="11">
        <v>2.4316125840285484E-4</v>
      </c>
      <c r="AU695" s="11">
        <v>1.643123810183887</v>
      </c>
      <c r="AV695" s="11">
        <v>0.62661334720011541</v>
      </c>
      <c r="AW695" s="11">
        <v>0.99122807017543868</v>
      </c>
      <c r="AX695" s="11">
        <v>3191.3155716562028</v>
      </c>
      <c r="AY695" s="23">
        <v>2.4374999999999952E-3</v>
      </c>
      <c r="AZ695" s="11"/>
      <c r="BA695" s="11"/>
      <c r="BB695" s="11" t="s">
        <v>467</v>
      </c>
      <c r="BC695" s="1"/>
      <c r="BD695" s="23">
        <f>(0.5*K695*(AK695)^(2))+(K695*9.81*(AN695-G695))</f>
        <v>3.4556424438040376E-10</v>
      </c>
      <c r="BE695" s="23">
        <f>0.5*K695*(AI695)^(2)</f>
        <v>1.2573509436897544E-9</v>
      </c>
      <c r="BF695" s="23">
        <f t="shared" si="67"/>
        <v>0.52424722916973776</v>
      </c>
      <c r="BG695" s="23">
        <f>(C695*(AI695)^(2)*G695)/(F695)</f>
        <v>0.17815507307365971</v>
      </c>
      <c r="BH695" s="23">
        <f>(C695*G695*AI695)/(E695)</f>
        <v>1.9636852415233816</v>
      </c>
      <c r="BI695" s="23">
        <f>(E695)/((C695*F695*G695)^(1/2))</f>
        <v>0.21494493744585255</v>
      </c>
      <c r="BJ695" s="23">
        <f>(C695*9.81*(G695)^(2))/(F695)</f>
        <v>7.5514825487357023E-2</v>
      </c>
      <c r="BK695" s="23">
        <f t="shared" si="64"/>
        <v>0.10383426493277934</v>
      </c>
      <c r="BL695" s="23">
        <f>(F695/(C695*9.81))^(1/2)</f>
        <v>1.4753899143116248E-3</v>
      </c>
      <c r="BM695" s="23">
        <f>((F695*G695)/(C695*(AI695)^(2)))^(1/2)</f>
        <v>9.6055851237827265E-4</v>
      </c>
      <c r="BN695" s="23">
        <f>(AF695/2)/G695</f>
        <v>1.0877911190258687</v>
      </c>
      <c r="BO695" s="23">
        <f>(AF695-G695)/G695</f>
        <v>1.1755822380517373</v>
      </c>
      <c r="BP695" s="23">
        <f>((2*G695)-AG695)/G695</f>
        <v>0.47910686136198011</v>
      </c>
      <c r="BQ695" s="23">
        <f t="shared" si="65"/>
        <v>0.69907407407407396</v>
      </c>
      <c r="BR695" s="23">
        <f>((C695*(G695)^(3))/F695)^(1/2)</f>
        <v>1.7666196989285794E-3</v>
      </c>
      <c r="BS695" s="23">
        <f t="shared" si="66"/>
        <v>9.6624530224978147E-2</v>
      </c>
      <c r="BT695" s="23">
        <f>AI695/((9.81*G695)^(1/2))</f>
        <v>1.5359708912043961</v>
      </c>
      <c r="BU695" s="23">
        <f t="shared" si="69"/>
        <v>0.42613636363636237</v>
      </c>
      <c r="BV695" s="23">
        <f>AE695 /G695</f>
        <v>0.61679373396877279</v>
      </c>
      <c r="BW695" s="23">
        <f t="shared" si="68"/>
        <v>0.10264024758630269</v>
      </c>
      <c r="BX695" s="23">
        <f>AH695/(((C695*(G695^(3)))/F695)^(1/2))</f>
        <v>1.3089970645082705</v>
      </c>
    </row>
    <row r="696" spans="1:76" x14ac:dyDescent="0.25">
      <c r="A696" s="11"/>
      <c r="B696" s="1">
        <v>696</v>
      </c>
      <c r="C696" s="11">
        <v>960</v>
      </c>
      <c r="D696" s="11">
        <v>20</v>
      </c>
      <c r="E696" s="11">
        <v>1.9199999999999998E-2</v>
      </c>
      <c r="F696" s="11">
        <v>2.0500000000000001E-2</v>
      </c>
      <c r="G696" s="11">
        <v>3.8776754903402117E-4</v>
      </c>
      <c r="H696" s="11">
        <v>3.5704720370656572E-7</v>
      </c>
      <c r="I696" s="11">
        <v>2.4423224083818268E-10</v>
      </c>
      <c r="J696" s="11">
        <v>6.7464984264537448E-13</v>
      </c>
      <c r="K696" s="11">
        <v>2.3446295120465537E-7</v>
      </c>
      <c r="L696" s="11">
        <v>6.4766384893955952E-10</v>
      </c>
      <c r="M696" s="11"/>
      <c r="N696" s="11"/>
      <c r="O696" s="11"/>
      <c r="Q696" s="11">
        <v>960</v>
      </c>
      <c r="R696" s="11">
        <v>100000</v>
      </c>
      <c r="S696" s="11">
        <v>96</v>
      </c>
      <c r="T696" s="11">
        <v>2.0500000000000001E-2</v>
      </c>
      <c r="U696" s="11">
        <v>0.26700000000000002</v>
      </c>
      <c r="V696" s="11"/>
      <c r="W696" s="23"/>
      <c r="X696" s="23"/>
      <c r="Z696" s="23">
        <v>7.0004809999999998E-6</v>
      </c>
      <c r="AA696" s="23">
        <v>16000</v>
      </c>
      <c r="AB696" s="23">
        <v>6.2500000000000056E-5</v>
      </c>
      <c r="AD696" s="23">
        <v>3.6250000000000006E-3</v>
      </c>
      <c r="AE696" s="23">
        <v>5.0558829400000008E-4</v>
      </c>
      <c r="AF696" s="23">
        <v>1.134077922E-3</v>
      </c>
      <c r="AG696" s="23">
        <v>2.6835177166666666E-4</v>
      </c>
      <c r="AH696" s="23">
        <v>1.1250000000000001E-3</v>
      </c>
      <c r="AI696" s="23">
        <v>0.50671281332896023</v>
      </c>
      <c r="AJ696" s="11">
        <v>5.7179585914669843E-3</v>
      </c>
      <c r="AK696" s="1">
        <v>0.19559352819862563</v>
      </c>
      <c r="AL696" s="11">
        <v>2.0619508821546308E-2</v>
      </c>
      <c r="AM696" s="11">
        <v>3.8388851070382746E-4</v>
      </c>
      <c r="AN696" s="11">
        <v>4.9434602274167996E-4</v>
      </c>
      <c r="AO696" s="11">
        <v>1882.3529411764705</v>
      </c>
      <c r="AP696" s="11">
        <v>4227.960269516796</v>
      </c>
      <c r="AQ696" s="11">
        <v>1391.304347826087</v>
      </c>
      <c r="AR696" s="11">
        <v>1112.1225745693903</v>
      </c>
      <c r="AS696" s="11">
        <v>1.3086537981230871E-2</v>
      </c>
      <c r="AT696" s="11">
        <v>-6.3300897937162688E-4</v>
      </c>
      <c r="AU696" s="11">
        <v>4.7953174917923089</v>
      </c>
      <c r="AV696" s="11">
        <v>0.81077720726066549</v>
      </c>
      <c r="AW696" s="11">
        <v>0.99082568807339444</v>
      </c>
      <c r="AX696" s="11">
        <v>4129.2544090168622</v>
      </c>
      <c r="AY696" s="23">
        <v>1E-3</v>
      </c>
      <c r="AZ696" s="11"/>
      <c r="BA696" s="11"/>
      <c r="BB696" s="11" t="s">
        <v>468</v>
      </c>
      <c r="BC696" s="1"/>
      <c r="BD696" s="23">
        <f>(0.5*K696*(AK696)^(2))+(K696*9.81*(AN696-G696))</f>
        <v>4.7300436114730917E-9</v>
      </c>
      <c r="BE696" s="23">
        <f>0.5*K696*(AI696)^(2)</f>
        <v>3.0100104581247103E-8</v>
      </c>
      <c r="BF696" s="23">
        <f t="shared" si="67"/>
        <v>0.39641362241892258</v>
      </c>
      <c r="BG696" s="23">
        <f>(C696*(AI696)^(2)*G696)/(F696)</f>
        <v>4.6624330282905539</v>
      </c>
      <c r="BH696" s="23">
        <f>(C696*G696*AI696)/(E696)</f>
        <v>9.8243392844352204</v>
      </c>
      <c r="BI696" s="23">
        <f>(E696)/((C696*F696*G696)^(1/2))</f>
        <v>0.21978748063707385</v>
      </c>
      <c r="BJ696" s="23">
        <f>(C696*9.81*(G696)^(2))/(F696)</f>
        <v>6.9076337473994373E-2</v>
      </c>
      <c r="BK696" s="23">
        <f t="shared" si="64"/>
        <v>0.74949704452371613</v>
      </c>
      <c r="BL696" s="23">
        <f>(F696/(C696*9.81))^(1/2)</f>
        <v>1.4753899143116248E-3</v>
      </c>
      <c r="BM696" s="23">
        <f>((F696*G696)/(C696*(AI696)^(2)))^(1/2)</f>
        <v>1.7958297352638951E-4</v>
      </c>
      <c r="BN696" s="23">
        <f>(AF696/2)/G696</f>
        <v>1.4623166956919602</v>
      </c>
      <c r="BO696" s="23">
        <f>(AF696-G696)/G696</f>
        <v>1.9246333913839206</v>
      </c>
      <c r="BP696" s="23">
        <f>((2*G696)-AG696)/G696</f>
        <v>1.3079571193227348</v>
      </c>
      <c r="BQ696" s="23">
        <f t="shared" si="65"/>
        <v>0.23662551440329216</v>
      </c>
      <c r="BR696" s="23">
        <f>((C696*(G696)^(3))/F696)^(1/2)</f>
        <v>1.6524026333324475E-3</v>
      </c>
      <c r="BS696" s="23">
        <f t="shared" si="66"/>
        <v>0.50734582230833181</v>
      </c>
      <c r="BT696" s="23">
        <f>AI696/((9.81*G696)^(1/2))</f>
        <v>8.2156447537317217</v>
      </c>
      <c r="BU696" s="23">
        <f t="shared" si="69"/>
        <v>0.31896551724137928</v>
      </c>
      <c r="BV696" s="23">
        <f>AE696 /G696</f>
        <v>1.303843746748498</v>
      </c>
      <c r="BW696" s="23">
        <f t="shared" si="68"/>
        <v>4.5933566908165595</v>
      </c>
      <c r="BX696" s="23">
        <f>AH696/(((C696*(G696^(3)))/F696)^(1/2))</f>
        <v>0.68082680171671028</v>
      </c>
    </row>
    <row r="697" spans="1:76" x14ac:dyDescent="0.25">
      <c r="A697" s="11"/>
      <c r="B697" s="1">
        <v>697</v>
      </c>
      <c r="C697" s="11">
        <v>960</v>
      </c>
      <c r="D697" s="11">
        <v>20</v>
      </c>
      <c r="E697" s="11">
        <v>1.9199999999999998E-2</v>
      </c>
      <c r="F697" s="11">
        <v>2.0500000000000001E-2</v>
      </c>
      <c r="G697" s="11">
        <v>4.1773383212523801E-4</v>
      </c>
      <c r="H697" s="11">
        <v>1.2963173745666977E-7</v>
      </c>
      <c r="I697" s="11">
        <v>3.0534271261206316E-10</v>
      </c>
      <c r="J697" s="11">
        <v>2.8426311190256307E-13</v>
      </c>
      <c r="K697" s="11">
        <v>2.9312900410758061E-7</v>
      </c>
      <c r="L697" s="11">
        <v>2.7289258742646057E-10</v>
      </c>
      <c r="M697" s="11"/>
      <c r="N697" s="11"/>
      <c r="O697" s="11"/>
      <c r="Q697" s="11">
        <v>960</v>
      </c>
      <c r="R697" s="11">
        <v>100000</v>
      </c>
      <c r="S697" s="11">
        <v>96</v>
      </c>
      <c r="T697" s="11">
        <v>2.0500000000000001E-2</v>
      </c>
      <c r="U697" s="11">
        <v>0.26700000000000002</v>
      </c>
      <c r="V697" s="11"/>
      <c r="W697" s="23"/>
      <c r="X697" s="23"/>
      <c r="Z697" s="23">
        <v>7.0004809999999998E-6</v>
      </c>
      <c r="AA697" s="23">
        <v>16000</v>
      </c>
      <c r="AB697" s="23">
        <v>6.2500000000000056E-5</v>
      </c>
      <c r="AD697" s="23">
        <v>3.6875000000000007E-3</v>
      </c>
      <c r="AE697" s="23">
        <v>5.1608901550000011E-4</v>
      </c>
      <c r="AF697" s="23">
        <v>1.2180836939999998E-3</v>
      </c>
      <c r="AG697" s="23">
        <v>2.8876984124999997E-4</v>
      </c>
      <c r="AH697" s="23">
        <v>1.0625000000000001E-3</v>
      </c>
      <c r="AI697" s="23">
        <v>0.51560921329785436</v>
      </c>
      <c r="AJ697" s="11">
        <v>5.9543173061231544E-3</v>
      </c>
      <c r="AK697" s="1">
        <v>0.18991526622168517</v>
      </c>
      <c r="AL697" s="11">
        <v>1.6595443284094253E-2</v>
      </c>
      <c r="AM697" s="11">
        <v>3.5979783797538876E-4</v>
      </c>
      <c r="AN697" s="11">
        <v>5.2192258039254909E-4</v>
      </c>
      <c r="AO697" s="11">
        <v>-10666.66666666667</v>
      </c>
      <c r="AP697" s="11">
        <v>45254.833995939051</v>
      </c>
      <c r="AQ697" s="11">
        <v>5333.333333333333</v>
      </c>
      <c r="AR697" s="11">
        <v>2.1806839703941322E-12</v>
      </c>
      <c r="AS697" s="11">
        <v>1.3550094843916017E-2</v>
      </c>
      <c r="AT697" s="11">
        <v>-30.283115191986333</v>
      </c>
      <c r="AU697" s="11">
        <v>0.6588167893987612</v>
      </c>
      <c r="AV697" s="11">
        <v>0.33104180855357052</v>
      </c>
      <c r="AW697" s="11">
        <v>0</v>
      </c>
      <c r="AX697" s="11">
        <v>1685.9820864442106</v>
      </c>
      <c r="AY697" s="23">
        <v>9.3749999999999997E-4</v>
      </c>
      <c r="AZ697" s="11"/>
      <c r="BA697" s="11"/>
      <c r="BB697" s="11" t="s">
        <v>469</v>
      </c>
      <c r="BC697" s="1"/>
      <c r="BD697" s="23">
        <f>(0.5*K697*(AK697)^(2))+(K697*9.81*(AN697-G697))</f>
        <v>5.5858650689423007E-9</v>
      </c>
      <c r="BE697" s="23">
        <f>0.5*K697*(AI697)^(2)</f>
        <v>3.8964592168243184E-8</v>
      </c>
      <c r="BF697" s="23">
        <f t="shared" si="67"/>
        <v>0.37862575548216532</v>
      </c>
      <c r="BG697" s="23">
        <f>(C697*(AI697)^(2)*G697)/(F697)</f>
        <v>5.200658778809526</v>
      </c>
      <c r="BH697" s="23">
        <f>(C697*G697*AI697)/(E697)</f>
        <v>10.769370627499599</v>
      </c>
      <c r="BI697" s="23">
        <f>(E697)/((C697*F697*G697)^(1/2))</f>
        <v>0.21175752709353807</v>
      </c>
      <c r="BJ697" s="23">
        <f>(C697*9.81*(G697)^(2))/(F697)</f>
        <v>8.0165162911140453E-2</v>
      </c>
      <c r="BK697" s="23">
        <f t="shared" si="64"/>
        <v>0.77679442747318705</v>
      </c>
      <c r="BL697" s="23">
        <f>(F697/(C697*9.81))^(1/2)</f>
        <v>1.4753899143116248E-3</v>
      </c>
      <c r="BM697" s="23">
        <f>((F697*G697)/(C697*(AI697)^(2)))^(1/2)</f>
        <v>1.8317680089554174E-4</v>
      </c>
      <c r="BN697" s="23">
        <f>(AF697/2)/G697</f>
        <v>1.4579662937557021</v>
      </c>
      <c r="BO697" s="23">
        <f>(AF697-G697)/G697</f>
        <v>1.9159325875114042</v>
      </c>
      <c r="BP697" s="23">
        <f>((2*G697)-AG697)/G697</f>
        <v>1.3087228779606583</v>
      </c>
      <c r="BQ697" s="23">
        <f t="shared" si="65"/>
        <v>0.23706896551724138</v>
      </c>
      <c r="BR697" s="23">
        <f>((C697*(G697)^(3))/F697)^(1/2)</f>
        <v>1.8476008827664754E-3</v>
      </c>
      <c r="BS697" s="23">
        <f t="shared" si="66"/>
        <v>30.798724405284187</v>
      </c>
      <c r="BT697" s="23">
        <f>AI697/((9.81*G697)^(1/2))</f>
        <v>8.0544583544341908</v>
      </c>
      <c r="BU697" s="23">
        <f t="shared" si="69"/>
        <v>0.29661016949152541</v>
      </c>
      <c r="BV697" s="23">
        <f>AE697 /G697</f>
        <v>1.2354494077589455</v>
      </c>
      <c r="BW697" s="23">
        <f t="shared" si="68"/>
        <v>5.1204936158983854</v>
      </c>
      <c r="BX697" s="23">
        <f>AH697/(((C697*(G697^(3)))/F697)^(1/2))</f>
        <v>0.57507008678686211</v>
      </c>
    </row>
    <row r="698" spans="1:76" x14ac:dyDescent="0.25">
      <c r="A698" s="11"/>
      <c r="B698" s="1">
        <v>698</v>
      </c>
      <c r="C698" s="11">
        <v>960</v>
      </c>
      <c r="D698" s="11">
        <v>20</v>
      </c>
      <c r="E698" s="11">
        <v>1.9199999999999998E-2</v>
      </c>
      <c r="F698" s="11">
        <v>2.0500000000000001E-2</v>
      </c>
      <c r="G698" s="11">
        <v>4.1054697494168703E-4</v>
      </c>
      <c r="H698" s="11">
        <v>2.2462335259431206E-7</v>
      </c>
      <c r="I698" s="11">
        <v>2.8985258547760062E-10</v>
      </c>
      <c r="J698" s="11">
        <v>4.7576280047384927E-13</v>
      </c>
      <c r="K698" s="11">
        <v>2.7825848205849658E-7</v>
      </c>
      <c r="L698" s="11">
        <v>4.5673228845489527E-10</v>
      </c>
      <c r="M698" s="11"/>
      <c r="N698" s="11"/>
      <c r="O698" s="11"/>
      <c r="Q698" s="11">
        <v>960</v>
      </c>
      <c r="R698" s="11">
        <v>100000</v>
      </c>
      <c r="S698" s="11">
        <v>96</v>
      </c>
      <c r="T698" s="11">
        <v>2.0500000000000001E-2</v>
      </c>
      <c r="U698" s="11">
        <v>0.26700000000000002</v>
      </c>
      <c r="V698" s="11"/>
      <c r="W698" s="23"/>
      <c r="X698" s="23"/>
      <c r="Z698" s="23">
        <v>7.0004809999999998E-6</v>
      </c>
      <c r="AA698" s="23">
        <v>16000</v>
      </c>
      <c r="AB698" s="23">
        <v>6.2500000000000056E-5</v>
      </c>
      <c r="AD698" s="23">
        <v>3.8125000000000008E-3</v>
      </c>
      <c r="AE698" s="23">
        <v>5.1608901550000011E-4</v>
      </c>
      <c r="AF698" s="23">
        <v>1.2040827320000001E-3</v>
      </c>
      <c r="AG698" s="23">
        <v>2.8585297416666673E-4</v>
      </c>
      <c r="AH698" s="23">
        <v>1.1250000000000001E-3</v>
      </c>
      <c r="AI698" s="23">
        <v>0.5194053405745408</v>
      </c>
      <c r="AJ698" s="11">
        <v>9.8681988200096018E-3</v>
      </c>
      <c r="AK698" s="1">
        <v>0.19209314436829164</v>
      </c>
      <c r="AL698" s="11">
        <v>2.8601012766694477E-2</v>
      </c>
      <c r="AM698" s="11">
        <v>4.0226757061257638E-4</v>
      </c>
      <c r="AN698" s="11">
        <v>5.3068343055529519E-4</v>
      </c>
      <c r="AO698" s="11">
        <v>380.95238095238091</v>
      </c>
      <c r="AP698" s="11">
        <v>333.51068137596798</v>
      </c>
      <c r="AQ698" s="11">
        <v>1230.7692307692307</v>
      </c>
      <c r="AR698" s="11">
        <v>1071.1203312648292</v>
      </c>
      <c r="AS698" s="11">
        <v>1.3750352080395245E-2</v>
      </c>
      <c r="AT698" s="11">
        <v>-1.5220202845153128E-2</v>
      </c>
      <c r="AU698" s="11">
        <v>4.7060006321810501</v>
      </c>
      <c r="AV698" s="11">
        <v>1.1036270266487298</v>
      </c>
      <c r="AW698" s="11">
        <v>1</v>
      </c>
      <c r="AX698" s="11">
        <v>5620.7262918705956</v>
      </c>
      <c r="AY698" s="23">
        <v>1E-3</v>
      </c>
      <c r="AZ698" s="11"/>
      <c r="BA698" s="11"/>
      <c r="BB698" s="11" t="s">
        <v>470</v>
      </c>
      <c r="BC698" s="1"/>
      <c r="BD698" s="23">
        <f>(0.5*K698*(AK698)^(2))+(K698*9.81*(AN698-G698))</f>
        <v>5.4617762149035523E-9</v>
      </c>
      <c r="BE698" s="23">
        <f>0.5*K698*(AI698)^(2)</f>
        <v>3.7534552078051189E-8</v>
      </c>
      <c r="BF698" s="23">
        <f t="shared" si="67"/>
        <v>0.38146204453570043</v>
      </c>
      <c r="BG698" s="23">
        <f>(C698*(AI698)^(2)*G698)/(F698)</f>
        <v>5.1867229415841738</v>
      </c>
      <c r="BH698" s="23">
        <f>(C698*G698*AI698)/(E698)</f>
        <v>10.662014567071724</v>
      </c>
      <c r="BI698" s="23">
        <f>(E698)/((C698*F698*G698)^(1/2))</f>
        <v>0.21360295351189867</v>
      </c>
      <c r="BJ698" s="23">
        <f>(C698*9.81*(G698)^(2))/(F698)</f>
        <v>7.7430505090994847E-2</v>
      </c>
      <c r="BK698" s="23">
        <f t="shared" si="64"/>
        <v>0.78094712914969477</v>
      </c>
      <c r="BL698" s="23">
        <f>(F698/(C698*9.81))^(1/2)</f>
        <v>1.4753899143116248E-3</v>
      </c>
      <c r="BM698" s="23">
        <f>((F698*G698)/(C698*(AI698)^(2)))^(1/2)</f>
        <v>1.8026704158364399E-4</v>
      </c>
      <c r="BN698" s="23">
        <f>(AF698/2)/G698</f>
        <v>1.4664372233786702</v>
      </c>
      <c r="BO698" s="23">
        <f>(AF698-G698)/G698</f>
        <v>1.9328744467573407</v>
      </c>
      <c r="BP698" s="23">
        <f>((2*G698)-AG698)/G698</f>
        <v>1.3037265121554762</v>
      </c>
      <c r="BQ698" s="23">
        <f t="shared" si="65"/>
        <v>0.23740310077519383</v>
      </c>
      <c r="BR698" s="23">
        <f>((C698*(G698)^(3))/F698)^(1/2)</f>
        <v>1.8001262735557332E-3</v>
      </c>
      <c r="BS698" s="23">
        <f t="shared" si="66"/>
        <v>0.53462554341969393</v>
      </c>
      <c r="BT698" s="23">
        <f>AI698/((9.81*G698)^(1/2))</f>
        <v>8.1844684494200397</v>
      </c>
      <c r="BU698" s="23">
        <f t="shared" si="69"/>
        <v>0.30327868852459017</v>
      </c>
      <c r="BV698" s="23">
        <f>AE698 /G698</f>
        <v>1.257076648959121</v>
      </c>
      <c r="BW698" s="23">
        <f t="shared" si="68"/>
        <v>5.1092924364931793</v>
      </c>
      <c r="BX698" s="23">
        <f>AH698/(((C698*(G698^(3)))/F698)^(1/2))</f>
        <v>0.62495615809096705</v>
      </c>
    </row>
    <row r="699" spans="1:76" x14ac:dyDescent="0.25">
      <c r="A699" s="11"/>
      <c r="B699" s="1">
        <v>699</v>
      </c>
      <c r="C699" s="11">
        <v>960</v>
      </c>
      <c r="D699" s="11">
        <v>20</v>
      </c>
      <c r="E699" s="11">
        <v>1.9199999999999998E-2</v>
      </c>
      <c r="F699" s="11">
        <v>2.0500000000000001E-2</v>
      </c>
      <c r="G699" s="11">
        <v>4.199528299533308E-4</v>
      </c>
      <c r="H699" s="11">
        <v>8.6436224231439086E-8</v>
      </c>
      <c r="I699" s="11">
        <v>3.1023453822585447E-10</v>
      </c>
      <c r="J699" s="11">
        <v>1.91560814913953E-13</v>
      </c>
      <c r="K699" s="11">
        <v>2.978251566968203E-7</v>
      </c>
      <c r="L699" s="11">
        <v>1.8389838231739488E-10</v>
      </c>
      <c r="M699" s="11"/>
      <c r="N699" s="11"/>
      <c r="O699" s="11"/>
      <c r="Q699" s="11">
        <v>960</v>
      </c>
      <c r="R699" s="11">
        <v>100000</v>
      </c>
      <c r="S699" s="11">
        <v>96</v>
      </c>
      <c r="T699" s="11">
        <v>2.0500000000000001E-2</v>
      </c>
      <c r="U699" s="11">
        <v>0.26700000000000002</v>
      </c>
      <c r="V699" s="11"/>
      <c r="W699" s="23"/>
      <c r="X699" s="23"/>
      <c r="Z699" s="23">
        <v>7.0004809999999998E-6</v>
      </c>
      <c r="AA699" s="23">
        <v>16000</v>
      </c>
      <c r="AB699" s="23">
        <v>6.2500000000000056E-5</v>
      </c>
      <c r="AD699" s="23">
        <v>3.8125000000000008E-3</v>
      </c>
      <c r="AE699" s="23">
        <v>5.0208805350000004E-4</v>
      </c>
      <c r="AF699" s="23">
        <v>1.2040827320000001E-3</v>
      </c>
      <c r="AG699" s="23">
        <v>3.0802116399999995E-4</v>
      </c>
      <c r="AH699" s="23">
        <v>1.3125000000000003E-3</v>
      </c>
      <c r="AI699" s="23">
        <v>0.47489962785502782</v>
      </c>
      <c r="AJ699" s="11">
        <v>1.4485647088577334E-3</v>
      </c>
      <c r="AK699" s="1">
        <v>0.17451988538425398</v>
      </c>
      <c r="AL699" s="11">
        <v>1.2446387984297242E-2</v>
      </c>
      <c r="AM699" s="11">
        <v>4.024874958939858E-4</v>
      </c>
      <c r="AN699" s="11">
        <v>5.2724238956844719E-4</v>
      </c>
      <c r="AO699" s="11">
        <v>405.0632911392405</v>
      </c>
      <c r="AP699" s="11">
        <v>630.85572146237735</v>
      </c>
      <c r="AQ699" s="11">
        <v>385.54216867469876</v>
      </c>
      <c r="AR699" s="11">
        <v>518.96238723750685</v>
      </c>
      <c r="AS699" s="11">
        <v>1.149488565427339E-2</v>
      </c>
      <c r="AT699" s="11">
        <v>-7.591858742720159E-6</v>
      </c>
      <c r="AU699" s="11">
        <v>0.19836231782371677</v>
      </c>
      <c r="AV699" s="11">
        <v>0.47357326511963366</v>
      </c>
      <c r="AW699" s="11">
        <v>0.99152542372881358</v>
      </c>
      <c r="AX699" s="11">
        <v>2411.8888339186651</v>
      </c>
      <c r="AY699" s="23">
        <v>1E-3</v>
      </c>
      <c r="AZ699" s="11"/>
      <c r="BA699" s="11"/>
      <c r="BB699" s="11" t="s">
        <v>471</v>
      </c>
      <c r="BC699" s="1"/>
      <c r="BD699" s="23">
        <f>(0.5*K699*(AK699)^(2))+(K699*9.81*(AN699-G699))</f>
        <v>4.8489228792595921E-9</v>
      </c>
      <c r="BE699" s="23">
        <f>0.5*K699*(AI699)^(2)</f>
        <v>3.3584202648932802E-8</v>
      </c>
      <c r="BF699" s="23">
        <f t="shared" si="67"/>
        <v>0.37997508210907543</v>
      </c>
      <c r="BG699" s="23">
        <f>(C699*(AI699)^(2)*G699)/(F699)</f>
        <v>4.4352851122443075</v>
      </c>
      <c r="BH699" s="23">
        <f>(C699*G699*AI699)/(E699)</f>
        <v>9.9717721330751292</v>
      </c>
      <c r="BI699" s="23">
        <f>(E699)/((C699*F699*G699)^(1/2))</f>
        <v>0.21119733101996371</v>
      </c>
      <c r="BJ699" s="23">
        <f>(C699*9.81*(G699)^(2))/(F699)</f>
        <v>8.101909799530807E-2</v>
      </c>
      <c r="BK699" s="23">
        <f t="shared" si="64"/>
        <v>0.70453677333936493</v>
      </c>
      <c r="BL699" s="23">
        <f>(F699/(C699*9.81))^(1/2)</f>
        <v>1.4753899143116248E-3</v>
      </c>
      <c r="BM699" s="23">
        <f>((F699*G699)/(C699*(AI699)^(2)))^(1/2)</f>
        <v>1.9940669746548972E-4</v>
      </c>
      <c r="BN699" s="23">
        <f>(AF699/2)/G699</f>
        <v>1.4335928300969056</v>
      </c>
      <c r="BO699" s="23">
        <f>(AF699-G699)/G699</f>
        <v>1.8671856601938113</v>
      </c>
      <c r="BP699" s="23">
        <f>((2*G699)-AG699)/G699</f>
        <v>1.2665339008806533</v>
      </c>
      <c r="BQ699" s="23">
        <f t="shared" si="65"/>
        <v>0.25581395348837205</v>
      </c>
      <c r="BR699" s="23">
        <f>((C699*(G699)^(3))/F699)^(1/2)</f>
        <v>1.8623420711975775E-3</v>
      </c>
      <c r="BS699" s="23">
        <f t="shared" si="66"/>
        <v>0.47490721971377053</v>
      </c>
      <c r="BT699" s="23">
        <f>AI699/((9.81*G699)^(1/2))</f>
        <v>7.3988984977145149</v>
      </c>
      <c r="BU699" s="23">
        <f t="shared" si="69"/>
        <v>0.35245901639344263</v>
      </c>
      <c r="BV699" s="23">
        <f>AE699 /G699</f>
        <v>1.1955820218089657</v>
      </c>
      <c r="BW699" s="23">
        <f t="shared" si="68"/>
        <v>4.3542660142489993</v>
      </c>
      <c r="BX699" s="23">
        <f>AH699/(((C699*(G699^(3)))/F699)^(1/2))</f>
        <v>0.70475774579693529</v>
      </c>
    </row>
    <row r="700" spans="1:76" x14ac:dyDescent="0.25">
      <c r="A700" s="11"/>
      <c r="B700" s="1">
        <v>700</v>
      </c>
      <c r="C700" s="11">
        <v>960</v>
      </c>
      <c r="D700" s="11">
        <v>20</v>
      </c>
      <c r="E700" s="11">
        <v>1.9199999999999998E-2</v>
      </c>
      <c r="F700" s="11">
        <v>2.0500000000000001E-2</v>
      </c>
      <c r="G700" s="11">
        <v>4.2007390365489069E-4</v>
      </c>
      <c r="H700" s="11">
        <v>1.0023334674101569E-7</v>
      </c>
      <c r="I700" s="11">
        <v>3.1050294032684189E-10</v>
      </c>
      <c r="J700" s="11">
        <v>2.2226623894818731E-13</v>
      </c>
      <c r="K700" s="11">
        <v>2.9808282271376819E-7</v>
      </c>
      <c r="L700" s="11">
        <v>2.1337558939025983E-10</v>
      </c>
      <c r="M700" s="11"/>
      <c r="N700" s="11"/>
      <c r="O700" s="11"/>
      <c r="Q700" s="11">
        <v>960</v>
      </c>
      <c r="R700" s="11">
        <v>100000</v>
      </c>
      <c r="S700" s="11">
        <v>96</v>
      </c>
      <c r="T700" s="11">
        <v>2.0500000000000001E-2</v>
      </c>
      <c r="U700" s="11">
        <v>0.26700000000000002</v>
      </c>
      <c r="V700" s="11"/>
      <c r="W700" s="23"/>
      <c r="X700" s="23"/>
      <c r="Z700" s="23">
        <v>7.0004809999999998E-6</v>
      </c>
      <c r="AA700" s="23">
        <v>16000</v>
      </c>
      <c r="AB700" s="23">
        <v>6.2500000000000056E-5</v>
      </c>
      <c r="AD700" s="23">
        <v>4.6250000000000041E-3</v>
      </c>
      <c r="AE700" s="23">
        <v>3.410769905E-4</v>
      </c>
      <c r="AF700" s="23">
        <v>9.8706782100000008E-4</v>
      </c>
      <c r="AG700" s="23">
        <v>5.1609307993934791E-4</v>
      </c>
      <c r="AH700" s="23">
        <v>1.8125000000000016E-3</v>
      </c>
      <c r="AI700" s="23">
        <v>0.18152361401482514</v>
      </c>
      <c r="AJ700" s="11">
        <v>9.4809702591421435E-3</v>
      </c>
      <c r="AK700" s="1">
        <v>9.0506233508582876E-2</v>
      </c>
      <c r="AL700" s="11">
        <v>5.6356571126347033E-3</v>
      </c>
      <c r="AM700" s="11">
        <v>4.1048173573416931E-4</v>
      </c>
      <c r="AN700" s="11">
        <v>4.4942656348003981E-4</v>
      </c>
      <c r="AO700" s="11">
        <v>363.63636363636363</v>
      </c>
      <c r="AP700" s="11">
        <v>444.13318487750081</v>
      </c>
      <c r="AQ700" s="11">
        <v>385.54216867469876</v>
      </c>
      <c r="AR700" s="11">
        <v>518.96238723750673</v>
      </c>
      <c r="AS700" s="11">
        <v>1.6794506852702965E-3</v>
      </c>
      <c r="AT700" s="11">
        <v>1.0043816877874276E-3</v>
      </c>
      <c r="AU700" s="11">
        <v>1.5604086719042705</v>
      </c>
      <c r="AV700" s="11">
        <v>0.53197977366345695</v>
      </c>
      <c r="AW700" s="11">
        <v>0.97478991596638653</v>
      </c>
      <c r="AX700" s="11">
        <v>2709.3507393102973</v>
      </c>
      <c r="AY700" s="23">
        <v>1.6250000000000014E-3</v>
      </c>
      <c r="AZ700" s="11"/>
      <c r="BA700" s="11"/>
      <c r="BB700" s="11" t="s">
        <v>471</v>
      </c>
      <c r="BC700" s="1"/>
      <c r="BD700" s="23">
        <f>(0.5*K700*(AK700)^(2))+(K700*9.81*(AN700-G700))</f>
        <v>1.306687410819281E-9</v>
      </c>
      <c r="BE700" s="23">
        <f>0.5*K700*(AI700)^(2)</f>
        <v>4.9110370825733744E-9</v>
      </c>
      <c r="BF700" s="23">
        <f t="shared" si="67"/>
        <v>0.51582127042006765</v>
      </c>
      <c r="BG700" s="23">
        <f>(C700*(AI700)^(2)*G700)/(F700)</f>
        <v>0.64820045797986459</v>
      </c>
      <c r="BH700" s="23">
        <f>(C700*G700*AI700)/(E700)</f>
        <v>3.8126666572375614</v>
      </c>
      <c r="BI700" s="23">
        <f>(E700)/((C700*F700*G700)^(1/2))</f>
        <v>0.21116689317897011</v>
      </c>
      <c r="BJ700" s="23">
        <f>(C700*9.81*(G700)^(2))/(F700)</f>
        <v>8.1065820843279485E-2</v>
      </c>
      <c r="BK700" s="23">
        <f t="shared" si="64"/>
        <v>0.22219089811030401</v>
      </c>
      <c r="BL700" s="23">
        <f>(F700/(C700*9.81))^(1/2)</f>
        <v>1.4753899143116248E-3</v>
      </c>
      <c r="BM700" s="23">
        <f>((F700*G700)/(C700*(AI700)^(2)))^(1/2)</f>
        <v>5.2176030559863702E-4</v>
      </c>
      <c r="BN700" s="23">
        <f>(AF700/2)/G700</f>
        <v>1.174874007182936</v>
      </c>
      <c r="BO700" s="23">
        <f>(AF700-G700)/G700</f>
        <v>1.3497480143658722</v>
      </c>
      <c r="BP700" s="23">
        <f>((2*G700)-AG700)/G700</f>
        <v>0.77142313424129949</v>
      </c>
      <c r="BQ700" s="23">
        <f t="shared" si="65"/>
        <v>0.52285473091047907</v>
      </c>
      <c r="BR700" s="23">
        <f>((C700*(G700)^(3))/F700)^(1/2)</f>
        <v>1.863147507723867E-3</v>
      </c>
      <c r="BS700" s="23">
        <f t="shared" si="66"/>
        <v>0.1805192323270377</v>
      </c>
      <c r="BT700" s="23">
        <f>AI700/((9.81*G700)^(1/2))</f>
        <v>2.827715904181038</v>
      </c>
      <c r="BU700" s="23">
        <f t="shared" si="69"/>
        <v>0.39864864864864863</v>
      </c>
      <c r="BV700" s="23">
        <f>AE700 /G700</f>
        <v>0.81194520186193198</v>
      </c>
      <c r="BW700" s="23">
        <f t="shared" si="68"/>
        <v>0.56713463713658507</v>
      </c>
      <c r="BX700" s="23">
        <f>AH700/(((C700*(G700^(3)))/F700)^(1/2))</f>
        <v>0.97281615786517117</v>
      </c>
    </row>
    <row r="701" spans="1:76" x14ac:dyDescent="0.25">
      <c r="A701" s="11"/>
      <c r="B701" s="1">
        <v>701</v>
      </c>
      <c r="C701" s="11">
        <v>960</v>
      </c>
      <c r="D701" s="11">
        <v>20</v>
      </c>
      <c r="E701" s="11">
        <v>1.9199999999999998E-2</v>
      </c>
      <c r="F701" s="11">
        <v>2.0500000000000001E-2</v>
      </c>
      <c r="G701" s="11">
        <v>4.1076276092018662E-4</v>
      </c>
      <c r="H701" s="11">
        <v>1.758267624266486E-7</v>
      </c>
      <c r="I701" s="11">
        <v>2.9030987057269808E-10</v>
      </c>
      <c r="J701" s="11">
        <v>3.7280091697417819E-13</v>
      </c>
      <c r="K701" s="11">
        <v>2.7869747574979015E-7</v>
      </c>
      <c r="L701" s="11">
        <v>3.5788888029521106E-10</v>
      </c>
      <c r="M701" s="11"/>
      <c r="N701" s="11"/>
      <c r="O701" s="11"/>
      <c r="Q701" s="11">
        <v>960</v>
      </c>
      <c r="R701" s="11">
        <v>100000</v>
      </c>
      <c r="S701" s="11">
        <v>96</v>
      </c>
      <c r="T701" s="11">
        <v>2.0500000000000001E-2</v>
      </c>
      <c r="U701" s="11">
        <v>0.26700000000000002</v>
      </c>
      <c r="V701" s="11"/>
      <c r="W701" s="23"/>
      <c r="X701" s="23"/>
      <c r="Z701" s="23">
        <v>7.0004809999999998E-6</v>
      </c>
      <c r="AA701" s="23">
        <v>16000</v>
      </c>
      <c r="AB701" s="23">
        <v>6.2500000000000056E-5</v>
      </c>
      <c r="AD701" s="23">
        <v>3.8125000000000008E-3</v>
      </c>
      <c r="AE701" s="23">
        <v>5.0208805350000004E-4</v>
      </c>
      <c r="AF701" s="23">
        <v>1.1760808079999999E-3</v>
      </c>
      <c r="AG701" s="23">
        <v>2.9168670833333343E-4</v>
      </c>
      <c r="AH701" s="23">
        <v>1.1875000000000002E-3</v>
      </c>
      <c r="AI701" s="23">
        <v>0.47441555043640837</v>
      </c>
      <c r="AJ701" s="11">
        <v>4.9886015990723547E-3</v>
      </c>
      <c r="AK701" s="1">
        <v>0.17784500458332755</v>
      </c>
      <c r="AL701" s="11">
        <v>1.5560090730080614E-2</v>
      </c>
      <c r="AM701" s="11">
        <v>4.1396562676287031E-4</v>
      </c>
      <c r="AN701" s="11">
        <v>5.1024456901732846E-4</v>
      </c>
      <c r="AO701" s="11">
        <v>2133.333333333333</v>
      </c>
      <c r="AP701" s="11">
        <v>4223.7845062876431</v>
      </c>
      <c r="AQ701" s="11">
        <v>1280</v>
      </c>
      <c r="AR701" s="11">
        <v>362.03867196751247</v>
      </c>
      <c r="AS701" s="11">
        <v>1.1471463531900117E-2</v>
      </c>
      <c r="AT701" s="11">
        <v>8.7817916353725089E-4</v>
      </c>
      <c r="AU701" s="11">
        <v>1.553509318539019</v>
      </c>
      <c r="AV701" s="11">
        <v>0.30558041639925726</v>
      </c>
      <c r="AW701" s="11">
        <v>0.99137931034482762</v>
      </c>
      <c r="AX701" s="11">
        <v>1556.3082810246858</v>
      </c>
      <c r="AY701" s="23">
        <v>1.1250000000000001E-3</v>
      </c>
      <c r="AZ701" s="11"/>
      <c r="BA701" s="11"/>
      <c r="BB701" s="11" t="s">
        <v>472</v>
      </c>
      <c r="BC701" s="1"/>
      <c r="BD701" s="23">
        <f>(0.5*K701*(AK701)^(2))+(K701*9.81*(AN701-G701))</f>
        <v>4.6794251980231243E-9</v>
      </c>
      <c r="BE701" s="23">
        <f>0.5*K701*(AI701)^(2)</f>
        <v>3.1363236388359051E-8</v>
      </c>
      <c r="BF701" s="23">
        <f t="shared" si="67"/>
        <v>0.38626541007459997</v>
      </c>
      <c r="BG701" s="23">
        <f>(C701*(AI701)^(2)*G701)/(F701)</f>
        <v>4.3293855983274296</v>
      </c>
      <c r="BH701" s="23">
        <f>(C701*G701*AI701)/(E701)</f>
        <v>9.7436120660364587</v>
      </c>
      <c r="BI701" s="23">
        <f>(E701)/((C701*F701*G701)^(1/2))</f>
        <v>0.21354684012753689</v>
      </c>
      <c r="BJ701" s="23">
        <f>(C701*9.81*(G701)^(2))/(F701)</f>
        <v>7.7511922367699201E-2</v>
      </c>
      <c r="BK701" s="23">
        <f t="shared" si="64"/>
        <v>0.7005679748722804</v>
      </c>
      <c r="BL701" s="23">
        <f>(F701/(C701*9.81))^(1/2)</f>
        <v>1.4753899143116248E-3</v>
      </c>
      <c r="BM701" s="23">
        <f>((F701*G701)/(C701*(AI701)^(2)))^(1/2)</f>
        <v>1.9741399179381519E-4</v>
      </c>
      <c r="BN701" s="23">
        <f>(AF701/2)/G701</f>
        <v>1.4315815841793393</v>
      </c>
      <c r="BO701" s="23">
        <f>(AF701-G701)/G701</f>
        <v>1.8631631683586787</v>
      </c>
      <c r="BP701" s="23">
        <f>((2*G701)-AG701)/G701</f>
        <v>1.2898900872126291</v>
      </c>
      <c r="BQ701" s="23">
        <f t="shared" si="65"/>
        <v>0.24801587301587311</v>
      </c>
      <c r="BR701" s="23">
        <f>((C701*(G701)^(3))/F701)^(1/2)</f>
        <v>1.8015456959500234E-3</v>
      </c>
      <c r="BS701" s="23">
        <f t="shared" si="66"/>
        <v>0.4735373712728711</v>
      </c>
      <c r="BT701" s="23">
        <f>AI701/((9.81*G701)^(1/2))</f>
        <v>7.4735833104097518</v>
      </c>
      <c r="BU701" s="23">
        <f t="shared" si="69"/>
        <v>0.31967213114754095</v>
      </c>
      <c r="BV701" s="23">
        <f>AE701 /G701</f>
        <v>1.2223309931387827</v>
      </c>
      <c r="BW701" s="23">
        <f t="shared" si="68"/>
        <v>4.2518736759597306</v>
      </c>
      <c r="BX701" s="23">
        <f>AH701/(((C701*(G701^(3)))/F701)^(1/2))</f>
        <v>0.65915619163564232</v>
      </c>
    </row>
    <row r="702" spans="1:76" x14ac:dyDescent="0.25">
      <c r="A702" s="11"/>
      <c r="B702" s="1">
        <v>702</v>
      </c>
      <c r="C702" s="11">
        <v>960</v>
      </c>
      <c r="D702" s="11">
        <v>20</v>
      </c>
      <c r="E702" s="11">
        <v>1.9199999999999998E-2</v>
      </c>
      <c r="F702" s="11">
        <v>2.0500000000000001E-2</v>
      </c>
      <c r="G702" s="11">
        <v>4.0584267281175131E-4</v>
      </c>
      <c r="H702" s="11">
        <v>1.9749402723938107E-7</v>
      </c>
      <c r="I702" s="11">
        <v>2.8000238967150891E-10</v>
      </c>
      <c r="J702" s="11">
        <v>4.0877022016751005E-13</v>
      </c>
      <c r="K702" s="11">
        <v>2.6880229408464854E-7</v>
      </c>
      <c r="L702" s="11">
        <v>3.9241941136080965E-10</v>
      </c>
      <c r="M702" s="11"/>
      <c r="N702" s="11"/>
      <c r="O702" s="11"/>
      <c r="Q702" s="11">
        <v>960</v>
      </c>
      <c r="R702" s="11">
        <v>100000</v>
      </c>
      <c r="S702" s="11">
        <v>96</v>
      </c>
      <c r="T702" s="11">
        <v>2.0500000000000001E-2</v>
      </c>
      <c r="U702" s="11">
        <v>0.26700000000000002</v>
      </c>
      <c r="V702" s="11"/>
      <c r="W702" s="23"/>
      <c r="X702" s="23"/>
      <c r="Z702" s="23">
        <v>7.0004809999999998E-6</v>
      </c>
      <c r="AA702" s="23">
        <v>16000</v>
      </c>
      <c r="AB702" s="23">
        <v>6.2500000000000056E-5</v>
      </c>
      <c r="AD702" s="23">
        <v>3.8125000000000008E-3</v>
      </c>
      <c r="AE702" s="23">
        <v>4.8808709150000002E-4</v>
      </c>
      <c r="AF702" s="23">
        <v>1.1620798460000002E-3</v>
      </c>
      <c r="AG702" s="23">
        <v>2.928534551666666E-4</v>
      </c>
      <c r="AH702" s="23">
        <v>1.2500000000000002E-3</v>
      </c>
      <c r="AI702" s="23">
        <v>0.47722464444315427</v>
      </c>
      <c r="AJ702" s="11">
        <v>8.9593476039019296E-3</v>
      </c>
      <c r="AK702" s="1">
        <v>0.17867368643019871</v>
      </c>
      <c r="AL702" s="11">
        <v>1.2903244479313299E-2</v>
      </c>
      <c r="AM702" s="11">
        <v>4.0831547780134213E-4</v>
      </c>
      <c r="AN702" s="11">
        <v>5.1551684963229794E-4</v>
      </c>
      <c r="AO702" s="11">
        <v>2133.333333333333</v>
      </c>
      <c r="AP702" s="11">
        <v>1005.6629776875342</v>
      </c>
      <c r="AQ702" s="11">
        <v>1230.7692307692307</v>
      </c>
      <c r="AR702" s="11">
        <v>937.23028985672545</v>
      </c>
      <c r="AS702" s="11">
        <v>1.160771464138099E-2</v>
      </c>
      <c r="AT702" s="11">
        <v>8.80435871029325E-4</v>
      </c>
      <c r="AU702" s="11">
        <v>1.7111312936320084</v>
      </c>
      <c r="AV702" s="11">
        <v>0.25789559237757625</v>
      </c>
      <c r="AW702" s="11">
        <v>0.9826086956521739</v>
      </c>
      <c r="AX702" s="11">
        <v>1313.4514665121199</v>
      </c>
      <c r="AY702" s="23">
        <v>1.0625000000000001E-3</v>
      </c>
      <c r="AZ702" s="11"/>
      <c r="BA702" s="11"/>
      <c r="BB702" s="11" t="s">
        <v>473</v>
      </c>
      <c r="BC702" s="1"/>
      <c r="BD702" s="23">
        <f>(0.5*K702*(AK702)^(2))+(K702*9.81*(AN702-G702))</f>
        <v>4.5798660627682803E-9</v>
      </c>
      <c r="BE702" s="23">
        <f>0.5*K702*(AI702)^(2)</f>
        <v>3.060896898514193E-8</v>
      </c>
      <c r="BF702" s="23">
        <f t="shared" si="67"/>
        <v>0.38681386982640742</v>
      </c>
      <c r="BG702" s="23">
        <f>(C702*(AI702)^(2)*G702)/(F702)</f>
        <v>4.3283344132903689</v>
      </c>
      <c r="BH702" s="23">
        <f>(C702*G702*AI702)/(E702)</f>
        <v>9.6839062616223721</v>
      </c>
      <c r="BI702" s="23">
        <f>(E702)/((C702*F702*G702)^(1/2))</f>
        <v>0.21483736986111568</v>
      </c>
      <c r="BJ702" s="23">
        <f>(C702*9.81*(G702)^(2))/(F702)</f>
        <v>7.5666178114448299E-2</v>
      </c>
      <c r="BK702" s="23">
        <f t="shared" si="64"/>
        <v>0.70385037459875699</v>
      </c>
      <c r="BL702" s="23">
        <f>(F702/(C702*9.81))^(1/2)</f>
        <v>1.4753899143116248E-3</v>
      </c>
      <c r="BM702" s="23">
        <f>((F702*G702)/(C702*(AI702)^(2)))^(1/2)</f>
        <v>1.9507306411102788E-4</v>
      </c>
      <c r="BN702" s="23">
        <f>(AF702/2)/G702</f>
        <v>1.4316876019331595</v>
      </c>
      <c r="BO702" s="23">
        <f>(AF702-G702)/G702</f>
        <v>1.8633752038663189</v>
      </c>
      <c r="BP702" s="23">
        <f>((2*G702)-AG702)/G702</f>
        <v>1.2784064496280667</v>
      </c>
      <c r="BQ702" s="23">
        <f t="shared" si="65"/>
        <v>0.25200803212851397</v>
      </c>
      <c r="BR702" s="23">
        <f>((C702*(G702)^(3))/F702)^(1/2)</f>
        <v>1.7692746305735599E-3</v>
      </c>
      <c r="BS702" s="23">
        <f t="shared" si="66"/>
        <v>0.47634420857212495</v>
      </c>
      <c r="BT702" s="23">
        <f>AI702/((9.81*G702)^(1/2))</f>
        <v>7.5632682607163595</v>
      </c>
      <c r="BU702" s="23">
        <f t="shared" si="69"/>
        <v>0.33606557377049179</v>
      </c>
      <c r="BV702" s="23">
        <f>AE702 /G702</f>
        <v>1.2026509881734331</v>
      </c>
      <c r="BW702" s="23">
        <f t="shared" si="68"/>
        <v>4.2526682351759204</v>
      </c>
      <c r="BX702" s="23">
        <f>AH702/(((C702*(G702^(3)))/F702)^(1/2))</f>
        <v>0.70650422404733049</v>
      </c>
    </row>
    <row r="703" spans="1:76" x14ac:dyDescent="0.25">
      <c r="A703" s="11"/>
      <c r="B703" s="1">
        <v>703</v>
      </c>
      <c r="C703" s="11">
        <v>960</v>
      </c>
      <c r="D703" s="11">
        <v>20</v>
      </c>
      <c r="E703" s="11">
        <v>1.9199999999999998E-2</v>
      </c>
      <c r="F703" s="11">
        <v>2.0500000000000001E-2</v>
      </c>
      <c r="G703" s="11">
        <v>4.1682093319921315E-4</v>
      </c>
      <c r="H703" s="11">
        <v>9.7371116821301214E-8</v>
      </c>
      <c r="I703" s="11">
        <v>3.0334523268054996E-10</v>
      </c>
      <c r="J703" s="11">
        <v>2.1258815286807469E-13</v>
      </c>
      <c r="K703" s="11">
        <v>2.9121142337332797E-7</v>
      </c>
      <c r="L703" s="11">
        <v>2.040846267533517E-10</v>
      </c>
      <c r="M703" s="11"/>
      <c r="N703" s="11"/>
      <c r="O703" s="11"/>
      <c r="Q703" s="11">
        <v>960</v>
      </c>
      <c r="R703" s="11">
        <v>100000</v>
      </c>
      <c r="S703" s="11">
        <v>96</v>
      </c>
      <c r="T703" s="11">
        <v>2.0500000000000001E-2</v>
      </c>
      <c r="U703" s="11">
        <v>0.26700000000000002</v>
      </c>
      <c r="V703" s="11"/>
      <c r="W703" s="23"/>
      <c r="X703" s="23"/>
      <c r="Z703" s="23">
        <v>7.0004809999999998E-6</v>
      </c>
      <c r="AA703" s="23">
        <v>16000</v>
      </c>
      <c r="AB703" s="23">
        <v>6.2500000000000056E-5</v>
      </c>
      <c r="AD703" s="23">
        <v>3.8749999999999991E-3</v>
      </c>
      <c r="AE703" s="23">
        <v>4.9158733200000001E-4</v>
      </c>
      <c r="AF703" s="23">
        <v>1.1620798460000002E-3</v>
      </c>
      <c r="AG703" s="23">
        <v>3.208553791666668E-4</v>
      </c>
      <c r="AH703" s="23">
        <v>1.2499999999999994E-3</v>
      </c>
      <c r="AI703" s="23">
        <v>0.4392892401627656</v>
      </c>
      <c r="AJ703" s="11">
        <v>7.635549949485055E-3</v>
      </c>
      <c r="AK703" s="1">
        <v>0.16756312607955945</v>
      </c>
      <c r="AL703" s="11">
        <v>1.0683247168558828E-2</v>
      </c>
      <c r="AM703" s="11">
        <v>4.0556787181640364E-4</v>
      </c>
      <c r="AN703" s="11">
        <v>5.2263636296513607E-4</v>
      </c>
      <c r="AO703" s="11">
        <v>2285.7142857142853</v>
      </c>
      <c r="AP703" s="11">
        <v>4617.8402036672478</v>
      </c>
      <c r="AQ703" s="11">
        <v>470.58823529411762</v>
      </c>
      <c r="AR703" s="11">
        <v>939.54672655928789</v>
      </c>
      <c r="AS703" s="11">
        <v>9.8356287728226261E-3</v>
      </c>
      <c r="AT703" s="11">
        <v>0.19809892617716018</v>
      </c>
      <c r="AU703" s="11">
        <v>1.5303923621867332</v>
      </c>
      <c r="AV703" s="11">
        <v>0.54055598674137872</v>
      </c>
      <c r="AW703" s="11">
        <v>0.99152542372881358</v>
      </c>
      <c r="AX703" s="11">
        <v>2753.0290338498362</v>
      </c>
      <c r="AY703" s="23">
        <v>1.0625000000000001E-3</v>
      </c>
      <c r="AZ703" s="11"/>
      <c r="BA703" s="11"/>
      <c r="BB703" s="11" t="s">
        <v>474</v>
      </c>
      <c r="BC703" s="1"/>
      <c r="BD703" s="23">
        <f>(0.5*K703*(AK703)^(2))+(K703*9.81*(AN703-G703))</f>
        <v>4.3905218205821471E-9</v>
      </c>
      <c r="BE703" s="23">
        <f>0.5*K703*(AI703)^(2)</f>
        <v>2.8098267530659349E-8</v>
      </c>
      <c r="BF703" s="23">
        <f t="shared" si="67"/>
        <v>0.3952922487158772</v>
      </c>
      <c r="BG703" s="23">
        <f>(C703*(AI703)^(2)*G703)/(F703)</f>
        <v>3.766760654403623</v>
      </c>
      <c r="BH703" s="23">
        <f>(C703*G703*AI703)/(E703)</f>
        <v>9.1552475514508611</v>
      </c>
      <c r="BI703" s="23">
        <f>(E703)/((C703*F703*G703)^(1/2))</f>
        <v>0.21198929027210445</v>
      </c>
      <c r="BJ703" s="23">
        <f>(C703*9.81*(G703)^(2))/(F703)</f>
        <v>7.9815166237512447E-2</v>
      </c>
      <c r="BK703" s="23">
        <f t="shared" si="64"/>
        <v>0.64066640599533009</v>
      </c>
      <c r="BL703" s="23">
        <f>(F703/(C703*9.81))^(1/2)</f>
        <v>1.4753899143116248E-3</v>
      </c>
      <c r="BM703" s="23">
        <f>((F703*G703)/(C703*(AI703)^(2)))^(1/2)</f>
        <v>2.1476599030099749E-4</v>
      </c>
      <c r="BN703" s="23">
        <f>(AF703/2)/G703</f>
        <v>1.3939797086013936</v>
      </c>
      <c r="BO703" s="23">
        <f>(AF703-G703)/G703</f>
        <v>1.7879594172027873</v>
      </c>
      <c r="BP703" s="23">
        <f>((2*G703)-AG703)/G703</f>
        <v>1.2302320886237281</v>
      </c>
      <c r="BQ703" s="23">
        <f t="shared" si="65"/>
        <v>0.27610441767068278</v>
      </c>
      <c r="BR703" s="23">
        <f>((C703*(G703)^(3))/F703)^(1/2)</f>
        <v>1.8415476825020501E-3</v>
      </c>
      <c r="BS703" s="23">
        <f t="shared" si="66"/>
        <v>0.24119031398560542</v>
      </c>
      <c r="BT703" s="23">
        <f>AI703/((9.81*G703)^(1/2))</f>
        <v>6.8697558316558673</v>
      </c>
      <c r="BU703" s="23">
        <f t="shared" si="69"/>
        <v>0.33064516129032251</v>
      </c>
      <c r="BV703" s="23">
        <f>AE703 /G703</f>
        <v>1.1793729461400477</v>
      </c>
      <c r="BW703" s="23">
        <f t="shared" si="68"/>
        <v>3.6869454881661103</v>
      </c>
      <c r="BX703" s="23">
        <f>AH703/(((C703*(G703^(3)))/F703)^(1/2))</f>
        <v>0.67877688526732338</v>
      </c>
    </row>
    <row r="704" spans="1:76" x14ac:dyDescent="0.25">
      <c r="A704" s="11"/>
      <c r="B704" s="1">
        <v>704</v>
      </c>
      <c r="C704" s="11">
        <v>960</v>
      </c>
      <c r="D704" s="11">
        <v>20</v>
      </c>
      <c r="E704" s="11">
        <v>1.9199999999999998E-2</v>
      </c>
      <c r="F704" s="11">
        <v>2.0500000000000001E-2</v>
      </c>
      <c r="G704" s="11">
        <v>4.125309407051701E-4</v>
      </c>
      <c r="H704" s="11">
        <v>1.6982424481331051E-7</v>
      </c>
      <c r="I704" s="11">
        <v>2.9407505754639856E-10</v>
      </c>
      <c r="J704" s="11">
        <v>3.6318057366228058E-13</v>
      </c>
      <c r="K704" s="11">
        <v>2.8231205524454263E-7</v>
      </c>
      <c r="L704" s="11">
        <v>3.4865335071578933E-10</v>
      </c>
      <c r="M704" s="11"/>
      <c r="N704" s="11"/>
      <c r="O704" s="11"/>
      <c r="Q704" s="11">
        <v>960</v>
      </c>
      <c r="R704" s="11">
        <v>100000</v>
      </c>
      <c r="S704" s="11">
        <v>96</v>
      </c>
      <c r="T704" s="11">
        <v>2.0500000000000001E-2</v>
      </c>
      <c r="U704" s="11">
        <v>0.26700000000000002</v>
      </c>
      <c r="V704" s="11"/>
      <c r="W704" s="23"/>
      <c r="X704" s="23"/>
      <c r="Z704" s="23">
        <v>7.0004809999999998E-6</v>
      </c>
      <c r="AA704" s="23">
        <v>16000</v>
      </c>
      <c r="AB704" s="23">
        <v>6.2500000000000056E-5</v>
      </c>
      <c r="AD704" s="23">
        <v>4.7500000000000042E-3</v>
      </c>
      <c r="AE704" s="23">
        <v>3.4457723100000004E-4</v>
      </c>
      <c r="AF704" s="23">
        <v>9.5906589700000004E-4</v>
      </c>
      <c r="AG704" s="23">
        <v>5.3028643575000025E-4</v>
      </c>
      <c r="AH704" s="23">
        <v>1.9375000000000017E-3</v>
      </c>
      <c r="AI704" s="23">
        <v>0.17192407907060528</v>
      </c>
      <c r="AJ704" s="11">
        <v>1.088532376041317E-2</v>
      </c>
      <c r="AK704" s="1">
        <v>8.5781068292524174E-2</v>
      </c>
      <c r="AL704" s="11">
        <v>8.8686701592999764E-3</v>
      </c>
      <c r="AM704" s="11">
        <v>4.26331150576937E-4</v>
      </c>
      <c r="AN704" s="11">
        <v>4.4952687891252577E-4</v>
      </c>
      <c r="AO704" s="11">
        <v>367.81609195402297</v>
      </c>
      <c r="AP704" s="11">
        <v>460.38079240154661</v>
      </c>
      <c r="AQ704" s="11">
        <v>376.47058823529414</v>
      </c>
      <c r="AR704" s="11">
        <v>507.35523234201577</v>
      </c>
      <c r="AS704" s="11">
        <v>1.5065182958346451E-3</v>
      </c>
      <c r="AT704" s="11">
        <v>-4.3800342780485231E-3</v>
      </c>
      <c r="AU704" s="11">
        <v>1.5793166571726778</v>
      </c>
      <c r="AV704" s="11">
        <v>0.35817404479185866</v>
      </c>
      <c r="AW704" s="11">
        <v>1</v>
      </c>
      <c r="AX704" s="11">
        <v>1824.1654309069502</v>
      </c>
      <c r="AY704" s="23">
        <v>1.6875000000000015E-3</v>
      </c>
      <c r="AZ704" s="11"/>
      <c r="BA704" s="11"/>
      <c r="BB704" s="11" t="s">
        <v>474</v>
      </c>
      <c r="BC704" s="1"/>
      <c r="BD704" s="23">
        <f>(0.5*K704*(AK704)^(2))+(K704*9.81*(AN704-G704))</f>
        <v>1.1411408965050043E-9</v>
      </c>
      <c r="BE704" s="23">
        <f>0.5*K704*(AI704)^(2)</f>
        <v>4.1722741910973344E-9</v>
      </c>
      <c r="BF704" s="23">
        <f t="shared" si="67"/>
        <v>0.52297775243954159</v>
      </c>
      <c r="BG704" s="23">
        <f>(C704*(AI704)^(2)*G704)/(F704)</f>
        <v>0.57101473122458379</v>
      </c>
      <c r="BH704" s="23">
        <f>(C704*G704*AI704)/(E704)</f>
        <v>3.5462001034433421</v>
      </c>
      <c r="BI704" s="23">
        <f>(E704)/((C704*F704*G704)^(1/2))</f>
        <v>0.2130886991236236</v>
      </c>
      <c r="BJ704" s="23">
        <f>(C704*9.81*(G704)^(2))/(F704)</f>
        <v>7.8180678216749178E-2</v>
      </c>
      <c r="BK704" s="23">
        <f t="shared" si="64"/>
        <v>0.20741335762712015</v>
      </c>
      <c r="BL704" s="23">
        <f>(F704/(C704*9.81))^(1/2)</f>
        <v>1.4753899143116248E-3</v>
      </c>
      <c r="BM704" s="23">
        <f>((F704*G704)/(C704*(AI704)^(2)))^(1/2)</f>
        <v>5.4592485936580534E-4</v>
      </c>
      <c r="BN704" s="23">
        <f>(AF704/2)/G704</f>
        <v>1.1624169272741054</v>
      </c>
      <c r="BO704" s="23">
        <f>(AF704-G704)/G704</f>
        <v>1.324833854548211</v>
      </c>
      <c r="BP704" s="23">
        <f>((2*G704)-AG704)/G704</f>
        <v>0.71455354392680981</v>
      </c>
      <c r="BQ704" s="23">
        <f t="shared" si="65"/>
        <v>0.55291970802919732</v>
      </c>
      <c r="BR704" s="23">
        <f>((C704*(G704)^(3))/F704)^(1/2)</f>
        <v>1.8131906741903397E-3</v>
      </c>
      <c r="BS704" s="23">
        <f t="shared" si="66"/>
        <v>0.17630411334865381</v>
      </c>
      <c r="BT704" s="23">
        <f>AI704/((9.81*G704)^(1/2))</f>
        <v>2.7025512559101417</v>
      </c>
      <c r="BU704" s="23">
        <f t="shared" si="69"/>
        <v>0.41447368421052633</v>
      </c>
      <c r="BV704" s="23">
        <f>AE704 /G704</f>
        <v>0.83527608962127375</v>
      </c>
      <c r="BW704" s="23">
        <f t="shared" si="68"/>
        <v>0.49283405300783462</v>
      </c>
      <c r="BX704" s="23">
        <f>AH704/(((C704*(G704^(3)))/F704)^(1/2))</f>
        <v>1.0685583306704194</v>
      </c>
    </row>
    <row r="705" spans="1:76" x14ac:dyDescent="0.25">
      <c r="A705" s="11"/>
      <c r="B705" s="1">
        <v>705</v>
      </c>
      <c r="C705" s="11">
        <v>960</v>
      </c>
      <c r="D705" s="11">
        <v>20</v>
      </c>
      <c r="E705" s="11">
        <v>1.9199999999999998E-2</v>
      </c>
      <c r="F705" s="11">
        <v>2.0500000000000001E-2</v>
      </c>
      <c r="G705" s="11">
        <v>4.139563332888788E-4</v>
      </c>
      <c r="H705" s="11">
        <v>1.4471954482414882E-7</v>
      </c>
      <c r="I705" s="11">
        <v>2.9713390021581565E-10</v>
      </c>
      <c r="J705" s="11">
        <v>3.1163491894964191E-13</v>
      </c>
      <c r="K705" s="11">
        <v>2.8524854420718304E-7</v>
      </c>
      <c r="L705" s="11">
        <v>2.9916952219165623E-10</v>
      </c>
      <c r="M705" s="11"/>
      <c r="N705" s="11"/>
      <c r="O705" s="11"/>
      <c r="Q705" s="11">
        <v>960</v>
      </c>
      <c r="R705" s="11">
        <v>100000</v>
      </c>
      <c r="S705" s="11">
        <v>96</v>
      </c>
      <c r="T705" s="11">
        <v>2.0500000000000001E-2</v>
      </c>
      <c r="U705" s="11">
        <v>0.26700000000000002</v>
      </c>
      <c r="V705" s="11"/>
      <c r="W705" s="23"/>
      <c r="X705" s="23"/>
      <c r="Z705" s="23">
        <v>7.0004809999999998E-6</v>
      </c>
      <c r="AA705" s="23">
        <v>16000</v>
      </c>
      <c r="AB705" s="23">
        <v>6.2500000000000056E-5</v>
      </c>
      <c r="AD705" s="23">
        <v>3.8749999999999991E-3</v>
      </c>
      <c r="AE705" s="23">
        <v>4.8808709150000002E-4</v>
      </c>
      <c r="AF705" s="23">
        <v>1.1550793649999999E-3</v>
      </c>
      <c r="AG705" s="23">
        <v>3.1502164500000004E-4</v>
      </c>
      <c r="AH705" s="23">
        <v>1.2499999999999994E-3</v>
      </c>
      <c r="AI705" s="23">
        <v>0.43064090623170831</v>
      </c>
      <c r="AJ705" s="11">
        <v>1.8128106402126802E-3</v>
      </c>
      <c r="AK705" s="1">
        <v>0.17402626931760778</v>
      </c>
      <c r="AL705" s="11">
        <v>1.6506847225875743E-2</v>
      </c>
      <c r="AM705" s="11">
        <v>4.0590453413213881E-4</v>
      </c>
      <c r="AN705" s="11">
        <v>5.2009649557227945E-4</v>
      </c>
      <c r="AO705" s="11">
        <v>421.0526315789474</v>
      </c>
      <c r="AP705" s="11">
        <v>376.07895287483967</v>
      </c>
      <c r="AQ705" s="11">
        <v>-5333.3333333333321</v>
      </c>
      <c r="AR705" s="11">
        <v>25141.574442188343</v>
      </c>
      <c r="AS705" s="11">
        <v>9.4521707502582559E-3</v>
      </c>
      <c r="AT705" s="11">
        <v>-3.1340800705119437E-2</v>
      </c>
      <c r="AU705" s="11">
        <v>4.7085145708158525</v>
      </c>
      <c r="AV705" s="11">
        <v>0.83417901967350638</v>
      </c>
      <c r="AW705" s="11">
        <v>0.98290598290598286</v>
      </c>
      <c r="AX705" s="11">
        <v>4248.4388609468751</v>
      </c>
      <c r="AY705" s="23">
        <v>1.0625000000000001E-3</v>
      </c>
      <c r="AZ705" s="11"/>
      <c r="BA705" s="11"/>
      <c r="BB705" s="11" t="s">
        <v>475</v>
      </c>
      <c r="BC705" s="1"/>
      <c r="BD705" s="23">
        <f>(0.5*K705*(AK705)^(2))+(K705*9.81*(AN705-G705))</f>
        <v>4.6164071577969562E-9</v>
      </c>
      <c r="BE705" s="23">
        <f>0.5*K705*(AI705)^(2)</f>
        <v>2.6449898051328158E-8</v>
      </c>
      <c r="BF705" s="23">
        <f t="shared" si="67"/>
        <v>0.41777269492411445</v>
      </c>
      <c r="BG705" s="23">
        <f>(C705*(AI705)^(2)*G705)/(F705)</f>
        <v>3.5950295531096184</v>
      </c>
      <c r="BH705" s="23">
        <f>(C705*G705*AI705)/(E705)</f>
        <v>8.9133265253938916</v>
      </c>
      <c r="BI705" s="23">
        <f>(E705)/((C705*F705*G705)^(1/2))</f>
        <v>0.21272151429773484</v>
      </c>
      <c r="BJ705" s="23">
        <f>(C705*9.81*(G705)^(2))/(F705)</f>
        <v>7.872187729097857E-2</v>
      </c>
      <c r="BK705" s="23">
        <f t="shared" si="64"/>
        <v>0.62469871366053908</v>
      </c>
      <c r="BL705" s="23">
        <f>(F705/(C705*9.81))^(1/2)</f>
        <v>1.4753899143116248E-3</v>
      </c>
      <c r="BM705" s="23">
        <f>((F705*G705)/(C705*(AI705)^(2)))^(1/2)</f>
        <v>2.1832491462141833E-4</v>
      </c>
      <c r="BN705" s="23">
        <f>(AF705/2)/G705</f>
        <v>1.395170543500212</v>
      </c>
      <c r="BO705" s="23">
        <f>(AF705-G705)/G705</f>
        <v>1.7903410870004242</v>
      </c>
      <c r="BP705" s="23">
        <f>((2*G705)-AG705)/G705</f>
        <v>1.2389978853635204</v>
      </c>
      <c r="BQ705" s="23">
        <f t="shared" si="65"/>
        <v>0.27272727272727282</v>
      </c>
      <c r="BR705" s="23">
        <f>((C705*(G705)^(3))/F705)^(1/2)</f>
        <v>1.8225962951643581E-3</v>
      </c>
      <c r="BS705" s="23">
        <f t="shared" si="66"/>
        <v>0.46198170693682772</v>
      </c>
      <c r="BT705" s="23">
        <f>AI705/((9.81*G705)^(1/2))</f>
        <v>6.757771630736662</v>
      </c>
      <c r="BU705" s="23">
        <f t="shared" si="69"/>
        <v>0.33064516129032251</v>
      </c>
      <c r="BV705" s="23">
        <f>AE705 /G705</f>
        <v>1.1790786907936717</v>
      </c>
      <c r="BW705" s="23">
        <f t="shared" si="68"/>
        <v>3.5163076758186396</v>
      </c>
      <c r="BX705" s="23">
        <f>AH705/(((C705*(G705^(3)))/F705)^(1/2))</f>
        <v>0.68583481888800657</v>
      </c>
    </row>
    <row r="706" spans="1:76" x14ac:dyDescent="0.25">
      <c r="A706" s="11"/>
      <c r="B706" s="1">
        <v>706</v>
      </c>
      <c r="C706" s="11">
        <v>960</v>
      </c>
      <c r="D706" s="11">
        <v>20</v>
      </c>
      <c r="E706" s="11">
        <v>1.9199999999999998E-2</v>
      </c>
      <c r="F706" s="11">
        <v>2.0500000000000001E-2</v>
      </c>
      <c r="G706" s="11">
        <v>4.0345403939018434E-4</v>
      </c>
      <c r="H706" s="11">
        <v>2.9207103884863617E-7</v>
      </c>
      <c r="I706" s="11">
        <v>2.7508747264452767E-10</v>
      </c>
      <c r="J706" s="11">
        <v>5.9742926875368666E-13</v>
      </c>
      <c r="K706" s="11">
        <v>2.6408397373874659E-7</v>
      </c>
      <c r="L706" s="11">
        <v>5.7353209800353924E-10</v>
      </c>
      <c r="M706" s="11"/>
      <c r="N706" s="11"/>
      <c r="O706" s="11"/>
      <c r="Q706" s="11">
        <v>960</v>
      </c>
      <c r="R706" s="11">
        <v>100000</v>
      </c>
      <c r="S706" s="11">
        <v>96</v>
      </c>
      <c r="T706" s="11">
        <v>2.0500000000000001E-2</v>
      </c>
      <c r="U706" s="11">
        <v>0.26700000000000002</v>
      </c>
      <c r="V706" s="11"/>
      <c r="W706" s="23"/>
      <c r="X706" s="23"/>
      <c r="Z706" s="23">
        <v>7.0004809999999998E-6</v>
      </c>
      <c r="AA706" s="23">
        <v>16000</v>
      </c>
      <c r="AB706" s="23">
        <v>6.2500000000000056E-5</v>
      </c>
      <c r="AD706" s="23">
        <v>4.5625000000000041E-3</v>
      </c>
      <c r="AE706" s="23">
        <v>3.1307506650000001E-4</v>
      </c>
      <c r="AF706" s="23">
        <v>9.31063973E-4</v>
      </c>
      <c r="AG706" s="23">
        <v>5.2561944841666638E-4</v>
      </c>
      <c r="AH706" s="23">
        <v>1.8750000000000017E-3</v>
      </c>
      <c r="AI706" s="23">
        <v>0.16197844272269368</v>
      </c>
      <c r="AJ706" s="11">
        <v>1.3674611659998028E-3</v>
      </c>
      <c r="AK706" s="1">
        <v>8.5123562119446494E-2</v>
      </c>
      <c r="AL706" s="11">
        <v>1.0931935496246456E-2</v>
      </c>
      <c r="AM706" s="11">
        <v>4.0590069871844421E-4</v>
      </c>
      <c r="AN706" s="11">
        <v>4.3062693490880937E-4</v>
      </c>
      <c r="AO706" s="11">
        <v>266.66666666666669</v>
      </c>
      <c r="AP706" s="11">
        <v>213.70338275860104</v>
      </c>
      <c r="AQ706" s="11">
        <v>888.88888888888891</v>
      </c>
      <c r="AR706" s="11">
        <v>1117.403308541705</v>
      </c>
      <c r="AS706" s="11">
        <v>1.3372587108495899E-3</v>
      </c>
      <c r="AT706" s="11">
        <v>7.117707902844897E-3</v>
      </c>
      <c r="AU706" s="11">
        <v>1.5715952468335768</v>
      </c>
      <c r="AV706" s="11">
        <v>0.66523006684837249</v>
      </c>
      <c r="AW706" s="11">
        <v>0.98245614035087714</v>
      </c>
      <c r="AX706" s="11">
        <v>3387.9889098326512</v>
      </c>
      <c r="AY706" s="23">
        <v>1.8125000000000016E-3</v>
      </c>
      <c r="AZ706" s="11"/>
      <c r="BA706" s="11"/>
      <c r="BB706" s="11" t="s">
        <v>475</v>
      </c>
      <c r="BC706" s="1"/>
      <c r="BD706" s="23">
        <f>(0.5*K706*(AK706)^(2))+(K706*9.81*(AN706-G706))</f>
        <v>1.0271748232956274E-9</v>
      </c>
      <c r="BE706" s="23">
        <f>0.5*K706*(AI706)^(2)</f>
        <v>3.4643877098663291E-9</v>
      </c>
      <c r="BF706" s="23">
        <f t="shared" si="67"/>
        <v>0.54451385958586584</v>
      </c>
      <c r="BG706" s="23">
        <f>(C706*(AI706)^(2)*G706)/(F706)</f>
        <v>0.49570794376604732</v>
      </c>
      <c r="BH706" s="23">
        <f>(C706*G706*AI706)/(E706)</f>
        <v>3.2675428505301194</v>
      </c>
      <c r="BI706" s="23">
        <f>(E706)/((C706*F706*G706)^(1/2))</f>
        <v>0.21547239933753154</v>
      </c>
      <c r="BJ706" s="23">
        <f>(C706*9.81*(G706)^(2))/(F706)</f>
        <v>7.4778115351797805E-2</v>
      </c>
      <c r="BK706" s="23">
        <f t="shared" si="64"/>
        <v>0.19224225197883443</v>
      </c>
      <c r="BL706" s="23">
        <f>(F706/(C706*9.81))^(1/2)</f>
        <v>1.4753899143116248E-3</v>
      </c>
      <c r="BM706" s="23">
        <f>((F706*G706)/(C706*(AI706)^(2)))^(1/2)</f>
        <v>5.7303497355932055E-4</v>
      </c>
      <c r="BN706" s="23">
        <f>(AF706/2)/G706</f>
        <v>1.1538662178315173</v>
      </c>
      <c r="BO706" s="23">
        <f>(AF706-G706)/G706</f>
        <v>1.3077324356630344</v>
      </c>
      <c r="BP706" s="23">
        <f>((2*G706)-AG706)/G706</f>
        <v>0.69720117510501689</v>
      </c>
      <c r="BQ706" s="23">
        <f t="shared" si="65"/>
        <v>0.56453634085213</v>
      </c>
      <c r="BR706" s="23">
        <f>((C706*(G706)^(3))/F706)^(1/2)</f>
        <v>1.75367773436017E-3</v>
      </c>
      <c r="BS706" s="23">
        <f t="shared" si="66"/>
        <v>0.1548607348198488</v>
      </c>
      <c r="BT706" s="23">
        <f>AI706/((9.81*G706)^(1/2))</f>
        <v>2.5746943596609162</v>
      </c>
      <c r="BU706" s="23">
        <f t="shared" si="69"/>
        <v>0.4178082191780822</v>
      </c>
      <c r="BV706" s="23">
        <f>AE706 /G706</f>
        <v>0.77598694258510581</v>
      </c>
      <c r="BW706" s="23">
        <f t="shared" si="68"/>
        <v>0.42092982841424953</v>
      </c>
      <c r="BX706" s="23">
        <f>AH706/(((C706*(G706^(3)))/F706)^(1/2))</f>
        <v>1.0691816194405275</v>
      </c>
    </row>
    <row r="707" spans="1:76" x14ac:dyDescent="0.25">
      <c r="A707" s="11"/>
      <c r="B707" s="1">
        <v>707</v>
      </c>
      <c r="C707" s="11">
        <v>960</v>
      </c>
      <c r="D707" s="11">
        <v>20</v>
      </c>
      <c r="E707" s="11">
        <v>1.9199999999999998E-2</v>
      </c>
      <c r="F707" s="11">
        <v>2.0500000000000001E-2</v>
      </c>
      <c r="G707" s="11">
        <v>4.0564811921283919E-4</v>
      </c>
      <c r="H707" s="11">
        <v>2.2980629071768562E-7</v>
      </c>
      <c r="I707" s="11">
        <v>2.7959989851507785E-10</v>
      </c>
      <c r="J707" s="11">
        <v>4.7519373949626112E-13</v>
      </c>
      <c r="K707" s="11">
        <v>2.6841590257447471E-7</v>
      </c>
      <c r="L707" s="11">
        <v>4.5618598991641069E-10</v>
      </c>
      <c r="M707" s="11"/>
      <c r="N707" s="11"/>
      <c r="O707" s="11"/>
      <c r="Q707" s="11">
        <v>960</v>
      </c>
      <c r="R707" s="11">
        <v>100000</v>
      </c>
      <c r="S707" s="11">
        <v>96</v>
      </c>
      <c r="T707" s="11">
        <v>2.0500000000000001E-2</v>
      </c>
      <c r="U707" s="11">
        <v>0.26700000000000002</v>
      </c>
      <c r="V707" s="11"/>
      <c r="W707" s="23"/>
      <c r="X707" s="23"/>
      <c r="Z707" s="23">
        <v>7.0004809999999998E-6</v>
      </c>
      <c r="AA707" s="23">
        <v>16000</v>
      </c>
      <c r="AB707" s="23">
        <v>6.2500000000000056E-5</v>
      </c>
      <c r="AD707" s="23">
        <v>3.812499999999999E-3</v>
      </c>
      <c r="AE707" s="23">
        <v>4.740861295E-4</v>
      </c>
      <c r="AF707" s="23">
        <v>1.134077922E-3</v>
      </c>
      <c r="AG707" s="23">
        <v>3.1035465766666672E-4</v>
      </c>
      <c r="AH707" s="23">
        <v>1.1874999999999993E-3</v>
      </c>
      <c r="AI707" s="23">
        <v>0.44163765482999434</v>
      </c>
      <c r="AJ707" s="11">
        <v>8.794743756633824E-3</v>
      </c>
      <c r="AK707" s="1">
        <v>0.17222467217793172</v>
      </c>
      <c r="AL707" s="11">
        <v>1.5234969440445481E-2</v>
      </c>
      <c r="AM707" s="11">
        <v>3.9284109015263091E-4</v>
      </c>
      <c r="AN707" s="11">
        <v>5.0131687534429111E-4</v>
      </c>
      <c r="AO707" s="11">
        <v>3555.5555555555566</v>
      </c>
      <c r="AP707" s="11">
        <v>8380.52481406279</v>
      </c>
      <c r="AQ707" s="11">
        <v>1882.3529411764705</v>
      </c>
      <c r="AR707" s="11">
        <v>156.59112109321481</v>
      </c>
      <c r="AS707" s="11">
        <v>9.9410712621680539E-3</v>
      </c>
      <c r="AT707" s="11">
        <v>7.1695631041347636E-3</v>
      </c>
      <c r="AU707" s="11">
        <v>1.5678078520333159</v>
      </c>
      <c r="AV707" s="11">
        <v>0.66283581080694698</v>
      </c>
      <c r="AW707" s="11">
        <v>0.99122807017543868</v>
      </c>
      <c r="AX707" s="11">
        <v>3375.7950639439955</v>
      </c>
      <c r="AY707" s="23">
        <v>1.0625000000000001E-3</v>
      </c>
      <c r="AZ707" s="11"/>
      <c r="BA707" s="11"/>
      <c r="BB707" s="11" t="s">
        <v>476</v>
      </c>
      <c r="BC707" s="1"/>
      <c r="BD707" s="23">
        <f>(0.5*K707*(AK707)^(2))+(K707*9.81*(AN707-G707))</f>
        <v>4.2326985083702022E-9</v>
      </c>
      <c r="BE707" s="23">
        <f>0.5*K707*(AI707)^(2)</f>
        <v>2.6176431246995625E-8</v>
      </c>
      <c r="BF707" s="23">
        <f t="shared" si="67"/>
        <v>0.40211794006585755</v>
      </c>
      <c r="BG707" s="23">
        <f>(C707*(AI707)^(2)*G707)/(F707)</f>
        <v>3.7050922771767101</v>
      </c>
      <c r="BH707" s="23">
        <f>(C707*G707*AI707)/(E707)</f>
        <v>8.9574742027678145</v>
      </c>
      <c r="BI707" s="23">
        <f>(E707)/((C707*F707*G707)^(1/2))</f>
        <v>0.21488888294731084</v>
      </c>
      <c r="BJ707" s="23">
        <f>(C707*9.81*(G707)^(2))/(F707)</f>
        <v>7.559364952278623E-2</v>
      </c>
      <c r="BK707" s="23">
        <f t="shared" si="64"/>
        <v>0.64128425319924265</v>
      </c>
      <c r="BL707" s="23">
        <f>(F707/(C707*9.81))^(1/2)</f>
        <v>1.4753899143116248E-3</v>
      </c>
      <c r="BM707" s="23">
        <f>((F707*G707)/(C707*(AI707)^(2)))^(1/2)</f>
        <v>2.1074144439626896E-4</v>
      </c>
      <c r="BN707" s="23">
        <f>(AF707/2)/G707</f>
        <v>1.3978592137943102</v>
      </c>
      <c r="BO707" s="23">
        <f>(AF707-G707)/G707</f>
        <v>1.7957184275886204</v>
      </c>
      <c r="BP707" s="23">
        <f>((2*G707)-AG707)/G707</f>
        <v>1.2349165619973526</v>
      </c>
      <c r="BQ707" s="23">
        <f t="shared" si="65"/>
        <v>0.27366255144032925</v>
      </c>
      <c r="BR707" s="23">
        <f>((C707*(G707)^(3))/F707)^(1/2)</f>
        <v>1.7680025459202561E-3</v>
      </c>
      <c r="BS707" s="23">
        <f t="shared" si="66"/>
        <v>0.4344680917258596</v>
      </c>
      <c r="BT707" s="23">
        <f>AI707/((9.81*G707)^(1/2))</f>
        <v>7.0009480979800376</v>
      </c>
      <c r="BU707" s="23">
        <f t="shared" si="69"/>
        <v>0.31967213114754089</v>
      </c>
      <c r="BV707" s="23">
        <f>AE707 /G707</f>
        <v>1.1687127513865092</v>
      </c>
      <c r="BW707" s="23">
        <f t="shared" si="68"/>
        <v>3.6294986276539238</v>
      </c>
      <c r="BX707" s="23">
        <f>AH707/(((C707*(G707^(3)))/F707)^(1/2))</f>
        <v>0.67166192873432673</v>
      </c>
    </row>
    <row r="708" spans="1:76" x14ac:dyDescent="0.25">
      <c r="A708" s="11"/>
      <c r="B708" s="1">
        <v>708</v>
      </c>
      <c r="C708" s="11">
        <v>960</v>
      </c>
      <c r="D708" s="11">
        <v>20</v>
      </c>
      <c r="E708" s="11">
        <v>1.9199999999999998E-2</v>
      </c>
      <c r="F708" s="11">
        <v>2.0500000000000001E-2</v>
      </c>
      <c r="G708" s="11">
        <v>4.1290209732641845E-4</v>
      </c>
      <c r="H708" s="11">
        <v>1.8694649021185119E-7</v>
      </c>
      <c r="I708" s="11">
        <v>2.9486951530311832E-10</v>
      </c>
      <c r="J708" s="11">
        <v>4.0051737189028334E-13</v>
      </c>
      <c r="K708" s="11">
        <v>2.8307473469099357E-7</v>
      </c>
      <c r="L708" s="11">
        <v>3.8449667701467199E-10</v>
      </c>
      <c r="M708" s="11"/>
      <c r="N708" s="11"/>
      <c r="O708" s="11"/>
      <c r="Q708" s="11">
        <v>960</v>
      </c>
      <c r="R708" s="11">
        <v>100000</v>
      </c>
      <c r="S708" s="11">
        <v>96</v>
      </c>
      <c r="T708" s="11">
        <v>2.0500000000000001E-2</v>
      </c>
      <c r="U708" s="11">
        <v>0.26700000000000002</v>
      </c>
      <c r="V708" s="11"/>
      <c r="W708" s="23"/>
      <c r="X708" s="23"/>
      <c r="Z708" s="23">
        <v>7.0004809999999998E-6</v>
      </c>
      <c r="AA708" s="23">
        <v>16000</v>
      </c>
      <c r="AB708" s="23">
        <v>6.2500000000000056E-5</v>
      </c>
      <c r="AD708" s="23">
        <v>3.875E-3</v>
      </c>
      <c r="AE708" s="23">
        <v>4.6008516749999998E-4</v>
      </c>
      <c r="AF708" s="23">
        <v>1.1200769600000001E-3</v>
      </c>
      <c r="AG708" s="23">
        <v>3.3427296775000013E-4</v>
      </c>
      <c r="AH708" s="23">
        <v>1.3125000000000003E-3</v>
      </c>
      <c r="AI708" s="23">
        <v>0.38997127238968082</v>
      </c>
      <c r="AJ708" s="11">
        <v>2.4385515419507891E-3</v>
      </c>
      <c r="AK708" s="1">
        <v>0.16380537451907401</v>
      </c>
      <c r="AL708" s="11">
        <v>1.7225372151345668E-2</v>
      </c>
      <c r="AM708" s="11">
        <v>4.0297304798430988E-4</v>
      </c>
      <c r="AN708" s="11">
        <v>4.8353833639720837E-4</v>
      </c>
      <c r="AO708" s="11">
        <v>2285.7142857142853</v>
      </c>
      <c r="AP708" s="11">
        <v>4156.0561833005231</v>
      </c>
      <c r="AQ708" s="11">
        <v>1454.5454545454547</v>
      </c>
      <c r="AR708" s="11">
        <v>561.01033879263252</v>
      </c>
      <c r="AS708" s="11">
        <v>7.7511515437934057E-3</v>
      </c>
      <c r="AT708" s="11">
        <v>4.180009910962219E-3</v>
      </c>
      <c r="AU708" s="11">
        <v>1.5420673195350993</v>
      </c>
      <c r="AV708" s="11">
        <v>0.52435663398436105</v>
      </c>
      <c r="AW708" s="11">
        <v>1</v>
      </c>
      <c r="AX708" s="11">
        <v>2670.5264077324382</v>
      </c>
      <c r="AY708" s="23">
        <v>1.0625000000000001E-3</v>
      </c>
      <c r="AZ708" s="11"/>
      <c r="BA708" s="11"/>
      <c r="BB708" s="11" t="s">
        <v>477</v>
      </c>
      <c r="BC708" s="1"/>
      <c r="BD708" s="23">
        <f>(0.5*K708*(AK708)^(2))+(K708*9.81*(AN708-G708))</f>
        <v>3.9939132829483414E-9</v>
      </c>
      <c r="BE708" s="23">
        <f>0.5*K708*(AI708)^(2)</f>
        <v>2.1524662186396324E-8</v>
      </c>
      <c r="BF708" s="23">
        <f t="shared" si="67"/>
        <v>0.43075580954215592</v>
      </c>
      <c r="BG708" s="23">
        <f>(C708*(AI708)^(2)*G708)/(F708)</f>
        <v>2.9405576066564247</v>
      </c>
      <c r="BH708" s="23">
        <f>(C708*G708*AI708)/(E708)</f>
        <v>8.0509978133375633</v>
      </c>
      <c r="BI708" s="23">
        <f>(E708)/((C708*F708*G708)^(1/2))</f>
        <v>0.21299290515286737</v>
      </c>
      <c r="BJ708" s="23">
        <f>(C708*9.81*(G708)^(2))/(F708)</f>
        <v>7.832142077455638E-2</v>
      </c>
      <c r="BK708" s="23">
        <f t="shared" ref="BK708:BK771" si="70">BG708/(BH708)^(4/5)</f>
        <v>0.55430644071421153</v>
      </c>
      <c r="BL708" s="23">
        <f>(F708/(C708*9.81))^(1/2)</f>
        <v>1.4753899143116248E-3</v>
      </c>
      <c r="BM708" s="23">
        <f>((F708*G708)/(C708*(AI708)^(2)))^(1/2)</f>
        <v>2.4078656041179487E-4</v>
      </c>
      <c r="BN708" s="23">
        <f>(AF708/2)/G708</f>
        <v>1.3563469006970517</v>
      </c>
      <c r="BO708" s="23">
        <f>(AF708-G708)/G708</f>
        <v>1.7126938013941033</v>
      </c>
      <c r="BP708" s="23">
        <f>((2*G708)-AG708)/G708</f>
        <v>1.190430443646447</v>
      </c>
      <c r="BQ708" s="23">
        <f t="shared" ref="BQ708:BQ771" si="71">AG708/AF708</f>
        <v>0.29843750000000008</v>
      </c>
      <c r="BR708" s="23">
        <f>((C708*(G708)^(3))/F708)^(1/2)</f>
        <v>1.8156382326850497E-3</v>
      </c>
      <c r="BS708" s="23">
        <f t="shared" ref="BS708:BS771" si="72">AI708-AT708</f>
        <v>0.38579126247871859</v>
      </c>
      <c r="BT708" s="23">
        <f>AI708/((9.81*G708)^(1/2))</f>
        <v>6.1273765105012608</v>
      </c>
      <c r="BU708" s="23">
        <f t="shared" si="69"/>
        <v>0.34677419354838718</v>
      </c>
      <c r="BV708" s="23">
        <f>AE708 /G708</f>
        <v>1.1142718103857949</v>
      </c>
      <c r="BW708" s="23">
        <f t="shared" si="68"/>
        <v>2.8622361858818683</v>
      </c>
      <c r="BX708" s="23">
        <f>AH708/(((C708*(G708^(3)))/F708)^(1/2))</f>
        <v>0.72288629770646251</v>
      </c>
    </row>
    <row r="709" spans="1:76" x14ac:dyDescent="0.25">
      <c r="A709" s="11"/>
      <c r="B709" s="1">
        <v>709</v>
      </c>
      <c r="C709" s="11">
        <v>960</v>
      </c>
      <c r="D709" s="11">
        <v>20</v>
      </c>
      <c r="E709" s="11">
        <v>1.9199999999999998E-2</v>
      </c>
      <c r="F709" s="11">
        <v>2.0500000000000001E-2</v>
      </c>
      <c r="G709" s="11">
        <v>4.1341634272118054E-4</v>
      </c>
      <c r="H709" s="11">
        <v>1.7318470516754673E-7</v>
      </c>
      <c r="I709" s="11">
        <v>2.9597261617785771E-10</v>
      </c>
      <c r="J709" s="11">
        <v>3.7195866471829004E-13</v>
      </c>
      <c r="K709" s="11">
        <v>2.8413371153074339E-7</v>
      </c>
      <c r="L709" s="11">
        <v>3.5708031812955842E-10</v>
      </c>
      <c r="M709" s="11"/>
      <c r="N709" s="11"/>
      <c r="O709" s="11"/>
      <c r="Q709" s="11">
        <v>960</v>
      </c>
      <c r="R709" s="11">
        <v>100000</v>
      </c>
      <c r="S709" s="11">
        <v>96</v>
      </c>
      <c r="T709" s="11">
        <v>2.0500000000000001E-2</v>
      </c>
      <c r="U709" s="11">
        <v>0.26700000000000002</v>
      </c>
      <c r="V709" s="11"/>
      <c r="W709" s="23"/>
      <c r="X709" s="23"/>
      <c r="Z709" s="23">
        <v>7.0004809999999998E-6</v>
      </c>
      <c r="AA709" s="23">
        <v>16000</v>
      </c>
      <c r="AB709" s="23">
        <v>6.2500000000000056E-5</v>
      </c>
      <c r="AD709" s="23">
        <v>3.875E-3</v>
      </c>
      <c r="AE709" s="23">
        <v>4.6008516749999998E-4</v>
      </c>
      <c r="AF709" s="23">
        <v>1.127077441E-3</v>
      </c>
      <c r="AG709" s="23">
        <v>3.3835658166666676E-4</v>
      </c>
      <c r="AH709" s="23">
        <v>1.2500000000000002E-3</v>
      </c>
      <c r="AI709" s="23">
        <v>0.39413156382711106</v>
      </c>
      <c r="AJ709" s="11">
        <v>3.5385928365189684E-3</v>
      </c>
      <c r="AK709" s="1">
        <v>0.15864575093250402</v>
      </c>
      <c r="AL709" s="11">
        <v>1.111118866962315E-2</v>
      </c>
      <c r="AM709" s="11">
        <v>3.9609490127727736E-4</v>
      </c>
      <c r="AN709" s="11">
        <v>4.9937112415565502E-4</v>
      </c>
      <c r="AO709" s="11">
        <v>2461.5384615384614</v>
      </c>
      <c r="AP709" s="11">
        <v>5623.3817391403536</v>
      </c>
      <c r="AQ709" s="11">
        <v>10666.66666666667</v>
      </c>
      <c r="AR709" s="11">
        <v>135764.50198781717</v>
      </c>
      <c r="AS709" s="11">
        <v>7.9174153723141748E-3</v>
      </c>
      <c r="AT709" s="11">
        <v>-7.1752050903808083E-3</v>
      </c>
      <c r="AU709" s="11">
        <v>4.7034245378911264</v>
      </c>
      <c r="AV709" s="11">
        <v>0.53914518559654567</v>
      </c>
      <c r="AW709" s="11">
        <v>0.99137931034482762</v>
      </c>
      <c r="AX709" s="11">
        <v>2745.8438826204001</v>
      </c>
      <c r="AY709" s="23">
        <v>1.0625000000000001E-3</v>
      </c>
      <c r="AZ709" s="11"/>
      <c r="BA709" s="11"/>
      <c r="BB709" s="11" t="s">
        <v>478</v>
      </c>
      <c r="BC709" s="1"/>
      <c r="BD709" s="23">
        <f>(0.5*K709*(AK709)^(2))+(K709*9.81*(AN709-G709))</f>
        <v>3.8151922136651153E-9</v>
      </c>
      <c r="BE709" s="23">
        <f>0.5*K709*(AI709)^(2)</f>
        <v>2.2068621277723315E-8</v>
      </c>
      <c r="BF709" s="23">
        <f t="shared" ref="BF709:BF772" si="73">(BD709/BE709)^(1/2)</f>
        <v>0.41578671672272177</v>
      </c>
      <c r="BG709" s="23">
        <f>(C709*(AI709)^(2)*G709)/(F709)</f>
        <v>3.0073740342257094</v>
      </c>
      <c r="BH709" s="23">
        <f>(C709*G709*AI709)/(E709)</f>
        <v>8.1470214834191896</v>
      </c>
      <c r="BI709" s="23">
        <f>(E709)/((C709*F709*G709)^(1/2))</f>
        <v>0.21286039381799302</v>
      </c>
      <c r="BJ709" s="23">
        <f>(C709*9.81*(G709)^(2))/(F709)</f>
        <v>7.8516631751558139E-2</v>
      </c>
      <c r="BK709" s="23">
        <f t="shared" si="70"/>
        <v>0.56154990287570772</v>
      </c>
      <c r="BL709" s="23">
        <f>(F709/(C709*9.81))^(1/2)</f>
        <v>1.4753899143116248E-3</v>
      </c>
      <c r="BM709" s="23">
        <f>((F709*G709)/(C709*(AI709)^(2)))^(1/2)</f>
        <v>2.3839322993820055E-4</v>
      </c>
      <c r="BN709" s="23">
        <f>(AF709/2)/G709</f>
        <v>1.3631263747114761</v>
      </c>
      <c r="BO709" s="23">
        <f>(AF709-G709)/G709</f>
        <v>1.7262527494229523</v>
      </c>
      <c r="BP709" s="23">
        <f>((2*G709)-AG709)/G709</f>
        <v>1.1815597336100865</v>
      </c>
      <c r="BQ709" s="23">
        <f t="shared" si="71"/>
        <v>0.30020703933747422</v>
      </c>
      <c r="BR709" s="23">
        <f>((C709*(G709)^(3))/F709)^(1/2)</f>
        <v>1.8190311952935437E-3</v>
      </c>
      <c r="BS709" s="23">
        <f t="shared" si="72"/>
        <v>0.4013067689174919</v>
      </c>
      <c r="BT709" s="23">
        <f>AI709/((9.81*G709)^(1/2))</f>
        <v>6.1888918351166877</v>
      </c>
      <c r="BU709" s="23">
        <f t="shared" si="69"/>
        <v>0.33064516129032268</v>
      </c>
      <c r="BV709" s="23">
        <f>AE709 /G709</f>
        <v>1.1128857762894346</v>
      </c>
      <c r="BW709" s="23">
        <f t="shared" si="68"/>
        <v>2.9288574024741512</v>
      </c>
      <c r="BX709" s="23">
        <f>AH709/(((C709*(G709^(3)))/F709)^(1/2))</f>
        <v>0.68717897924685301</v>
      </c>
    </row>
    <row r="710" spans="1:76" x14ac:dyDescent="0.25">
      <c r="A710" s="11"/>
      <c r="B710" s="1">
        <v>710</v>
      </c>
      <c r="C710" s="11">
        <v>960</v>
      </c>
      <c r="D710" s="11">
        <v>20</v>
      </c>
      <c r="E710" s="11">
        <v>1.9199999999999998E-2</v>
      </c>
      <c r="F710" s="11">
        <v>2.0500000000000001E-2</v>
      </c>
      <c r="G710" s="11">
        <v>4.130282740995508E-4</v>
      </c>
      <c r="H710" s="11">
        <v>1.5756262512323711E-7</v>
      </c>
      <c r="I710" s="11">
        <v>2.9513992120448171E-10</v>
      </c>
      <c r="J710" s="11">
        <v>3.377712157722769E-13</v>
      </c>
      <c r="K710" s="11">
        <v>2.8333432435630245E-7</v>
      </c>
      <c r="L710" s="11">
        <v>3.2426036714138583E-10</v>
      </c>
      <c r="M710" s="11"/>
      <c r="N710" s="11"/>
      <c r="O710" s="11"/>
      <c r="Q710" s="11">
        <v>960</v>
      </c>
      <c r="R710" s="11">
        <v>100000</v>
      </c>
      <c r="S710" s="11">
        <v>96</v>
      </c>
      <c r="T710" s="11">
        <v>2.0500000000000001E-2</v>
      </c>
      <c r="U710" s="11">
        <v>0.26700000000000002</v>
      </c>
      <c r="V710" s="11"/>
      <c r="W710" s="23"/>
      <c r="X710" s="23"/>
      <c r="Z710" s="23">
        <v>7.0004809999999998E-6</v>
      </c>
      <c r="AA710" s="23">
        <v>16000</v>
      </c>
      <c r="AB710" s="23">
        <v>6.2500000000000056E-5</v>
      </c>
      <c r="AD710" s="23">
        <v>4.0000000000000001E-3</v>
      </c>
      <c r="AE710" s="23">
        <v>4.740861295E-4</v>
      </c>
      <c r="AF710" s="23">
        <v>1.1200769600000001E-3</v>
      </c>
      <c r="AG710" s="23">
        <v>3.3252284750000005E-4</v>
      </c>
      <c r="AH710" s="23">
        <v>1.2500000000000002E-3</v>
      </c>
      <c r="AI710" s="23">
        <v>0.38920801008629641</v>
      </c>
      <c r="AJ710" s="11">
        <v>9.3507522610495654E-4</v>
      </c>
      <c r="AK710" s="1">
        <v>0.14622542360404001</v>
      </c>
      <c r="AL710" s="11">
        <v>1.6719701436024544E-3</v>
      </c>
      <c r="AM710" s="11">
        <v>4.0426341568066673E-4</v>
      </c>
      <c r="AN710" s="11">
        <v>4.9880592433794771E-4</v>
      </c>
      <c r="AO710" s="11">
        <v>-8000</v>
      </c>
      <c r="AP710" s="11">
        <v>33941.125496954279</v>
      </c>
      <c r="AQ710" s="11">
        <v>8000</v>
      </c>
      <c r="AR710" s="11">
        <v>9.8130778667735951E-12</v>
      </c>
      <c r="AS710" s="11">
        <v>7.7208397102617029E-3</v>
      </c>
      <c r="AT710" s="11">
        <v>2.8009712424442767E-3</v>
      </c>
      <c r="AU710" s="11">
        <v>1.5479390179011625</v>
      </c>
      <c r="AV710" s="11">
        <v>0.54022611698240264</v>
      </c>
      <c r="AW710" s="11">
        <v>0.98290598290598286</v>
      </c>
      <c r="AX710" s="11">
        <v>2751.349020962874</v>
      </c>
      <c r="AY710" s="23">
        <v>1.0625000000000001E-3</v>
      </c>
      <c r="AZ710" s="11"/>
      <c r="BA710" s="11"/>
      <c r="BB710" s="11" t="s">
        <v>479</v>
      </c>
      <c r="BC710" s="1"/>
      <c r="BD710" s="23">
        <f>(0.5*K710*(AK710)^(2))+(K710*9.81*(AN710-G710))</f>
        <v>3.2675292963857389E-9</v>
      </c>
      <c r="BE710" s="23">
        <f>0.5*K710*(AI710)^(2)</f>
        <v>2.1460149036176737E-8</v>
      </c>
      <c r="BF710" s="23">
        <f t="shared" si="73"/>
        <v>0.39020549250207859</v>
      </c>
      <c r="BG710" s="23">
        <f>(C710*(AI710)^(2)*G710)/(F710)</f>
        <v>2.929953270533828</v>
      </c>
      <c r="BH710" s="23">
        <f>(C710*G710*AI710)/(E710)</f>
        <v>8.0376956335831782</v>
      </c>
      <c r="BI710" s="23">
        <f>(E710)/((C710*F710*G710)^(1/2))</f>
        <v>0.21296036886906294</v>
      </c>
      <c r="BJ710" s="23">
        <f>(C710*9.81*(G710)^(2))/(F710)</f>
        <v>7.8369295823647017E-2</v>
      </c>
      <c r="BK710" s="23">
        <f t="shared" si="70"/>
        <v>0.55303860530495375</v>
      </c>
      <c r="BL710" s="23">
        <f>(F710/(C710*9.81))^(1/2)</f>
        <v>1.4753899143116248E-3</v>
      </c>
      <c r="BM710" s="23">
        <f>((F710*G710)/(C710*(AI710)^(2)))^(1/2)</f>
        <v>2.4129561830613021E-4</v>
      </c>
      <c r="BN710" s="23">
        <f>(AF710/2)/G710</f>
        <v>1.3559325477679425</v>
      </c>
      <c r="BO710" s="23">
        <f>(AF710-G710)/G710</f>
        <v>1.7118650955358852</v>
      </c>
      <c r="BP710" s="23">
        <f>((2*G710)-AG710)/G710</f>
        <v>1.1949150497627841</v>
      </c>
      <c r="BQ710" s="23">
        <f t="shared" si="71"/>
        <v>0.296875</v>
      </c>
      <c r="BR710" s="23">
        <f>((C710*(G710)^(3))/F710)^(1/2)</f>
        <v>1.8164705445419106E-3</v>
      </c>
      <c r="BS710" s="23">
        <f t="shared" si="72"/>
        <v>0.38640703884385214</v>
      </c>
      <c r="BT710" s="23">
        <f>AI710/((9.81*G710)^(1/2))</f>
        <v>6.114449672433782</v>
      </c>
      <c r="BU710" s="23">
        <f t="shared" si="69"/>
        <v>0.32031250000000006</v>
      </c>
      <c r="BV710" s="23">
        <f>AE710 /G710</f>
        <v>1.1478297231189858</v>
      </c>
      <c r="BW710" s="23">
        <f t="shared" si="68"/>
        <v>2.8515839747101812</v>
      </c>
      <c r="BX710" s="23">
        <f>AH710/(((C710*(G710^(3)))/F710)^(1/2))</f>
        <v>0.68814768494648693</v>
      </c>
    </row>
    <row r="711" spans="1:76" x14ac:dyDescent="0.25">
      <c r="A711" s="11"/>
      <c r="B711" s="1">
        <v>711</v>
      </c>
      <c r="C711" s="11">
        <v>960</v>
      </c>
      <c r="D711" s="11">
        <v>20</v>
      </c>
      <c r="E711" s="11">
        <v>1.9199999999999998E-2</v>
      </c>
      <c r="F711" s="11">
        <v>2.0500000000000001E-2</v>
      </c>
      <c r="G711" s="11">
        <v>4.1346915341864402E-4</v>
      </c>
      <c r="H711" s="11">
        <v>2.0029103320100377E-7</v>
      </c>
      <c r="I711" s="11">
        <v>2.9608605521330337E-10</v>
      </c>
      <c r="J711" s="11">
        <v>4.3028638115866683E-13</v>
      </c>
      <c r="K711" s="11">
        <v>2.8424261300477124E-7</v>
      </c>
      <c r="L711" s="11">
        <v>4.1307492591232016E-10</v>
      </c>
      <c r="M711" s="11"/>
      <c r="N711" s="11"/>
      <c r="O711" s="11"/>
      <c r="Q711" s="11">
        <v>960</v>
      </c>
      <c r="R711" s="11">
        <v>100000</v>
      </c>
      <c r="S711" s="11">
        <v>96</v>
      </c>
      <c r="T711" s="11">
        <v>2.0500000000000001E-2</v>
      </c>
      <c r="U711" s="11">
        <v>0.26700000000000002</v>
      </c>
      <c r="V711" s="11"/>
      <c r="W711" s="23"/>
      <c r="X711" s="23"/>
      <c r="Z711" s="23">
        <v>7.0004809999999998E-6</v>
      </c>
      <c r="AA711" s="23">
        <v>16000</v>
      </c>
      <c r="AB711" s="23">
        <v>6.2500000000000056E-5</v>
      </c>
      <c r="AD711" s="23">
        <v>3.875E-3</v>
      </c>
      <c r="AE711" s="23">
        <v>4.530846865E-4</v>
      </c>
      <c r="AF711" s="23">
        <v>1.1200769600000001E-3</v>
      </c>
      <c r="AG711" s="23">
        <v>3.3135610066666672E-4</v>
      </c>
      <c r="AH711" s="23">
        <v>1.4374999999999995E-3</v>
      </c>
      <c r="AI711" s="23">
        <v>0.3984453189498588</v>
      </c>
      <c r="AJ711" s="11">
        <v>9.8236691028466046E-3</v>
      </c>
      <c r="AK711" s="1">
        <v>0.15565296277344681</v>
      </c>
      <c r="AL711" s="11">
        <v>1.0910307003574725E-2</v>
      </c>
      <c r="AM711" s="11">
        <v>3.9960966869413185E-4</v>
      </c>
      <c r="AN711" s="11">
        <v>4.8135493795962666E-4</v>
      </c>
      <c r="AO711" s="11">
        <v>-6399.9999999999991</v>
      </c>
      <c r="AP711" s="11">
        <v>1810.1933598375686</v>
      </c>
      <c r="AQ711" s="11">
        <v>-10666.66666666667</v>
      </c>
      <c r="AR711" s="11">
        <v>125707.87221094184</v>
      </c>
      <c r="AS711" s="11">
        <v>8.0916754430710846E-3</v>
      </c>
      <c r="AT711" s="11">
        <v>1.3844849746590452E-2</v>
      </c>
      <c r="AU711" s="11">
        <v>1.563713696536428</v>
      </c>
      <c r="AV711" s="11">
        <v>0.68540447058099696</v>
      </c>
      <c r="AW711" s="11">
        <v>1</v>
      </c>
      <c r="AX711" s="11">
        <v>3490.736304327972</v>
      </c>
      <c r="AY711" s="23">
        <v>1.0625000000000001E-3</v>
      </c>
      <c r="AZ711" s="11"/>
      <c r="BA711" s="11"/>
      <c r="BB711" s="11" t="s">
        <v>480</v>
      </c>
      <c r="BC711" s="1"/>
      <c r="BD711" s="23">
        <f>(0.5*K711*(AK711)^(2))+(K711*9.81*(AN711-G711))</f>
        <v>3.6325870411862157E-9</v>
      </c>
      <c r="BE711" s="23">
        <f>0.5*K711*(AI711)^(2)</f>
        <v>2.2562989910660892E-8</v>
      </c>
      <c r="BF711" s="23">
        <f t="shared" si="73"/>
        <v>0.40124505215403916</v>
      </c>
      <c r="BG711" s="23">
        <f>(C711*(AI711)^(2)*G711)/(F711)</f>
        <v>3.0739581091682502</v>
      </c>
      <c r="BH711" s="23">
        <f>(C711*G711*AI711)/(E711)</f>
        <v>8.2372424354909874</v>
      </c>
      <c r="BI711" s="23">
        <f>(E711)/((C711*F711*G711)^(1/2))</f>
        <v>0.21284679949694008</v>
      </c>
      <c r="BJ711" s="23">
        <f>(C711*9.81*(G711)^(2))/(F711)</f>
        <v>7.8536692801397523E-2</v>
      </c>
      <c r="BK711" s="23">
        <f t="shared" si="70"/>
        <v>0.56894785740466691</v>
      </c>
      <c r="BL711" s="23">
        <f>(F711/(C711*9.81))^(1/2)</f>
        <v>1.4753899143116248E-3</v>
      </c>
      <c r="BM711" s="23">
        <f>((F711*G711)/(C711*(AI711)^(2)))^(1/2)</f>
        <v>2.3582733458965771E-4</v>
      </c>
      <c r="BN711" s="23">
        <f>(AF711/2)/G711</f>
        <v>1.3544867262031328</v>
      </c>
      <c r="BO711" s="23">
        <f>(AF711-G711)/G711</f>
        <v>1.7089734524062659</v>
      </c>
      <c r="BP711" s="23">
        <f>((2*G711)-AG711)/G711</f>
        <v>1.1985953536631462</v>
      </c>
      <c r="BQ711" s="23">
        <f t="shared" si="71"/>
        <v>0.29583333333333334</v>
      </c>
      <c r="BR711" s="23">
        <f>((C711*(G711)^(3))/F711)^(1/2)</f>
        <v>1.8193797568911544E-3</v>
      </c>
      <c r="BS711" s="23">
        <f t="shared" si="72"/>
        <v>0.38460046920326835</v>
      </c>
      <c r="BT711" s="23">
        <f>AI711/((9.81*G711)^(1/2))</f>
        <v>6.2562294437954797</v>
      </c>
      <c r="BU711" s="23">
        <f t="shared" si="69"/>
        <v>0.37903225806451601</v>
      </c>
      <c r="BV711" s="23">
        <f>AE711 /G711</f>
        <v>1.095812547934488</v>
      </c>
      <c r="BW711" s="23">
        <f t="shared" si="68"/>
        <v>2.9954214163668524</v>
      </c>
      <c r="BX711" s="23">
        <f>AH711/(((C711*(G711^(3)))/F711)^(1/2))</f>
        <v>0.79010442682747672</v>
      </c>
    </row>
    <row r="712" spans="1:76" x14ac:dyDescent="0.25">
      <c r="A712" s="11"/>
      <c r="B712" s="1">
        <v>712</v>
      </c>
      <c r="C712" s="11">
        <v>960</v>
      </c>
      <c r="D712" s="11">
        <v>20</v>
      </c>
      <c r="E712" s="11">
        <v>1.9199999999999998E-2</v>
      </c>
      <c r="F712" s="11">
        <v>2.0500000000000001E-2</v>
      </c>
      <c r="G712" s="11">
        <v>4.1648322652952576E-4</v>
      </c>
      <c r="H712" s="11">
        <v>9.998682309100039E-8</v>
      </c>
      <c r="I712" s="11">
        <v>3.0260852256340054E-10</v>
      </c>
      <c r="J712" s="11">
        <v>2.1794537847418495E-13</v>
      </c>
      <c r="K712" s="11">
        <v>2.9050418166086452E-7</v>
      </c>
      <c r="L712" s="11">
        <v>2.0922756333521756E-10</v>
      </c>
      <c r="M712" s="11"/>
      <c r="N712" s="11"/>
      <c r="O712" s="11"/>
      <c r="Q712" s="11">
        <v>960</v>
      </c>
      <c r="R712" s="11">
        <v>100000</v>
      </c>
      <c r="S712" s="11">
        <v>96</v>
      </c>
      <c r="T712" s="11">
        <v>2.0500000000000001E-2</v>
      </c>
      <c r="U712" s="11">
        <v>0.26700000000000002</v>
      </c>
      <c r="V712" s="11"/>
      <c r="W712" s="23"/>
      <c r="X712" s="23"/>
      <c r="Z712" s="23">
        <v>7.0004809999999998E-6</v>
      </c>
      <c r="AA712" s="23">
        <v>16000</v>
      </c>
      <c r="AB712" s="23">
        <v>6.2500000000000056E-5</v>
      </c>
      <c r="AD712" s="23">
        <v>4.0624999999999993E-3</v>
      </c>
      <c r="AE712" s="23">
        <v>4.4258396500000002E-4</v>
      </c>
      <c r="AF712" s="23">
        <v>1.099075517E-3</v>
      </c>
      <c r="AG712" s="23">
        <v>3.6460838541666667E-4</v>
      </c>
      <c r="AH712" s="23">
        <v>1.4375000000000004E-3</v>
      </c>
      <c r="AI712" s="23">
        <v>0.35096137535265043</v>
      </c>
      <c r="AJ712" s="11">
        <v>6.1957699703459523E-3</v>
      </c>
      <c r="AK712" s="1">
        <v>0.1381425760705596</v>
      </c>
      <c r="AL712" s="11">
        <v>5.7111189599862193E-3</v>
      </c>
      <c r="AM712" s="11">
        <v>4.2136943968267872E-4</v>
      </c>
      <c r="AN712" s="11">
        <v>4.8574846943156029E-4</v>
      </c>
      <c r="AO712" s="11">
        <v>395.06172839506178</v>
      </c>
      <c r="AP712" s="11">
        <v>420.75062852496296</v>
      </c>
      <c r="AQ712" s="11">
        <v>-2909.0909090909095</v>
      </c>
      <c r="AR712" s="11">
        <v>2618.0482476989541</v>
      </c>
      <c r="AS712" s="11">
        <v>6.2779758914079499E-3</v>
      </c>
      <c r="AT712" s="11">
        <v>5.3895373510240647E-3</v>
      </c>
      <c r="AU712" s="11">
        <v>1.579890967818522</v>
      </c>
      <c r="AV712" s="11">
        <v>0.52331041109882925</v>
      </c>
      <c r="AW712" s="11">
        <v>0.99145299145299137</v>
      </c>
      <c r="AX712" s="11">
        <v>2665.1980383305745</v>
      </c>
      <c r="AY712" s="23">
        <v>1.1875000000000002E-3</v>
      </c>
      <c r="AZ712" s="11"/>
      <c r="BA712" s="11"/>
      <c r="BB712" s="11" t="s">
        <v>481</v>
      </c>
      <c r="BC712" s="1"/>
      <c r="BD712" s="23">
        <f>(0.5*K712*(AK712)^(2))+(K712*9.81*(AN712-G712))</f>
        <v>2.9692948617725396E-9</v>
      </c>
      <c r="BE712" s="23">
        <f>0.5*K712*(AI712)^(2)</f>
        <v>1.7891264620925211E-8</v>
      </c>
      <c r="BF712" s="23">
        <f t="shared" si="73"/>
        <v>0.40738604088171287</v>
      </c>
      <c r="BG712" s="23">
        <f>(C712*(AI712)^(2)*G712)/(F712)</f>
        <v>2.402334807923753</v>
      </c>
      <c r="BH712" s="23">
        <f>(C712*G712*AI712)/(E712)</f>
        <v>7.3084762997055917</v>
      </c>
      <c r="BI712" s="23">
        <f>(E712)/((C712*F712*G712)^(1/2))</f>
        <v>0.21207521893173248</v>
      </c>
      <c r="BJ712" s="23">
        <f>(C712*9.81*(G712)^(2))/(F712)</f>
        <v>7.9685886766274736E-2</v>
      </c>
      <c r="BK712" s="23">
        <f t="shared" si="70"/>
        <v>0.48929644406197786</v>
      </c>
      <c r="BL712" s="23">
        <f>(F712/(C712*9.81))^(1/2)</f>
        <v>1.4753899143116248E-3</v>
      </c>
      <c r="BM712" s="23">
        <f>((F712*G712)/(C712*(AI712)^(2)))^(1/2)</f>
        <v>2.6870809395473894E-4</v>
      </c>
      <c r="BN712" s="23">
        <f>(AF712/2)/G712</f>
        <v>1.319471526090479</v>
      </c>
      <c r="BO712" s="23">
        <f>(AF712-G712)/G712</f>
        <v>1.638943052180958</v>
      </c>
      <c r="BP712" s="23">
        <f>((2*G712)-AG712)/G712</f>
        <v>1.1245544545578032</v>
      </c>
      <c r="BQ712" s="23">
        <f t="shared" si="71"/>
        <v>0.33174097664543523</v>
      </c>
      <c r="BR712" s="23">
        <f>((C712*(G712)^(3))/F712)^(1/2)</f>
        <v>1.8393101139112019E-3</v>
      </c>
      <c r="BS712" s="23">
        <f t="shared" si="72"/>
        <v>0.34557183800162639</v>
      </c>
      <c r="BT712" s="23">
        <f>AI712/((9.81*G712)^(1/2))</f>
        <v>5.4906790956588702</v>
      </c>
      <c r="BU712" s="23">
        <f t="shared" si="69"/>
        <v>0.3615384615384617</v>
      </c>
      <c r="BV712" s="23">
        <f>AE712 /G712</f>
        <v>1.0626693629128037</v>
      </c>
      <c r="BW712" s="23">
        <f t="shared" si="68"/>
        <v>2.3226489211574783</v>
      </c>
      <c r="BX712" s="23">
        <f>AH712/(((C712*(G712^(3)))/F712)^(1/2))</f>
        <v>0.78154303025237426</v>
      </c>
    </row>
    <row r="713" spans="1:76" x14ac:dyDescent="0.25">
      <c r="A713" s="11"/>
      <c r="B713" s="1">
        <v>713</v>
      </c>
      <c r="C713" s="11">
        <v>960</v>
      </c>
      <c r="D713" s="11">
        <v>20</v>
      </c>
      <c r="E713" s="11">
        <v>1.9199999999999998E-2</v>
      </c>
      <c r="F713" s="11">
        <v>2.0500000000000001E-2</v>
      </c>
      <c r="G713" s="11">
        <v>4.1614299195216796E-4</v>
      </c>
      <c r="H713" s="11">
        <v>1.2089344237539758E-7</v>
      </c>
      <c r="I713" s="11">
        <v>3.0186750498691123E-10</v>
      </c>
      <c r="J713" s="11">
        <v>2.630860246950994E-13</v>
      </c>
      <c r="K713" s="11">
        <v>2.8979280478743477E-7</v>
      </c>
      <c r="L713" s="11">
        <v>2.5256258370729542E-10</v>
      </c>
      <c r="M713" s="11"/>
      <c r="N713" s="11"/>
      <c r="O713" s="11"/>
      <c r="Q713" s="11">
        <v>960</v>
      </c>
      <c r="R713" s="11">
        <v>100000</v>
      </c>
      <c r="S713" s="11">
        <v>96</v>
      </c>
      <c r="T713" s="11">
        <v>2.0500000000000001E-2</v>
      </c>
      <c r="U713" s="11">
        <v>0.26700000000000002</v>
      </c>
      <c r="V713" s="11"/>
      <c r="W713" s="23"/>
      <c r="X713" s="23"/>
      <c r="Z713" s="23">
        <v>7.0004809999999998E-6</v>
      </c>
      <c r="AA713" s="23">
        <v>16000</v>
      </c>
      <c r="AB713" s="23">
        <v>6.2500000000000056E-5</v>
      </c>
      <c r="AD713" s="23">
        <v>4.000000000000001E-3</v>
      </c>
      <c r="AE713" s="23">
        <v>4.4608420550000001E-4</v>
      </c>
      <c r="AF713" s="23">
        <v>1.099075517E-3</v>
      </c>
      <c r="AG713" s="23">
        <v>3.6344163858333334E-4</v>
      </c>
      <c r="AH713" s="23">
        <v>1.3750000000000004E-3</v>
      </c>
      <c r="AI713" s="23">
        <v>0.34680733023850513</v>
      </c>
      <c r="AJ713" s="11">
        <v>4.6057194023185191E-3</v>
      </c>
      <c r="AK713" s="1">
        <v>0.14380236773932528</v>
      </c>
      <c r="AL713" s="11">
        <v>1.0005790319582444E-2</v>
      </c>
      <c r="AM713" s="11">
        <v>4.0675428224417237E-4</v>
      </c>
      <c r="AN713" s="11">
        <v>4.8461358980080217E-4</v>
      </c>
      <c r="AO713" s="11">
        <v>2666.6666666666665</v>
      </c>
      <c r="AP713" s="11">
        <v>2514.1574442188366</v>
      </c>
      <c r="AQ713" s="11">
        <v>450.7042253521127</v>
      </c>
      <c r="AR713" s="11">
        <v>816.93907828416047</v>
      </c>
      <c r="AS713" s="11">
        <v>6.1302407903751042E-3</v>
      </c>
      <c r="AT713" s="11">
        <v>4.7414222271082204E-2</v>
      </c>
      <c r="AU713" s="11">
        <v>1.9001945170355483</v>
      </c>
      <c r="AV713" s="11">
        <v>0.37825651641754798</v>
      </c>
      <c r="AW713" s="11">
        <v>0.99145299145299137</v>
      </c>
      <c r="AX713" s="11">
        <v>1926.4446190263477</v>
      </c>
      <c r="AY713" s="23">
        <v>1.1875000000000002E-3</v>
      </c>
      <c r="AZ713" s="11"/>
      <c r="BA713" s="11"/>
      <c r="BB713" s="11" t="s">
        <v>482</v>
      </c>
      <c r="BC713" s="1"/>
      <c r="BD713" s="23">
        <f>(0.5*K713*(AK713)^(2))+(K713*9.81*(AN713-G713))</f>
        <v>3.1909830643530219E-9</v>
      </c>
      <c r="BE713" s="23">
        <f>0.5*K713*(AI713)^(2)</f>
        <v>1.7427461788845049E-8</v>
      </c>
      <c r="BF713" s="23">
        <f t="shared" si="73"/>
        <v>0.42790285095450981</v>
      </c>
      <c r="BG713" s="23">
        <f>(C713*(AI713)^(2)*G713)/(F713)</f>
        <v>2.3438860479312558</v>
      </c>
      <c r="BH713" s="23">
        <f>(C713*G713*AI713)/(E713)</f>
        <v>7.2160720018197564</v>
      </c>
      <c r="BI713" s="23">
        <f>(E713)/((C713*F713*G713)^(1/2))</f>
        <v>0.21216189656601325</v>
      </c>
      <c r="BJ713" s="23">
        <f>(C713*9.81*(G713)^(2))/(F713)</f>
        <v>7.9555745535516864E-2</v>
      </c>
      <c r="BK713" s="23">
        <f t="shared" si="70"/>
        <v>0.48227617470064654</v>
      </c>
      <c r="BL713" s="23">
        <f>(F713/(C713*9.81))^(1/2)</f>
        <v>1.4753899143116248E-3</v>
      </c>
      <c r="BM713" s="23">
        <f>((F713*G713)/(C713*(AI713)^(2)))^(1/2)</f>
        <v>2.7181557514397234E-4</v>
      </c>
      <c r="BN713" s="23">
        <f>(AF713/2)/G713</f>
        <v>1.3205503135402186</v>
      </c>
      <c r="BO713" s="23">
        <f>(AF713-G713)/G713</f>
        <v>1.6411006270804369</v>
      </c>
      <c r="BP713" s="23">
        <f>((2*G713)-AG713)/G713</f>
        <v>1.1266424147180933</v>
      </c>
      <c r="BQ713" s="23">
        <f t="shared" si="71"/>
        <v>0.33067940552016983</v>
      </c>
      <c r="BR713" s="23">
        <f>((C713*(G713)^(3))/F713)^(1/2)</f>
        <v>1.8370567131675653E-3</v>
      </c>
      <c r="BS713" s="23">
        <f t="shared" si="72"/>
        <v>0.29939310796742291</v>
      </c>
      <c r="BT713" s="23">
        <f>AI713/((9.81*G713)^(1/2))</f>
        <v>5.427907924445301</v>
      </c>
      <c r="BU713" s="23">
        <f t="shared" si="69"/>
        <v>0.3515625</v>
      </c>
      <c r="BV713" s="23">
        <f>AE713 /G713</f>
        <v>1.0719493398347881</v>
      </c>
      <c r="BW713" s="23">
        <f t="shared" si="68"/>
        <v>2.2643303023957388</v>
      </c>
      <c r="BX713" s="23">
        <f>AH713/(((C713*(G713^(3)))/F713)^(1/2))</f>
        <v>0.74847988640978946</v>
      </c>
    </row>
    <row r="714" spans="1:76" x14ac:dyDescent="0.25">
      <c r="A714" s="11"/>
      <c r="B714" s="1">
        <v>714</v>
      </c>
      <c r="C714" s="11">
        <v>960</v>
      </c>
      <c r="D714" s="11">
        <v>20</v>
      </c>
      <c r="E714" s="11">
        <v>1.9199999999999998E-2</v>
      </c>
      <c r="F714" s="11">
        <v>2.0500000000000001E-2</v>
      </c>
      <c r="G714" s="11">
        <v>4.1545189579472269E-4</v>
      </c>
      <c r="H714" s="11">
        <v>2.2083821623124436E-7</v>
      </c>
      <c r="I714" s="11">
        <v>3.0036605084404703E-10</v>
      </c>
      <c r="J714" s="11">
        <v>4.7898904943929627E-13</v>
      </c>
      <c r="K714" s="11">
        <v>2.8835140881028515E-7</v>
      </c>
      <c r="L714" s="11">
        <v>4.5982948746172444E-10</v>
      </c>
      <c r="M714" s="11"/>
      <c r="N714" s="11"/>
      <c r="O714" s="11"/>
      <c r="Q714" s="11">
        <v>960</v>
      </c>
      <c r="R714" s="11">
        <v>100000</v>
      </c>
      <c r="S714" s="11">
        <v>96</v>
      </c>
      <c r="T714" s="11">
        <v>2.0500000000000001E-2</v>
      </c>
      <c r="U714" s="11">
        <v>0.26700000000000002</v>
      </c>
      <c r="V714" s="11"/>
      <c r="W714" s="23"/>
      <c r="X714" s="23"/>
      <c r="Z714" s="23">
        <v>7.0004809999999998E-6</v>
      </c>
      <c r="AA714" s="23">
        <v>16000</v>
      </c>
      <c r="AB714" s="23">
        <v>6.2500000000000056E-5</v>
      </c>
      <c r="AD714" s="23">
        <v>4.0624999999999993E-3</v>
      </c>
      <c r="AE714" s="23">
        <v>4.3908372449999998E-4</v>
      </c>
      <c r="AF714" s="23">
        <v>1.099075517E-3</v>
      </c>
      <c r="AG714" s="23">
        <v>3.6869199933333335E-4</v>
      </c>
      <c r="AH714" s="23">
        <v>1.3750000000000004E-3</v>
      </c>
      <c r="AI714" s="23">
        <v>0.35997217584158947</v>
      </c>
      <c r="AJ714" s="11">
        <v>1.4395090262875207E-2</v>
      </c>
      <c r="AK714" s="1">
        <v>0.13988906299414361</v>
      </c>
      <c r="AL714" s="11">
        <v>6.3897172515833605E-3</v>
      </c>
      <c r="AM714" s="11">
        <v>4.121601882853404E-4</v>
      </c>
      <c r="AN714" s="11">
        <v>4.919540982773245E-4</v>
      </c>
      <c r="AO714" s="11">
        <v>405.0632911392405</v>
      </c>
      <c r="AP714" s="11">
        <v>413.31926578569551</v>
      </c>
      <c r="AQ714" s="11">
        <v>-2909.0909090909095</v>
      </c>
      <c r="AR714" s="11">
        <v>2618.0482476989541</v>
      </c>
      <c r="AS714" s="11">
        <v>6.6044835565814575E-3</v>
      </c>
      <c r="AT714" s="11">
        <v>7.6124403825345325E-3</v>
      </c>
      <c r="AU714" s="11">
        <v>1.5703093329830142</v>
      </c>
      <c r="AV714" s="11">
        <v>0.53222004712882853</v>
      </c>
      <c r="AW714" s="11">
        <v>1.0086206896551724</v>
      </c>
      <c r="AX714" s="11">
        <v>2710.5744420209808</v>
      </c>
      <c r="AY714" s="23">
        <v>1.2500000000000002E-3</v>
      </c>
      <c r="AZ714" s="11"/>
      <c r="BA714" s="11"/>
      <c r="BB714" s="11" t="s">
        <v>483</v>
      </c>
      <c r="BC714" s="1"/>
      <c r="BD714" s="23">
        <f>(0.5*K714*(AK714)^(2))+(K714*9.81*(AN714-G714))</f>
        <v>3.0377710130795819E-9</v>
      </c>
      <c r="BE714" s="23">
        <f>0.5*K714*(AI714)^(2)</f>
        <v>1.8682283073825379E-8</v>
      </c>
      <c r="BF714" s="23">
        <f t="shared" si="73"/>
        <v>0.4032390126950447</v>
      </c>
      <c r="BG714" s="23">
        <f>(C714*(AI714)^(2)*G714)/(F714)</f>
        <v>2.5210182137018968</v>
      </c>
      <c r="BH714" s="23">
        <f>(C714*G714*AI714)/(E714)</f>
        <v>7.4775561443369813</v>
      </c>
      <c r="BI714" s="23">
        <f>(E714)/((C714*F714*G714)^(1/2))</f>
        <v>0.21233828683762343</v>
      </c>
      <c r="BJ714" s="23">
        <f>(C714*9.81*(G714)^(2))/(F714)</f>
        <v>7.9291725631731494E-2</v>
      </c>
      <c r="BK714" s="23">
        <f t="shared" si="70"/>
        <v>0.50415982757771749</v>
      </c>
      <c r="BL714" s="23">
        <f>(F714/(C714*9.81))^(1/2)</f>
        <v>1.4753899143116248E-3</v>
      </c>
      <c r="BM714" s="23">
        <f>((F714*G714)/(C714*(AI714)^(2)))^(1/2)</f>
        <v>2.6165723839311037E-4</v>
      </c>
      <c r="BN714" s="23">
        <f>(AF714/2)/G714</f>
        <v>1.3227470233317455</v>
      </c>
      <c r="BO714" s="23">
        <f>(AF714-G714)/G714</f>
        <v>1.6454940466634911</v>
      </c>
      <c r="BP714" s="23">
        <f>((2*G714)-AG714)/G714</f>
        <v>1.1125518909281706</v>
      </c>
      <c r="BQ714" s="23">
        <f t="shared" si="71"/>
        <v>0.33545647558386416</v>
      </c>
      <c r="BR714" s="23">
        <f>((C714*(G714)^(3))/F714)^(1/2)</f>
        <v>1.8324823639320805E-3</v>
      </c>
      <c r="BS714" s="23">
        <f t="shared" si="72"/>
        <v>0.35235973545905491</v>
      </c>
      <c r="BT714" s="23">
        <f>AI714/((9.81*G714)^(1/2))</f>
        <v>5.6386359627285323</v>
      </c>
      <c r="BU714" s="23">
        <f t="shared" si="69"/>
        <v>0.34615384615384631</v>
      </c>
      <c r="BV714" s="23">
        <f>AE714 /G714</f>
        <v>1.0568822261842654</v>
      </c>
      <c r="BW714" s="23">
        <f t="shared" si="68"/>
        <v>2.4417264880701652</v>
      </c>
      <c r="BX714" s="23">
        <f>AH714/(((C714*(G714^(3)))/F714)^(1/2))</f>
        <v>0.75034828550795463</v>
      </c>
    </row>
    <row r="715" spans="1:76" x14ac:dyDescent="0.25">
      <c r="A715" s="11"/>
      <c r="B715" s="1">
        <v>715</v>
      </c>
      <c r="C715" s="11">
        <v>960</v>
      </c>
      <c r="D715" s="11">
        <v>20</v>
      </c>
      <c r="E715" s="11">
        <v>1.9199999999999998E-2</v>
      </c>
      <c r="F715" s="11">
        <v>2.0500000000000001E-2</v>
      </c>
      <c r="G715" s="11">
        <v>4.2487546144952438E-4</v>
      </c>
      <c r="H715" s="11">
        <v>1.0031106230706076E-7</v>
      </c>
      <c r="I715" s="11">
        <v>3.212725032017122E-10</v>
      </c>
      <c r="J715" s="11">
        <v>2.2755269962824827E-13</v>
      </c>
      <c r="K715" s="11">
        <v>3.0842160307364369E-7</v>
      </c>
      <c r="L715" s="11">
        <v>2.1845059164311834E-10</v>
      </c>
      <c r="M715" s="11"/>
      <c r="N715" s="11"/>
      <c r="O715" s="11"/>
      <c r="Q715" s="11">
        <v>960</v>
      </c>
      <c r="R715" s="11">
        <v>100000</v>
      </c>
      <c r="S715" s="11">
        <v>96</v>
      </c>
      <c r="T715" s="11">
        <v>2.0500000000000001E-2</v>
      </c>
      <c r="U715" s="11">
        <v>0.26700000000000002</v>
      </c>
      <c r="V715" s="11"/>
      <c r="W715" s="23"/>
      <c r="X715" s="23"/>
      <c r="Z715" s="23">
        <v>7.0004809999999998E-6</v>
      </c>
      <c r="AA715" s="23">
        <v>16000</v>
      </c>
      <c r="AB715" s="23">
        <v>6.2500000000000056E-5</v>
      </c>
      <c r="AD715" s="23">
        <v>4.2500000000000003E-3</v>
      </c>
      <c r="AE715" s="23">
        <v>4.1808228150000003E-4</v>
      </c>
      <c r="AF715" s="23">
        <v>1.0780740740000002E-3</v>
      </c>
      <c r="AG715" s="23">
        <v>4.0719464483333337E-4</v>
      </c>
      <c r="AH715" s="23">
        <v>1.4999999999999996E-3</v>
      </c>
      <c r="AI715" s="23">
        <v>0.29330034959163304</v>
      </c>
      <c r="AJ715" s="11">
        <v>4.7643456744568781E-3</v>
      </c>
      <c r="AK715" s="1">
        <v>0.13348477191657135</v>
      </c>
      <c r="AL715" s="11">
        <v>1.4822284405186683E-2</v>
      </c>
      <c r="AM715" s="11">
        <v>4.1933386154118424E-4</v>
      </c>
      <c r="AN715" s="11">
        <v>4.8305096519458713E-4</v>
      </c>
      <c r="AO715" s="11">
        <v>4571.4285714285716</v>
      </c>
      <c r="AP715" s="11">
        <v>2770.7041222003527</v>
      </c>
      <c r="AQ715" s="11">
        <v>8000</v>
      </c>
      <c r="AR715" s="11">
        <v>28284.271247461897</v>
      </c>
      <c r="AS715" s="11">
        <v>4.3845614205185604E-3</v>
      </c>
      <c r="AT715" s="11">
        <v>-5.3887896026229981E-3</v>
      </c>
      <c r="AU715" s="11">
        <v>1.5719088944229829</v>
      </c>
      <c r="AV715" s="11">
        <v>0.71590861915189252</v>
      </c>
      <c r="AW715" s="11">
        <v>0.9916666666666667</v>
      </c>
      <c r="AX715" s="11">
        <v>3646.0926572837357</v>
      </c>
      <c r="AY715" s="23">
        <v>1.3124999999999994E-3</v>
      </c>
      <c r="AZ715" s="11"/>
      <c r="BA715" s="11"/>
      <c r="BB715" s="11" t="s">
        <v>484</v>
      </c>
      <c r="BC715" s="1"/>
      <c r="BD715" s="23">
        <f>(0.5*K715*(AK715)^(2))+(K715*9.81*(AN715-G715))</f>
        <v>2.9237732186612425E-9</v>
      </c>
      <c r="BE715" s="23">
        <f>0.5*K715*(AI715)^(2)</f>
        <v>1.3265998863114542E-8</v>
      </c>
      <c r="BF715" s="23">
        <f t="shared" si="73"/>
        <v>0.46946353430557858</v>
      </c>
      <c r="BG715" s="23">
        <f>(C715*(AI715)^(2)*G715)/(F715)</f>
        <v>1.7116075066231913</v>
      </c>
      <c r="BH715" s="23">
        <f>(C715*G715*AI715)/(E715)</f>
        <v>6.2308060688025959</v>
      </c>
      <c r="BI715" s="23">
        <f>(E715)/((C715*F715*G715)^(1/2))</f>
        <v>0.20997029433298273</v>
      </c>
      <c r="BJ715" s="23">
        <f>(C715*9.81*(G715)^(2))/(F715)</f>
        <v>8.2929620485392833E-2</v>
      </c>
      <c r="BK715" s="23">
        <f t="shared" si="70"/>
        <v>0.39606712429729646</v>
      </c>
      <c r="BL715" s="23">
        <f>(F715/(C715*9.81))^(1/2)</f>
        <v>1.4753899143116248E-3</v>
      </c>
      <c r="BM715" s="23">
        <f>((F715*G715)/(C715*(AI715)^(2)))^(1/2)</f>
        <v>3.2475777555157864E-4</v>
      </c>
      <c r="BN715" s="23">
        <f>(AF715/2)/G715</f>
        <v>1.2686942078532775</v>
      </c>
      <c r="BO715" s="23">
        <f>(AF715-G715)/G715</f>
        <v>1.5373884157065552</v>
      </c>
      <c r="BP715" s="23">
        <f>((2*G715)-AG715)/G715</f>
        <v>1.0416141157125676</v>
      </c>
      <c r="BQ715" s="23">
        <f t="shared" si="71"/>
        <v>0.37770562770562766</v>
      </c>
      <c r="BR715" s="23">
        <f>((C715*(G715)^(3))/F715)^(1/2)</f>
        <v>1.8951830341909298E-3</v>
      </c>
      <c r="BS715" s="23">
        <f t="shared" si="72"/>
        <v>0.29868913919425605</v>
      </c>
      <c r="BT715" s="23">
        <f>AI715/((9.81*G715)^(1/2))</f>
        <v>4.5430472351455693</v>
      </c>
      <c r="BU715" s="23">
        <f t="shared" si="69"/>
        <v>0.36029411764705871</v>
      </c>
      <c r="BV715" s="23">
        <f>AE715 /G715</f>
        <v>0.98401136199688155</v>
      </c>
      <c r="BW715" s="23">
        <f t="shared" si="68"/>
        <v>1.6286778861377984</v>
      </c>
      <c r="BX715" s="23">
        <f>AH715/(((C715*(G715^(3)))/F715)^(1/2))</f>
        <v>0.79148028076367982</v>
      </c>
    </row>
    <row r="716" spans="1:76" x14ac:dyDescent="0.25">
      <c r="A716" s="11"/>
      <c r="B716" s="1">
        <v>716</v>
      </c>
      <c r="C716" s="11">
        <v>960</v>
      </c>
      <c r="D716" s="11">
        <v>20</v>
      </c>
      <c r="E716" s="11">
        <v>1.9199999999999998E-2</v>
      </c>
      <c r="F716" s="11">
        <v>2.0500000000000001E-2</v>
      </c>
      <c r="G716" s="11">
        <v>4.2034415175802256E-4</v>
      </c>
      <c r="H716" s="11">
        <v>1.2279367506841471E-7</v>
      </c>
      <c r="I716" s="11">
        <v>3.1110259785509228E-10</v>
      </c>
      <c r="J716" s="11">
        <v>2.7264395962822243E-13</v>
      </c>
      <c r="K716" s="11">
        <v>2.9865849394088858E-7</v>
      </c>
      <c r="L716" s="11">
        <v>2.6173820124309355E-10</v>
      </c>
      <c r="M716" s="11"/>
      <c r="N716" s="11"/>
      <c r="O716" s="11"/>
      <c r="Q716" s="11">
        <v>960</v>
      </c>
      <c r="R716" s="11">
        <v>100000</v>
      </c>
      <c r="S716" s="11">
        <v>96</v>
      </c>
      <c r="T716" s="11">
        <v>2.0500000000000001E-2</v>
      </c>
      <c r="U716" s="11">
        <v>0.26700000000000002</v>
      </c>
      <c r="V716" s="11"/>
      <c r="W716" s="23"/>
      <c r="X716" s="23"/>
      <c r="Z716" s="23">
        <v>7.0004809999999998E-6</v>
      </c>
      <c r="AA716" s="23">
        <v>16000</v>
      </c>
      <c r="AB716" s="23">
        <v>6.2500000000000056E-5</v>
      </c>
      <c r="AD716" s="23">
        <v>5.3124999999999978E-3</v>
      </c>
      <c r="AE716" s="23">
        <v>3.0957482600000002E-4</v>
      </c>
      <c r="AF716" s="23">
        <v>9.4506493499999997E-4</v>
      </c>
      <c r="AG716" s="23">
        <v>5.8512353691666662E-4</v>
      </c>
      <c r="AH716" s="23">
        <v>2.3750000000000021E-3</v>
      </c>
      <c r="AI716" s="23">
        <v>0.14465476932060906</v>
      </c>
      <c r="AJ716" s="11">
        <v>1.54381721954172E-2</v>
      </c>
      <c r="AK716" s="1">
        <v>6.9992278486025197E-2</v>
      </c>
      <c r="AL716" s="11">
        <v>1.1965049936561297E-2</v>
      </c>
      <c r="AM716" s="11">
        <v>4.3196291478850388E-4</v>
      </c>
      <c r="AN716" s="11">
        <v>4.4665775728240783E-4</v>
      </c>
      <c r="AO716" s="11">
        <v>273.5042735042735</v>
      </c>
      <c r="AP716" s="11">
        <v>201.66154384924261</v>
      </c>
      <c r="AQ716" s="11">
        <v>336.84210526315792</v>
      </c>
      <c r="AR716" s="11">
        <v>456.30912948813875</v>
      </c>
      <c r="AS716" s="11">
        <v>1.066513878042743E-3</v>
      </c>
      <c r="AT716" s="11">
        <v>2.613754391683459E-2</v>
      </c>
      <c r="AU716" s="11">
        <v>1.6024464766965818</v>
      </c>
      <c r="AV716" s="11">
        <v>0.58778100444154568</v>
      </c>
      <c r="AW716" s="11">
        <v>1</v>
      </c>
      <c r="AX716" s="11">
        <v>2993.5440739965188</v>
      </c>
      <c r="AY716" s="23">
        <v>1.8125000000000016E-3</v>
      </c>
      <c r="AZ716" s="11"/>
      <c r="BA716" s="11"/>
      <c r="BB716" s="11" t="s">
        <v>485</v>
      </c>
      <c r="BC716" s="1"/>
      <c r="BD716" s="23">
        <f>(0.5*K716*(AK716)^(2))+(K716*9.81*(AN716-G716))</f>
        <v>8.0864654177644893E-10</v>
      </c>
      <c r="BE716" s="23">
        <f>0.5*K716*(AI716)^(2)</f>
        <v>3.1247148344021939E-9</v>
      </c>
      <c r="BF716" s="23">
        <f t="shared" si="73"/>
        <v>0.50871456513108515</v>
      </c>
      <c r="BG716" s="23">
        <f>(C716*(AI716)^(2)*G716)/(F716)</f>
        <v>0.4118963045594779</v>
      </c>
      <c r="BH716" s="23">
        <f>(C716*G716*AI716)/(E716)</f>
        <v>3.040239315391192</v>
      </c>
      <c r="BI716" s="23">
        <f>(E716)/((C716*F716*G716)^(1/2))</f>
        <v>0.21109900044452445</v>
      </c>
      <c r="BJ716" s="23">
        <f>(C716*9.81*(G716)^(2))/(F716)</f>
        <v>8.1170159299783134E-2</v>
      </c>
      <c r="BK716" s="23">
        <f t="shared" si="70"/>
        <v>0.16922389187152145</v>
      </c>
      <c r="BL716" s="23">
        <f>(F716/(C716*9.81))^(1/2)</f>
        <v>1.4753899143116248E-3</v>
      </c>
      <c r="BM716" s="23">
        <f>((F716*G716)/(C716*(AI716)^(2)))^(1/2)</f>
        <v>6.5495439635751562E-4</v>
      </c>
      <c r="BN716" s="23">
        <f>(AF716/2)/G716</f>
        <v>1.1241561599553795</v>
      </c>
      <c r="BO716" s="23">
        <f>(AF716-G716)/G716</f>
        <v>1.2483123199107591</v>
      </c>
      <c r="BP716" s="23">
        <f>((2*G716)-AG716)/G716</f>
        <v>0.6079893476108077</v>
      </c>
      <c r="BQ716" s="23">
        <f t="shared" si="71"/>
        <v>0.6191358024691358</v>
      </c>
      <c r="BR716" s="23">
        <f>((C716*(G716)^(3))/F716)^(1/2)</f>
        <v>1.8649457379225829E-3</v>
      </c>
      <c r="BS716" s="23">
        <f t="shared" si="72"/>
        <v>0.11851722540377446</v>
      </c>
      <c r="BT716" s="23">
        <f>AI716/((9.81*G716)^(1/2))</f>
        <v>2.2526605249417448</v>
      </c>
      <c r="BU716" s="23">
        <f t="shared" si="69"/>
        <v>0.45294117647058885</v>
      </c>
      <c r="BV716" s="23">
        <f>AE716 /G716</f>
        <v>0.73647944120371978</v>
      </c>
      <c r="BW716" s="23">
        <f t="shared" si="68"/>
        <v>0.33072614525969479</v>
      </c>
      <c r="BX716" s="23">
        <f>AH716/(((C716*(G716^(3)))/F716)^(1/2))</f>
        <v>1.2734954973250769</v>
      </c>
    </row>
    <row r="717" spans="1:76" x14ac:dyDescent="0.25">
      <c r="A717" s="11"/>
      <c r="B717" s="1">
        <v>717</v>
      </c>
      <c r="C717" s="11">
        <v>960</v>
      </c>
      <c r="D717" s="11">
        <v>20</v>
      </c>
      <c r="E717" s="11">
        <v>1.9199999999999998E-2</v>
      </c>
      <c r="F717" s="11">
        <v>2.0500000000000001E-2</v>
      </c>
      <c r="G717" s="11">
        <v>4.1599299694631073E-4</v>
      </c>
      <c r="H717" s="11">
        <v>1.9270330433020586E-7</v>
      </c>
      <c r="I717" s="11">
        <v>3.0154120632940654E-10</v>
      </c>
      <c r="J717" s="11">
        <v>4.1905503658437275E-13</v>
      </c>
      <c r="K717" s="11">
        <v>2.8947955807623027E-7</v>
      </c>
      <c r="L717" s="11">
        <v>4.0229283512099784E-10</v>
      </c>
      <c r="M717" s="11"/>
      <c r="N717" s="11"/>
      <c r="O717" s="11"/>
      <c r="Q717" s="11">
        <v>960</v>
      </c>
      <c r="R717" s="11">
        <v>100000</v>
      </c>
      <c r="S717" s="11">
        <v>96</v>
      </c>
      <c r="T717" s="11">
        <v>2.0500000000000001E-2</v>
      </c>
      <c r="U717" s="11">
        <v>0.26700000000000002</v>
      </c>
      <c r="V717" s="11"/>
      <c r="W717" s="23"/>
      <c r="X717" s="23"/>
      <c r="Z717" s="23">
        <v>7.0004809999999998E-6</v>
      </c>
      <c r="AA717" s="23">
        <v>16000</v>
      </c>
      <c r="AB717" s="23">
        <v>6.2500000000000056E-5</v>
      </c>
      <c r="AD717" s="23">
        <v>6.1874999999999986E-3</v>
      </c>
      <c r="AE717" s="23">
        <v>2.4657049700000001E-4</v>
      </c>
      <c r="AF717" s="23">
        <v>8.8206060600000001E-4</v>
      </c>
      <c r="AG717" s="23">
        <v>6.6330027684631911E-4</v>
      </c>
      <c r="AH717" s="23">
        <v>2.7499999999999955E-3</v>
      </c>
      <c r="AI717" s="23">
        <v>6.8976998138338561E-2</v>
      </c>
      <c r="AJ717" s="11">
        <v>4.8447235098570103E-3</v>
      </c>
      <c r="AK717" s="1">
        <v>3.7052297988656301E-2</v>
      </c>
      <c r="AL717" s="11">
        <v>2.6211068201262514E-3</v>
      </c>
      <c r="AM717" s="11">
        <v>4.1482105424940771E-4</v>
      </c>
      <c r="AN717" s="11">
        <v>4.257933086706588E-4</v>
      </c>
      <c r="AO717" s="11">
        <v>340.42553191489361</v>
      </c>
      <c r="AP717" s="11">
        <v>460.94783382011241</v>
      </c>
      <c r="AQ717" s="11">
        <v>542.37288135593224</v>
      </c>
      <c r="AR717" s="11">
        <v>1989.0806094164529</v>
      </c>
      <c r="AS717" s="11">
        <v>2.4249879063080329E-4</v>
      </c>
      <c r="AT717" s="11">
        <v>8.2842359393445544E-3</v>
      </c>
      <c r="AU717" s="11">
        <v>2.2976555372218632</v>
      </c>
      <c r="AV717" s="11">
        <v>0.20869795433032892</v>
      </c>
      <c r="AW717" s="11">
        <v>0.99145299145299137</v>
      </c>
      <c r="AX717" s="11">
        <v>1062.8899534348302</v>
      </c>
      <c r="AY717" s="23">
        <v>2.5624999999999953E-3</v>
      </c>
      <c r="AZ717" s="11"/>
      <c r="BA717" s="11"/>
      <c r="BB717" s="11" t="s">
        <v>485</v>
      </c>
      <c r="BC717" s="1"/>
      <c r="BD717" s="23">
        <f>(0.5*K717*(AK717)^(2))+(K717*9.81*(AN717-G717))</f>
        <v>2.2654017471525644E-10</v>
      </c>
      <c r="BE717" s="23">
        <f>0.5*K717*(AI717)^(2)</f>
        <v>6.8864672333654556E-10</v>
      </c>
      <c r="BF717" s="23">
        <f t="shared" si="73"/>
        <v>0.57355407917680801</v>
      </c>
      <c r="BG717" s="23">
        <f>(C717*(AI717)^(2)*G717)/(F717)</f>
        <v>9.2685537244684701E-2</v>
      </c>
      <c r="BH717" s="23">
        <f>(C717*G717*AI717)/(E717)</f>
        <v>1.4346974087963777</v>
      </c>
      <c r="BI717" s="23">
        <f>(E717)/((C717*F717*G717)^(1/2))</f>
        <v>0.21220014283101751</v>
      </c>
      <c r="BJ717" s="23">
        <f>(C717*9.81*(G717)^(2))/(F717)</f>
        <v>7.9498405562558841E-2</v>
      </c>
      <c r="BK717" s="23">
        <f t="shared" si="70"/>
        <v>6.9439041987990932E-2</v>
      </c>
      <c r="BL717" s="23">
        <f>(F717/(C717*9.81))^(1/2)</f>
        <v>1.4753899143116248E-3</v>
      </c>
      <c r="BM717" s="23">
        <f>((F717*G717)/(C717*(AI717)^(2)))^(1/2)</f>
        <v>1.3664068600306898E-3</v>
      </c>
      <c r="BN717" s="23">
        <f>(AF717/2)/G717</f>
        <v>1.0601868450610497</v>
      </c>
      <c r="BO717" s="23">
        <f>(AF717-G717)/G717</f>
        <v>1.1203736901220991</v>
      </c>
      <c r="BP717" s="23">
        <f>((2*G717)-AG717)/G717</f>
        <v>0.40550133844698694</v>
      </c>
      <c r="BQ717" s="23">
        <f t="shared" si="71"/>
        <v>0.75198945779278925</v>
      </c>
      <c r="BR717" s="23">
        <f>((C717*(G717)^(3))/F717)^(1/2)</f>
        <v>1.8360635767704588E-3</v>
      </c>
      <c r="BS717" s="23">
        <f t="shared" si="72"/>
        <v>6.0692762198994006E-2</v>
      </c>
      <c r="BT717" s="23">
        <f>AI717/((9.81*G717)^(1/2))</f>
        <v>1.0797588606064867</v>
      </c>
      <c r="BU717" s="23">
        <f t="shared" si="69"/>
        <v>0.44949494949494889</v>
      </c>
      <c r="BV717" s="23">
        <f>AE717 /G717</f>
        <v>0.59272751899672749</v>
      </c>
      <c r="BW717" s="23">
        <f t="shared" si="68"/>
        <v>1.3187131682125861E-2</v>
      </c>
      <c r="BX717" s="23">
        <f>AH717/(((C717*(G717^(3)))/F717)^(1/2))</f>
        <v>1.4977694861945379</v>
      </c>
    </row>
    <row r="718" spans="1:76" x14ac:dyDescent="0.25">
      <c r="A718" s="11"/>
      <c r="B718" s="1">
        <v>718</v>
      </c>
      <c r="C718" s="11">
        <v>960</v>
      </c>
      <c r="D718" s="11">
        <v>20</v>
      </c>
      <c r="E718" s="11">
        <v>1.9199999999999998E-2</v>
      </c>
      <c r="F718" s="11">
        <v>2.0500000000000001E-2</v>
      </c>
      <c r="G718" s="11">
        <v>4.270449128548018E-4</v>
      </c>
      <c r="H718" s="11">
        <v>1.3764195568820062E-7</v>
      </c>
      <c r="I718" s="11">
        <v>3.2621901156543954E-10</v>
      </c>
      <c r="J718" s="11">
        <v>3.1543349223648732E-13</v>
      </c>
      <c r="K718" s="11">
        <v>3.1317025110282197E-7</v>
      </c>
      <c r="L718" s="11">
        <v>3.0281615254702782E-10</v>
      </c>
      <c r="M718" s="11"/>
      <c r="N718" s="11"/>
      <c r="O718" s="11"/>
      <c r="Q718" s="11">
        <v>960</v>
      </c>
      <c r="R718" s="11">
        <v>100000</v>
      </c>
      <c r="S718" s="11">
        <v>96</v>
      </c>
      <c r="T718" s="11">
        <v>2.0500000000000001E-2</v>
      </c>
      <c r="U718" s="11">
        <v>0.26700000000000002</v>
      </c>
      <c r="V718" s="11"/>
      <c r="W718" s="23"/>
      <c r="X718" s="23"/>
      <c r="Z718" s="23">
        <v>7.0004809999999998E-6</v>
      </c>
      <c r="AA718" s="23">
        <v>16000</v>
      </c>
      <c r="AB718" s="23">
        <v>6.2500000000000056E-5</v>
      </c>
      <c r="AD718" s="23">
        <v>4.1875000000000002E-3</v>
      </c>
      <c r="AE718" s="23">
        <v>4.1458204099999998E-4</v>
      </c>
      <c r="AF718" s="23">
        <v>1.0920750359999999E-3</v>
      </c>
      <c r="AG718" s="23">
        <v>4.0865245466856735E-4</v>
      </c>
      <c r="AH718" s="23">
        <v>1.4374999999999995E-3</v>
      </c>
      <c r="AI718" s="23">
        <v>0.29135027450389434</v>
      </c>
      <c r="AJ718" s="11">
        <v>3.1272620343477386E-3</v>
      </c>
      <c r="AK718" s="1">
        <v>0.13087841718521301</v>
      </c>
      <c r="AL718" s="11">
        <v>1.3737807189126516E-2</v>
      </c>
      <c r="AM718" s="11">
        <v>4.11281570362966E-4</v>
      </c>
      <c r="AN718" s="11">
        <v>4.7653536096114806E-4</v>
      </c>
      <c r="AO718" s="11">
        <v>4000</v>
      </c>
      <c r="AP718" s="11">
        <v>11313.708498984761</v>
      </c>
      <c r="AQ718" s="11">
        <v>-6400.0000000000036</v>
      </c>
      <c r="AR718" s="11">
        <v>19912.126958213204</v>
      </c>
      <c r="AS718" s="11">
        <v>4.3264517050710799E-3</v>
      </c>
      <c r="AT718" s="11">
        <v>-2.2769484486472652E-3</v>
      </c>
      <c r="AU718" s="11">
        <v>4.7139882262306196</v>
      </c>
      <c r="AV718" s="11">
        <v>0.34728657547239417</v>
      </c>
      <c r="AW718" s="11">
        <v>0.9916666666666667</v>
      </c>
      <c r="AX718" s="11">
        <v>1768.7160049884178</v>
      </c>
      <c r="AY718" s="23">
        <v>1.2499999999999994E-3</v>
      </c>
      <c r="AZ718" s="11"/>
      <c r="BA718" s="11"/>
      <c r="BB718" s="11" t="s">
        <v>486</v>
      </c>
      <c r="BC718" s="1"/>
      <c r="BD718" s="23">
        <f>(0.5*K718*(AK718)^(2))+(K718*9.81*(AN718-G718))</f>
        <v>2.8342162452403587E-9</v>
      </c>
      <c r="BE718" s="23">
        <f>0.5*K718*(AI718)^(2)</f>
        <v>1.3291725634909767E-8</v>
      </c>
      <c r="BF718" s="23">
        <f t="shared" si="73"/>
        <v>0.46177009883329351</v>
      </c>
      <c r="BG718" s="23">
        <f>(C718*(AI718)^(2)*G718)/(F718)</f>
        <v>1.6975469237635421</v>
      </c>
      <c r="BH718" s="23">
        <f>(C718*G718*AI718)/(E718)</f>
        <v>6.2209826292869081</v>
      </c>
      <c r="BI718" s="23">
        <f>(E718)/((C718*F718*G718)^(1/2))</f>
        <v>0.20943627514873012</v>
      </c>
      <c r="BJ718" s="23">
        <f>(C718*9.81*(G718)^(2))/(F718)</f>
        <v>8.3778674482352614E-2</v>
      </c>
      <c r="BK718" s="23">
        <f t="shared" si="70"/>
        <v>0.39330964535679203</v>
      </c>
      <c r="BL718" s="23">
        <f>(F718/(C718*9.81))^(1/2)</f>
        <v>1.4753899143116248E-3</v>
      </c>
      <c r="BM718" s="23">
        <f>((F718*G718)/(C718*(AI718)^(2)))^(1/2)</f>
        <v>3.2776506239770049E-4</v>
      </c>
      <c r="BN718" s="23">
        <f>(AF718/2)/G718</f>
        <v>1.2786418982250152</v>
      </c>
      <c r="BO718" s="23">
        <f>(AF718-G718)/G718</f>
        <v>1.5572837964500303</v>
      </c>
      <c r="BP718" s="23">
        <f>((2*G718)-AG718)/G718</f>
        <v>1.0430691424545502</v>
      </c>
      <c r="BQ718" s="23">
        <f t="shared" si="71"/>
        <v>0.37419814682822528</v>
      </c>
      <c r="BR718" s="23">
        <f>((C718*(G718)^(3))/F718)^(1/2)</f>
        <v>1.9097170041723946E-3</v>
      </c>
      <c r="BS718" s="23">
        <f t="shared" si="72"/>
        <v>0.29362722295254162</v>
      </c>
      <c r="BT718" s="23">
        <f>AI718/((9.81*G718)^(1/2))</f>
        <v>4.501364189089287</v>
      </c>
      <c r="BU718" s="23">
        <f t="shared" si="69"/>
        <v>0.35074626865671632</v>
      </c>
      <c r="BV718" s="23">
        <f>AE718 /G718</f>
        <v>0.97081601611529023</v>
      </c>
      <c r="BW718" s="23">
        <f t="shared" si="68"/>
        <v>1.6137682492811896</v>
      </c>
      <c r="BX718" s="23">
        <f>AH718/(((C718*(G718^(3)))/F718)^(1/2))</f>
        <v>0.75272932945526261</v>
      </c>
    </row>
    <row r="719" spans="1:76" x14ac:dyDescent="0.25">
      <c r="A719" s="11"/>
      <c r="B719" s="1">
        <v>719</v>
      </c>
      <c r="C719" s="11">
        <v>960</v>
      </c>
      <c r="D719" s="11">
        <v>20</v>
      </c>
      <c r="E719" s="11">
        <v>1.9199999999999998E-2</v>
      </c>
      <c r="F719" s="11">
        <v>2.0500000000000001E-2</v>
      </c>
      <c r="G719" s="11">
        <v>4.2191246068443616E-4</v>
      </c>
      <c r="H719" s="11">
        <v>2.212798547924988E-7</v>
      </c>
      <c r="I719" s="11">
        <v>3.1459778832451037E-10</v>
      </c>
      <c r="J719" s="11">
        <v>4.9499002332540204E-13</v>
      </c>
      <c r="K719" s="11">
        <v>3.0201387679152997E-7</v>
      </c>
      <c r="L719" s="11">
        <v>4.7519042239238593E-10</v>
      </c>
      <c r="M719" s="11"/>
      <c r="N719" s="11"/>
      <c r="O719" s="11"/>
      <c r="Q719" s="11">
        <v>960</v>
      </c>
      <c r="R719" s="11">
        <v>100000</v>
      </c>
      <c r="S719" s="11">
        <v>96</v>
      </c>
      <c r="T719" s="11">
        <v>2.0500000000000001E-2</v>
      </c>
      <c r="U719" s="11">
        <v>0.26700000000000002</v>
      </c>
      <c r="V719" s="11"/>
      <c r="W719" s="23"/>
      <c r="X719" s="23"/>
      <c r="Z719" s="23">
        <v>7.0004809999999998E-6</v>
      </c>
      <c r="AA719" s="23">
        <v>16000</v>
      </c>
      <c r="AB719" s="23">
        <v>6.2500000000000056E-5</v>
      </c>
      <c r="AD719" s="23">
        <v>4.1875000000000002E-3</v>
      </c>
      <c r="AE719" s="23">
        <v>4.0408131950000001E-4</v>
      </c>
      <c r="AF719" s="23">
        <v>1.0710735929999999E-3</v>
      </c>
      <c r="AG719" s="23">
        <v>4.0777801825000017E-4</v>
      </c>
      <c r="AH719" s="23">
        <v>1.4999999999999996E-3</v>
      </c>
      <c r="AI719" s="23">
        <v>0.29108274081699004</v>
      </c>
      <c r="AJ719" s="11">
        <v>3.9145184999695836E-3</v>
      </c>
      <c r="AK719" s="1">
        <v>0.13650420557725801</v>
      </c>
      <c r="AL719" s="11">
        <v>2.0157226322518301E-2</v>
      </c>
      <c r="AM719" s="11">
        <v>4.1637645982359423E-4</v>
      </c>
      <c r="AN719" s="11">
        <v>4.7317212137023038E-4</v>
      </c>
      <c r="AO719" s="11">
        <v>3200.0000000000005</v>
      </c>
      <c r="AP719" s="11">
        <v>2715.2900397563444</v>
      </c>
      <c r="AQ719" s="11">
        <v>-888.8888888888888</v>
      </c>
      <c r="AR719" s="11">
        <v>1536.4295492448437</v>
      </c>
      <c r="AS719" s="11">
        <v>4.3185097860107538E-3</v>
      </c>
      <c r="AT719" s="11">
        <v>-3.371245040101555E-3</v>
      </c>
      <c r="AU719" s="11">
        <v>4.7045519957797879</v>
      </c>
      <c r="AV719" s="11">
        <v>0.64752771488942606</v>
      </c>
      <c r="AW719" s="11">
        <v>0.9915966386554621</v>
      </c>
      <c r="AX719" s="11">
        <v>3297.8315716368497</v>
      </c>
      <c r="AY719" s="23">
        <v>1.3124999999999994E-3</v>
      </c>
      <c r="AZ719" s="11"/>
      <c r="BA719" s="11"/>
      <c r="BB719" s="11" t="s">
        <v>487</v>
      </c>
      <c r="BC719" s="1"/>
      <c r="BD719" s="23">
        <f>(0.5*K719*(AK719)^(2))+(K719*9.81*(AN719-G719))</f>
        <v>2.9656422790592404E-9</v>
      </c>
      <c r="BE719" s="23">
        <f>0.5*K719*(AI719)^(2)</f>
        <v>1.2794691346689982E-8</v>
      </c>
      <c r="BF719" s="23">
        <f t="shared" si="73"/>
        <v>0.48144255527121438</v>
      </c>
      <c r="BG719" s="23">
        <f>(C719*(AI719)^(2)*G719)/(F719)</f>
        <v>1.6740662274402107</v>
      </c>
      <c r="BH719" s="23">
        <f>(C719*G719*AI719)/(E719)</f>
        <v>6.1405717720433124</v>
      </c>
      <c r="BI719" s="23">
        <f>(E719)/((C719*F719*G719)^(1/2))</f>
        <v>0.21070629258690798</v>
      </c>
      <c r="BJ719" s="23">
        <f>(C719*9.81*(G719)^(2))/(F719)</f>
        <v>8.1776982844407001E-2</v>
      </c>
      <c r="BK719" s="23">
        <f t="shared" si="70"/>
        <v>0.39192736310207071</v>
      </c>
      <c r="BL719" s="23">
        <f>(F719/(C719*9.81))^(1/2)</f>
        <v>1.4753899143116248E-3</v>
      </c>
      <c r="BM719" s="23">
        <f>((F719*G719)/(C719*(AI719)^(2)))^(1/2)</f>
        <v>3.2608891401089154E-4</v>
      </c>
      <c r="BN719" s="23">
        <f>(AF719/2)/G719</f>
        <v>1.2693078455925189</v>
      </c>
      <c r="BO719" s="23">
        <f>(AF719-G719)/G719</f>
        <v>1.5386156911850377</v>
      </c>
      <c r="BP719" s="23">
        <f>((2*G719)-AG719)/G719</f>
        <v>1.0335008888135391</v>
      </c>
      <c r="BQ719" s="23">
        <f t="shared" si="71"/>
        <v>0.38071895424836621</v>
      </c>
      <c r="BR719" s="23">
        <f>((C719*(G719)^(3))/F719)^(1/2)</f>
        <v>1.8753926686141248E-3</v>
      </c>
      <c r="BS719" s="23">
        <f t="shared" si="72"/>
        <v>0.29445398585709159</v>
      </c>
      <c r="BT719" s="23">
        <f>AI719/((9.81*G719)^(1/2))</f>
        <v>4.5245019101211943</v>
      </c>
      <c r="BU719" s="23">
        <f t="shared" si="69"/>
        <v>0.36567164179104467</v>
      </c>
      <c r="BV719" s="23">
        <f>AE719 /G719</f>
        <v>0.95773734400849397</v>
      </c>
      <c r="BW719" s="23">
        <f t="shared" si="68"/>
        <v>1.5922892445958037</v>
      </c>
      <c r="BX719" s="23">
        <f>AH719/(((C719*(G719^(3)))/F719)^(1/2))</f>
        <v>0.79983249647044186</v>
      </c>
    </row>
    <row r="720" spans="1:76" x14ac:dyDescent="0.25">
      <c r="A720" s="11"/>
      <c r="B720" s="1">
        <v>720</v>
      </c>
      <c r="C720" s="11">
        <v>960</v>
      </c>
      <c r="D720" s="11">
        <v>20</v>
      </c>
      <c r="E720" s="11">
        <v>1.9199999999999998E-2</v>
      </c>
      <c r="F720" s="11">
        <v>2.0500000000000001E-2</v>
      </c>
      <c r="G720" s="11">
        <v>4.2987160616030242E-4</v>
      </c>
      <c r="H720" s="11">
        <v>2.0829404352656539E-7</v>
      </c>
      <c r="I720" s="11">
        <v>3.3273990597853649E-10</v>
      </c>
      <c r="J720" s="11">
        <v>4.8368679949338076E-13</v>
      </c>
      <c r="K720" s="11">
        <v>3.1943030973939502E-7</v>
      </c>
      <c r="L720" s="11">
        <v>4.6433932751364551E-10</v>
      </c>
      <c r="M720" s="11"/>
      <c r="N720" s="11"/>
      <c r="O720" s="11"/>
      <c r="Q720" s="11">
        <v>960</v>
      </c>
      <c r="R720" s="11">
        <v>100000</v>
      </c>
      <c r="S720" s="11">
        <v>96</v>
      </c>
      <c r="T720" s="11">
        <v>2.0500000000000001E-2</v>
      </c>
      <c r="U720" s="11">
        <v>0.26700000000000002</v>
      </c>
      <c r="V720" s="11"/>
      <c r="W720" s="23"/>
      <c r="X720" s="23"/>
      <c r="Z720" s="23">
        <v>7.0004809999999998E-6</v>
      </c>
      <c r="AA720" s="23">
        <v>16000</v>
      </c>
      <c r="AB720" s="23">
        <v>6.2500000000000056E-5</v>
      </c>
      <c r="AD720" s="23">
        <v>4.5000000000000005E-3</v>
      </c>
      <c r="AE720" s="23">
        <v>3.5157771200000003E-4</v>
      </c>
      <c r="AF720" s="23">
        <v>1.0430716690000002E-3</v>
      </c>
      <c r="AG720" s="23">
        <v>4.8633975139695271E-4</v>
      </c>
      <c r="AH720" s="23">
        <v>1.6874999999999998E-3</v>
      </c>
      <c r="AI720" s="23">
        <v>0.22760199223966632</v>
      </c>
      <c r="AJ720" s="11">
        <v>1.3994992466353712E-2</v>
      </c>
      <c r="AK720" s="1">
        <v>0.10832090727935216</v>
      </c>
      <c r="AL720" s="11">
        <v>1.327465329638085E-2</v>
      </c>
      <c r="AM720" s="11">
        <v>4.2230194901603051E-4</v>
      </c>
      <c r="AN720" s="11">
        <v>4.7466680525809274E-4</v>
      </c>
      <c r="AO720" s="11">
        <v>344.08602150537638</v>
      </c>
      <c r="AP720" s="11">
        <v>361.03405546534799</v>
      </c>
      <c r="AQ720" s="11">
        <v>533.33333333333326</v>
      </c>
      <c r="AR720" s="11">
        <v>1382.7865943203597</v>
      </c>
      <c r="AS720" s="11">
        <v>2.6402990250491906E-3</v>
      </c>
      <c r="AT720" s="11">
        <v>9.1177918173066522E-10</v>
      </c>
      <c r="AU720" s="11">
        <v>5.5906143683403062</v>
      </c>
      <c r="AV720" s="11">
        <v>0.28662618253258365</v>
      </c>
      <c r="AW720" s="11">
        <v>0.99173553719008256</v>
      </c>
      <c r="AX720" s="11">
        <v>1459.7751606278566</v>
      </c>
      <c r="AY720" s="23">
        <v>1.4374999999999995E-3</v>
      </c>
      <c r="AZ720" s="11"/>
      <c r="BA720" s="11"/>
      <c r="BB720" s="11" t="s">
        <v>488</v>
      </c>
      <c r="BC720" s="1"/>
      <c r="BD720" s="23">
        <f>(0.5*K720*(AK720)^(2))+(K720*9.81*(AN720-G720))</f>
        <v>2.0143755691658741E-9</v>
      </c>
      <c r="BE720" s="23">
        <f>0.5*K720*(AI720)^(2)</f>
        <v>8.2736709620394007E-9</v>
      </c>
      <c r="BF720" s="23">
        <f t="shared" si="73"/>
        <v>0.49342494357103012</v>
      </c>
      <c r="BG720" s="23">
        <f>(C720*(AI720)^(2)*G720)/(F720)</f>
        <v>1.0428173554617974</v>
      </c>
      <c r="BH720" s="23">
        <f>(C720*G720*AI720)/(E720)</f>
        <v>4.8919816984675029</v>
      </c>
      <c r="BI720" s="23">
        <f>(E720)/((C720*F720*G720)^(1/2))</f>
        <v>0.20874654763441144</v>
      </c>
      <c r="BJ720" s="23">
        <f>(C720*9.81*(G720)^(2))/(F720)</f>
        <v>8.4891439808763736E-2</v>
      </c>
      <c r="BK720" s="23">
        <f t="shared" si="70"/>
        <v>0.29283325272649496</v>
      </c>
      <c r="BL720" s="23">
        <f>(F720/(C720*9.81))^(1/2)</f>
        <v>1.4753899143116248E-3</v>
      </c>
      <c r="BM720" s="23">
        <f>((F720*G720)/(C720*(AI720)^(2)))^(1/2)</f>
        <v>4.2095399439453168E-4</v>
      </c>
      <c r="BN720" s="23">
        <f>(AF720/2)/G720</f>
        <v>1.2132362943402113</v>
      </c>
      <c r="BO720" s="23">
        <f>(AF720-G720)/G720</f>
        <v>1.4264725886804228</v>
      </c>
      <c r="BP720" s="23">
        <f>((2*G720)-AG720)/G720</f>
        <v>0.86863950903611697</v>
      </c>
      <c r="BQ720" s="23">
        <f t="shared" si="71"/>
        <v>0.46625727248752707</v>
      </c>
      <c r="BR720" s="23">
        <f>((C720*(G720)^(3))/F720)^(1/2)</f>
        <v>1.9287095287959478E-3</v>
      </c>
      <c r="BS720" s="23">
        <f t="shared" si="72"/>
        <v>0.22760199132788714</v>
      </c>
      <c r="BT720" s="23">
        <f>AI720/((9.81*G720)^(1/2))</f>
        <v>3.5048721094420636</v>
      </c>
      <c r="BU720" s="23">
        <f t="shared" si="69"/>
        <v>0.38194444444444436</v>
      </c>
      <c r="BV720" s="23">
        <f>AE720 /G720</f>
        <v>0.81786679315798771</v>
      </c>
      <c r="BW720" s="23">
        <f t="shared" si="68"/>
        <v>0.95792591565303375</v>
      </c>
      <c r="BX720" s="23">
        <f>AH720/(((C720*(G720^(3)))/F720)^(1/2))</f>
        <v>0.87493734790301469</v>
      </c>
    </row>
    <row r="721" spans="1:76" x14ac:dyDescent="0.25">
      <c r="A721" s="11"/>
      <c r="B721" s="1">
        <v>721</v>
      </c>
      <c r="C721" s="11">
        <v>960</v>
      </c>
      <c r="D721" s="11">
        <v>20</v>
      </c>
      <c r="E721" s="11">
        <v>1.9199999999999998E-2</v>
      </c>
      <c r="F721" s="11">
        <v>2.0500000000000001E-2</v>
      </c>
      <c r="G721" s="11">
        <v>4.2852832474158672E-4</v>
      </c>
      <c r="H721" s="11">
        <v>1.118152207233253E-7</v>
      </c>
      <c r="I721" s="11">
        <v>3.2963036286608138E-10</v>
      </c>
      <c r="J721" s="11">
        <v>2.5802979396897607E-13</v>
      </c>
      <c r="K721" s="11">
        <v>3.1644514835143813E-7</v>
      </c>
      <c r="L721" s="11">
        <v>2.4770860221021702E-10</v>
      </c>
      <c r="M721" s="11"/>
      <c r="N721" s="11"/>
      <c r="O721" s="11"/>
      <c r="Q721" s="11">
        <v>960</v>
      </c>
      <c r="R721" s="11">
        <v>100000</v>
      </c>
      <c r="S721" s="11">
        <v>96</v>
      </c>
      <c r="T721" s="11">
        <v>2.0500000000000001E-2</v>
      </c>
      <c r="U721" s="11">
        <v>0.26700000000000002</v>
      </c>
      <c r="V721" s="11"/>
      <c r="W721" s="23"/>
      <c r="X721" s="23"/>
      <c r="Z721" s="23">
        <v>7.0004809999999998E-6</v>
      </c>
      <c r="AA721" s="23">
        <v>16000</v>
      </c>
      <c r="AB721" s="23">
        <v>6.2500000000000056E-5</v>
      </c>
      <c r="AD721" s="23">
        <v>5.4999999999999979E-3</v>
      </c>
      <c r="AE721" s="23">
        <v>2.8507314250000003E-4</v>
      </c>
      <c r="AF721" s="23">
        <v>9.4506493499999997E-4</v>
      </c>
      <c r="AG721" s="23">
        <v>6.23042809E-4</v>
      </c>
      <c r="AH721" s="23">
        <v>2.250000000000002E-3</v>
      </c>
      <c r="AI721" s="23">
        <v>0.11381746234356153</v>
      </c>
      <c r="AJ721" s="11">
        <v>9.8636435113164007E-3</v>
      </c>
      <c r="AK721" s="1">
        <v>5.68291784723301E-2</v>
      </c>
      <c r="AL721" s="11">
        <v>1.00199718999765E-2</v>
      </c>
      <c r="AM721" s="11">
        <v>4.2284214351969888E-4</v>
      </c>
      <c r="AN721" s="11">
        <v>4.448992043747141E-4</v>
      </c>
      <c r="AO721" s="11">
        <v>256</v>
      </c>
      <c r="AP721" s="11">
        <v>170.88225316866581</v>
      </c>
      <c r="AQ721" s="11">
        <v>359.55056179775283</v>
      </c>
      <c r="AR721" s="11">
        <v>634.17328286191582</v>
      </c>
      <c r="AS721" s="11">
        <v>6.6026578666299933E-4</v>
      </c>
      <c r="AT721" s="11">
        <v>2.6031429676238969E-3</v>
      </c>
      <c r="AU721" s="11">
        <v>1.6948644422191965</v>
      </c>
      <c r="AV721" s="11">
        <v>0.99877021808149935</v>
      </c>
      <c r="AW721" s="11">
        <v>0.98347107438016523</v>
      </c>
      <c r="AX721" s="11">
        <v>5086.6949510605054</v>
      </c>
      <c r="AY721" s="23">
        <v>2.1875000000000019E-3</v>
      </c>
      <c r="AZ721" s="11"/>
      <c r="BA721" s="11"/>
      <c r="BB721" s="11" t="s">
        <v>488</v>
      </c>
      <c r="BC721" s="1"/>
      <c r="BD721" s="23">
        <f>(0.5*K721*(AK721)^(2))+(K721*9.81*(AN721-G721))</f>
        <v>5.6180915085081149E-10</v>
      </c>
      <c r="BE721" s="23">
        <f>0.5*K721*(AI721)^(2)</f>
        <v>2.0496808462052475E-9</v>
      </c>
      <c r="BF721" s="23">
        <f t="shared" si="73"/>
        <v>0.52354170500488251</v>
      </c>
      <c r="BG721" s="23">
        <f>(C721*(AI721)^(2)*G721)/(F721)</f>
        <v>0.2599648926021928</v>
      </c>
      <c r="BH721" s="23">
        <f>(C721*G721*AI721)/(E721)</f>
        <v>2.4387003232212532</v>
      </c>
      <c r="BI721" s="23">
        <f>(E721)/((C721*F721*G721)^(1/2))</f>
        <v>0.209073464134268</v>
      </c>
      <c r="BJ721" s="23">
        <f>(C721*9.81*(G721)^(2))/(F721)</f>
        <v>8.4361723845691322E-2</v>
      </c>
      <c r="BK721" s="23">
        <f t="shared" si="70"/>
        <v>0.12740543448084388</v>
      </c>
      <c r="BL721" s="23">
        <f>(F721/(C721*9.81))^(1/2)</f>
        <v>1.4753899143116248E-3</v>
      </c>
      <c r="BM721" s="23">
        <f>((F721*G721)/(C721*(AI721)^(2)))^(1/2)</f>
        <v>8.404699340487762E-4</v>
      </c>
      <c r="BN721" s="23">
        <f>(AF721/2)/G721</f>
        <v>1.1026866608757984</v>
      </c>
      <c r="BO721" s="23">
        <f>(AF721-G721)/G721</f>
        <v>1.2053733217515965</v>
      </c>
      <c r="BP721" s="23">
        <f>((2*G721)-AG721)/G721</f>
        <v>0.54608721751191036</v>
      </c>
      <c r="BQ721" s="23">
        <f t="shared" si="71"/>
        <v>0.65925925925925932</v>
      </c>
      <c r="BR721" s="23">
        <f>((C721*(G721)^(3))/F721)^(1/2)</f>
        <v>1.9196762222727761E-3</v>
      </c>
      <c r="BS721" s="23">
        <f t="shared" si="72"/>
        <v>0.11121431937593763</v>
      </c>
      <c r="BT721" s="23">
        <f>AI721/((9.81*G721)^(1/2))</f>
        <v>1.7554344950856999</v>
      </c>
      <c r="BU721" s="23">
        <f t="shared" si="69"/>
        <v>0.41477272727272779</v>
      </c>
      <c r="BV721" s="23">
        <f>AE721 /G721</f>
        <v>0.6652375725033024</v>
      </c>
      <c r="BW721" s="23">
        <f t="shared" si="68"/>
        <v>0.17560316875650148</v>
      </c>
      <c r="BX721" s="23">
        <f>AH721/(((C721*(G721^(3)))/F721)^(1/2))</f>
        <v>1.1720726515725362</v>
      </c>
    </row>
    <row r="722" spans="1:76" x14ac:dyDescent="0.25">
      <c r="A722" s="11"/>
      <c r="B722" s="1">
        <v>722</v>
      </c>
      <c r="C722" s="11">
        <v>960</v>
      </c>
      <c r="D722" s="11">
        <v>20</v>
      </c>
      <c r="E722" s="11">
        <v>1.9199999999999998E-2</v>
      </c>
      <c r="F722" s="11">
        <v>2.0500000000000001E-2</v>
      </c>
      <c r="G722" s="11">
        <v>4.2787402081744007E-4</v>
      </c>
      <c r="H722" s="11">
        <v>1.8130398539933312E-7</v>
      </c>
      <c r="I722" s="11">
        <v>3.2812276616540361E-10</v>
      </c>
      <c r="J722" s="11">
        <v>4.1710851076483264E-13</v>
      </c>
      <c r="K722" s="11">
        <v>3.1499785551878746E-7</v>
      </c>
      <c r="L722" s="11">
        <v>4.0042417033423935E-10</v>
      </c>
      <c r="M722" s="11"/>
      <c r="N722" s="11"/>
      <c r="O722" s="11"/>
      <c r="Q722" s="11">
        <v>960</v>
      </c>
      <c r="R722" s="11">
        <v>100000</v>
      </c>
      <c r="S722" s="11">
        <v>96</v>
      </c>
      <c r="T722" s="11">
        <v>2.0500000000000001E-2</v>
      </c>
      <c r="U722" s="11">
        <v>0.26700000000000002</v>
      </c>
      <c r="V722" s="11"/>
      <c r="W722" s="23"/>
      <c r="X722" s="23"/>
      <c r="Z722" s="23">
        <v>7.0004809999999998E-6</v>
      </c>
      <c r="AA722" s="23">
        <v>16000</v>
      </c>
      <c r="AB722" s="23">
        <v>6.2500000000000056E-5</v>
      </c>
      <c r="AD722" s="23">
        <v>6.4374999999999988E-3</v>
      </c>
      <c r="AE722" s="23">
        <v>2.18568573E-4</v>
      </c>
      <c r="AF722" s="23">
        <v>8.9606156799999998E-4</v>
      </c>
      <c r="AG722" s="23">
        <v>6.9829797975000006E-4</v>
      </c>
      <c r="AH722" s="23">
        <v>2.8125000000000025E-3</v>
      </c>
      <c r="AI722" s="23">
        <v>6.264138496815401E-2</v>
      </c>
      <c r="AJ722" s="11">
        <v>5.2214986425011996E-3</v>
      </c>
      <c r="AK722" s="1">
        <v>3.6024439753093801E-2</v>
      </c>
      <c r="AL722" s="11">
        <v>4.0732163198873381E-3</v>
      </c>
      <c r="AM722" s="11">
        <v>4.1808076167525258E-4</v>
      </c>
      <c r="AN722" s="11">
        <v>4.2447391326844045E-4</v>
      </c>
      <c r="AO722" s="11">
        <v>156.8627450980392</v>
      </c>
      <c r="AP722" s="11">
        <v>0</v>
      </c>
      <c r="AQ722" s="11">
        <v>258.06451612903226</v>
      </c>
      <c r="AR722" s="11">
        <v>270.77554159901086</v>
      </c>
      <c r="AS722" s="11">
        <v>1.9999710044487617E-4</v>
      </c>
      <c r="AT722" s="11">
        <v>-6.5427658744028742E-7</v>
      </c>
      <c r="AU722" s="11">
        <v>4.2434278133483039</v>
      </c>
      <c r="AV722" s="11">
        <v>0.38938742192336495</v>
      </c>
      <c r="AW722" s="11">
        <v>0.98347107438016523</v>
      </c>
      <c r="AX722" s="11">
        <v>1983.133855261214</v>
      </c>
      <c r="AY722" s="23">
        <v>2.8750000000000026E-3</v>
      </c>
      <c r="AZ722" s="11"/>
      <c r="BA722" s="11"/>
      <c r="BB722" s="11" t="s">
        <v>488</v>
      </c>
      <c r="BC722" s="1"/>
      <c r="BD722" s="23">
        <f>(0.5*K722*(AK722)^(2))+(K722*9.81*(AN722-G722))</f>
        <v>1.938890785505751E-10</v>
      </c>
      <c r="BE722" s="23">
        <f>0.5*K722*(AI722)^(2)</f>
        <v>6.1801683252859409E-10</v>
      </c>
      <c r="BF722" s="23">
        <f t="shared" si="73"/>
        <v>0.56011412053487397</v>
      </c>
      <c r="BG722" s="23">
        <f>(C722*(AI722)^(2)*G722)/(F722)</f>
        <v>7.8624155297386977E-2</v>
      </c>
      <c r="BH722" s="23">
        <f>(C722*G722*AI722)/(E722)</f>
        <v>1.3401310627948604</v>
      </c>
      <c r="BI722" s="23">
        <f>(E722)/((C722*F722*G722)^(1/2))</f>
        <v>0.20923326038699394</v>
      </c>
      <c r="BJ722" s="23">
        <f>(C722*9.81*(G722)^(2))/(F722)</f>
        <v>8.4104302976482637E-2</v>
      </c>
      <c r="BK722" s="23">
        <f t="shared" si="70"/>
        <v>6.2206844739789963E-2</v>
      </c>
      <c r="BL722" s="23">
        <f>(F722/(C722*9.81))^(1/2)</f>
        <v>1.4753899143116248E-3</v>
      </c>
      <c r="BM722" s="23">
        <f>((F722*G722)/(C722*(AI722)^(2)))^(1/2)</f>
        <v>1.5259416320017505E-3</v>
      </c>
      <c r="BN722" s="23">
        <f>(AF722/2)/G722</f>
        <v>1.047109107358402</v>
      </c>
      <c r="BO722" s="23">
        <f>(AF722-G722)/G722</f>
        <v>1.094218214716804</v>
      </c>
      <c r="BP722" s="23">
        <f>((2*G722)-AG722)/G722</f>
        <v>0.36798228970311547</v>
      </c>
      <c r="BQ722" s="23">
        <f t="shared" si="71"/>
        <v>0.77929687500000011</v>
      </c>
      <c r="BR722" s="23">
        <f>((C722*(G722)^(3))/F722)^(1/2)</f>
        <v>1.9152812778684219E-3</v>
      </c>
      <c r="BS722" s="23">
        <f t="shared" si="72"/>
        <v>6.2642039244741446E-2</v>
      </c>
      <c r="BT722" s="23">
        <f>AI722/((9.81*G722)^(1/2))</f>
        <v>0.96687178812743235</v>
      </c>
      <c r="BU722" s="23">
        <f t="shared" si="69"/>
        <v>0.44174757281553445</v>
      </c>
      <c r="BV722" s="23">
        <f>AE722 /G722</f>
        <v>0.51082459407661984</v>
      </c>
      <c r="BW722" s="23">
        <f t="shared" si="68"/>
        <v>-5.4801476790956594E-3</v>
      </c>
      <c r="BX722" s="23">
        <f>AH722/(((C722*(G722^(3)))/F722)^(1/2))</f>
        <v>1.4684527189291612</v>
      </c>
    </row>
    <row r="723" spans="1:76" x14ac:dyDescent="0.25">
      <c r="A723" s="11"/>
      <c r="B723" s="1">
        <v>723</v>
      </c>
      <c r="C723" s="11">
        <v>960</v>
      </c>
      <c r="D723" s="11">
        <v>20</v>
      </c>
      <c r="E723" s="11">
        <v>1.9199999999999998E-2</v>
      </c>
      <c r="F723" s="11">
        <v>2.0500000000000001E-2</v>
      </c>
      <c r="G723" s="11">
        <v>4.2917501834931676E-4</v>
      </c>
      <c r="H723" s="11">
        <v>2.346023885797994E-7</v>
      </c>
      <c r="I723" s="11">
        <v>3.3112495512601832E-10</v>
      </c>
      <c r="J723" s="11">
        <v>5.4301416953198427E-13</v>
      </c>
      <c r="K723" s="11">
        <v>3.1787995692097758E-7</v>
      </c>
      <c r="L723" s="11">
        <v>5.2129360275070494E-10</v>
      </c>
      <c r="M723" s="11"/>
      <c r="N723" s="11"/>
      <c r="O723" s="11"/>
      <c r="Q723" s="11">
        <v>960</v>
      </c>
      <c r="R723" s="11">
        <v>100000</v>
      </c>
      <c r="S723" s="11">
        <v>96</v>
      </c>
      <c r="T723" s="11">
        <v>2.0500000000000001E-2</v>
      </c>
      <c r="U723" s="11">
        <v>0.26700000000000002</v>
      </c>
      <c r="V723" s="11"/>
      <c r="W723" s="23"/>
      <c r="X723" s="23"/>
      <c r="Z723" s="23">
        <v>7.0004809999999998E-6</v>
      </c>
      <c r="AA723" s="23">
        <v>16000</v>
      </c>
      <c r="AB723" s="23">
        <v>6.2500000000000056E-5</v>
      </c>
      <c r="AD723" s="23">
        <v>4.5000000000000005E-3</v>
      </c>
      <c r="AE723" s="23">
        <v>3.6907891449999998E-4</v>
      </c>
      <c r="AF723" s="23">
        <v>1.0360711880000001E-3</v>
      </c>
      <c r="AG723" s="23">
        <v>4.865334295E-4</v>
      </c>
      <c r="AH723" s="23">
        <v>1.8124999999999999E-3</v>
      </c>
      <c r="AI723" s="23">
        <v>0.22699880682031293</v>
      </c>
      <c r="AJ723" s="11">
        <v>7.7184220694996022E-3</v>
      </c>
      <c r="AK723" s="1">
        <v>0.10979528740506099</v>
      </c>
      <c r="AL723" s="11">
        <v>1.4236865180706009E-2</v>
      </c>
      <c r="AM723" s="11">
        <v>4.2538241549621981E-4</v>
      </c>
      <c r="AN723" s="11">
        <v>4.6157172201324924E-4</v>
      </c>
      <c r="AO723" s="11">
        <v>203.82165605095545</v>
      </c>
      <c r="AP723" s="11">
        <v>23.867614992381341</v>
      </c>
      <c r="AQ723" s="11">
        <v>372.09302325581393</v>
      </c>
      <c r="AR723" s="11">
        <v>489.50604646770182</v>
      </c>
      <c r="AS723" s="11">
        <v>2.6263230528973365E-3</v>
      </c>
      <c r="AT723" s="11">
        <v>-2.3401963114025449E-3</v>
      </c>
      <c r="AU723" s="11">
        <v>4.4977490770608233</v>
      </c>
      <c r="AV723" s="11">
        <v>5.2701223836418912E-2</v>
      </c>
      <c r="AW723" s="11">
        <v>1</v>
      </c>
      <c r="AX723" s="11">
        <v>268.40512897787141</v>
      </c>
      <c r="AY723" s="23">
        <v>1.4375000000000004E-3</v>
      </c>
      <c r="AZ723" s="11"/>
      <c r="BA723" s="11"/>
      <c r="BB723" s="11" t="s">
        <v>489</v>
      </c>
      <c r="BC723" s="1"/>
      <c r="BD723" s="23">
        <f>(0.5*K723*(AK723)^(2))+(K723*9.81*(AN723-G723))</f>
        <v>2.0170482144394927E-9</v>
      </c>
      <c r="BE723" s="23">
        <f>0.5*K723*(AI723)^(2)</f>
        <v>8.1899320519617977E-9</v>
      </c>
      <c r="BF723" s="23">
        <f t="shared" si="73"/>
        <v>0.49626996337694268</v>
      </c>
      <c r="BG723" s="23">
        <f>(C723*(AI723)^(2)*G723)/(F723)</f>
        <v>1.0356164855644077</v>
      </c>
      <c r="BH723" s="23">
        <f>(C723*G723*AI723)/(E723)</f>
        <v>4.8711108541190411</v>
      </c>
      <c r="BI723" s="23">
        <f>(E723)/((C723*F723*G723)^(1/2))</f>
        <v>0.20891588571205499</v>
      </c>
      <c r="BJ723" s="23">
        <f>(C723*9.81*(G723)^(2))/(F723)</f>
        <v>8.4616537121096791E-2</v>
      </c>
      <c r="BK723" s="23">
        <f t="shared" si="70"/>
        <v>0.29180756369383454</v>
      </c>
      <c r="BL723" s="23">
        <f>(F723/(C723*9.81))^(1/2)</f>
        <v>1.4753899143116248E-3</v>
      </c>
      <c r="BM723" s="23">
        <f>((F723*G723)/(C723*(AI723)^(2)))^(1/2)</f>
        <v>4.2173044756437531E-4</v>
      </c>
      <c r="BN723" s="23">
        <f>(AF723/2)/G723</f>
        <v>1.2070497392706052</v>
      </c>
      <c r="BO723" s="23">
        <f>(AF723-G723)/G723</f>
        <v>1.4140994785412104</v>
      </c>
      <c r="BP723" s="23">
        <f>((2*G723)-AG723)/G723</f>
        <v>0.86635193406341804</v>
      </c>
      <c r="BQ723" s="23">
        <f t="shared" si="71"/>
        <v>0.46959459459459457</v>
      </c>
      <c r="BR723" s="23">
        <f>((C723*(G723)^(3))/F723)^(1/2)</f>
        <v>1.9240233465537334E-3</v>
      </c>
      <c r="BS723" s="23">
        <f t="shared" si="72"/>
        <v>0.22933900313171546</v>
      </c>
      <c r="BT723" s="23">
        <f>AI723/((9.81*G723)^(1/2))</f>
        <v>3.4984192458297971</v>
      </c>
      <c r="BU723" s="23">
        <f t="shared" si="69"/>
        <v>0.40972222222222215</v>
      </c>
      <c r="BV723" s="23">
        <f>AE723 /G723</f>
        <v>0.85997296841634197</v>
      </c>
      <c r="BW723" s="23">
        <f t="shared" si="68"/>
        <v>0.95099994844331093</v>
      </c>
      <c r="BX723" s="23">
        <f>AH723/(((C723*(G723^(3)))/F723)^(1/2))</f>
        <v>0.94203638601709716</v>
      </c>
    </row>
    <row r="724" spans="1:76" x14ac:dyDescent="0.25">
      <c r="A724" s="11"/>
      <c r="B724" s="1">
        <v>724</v>
      </c>
      <c r="C724" s="11">
        <v>960</v>
      </c>
      <c r="D724" s="11">
        <v>20</v>
      </c>
      <c r="E724" s="11">
        <v>1.9199999999999998E-2</v>
      </c>
      <c r="F724" s="11">
        <v>2.0500000000000001E-2</v>
      </c>
      <c r="G724" s="11">
        <v>4.2628953992902521E-4</v>
      </c>
      <c r="H724" s="11">
        <v>2.0334952977593384E-7</v>
      </c>
      <c r="I724" s="11">
        <v>3.2449098680343259E-10</v>
      </c>
      <c r="J724" s="11">
        <v>4.643681118283568E-13</v>
      </c>
      <c r="K724" s="11">
        <v>3.1151134733129526E-7</v>
      </c>
      <c r="L724" s="11">
        <v>4.4579338735522252E-10</v>
      </c>
      <c r="M724" s="11"/>
      <c r="N724" s="11"/>
      <c r="O724" s="11"/>
      <c r="Q724" s="11">
        <v>960</v>
      </c>
      <c r="R724" s="11">
        <v>100000</v>
      </c>
      <c r="S724" s="11">
        <v>96</v>
      </c>
      <c r="T724" s="11">
        <v>2.0500000000000001E-2</v>
      </c>
      <c r="U724" s="11">
        <v>0.26700000000000002</v>
      </c>
      <c r="V724" s="11"/>
      <c r="W724" s="23"/>
      <c r="X724" s="23"/>
      <c r="Z724" s="23">
        <v>7.0004809999999998E-6</v>
      </c>
      <c r="AA724" s="23">
        <v>16000</v>
      </c>
      <c r="AB724" s="23">
        <v>6.2500000000000056E-5</v>
      </c>
      <c r="AD724" s="23">
        <v>5.1874999999999977E-3</v>
      </c>
      <c r="AE724" s="23">
        <v>2.6757194000000002E-4</v>
      </c>
      <c r="AF724" s="23">
        <v>9.3806445400000009E-4</v>
      </c>
      <c r="AG724" s="23">
        <v>6.2143281122031162E-4</v>
      </c>
      <c r="AH724" s="23">
        <v>2.3750000000000021E-3</v>
      </c>
      <c r="AI724" s="23">
        <v>0.1122855716935038</v>
      </c>
      <c r="AJ724" s="11">
        <v>1.1543961692170033E-2</v>
      </c>
      <c r="AK724" s="1">
        <v>6.022233402352626E-2</v>
      </c>
      <c r="AL724" s="11">
        <v>9.152084911183897E-3</v>
      </c>
      <c r="AM724" s="11">
        <v>4.1512537364503594E-4</v>
      </c>
      <c r="AN724" s="11">
        <v>4.2235674843234559E-4</v>
      </c>
      <c r="AO724" s="11">
        <v>500</v>
      </c>
      <c r="AP724" s="11">
        <v>1193.242693252299</v>
      </c>
      <c r="AQ724" s="11">
        <v>351.64835164835165</v>
      </c>
      <c r="AR724" s="11">
        <v>27.324498246551794</v>
      </c>
      <c r="AS724" s="11">
        <v>6.4261211062879614E-4</v>
      </c>
      <c r="AT724" s="11">
        <v>4.1463726648345751E-2</v>
      </c>
      <c r="AU724" s="11">
        <v>4.8646467373017446</v>
      </c>
      <c r="AV724" s="11">
        <v>0.40925662230892984</v>
      </c>
      <c r="AW724" s="11">
        <v>0.98333333333333328</v>
      </c>
      <c r="AX724" s="11">
        <v>2084.3268618738871</v>
      </c>
      <c r="AY724" s="23">
        <v>2.1250000000000019E-3</v>
      </c>
      <c r="AZ724" s="11"/>
      <c r="BA724" s="11"/>
      <c r="BB724" s="11" t="s">
        <v>489</v>
      </c>
      <c r="BC724" s="1"/>
      <c r="BD724" s="23">
        <f>(0.5*K724*(AK724)^(2))+(K724*9.81*(AN724-G724))</f>
        <v>5.5286537781424034E-10</v>
      </c>
      <c r="BE724" s="23">
        <f>0.5*K724*(AI724)^(2)</f>
        <v>1.9637752606990938E-9</v>
      </c>
      <c r="BF724" s="23">
        <f t="shared" si="73"/>
        <v>0.53059579599279283</v>
      </c>
      <c r="BG724" s="23">
        <f>(C724*(AI724)^(2)*G724)/(F724)</f>
        <v>0.25169231615429316</v>
      </c>
      <c r="BH724" s="23">
        <f>(C724*G724*AI724)/(E724)</f>
        <v>2.3933082348945658</v>
      </c>
      <c r="BI724" s="23">
        <f>(E724)/((C724*F724*G724)^(1/2))</f>
        <v>0.20962175057863977</v>
      </c>
      <c r="BJ724" s="23">
        <f>(C724*9.81*(G724)^(2))/(F724)</f>
        <v>8.3482554936676626E-2</v>
      </c>
      <c r="BK724" s="23">
        <f t="shared" si="70"/>
        <v>0.12521923585291017</v>
      </c>
      <c r="BL724" s="23">
        <f>(F724/(C724*9.81))^(1/2)</f>
        <v>1.4753899143116248E-3</v>
      </c>
      <c r="BM724" s="23">
        <f>((F724*G724)/(C724*(AI724)^(2)))^(1/2)</f>
        <v>8.4970798138280575E-4</v>
      </c>
      <c r="BN724" s="23">
        <f>(AF724/2)/G724</f>
        <v>1.1002667977217815</v>
      </c>
      <c r="BO724" s="23">
        <f>(AF724-G724)/G724</f>
        <v>1.200533595443563</v>
      </c>
      <c r="BP724" s="23">
        <f>((2*G724)-AG724)/G724</f>
        <v>0.54222833775424872</v>
      </c>
      <c r="BQ724" s="23">
        <f t="shared" si="71"/>
        <v>0.66246280686839831</v>
      </c>
      <c r="BR724" s="23">
        <f>((C724*(G724)^(3))/F724)^(1/2)</f>
        <v>1.9046522777903831E-3</v>
      </c>
      <c r="BS724" s="23">
        <f t="shared" si="72"/>
        <v>7.0821845045158038E-2</v>
      </c>
      <c r="BT724" s="23">
        <f>AI724/((9.81*G724)^(1/2))</f>
        <v>1.73634936547329</v>
      </c>
      <c r="BU724" s="23">
        <f t="shared" si="69"/>
        <v>0.46385542168674759</v>
      </c>
      <c r="BV724" s="23">
        <f>AE724 /G724</f>
        <v>0.62767653188147476</v>
      </c>
      <c r="BW724" s="23">
        <f t="shared" si="68"/>
        <v>0.16820976121761655</v>
      </c>
      <c r="BX724" s="23">
        <f>AH724/(((C724*(G724^(3)))/F724)^(1/2))</f>
        <v>1.2469467669737999</v>
      </c>
    </row>
    <row r="725" spans="1:76" x14ac:dyDescent="0.25">
      <c r="A725" s="11"/>
      <c r="B725" s="1">
        <v>725</v>
      </c>
      <c r="C725" s="11">
        <v>960</v>
      </c>
      <c r="D725" s="11">
        <v>20</v>
      </c>
      <c r="E725" s="11">
        <v>1.9199999999999998E-2</v>
      </c>
      <c r="F725" s="11">
        <v>2.0500000000000001E-2</v>
      </c>
      <c r="G725" s="11">
        <v>4.2390577668305161E-4</v>
      </c>
      <c r="H725" s="11">
        <v>2.0246260764399016E-7</v>
      </c>
      <c r="I725" s="11">
        <v>3.1907781829499429E-10</v>
      </c>
      <c r="J725" s="11">
        <v>4.5718645996415371E-13</v>
      </c>
      <c r="K725" s="11">
        <v>3.063147055631945E-7</v>
      </c>
      <c r="L725" s="11">
        <v>4.3889900156558758E-10</v>
      </c>
      <c r="M725" s="11"/>
      <c r="N725" s="11"/>
      <c r="O725" s="11"/>
      <c r="Q725" s="11">
        <v>960</v>
      </c>
      <c r="R725" s="11">
        <v>100000</v>
      </c>
      <c r="S725" s="11">
        <v>96</v>
      </c>
      <c r="T725" s="11">
        <v>2.0500000000000001E-2</v>
      </c>
      <c r="U725" s="11">
        <v>0.26700000000000002</v>
      </c>
      <c r="V725" s="11"/>
      <c r="W725" s="23"/>
      <c r="X725" s="23"/>
      <c r="Z725" s="23">
        <v>7.0004809999999998E-6</v>
      </c>
      <c r="AA725" s="23">
        <v>16000</v>
      </c>
      <c r="AB725" s="23">
        <v>6.2500000000000056E-5</v>
      </c>
      <c r="AD725" s="23">
        <v>6.8124999999999991E-3</v>
      </c>
      <c r="AE725" s="23">
        <v>2.2556905400000001E-4</v>
      </c>
      <c r="AF725" s="23">
        <v>8.890610870000001E-4</v>
      </c>
      <c r="AG725" s="23">
        <v>6.9421436583333343E-4</v>
      </c>
      <c r="AH725" s="23">
        <v>2.9375000000000026E-3</v>
      </c>
      <c r="AI725" s="23">
        <v>5.3005110610851079E-2</v>
      </c>
      <c r="AJ725" s="11">
        <v>5.7784972770468174E-3</v>
      </c>
      <c r="AK725" s="1">
        <v>2.8734983171327288E-2</v>
      </c>
      <c r="AL725" s="11">
        <v>4.1187708019346098E-3</v>
      </c>
      <c r="AM725" s="11">
        <v>4.2590089635785355E-4</v>
      </c>
      <c r="AN725" s="11">
        <v>4.3064176381882324E-4</v>
      </c>
      <c r="AO725" s="11"/>
      <c r="AP725" s="11"/>
      <c r="AQ725" s="11">
        <v>275.86206896551727</v>
      </c>
      <c r="AR725" s="11">
        <v>659.18158912039644</v>
      </c>
      <c r="AS725" s="11">
        <v>1.4319784662938622E-4</v>
      </c>
      <c r="AT725" s="11">
        <v>-5.5469544423890548E-3</v>
      </c>
      <c r="AU725" s="11">
        <v>4.4438233634294182</v>
      </c>
      <c r="AV725" s="11">
        <v>9.3473556344240802E-2</v>
      </c>
      <c r="AW725" s="11">
        <v>0.9915966386554621</v>
      </c>
      <c r="AX725" s="11">
        <v>476.05691329807053</v>
      </c>
      <c r="AY725" s="23">
        <v>2.7500000000000024E-3</v>
      </c>
      <c r="AZ725" s="11"/>
      <c r="BA725" s="11"/>
      <c r="BB725" s="11" t="s">
        <v>489</v>
      </c>
      <c r="BC725" s="1"/>
      <c r="BD725" s="23">
        <f>(0.5*K725*(AK725)^(2))+(K725*9.81*(AN725-G725))</f>
        <v>1.4670319862466622E-10</v>
      </c>
      <c r="BE725" s="23">
        <f>0.5*K725*(AI725)^(2)</f>
        <v>4.3030197709240207E-10</v>
      </c>
      <c r="BF725" s="23">
        <f t="shared" si="73"/>
        <v>0.58389280103265462</v>
      </c>
      <c r="BG725" s="23">
        <f>(C725*(AI725)^(2)*G725)/(F725)</f>
        <v>5.5772767751433194E-2</v>
      </c>
      <c r="BH725" s="23">
        <f>(C725*G725*AI725)/(E725)</f>
        <v>1.1234586290831945</v>
      </c>
      <c r="BI725" s="23">
        <f>(E725)/((C725*F725*G725)^(1/2))</f>
        <v>0.21021031075097046</v>
      </c>
      <c r="BJ725" s="23">
        <f>(C725*9.81*(G725)^(2))/(F725)</f>
        <v>8.2551515221538932E-2</v>
      </c>
      <c r="BK725" s="23">
        <f t="shared" si="70"/>
        <v>5.0813198110030627E-2</v>
      </c>
      <c r="BL725" s="23">
        <f>(F725/(C725*9.81))^(1/2)</f>
        <v>1.4753899143116248E-3</v>
      </c>
      <c r="BM725" s="23">
        <f>((F725*G725)/(C725*(AI725)^(2)))^(1/2)</f>
        <v>1.7949743060781892E-3</v>
      </c>
      <c r="BN725" s="23">
        <f>(AF725/2)/G725</f>
        <v>1.0486541301190366</v>
      </c>
      <c r="BO725" s="23">
        <f>(AF725-G725)/G725</f>
        <v>1.097308260238073</v>
      </c>
      <c r="BP725" s="23">
        <f>((2*G725)-AG725)/G725</f>
        <v>0.36233803826554661</v>
      </c>
      <c r="BQ725" s="23">
        <f t="shared" si="71"/>
        <v>0.78083989501312334</v>
      </c>
      <c r="BR725" s="23">
        <f>((C725*(G725)^(3))/F725)^(1/2)</f>
        <v>1.8886987299710381E-3</v>
      </c>
      <c r="BS725" s="23">
        <f t="shared" si="72"/>
        <v>5.8552065053240135E-2</v>
      </c>
      <c r="BT725" s="23">
        <f>AI725/((9.81*G725)^(1/2))</f>
        <v>0.82195600756825349</v>
      </c>
      <c r="BU725" s="23">
        <f t="shared" si="69"/>
        <v>0.43577981651376191</v>
      </c>
      <c r="BV725" s="23">
        <f>AE725 /G725</f>
        <v>0.53212073627544554</v>
      </c>
      <c r="BW725" s="23">
        <f t="shared" si="68"/>
        <v>-2.6778747470105738E-2</v>
      </c>
      <c r="BX725" s="23">
        <f>AH725/(((C725*(G725^(3)))/F725)^(1/2))</f>
        <v>1.5553036349238436</v>
      </c>
    </row>
    <row r="726" spans="1:76" x14ac:dyDescent="0.25">
      <c r="A726" s="11"/>
      <c r="B726" s="1">
        <v>726</v>
      </c>
      <c r="C726" s="11">
        <v>960</v>
      </c>
      <c r="D726" s="11">
        <v>20</v>
      </c>
      <c r="E726" s="11">
        <v>1.9199999999999998E-2</v>
      </c>
      <c r="F726" s="11">
        <v>2.0500000000000001E-2</v>
      </c>
      <c r="G726" s="11">
        <v>4.3015531254627775E-4</v>
      </c>
      <c r="H726" s="11">
        <v>1.4438033118970156E-7</v>
      </c>
      <c r="I726" s="11">
        <v>3.3339914527850279E-10</v>
      </c>
      <c r="J726" s="11">
        <v>3.3571324781786796E-13</v>
      </c>
      <c r="K726" s="11">
        <v>3.2006317946736267E-7</v>
      </c>
      <c r="L726" s="11">
        <v>3.2228471790515324E-10</v>
      </c>
      <c r="M726" s="11"/>
      <c r="N726" s="11"/>
      <c r="O726" s="11"/>
      <c r="Q726" s="11">
        <v>960</v>
      </c>
      <c r="R726" s="11">
        <v>100000</v>
      </c>
      <c r="S726" s="11">
        <v>96</v>
      </c>
      <c r="T726" s="11">
        <v>2.0500000000000001E-2</v>
      </c>
      <c r="U726" s="11">
        <v>0.26700000000000002</v>
      </c>
      <c r="V726" s="11"/>
      <c r="W726" s="23"/>
      <c r="X726" s="23"/>
      <c r="Z726" s="23">
        <v>7.0004809999999998E-6</v>
      </c>
      <c r="AA726" s="23">
        <v>16000</v>
      </c>
      <c r="AB726" s="23">
        <v>6.2500000000000056E-5</v>
      </c>
      <c r="AD726" s="23">
        <v>4.5625000000000006E-3</v>
      </c>
      <c r="AE726" s="23">
        <v>3.7607939550000002E-4</v>
      </c>
      <c r="AF726" s="23">
        <v>1.0430716690000002E-3</v>
      </c>
      <c r="AG726" s="23">
        <v>4.8828354975000003E-4</v>
      </c>
      <c r="AH726" s="23">
        <v>1.7499999999999998E-3</v>
      </c>
      <c r="AI726" s="23">
        <v>0.22097233282319437</v>
      </c>
      <c r="AJ726" s="11">
        <v>4.8209443175253721E-3</v>
      </c>
      <c r="AK726" s="1">
        <v>0.11058649884881255</v>
      </c>
      <c r="AL726" s="11">
        <v>1.7080227690657531E-2</v>
      </c>
      <c r="AM726" s="11">
        <v>4.2791815385640988E-4</v>
      </c>
      <c r="AN726" s="11">
        <v>4.6762081066527587E-4</v>
      </c>
      <c r="AO726" s="11">
        <v>190.47619047619045</v>
      </c>
      <c r="AP726" s="11">
        <v>0</v>
      </c>
      <c r="AQ726" s="11">
        <v>359.55056179775283</v>
      </c>
      <c r="AR726" s="11">
        <v>474.2016439417929</v>
      </c>
      <c r="AS726" s="11">
        <v>2.4887243564385617E-3</v>
      </c>
      <c r="AT726" s="11">
        <v>-3.5792282065283638E-7</v>
      </c>
      <c r="AU726" s="11">
        <v>1.54805119903708</v>
      </c>
      <c r="AV726" s="11">
        <v>0.14350640024001526</v>
      </c>
      <c r="AW726" s="11">
        <v>0.99180327868852469</v>
      </c>
      <c r="AX726" s="11">
        <v>730.87209483271567</v>
      </c>
      <c r="AY726" s="23">
        <v>1.4999999999999996E-3</v>
      </c>
      <c r="AZ726" s="11"/>
      <c r="BA726" s="11"/>
      <c r="BB726" s="11" t="s">
        <v>490</v>
      </c>
      <c r="BC726" s="1"/>
      <c r="BD726" s="23">
        <f>(0.5*K726*(AK726)^(2))+(K726*9.81*(AN726-G726))</f>
        <v>2.074721031539067E-9</v>
      </c>
      <c r="BE726" s="23">
        <f>0.5*K726*(AI726)^(2)</f>
        <v>7.8141459876313982E-9</v>
      </c>
      <c r="BF726" s="23">
        <f t="shared" si="73"/>
        <v>0.51527502659595725</v>
      </c>
      <c r="BG726" s="23">
        <f>(C726*(AI726)^(2)*G726)/(F726)</f>
        <v>0.98359987323726816</v>
      </c>
      <c r="BH726" s="23">
        <f>(C726*G726*AI726)/(E726)</f>
        <v>4.752621144482065</v>
      </c>
      <c r="BI726" s="23">
        <f>(E726)/((C726*F726*G726)^(1/2))</f>
        <v>0.2086776975062043</v>
      </c>
      <c r="BJ726" s="23">
        <f>(C726*9.81*(G726)^(2))/(F726)</f>
        <v>8.5003529980782186E-2</v>
      </c>
      <c r="BK726" s="23">
        <f t="shared" si="70"/>
        <v>0.28266491576386626</v>
      </c>
      <c r="BL726" s="23">
        <f>(F726/(C726*9.81))^(1/2)</f>
        <v>1.4753899143116248E-3</v>
      </c>
      <c r="BM726" s="23">
        <f>((F726*G726)/(C726*(AI726)^(2)))^(1/2)</f>
        <v>4.3372660109332502E-4</v>
      </c>
      <c r="BN726" s="23">
        <f>(AF726/2)/G726</f>
        <v>1.2124361115356241</v>
      </c>
      <c r="BO726" s="23">
        <f>(AF726-G726)/G726</f>
        <v>1.4248722230712485</v>
      </c>
      <c r="BP726" s="23">
        <f>((2*G726)-AG726)/G726</f>
        <v>0.8648668620186607</v>
      </c>
      <c r="BQ726" s="23">
        <f t="shared" si="71"/>
        <v>0.46812080536912748</v>
      </c>
      <c r="BR726" s="23">
        <f>((C726*(G726)^(3))/F726)^(1/2)</f>
        <v>1.9306192065065902E-3</v>
      </c>
      <c r="BS726" s="23">
        <f t="shared" si="72"/>
        <v>0.22097269074601503</v>
      </c>
      <c r="BT726" s="23">
        <f>AI726/((9.81*G726)^(1/2))</f>
        <v>3.4016588113168669</v>
      </c>
      <c r="BU726" s="23">
        <f t="shared" si="69"/>
        <v>0.39041095890410948</v>
      </c>
      <c r="BV726" s="23">
        <f>AE726 /G726</f>
        <v>0.87428745974057909</v>
      </c>
      <c r="BW726" s="23">
        <f t="shared" si="68"/>
        <v>0.89859634325648596</v>
      </c>
      <c r="BX726" s="23">
        <f>AH726/(((C726*(G726^(3)))/F726)^(1/2))</f>
        <v>0.90644493440349816</v>
      </c>
    </row>
    <row r="727" spans="1:76" x14ac:dyDescent="0.25">
      <c r="A727" s="11"/>
      <c r="B727" s="1">
        <v>727</v>
      </c>
      <c r="C727" s="11">
        <v>960</v>
      </c>
      <c r="D727" s="11">
        <v>20</v>
      </c>
      <c r="E727" s="11">
        <v>1.9199999999999998E-2</v>
      </c>
      <c r="F727" s="11">
        <v>2.0500000000000001E-2</v>
      </c>
      <c r="G727" s="11">
        <v>4.2571683805910787E-4</v>
      </c>
      <c r="H727" s="11">
        <v>1.9990400931146086E-7</v>
      </c>
      <c r="I727" s="11">
        <v>3.2318492348891404E-10</v>
      </c>
      <c r="J727" s="11">
        <v>4.5527418353239914E-13</v>
      </c>
      <c r="K727" s="11">
        <v>3.1025752654935746E-7</v>
      </c>
      <c r="L727" s="11">
        <v>4.3706321619110316E-10</v>
      </c>
      <c r="M727" s="11"/>
      <c r="N727" s="11"/>
      <c r="O727" s="11"/>
      <c r="Q727" s="11">
        <v>960</v>
      </c>
      <c r="R727" s="11">
        <v>100000</v>
      </c>
      <c r="S727" s="11">
        <v>96</v>
      </c>
      <c r="T727" s="11">
        <v>2.0500000000000001E-2</v>
      </c>
      <c r="U727" s="11">
        <v>0.26700000000000002</v>
      </c>
      <c r="V727" s="11"/>
      <c r="W727" s="23"/>
      <c r="X727" s="23"/>
      <c r="Z727" s="23">
        <v>7.0004809999999998E-6</v>
      </c>
      <c r="AA727" s="23">
        <v>16000</v>
      </c>
      <c r="AB727" s="23">
        <v>6.2500000000000056E-5</v>
      </c>
      <c r="AD727" s="23">
        <v>5.4999999999999979E-3</v>
      </c>
      <c r="AE727" s="23">
        <v>2.7107218050000001E-4</v>
      </c>
      <c r="AF727" s="23">
        <v>9.31063973E-4</v>
      </c>
      <c r="AG727" s="23">
        <v>6.2012594191666675E-4</v>
      </c>
      <c r="AH727" s="23">
        <v>2.3749999999999952E-3</v>
      </c>
      <c r="AI727" s="23">
        <v>8.9931996099747044E-2</v>
      </c>
      <c r="AJ727" s="11">
        <v>5.4652800874019176E-3</v>
      </c>
      <c r="AK727" s="1">
        <v>5.0500465558059003E-2</v>
      </c>
      <c r="AL727" s="11">
        <v>5.7270231671355974E-3</v>
      </c>
      <c r="AM727" s="11">
        <v>4.2692304983702557E-4</v>
      </c>
      <c r="AN727" s="11">
        <v>4.3620591237575313E-4</v>
      </c>
      <c r="AO727" s="11">
        <v>168.42105263157896</v>
      </c>
      <c r="AP727" s="11">
        <v>0</v>
      </c>
      <c r="AQ727" s="11">
        <v>326.53061224489795</v>
      </c>
      <c r="AR727" s="11">
        <v>424.08736564291053</v>
      </c>
      <c r="AS727" s="11">
        <v>4.1222038340901719E-4</v>
      </c>
      <c r="AT727" s="11">
        <v>2.3426116159281331E-2</v>
      </c>
      <c r="AU727" s="11">
        <v>4.7457500846480816</v>
      </c>
      <c r="AV727" s="11">
        <v>0.56855342362640782</v>
      </c>
      <c r="AW727" s="11">
        <v>0.98333333333333328</v>
      </c>
      <c r="AX727" s="11">
        <v>2895.6188090228197</v>
      </c>
      <c r="AY727" s="23">
        <v>2.250000000000002E-3</v>
      </c>
      <c r="AZ727" s="11"/>
      <c r="BA727" s="11"/>
      <c r="BB727" s="11" t="s">
        <v>490</v>
      </c>
      <c r="BC727" s="1"/>
      <c r="BD727" s="23">
        <f>(0.5*K727*(AK727)^(2))+(K727*9.81*(AN727-G727))</f>
        <v>4.2754924576553651E-10</v>
      </c>
      <c r="BE727" s="23">
        <f>0.5*K727*(AI727)^(2)</f>
        <v>1.2546448149526499E-9</v>
      </c>
      <c r="BF727" s="23">
        <f t="shared" si="73"/>
        <v>0.58375777004976148</v>
      </c>
      <c r="BG727" s="23">
        <f>(C727*(AI727)^(2)*G727)/(F727)</f>
        <v>0.16123772647252949</v>
      </c>
      <c r="BH727" s="23">
        <f>(C727*G727*AI727)/(E727)</f>
        <v>1.9142782509964167</v>
      </c>
      <c r="BI727" s="23">
        <f>(E727)/((C727*F727*G727)^(1/2))</f>
        <v>0.20976270156990878</v>
      </c>
      <c r="BJ727" s="23">
        <f>(C727*9.81*(G727)^(2))/(F727)</f>
        <v>8.3258395087193363E-2</v>
      </c>
      <c r="BK727" s="23">
        <f t="shared" si="70"/>
        <v>9.5909717911026232E-2</v>
      </c>
      <c r="BL727" s="23">
        <f>(F727/(C727*9.81))^(1/2)</f>
        <v>1.4753899143116248E-3</v>
      </c>
      <c r="BM727" s="23">
        <f>((F727*G727)/(C727*(AI727)^(2)))^(1/2)</f>
        <v>1.0601992555961063E-3</v>
      </c>
      <c r="BN727" s="23">
        <f>(AF727/2)/G727</f>
        <v>1.0935249557485534</v>
      </c>
      <c r="BO727" s="23">
        <f>(AF727-G727)/G727</f>
        <v>1.1870499114971069</v>
      </c>
      <c r="BP727" s="23">
        <f>((2*G727)-AG727)/G727</f>
        <v>0.54333705769334284</v>
      </c>
      <c r="BQ727" s="23">
        <f t="shared" si="71"/>
        <v>0.66604010025062665</v>
      </c>
      <c r="BR727" s="23">
        <f>((C727*(G727)^(3))/F727)^(1/2)</f>
        <v>1.9008153381871299E-3</v>
      </c>
      <c r="BS727" s="23">
        <f t="shared" si="72"/>
        <v>6.6505879940465709E-2</v>
      </c>
      <c r="BT727" s="23">
        <f>AI727/((9.81*G727)^(1/2))</f>
        <v>1.391615685942049</v>
      </c>
      <c r="BU727" s="23">
        <f t="shared" si="69"/>
        <v>0.43749999999999928</v>
      </c>
      <c r="BV727" s="23">
        <f>AE727 /G727</f>
        <v>0.63674291516363157</v>
      </c>
      <c r="BW727" s="23">
        <f t="shared" si="68"/>
        <v>7.7979331385336123E-2</v>
      </c>
      <c r="BX727" s="23">
        <f>AH727/(((C727*(G727^(3)))/F727)^(1/2))</f>
        <v>1.2494638233849222</v>
      </c>
    </row>
    <row r="728" spans="1:76" x14ac:dyDescent="0.25">
      <c r="A728" s="11"/>
      <c r="B728" s="1">
        <v>728</v>
      </c>
      <c r="C728" s="11">
        <v>960</v>
      </c>
      <c r="D728" s="11">
        <v>20</v>
      </c>
      <c r="E728" s="11">
        <v>1.9199999999999998E-2</v>
      </c>
      <c r="F728" s="11">
        <v>2.0500000000000001E-2</v>
      </c>
      <c r="G728" s="11">
        <v>4.1952520377139968E-4</v>
      </c>
      <c r="H728" s="11">
        <v>4.6257302804236659E-7</v>
      </c>
      <c r="I728" s="11">
        <v>3.092877935509486E-10</v>
      </c>
      <c r="J728" s="11">
        <v>1.0230722010019894E-12</v>
      </c>
      <c r="K728" s="11">
        <v>2.9691628180891064E-7</v>
      </c>
      <c r="L728" s="11">
        <v>9.8214931296190981E-10</v>
      </c>
      <c r="M728" s="11"/>
      <c r="N728" s="11"/>
      <c r="O728" s="11"/>
      <c r="Q728" s="11">
        <v>960</v>
      </c>
      <c r="R728" s="11">
        <v>100000</v>
      </c>
      <c r="S728" s="11">
        <v>96</v>
      </c>
      <c r="T728" s="11">
        <v>2.0500000000000001E-2</v>
      </c>
      <c r="U728" s="11">
        <v>0.26700000000000002</v>
      </c>
      <c r="V728" s="11"/>
      <c r="W728" s="23"/>
      <c r="X728" s="23"/>
      <c r="Z728" s="23">
        <v>7.0004809999999998E-6</v>
      </c>
      <c r="AA728" s="23">
        <v>16000</v>
      </c>
      <c r="AB728" s="23">
        <v>6.2500000000000056E-5</v>
      </c>
      <c r="AD728" s="23">
        <v>6.1874999999999986E-3</v>
      </c>
      <c r="AE728" s="23">
        <v>2.1156809199999999E-4</v>
      </c>
      <c r="AF728" s="23">
        <v>8.8206060600000001E-4</v>
      </c>
      <c r="AG728" s="23">
        <v>6.9596448608333361E-4</v>
      </c>
      <c r="AH728" s="23">
        <v>2.6874999999999954E-3</v>
      </c>
      <c r="AI728" s="23">
        <v>5.2142450372233591E-2</v>
      </c>
      <c r="AJ728" s="11">
        <v>4.4044256118208848E-3</v>
      </c>
      <c r="AK728" s="1">
        <v>2.9563986995293084E-2</v>
      </c>
      <c r="AL728" s="11">
        <v>3.9880851179260489E-3</v>
      </c>
      <c r="AM728" s="11">
        <v>4.1782596947803163E-4</v>
      </c>
      <c r="AN728" s="11">
        <v>4.186832254802305E-4</v>
      </c>
      <c r="AO728" s="11">
        <v>256</v>
      </c>
      <c r="AP728" s="11">
        <v>182.46749067162622</v>
      </c>
      <c r="AQ728" s="11">
        <v>1777.7777777777778</v>
      </c>
      <c r="AR728" s="11">
        <v>1117.4033085417054</v>
      </c>
      <c r="AS728" s="11">
        <v>1.3857467537313164E-4</v>
      </c>
      <c r="AT728" s="11">
        <v>-68.714139920056155</v>
      </c>
      <c r="AU728" s="11">
        <v>6.2831776901386842</v>
      </c>
      <c r="AV728" s="11">
        <v>1.8120977196894354E-4</v>
      </c>
      <c r="AW728" s="11">
        <v>0</v>
      </c>
      <c r="AX728" s="11">
        <v>0.92289379025320051</v>
      </c>
      <c r="AY728" s="23">
        <v>2.9999999999999957E-3</v>
      </c>
      <c r="AZ728" s="11"/>
      <c r="BA728" s="11"/>
      <c r="BB728" s="11" t="s">
        <v>490</v>
      </c>
      <c r="BC728" s="1"/>
      <c r="BD728" s="23">
        <f>(0.5*K728*(AK728)^(2))+(K728*9.81*(AN728-G728))</f>
        <v>1.2730429779728391E-10</v>
      </c>
      <c r="BE728" s="23">
        <f>0.5*K728*(AI728)^(2)</f>
        <v>4.0363320894738394E-10</v>
      </c>
      <c r="BF728" s="23">
        <f t="shared" si="73"/>
        <v>0.5616012781414943</v>
      </c>
      <c r="BG728" s="23">
        <f>(C728*(AI728)^(2)*G728)/(F728)</f>
        <v>5.3414393550600792E-2</v>
      </c>
      <c r="BH728" s="23">
        <f>(C728*G728*AI728)/(E728)</f>
        <v>1.0937536058775696</v>
      </c>
      <c r="BI728" s="23">
        <f>(E728)/((C728*F728*G728)^(1/2))</f>
        <v>0.21130494136714392</v>
      </c>
      <c r="BJ728" s="23">
        <f>(C728*9.81*(G728)^(2))/(F728)</f>
        <v>8.085418305438212E-2</v>
      </c>
      <c r="BK728" s="23">
        <f t="shared" si="70"/>
        <v>4.9719036473547376E-2</v>
      </c>
      <c r="BL728" s="23">
        <f>(F728/(C728*9.81))^(1/2)</f>
        <v>1.4753899143116248E-3</v>
      </c>
      <c r="BM728" s="23">
        <f>((F728*G728)/(C728*(AI728)^(2)))^(1/2)</f>
        <v>1.8152184874264455E-3</v>
      </c>
      <c r="BN728" s="23">
        <f>(AF728/2)/G728</f>
        <v>1.0512605655995784</v>
      </c>
      <c r="BO728" s="23">
        <f>(AF728-G728)/G728</f>
        <v>1.1025211311991567</v>
      </c>
      <c r="BP728" s="23">
        <f>((2*G728)-AG728)/G728</f>
        <v>0.34106632968214612</v>
      </c>
      <c r="BQ728" s="23">
        <f t="shared" si="71"/>
        <v>0.78902116402116429</v>
      </c>
      <c r="BR728" s="23">
        <f>((C728*(G728)^(3))/F728)^(1/2)</f>
        <v>1.8594982394489468E-3</v>
      </c>
      <c r="BS728" s="23">
        <f t="shared" si="72"/>
        <v>68.766282370428385</v>
      </c>
      <c r="BT728" s="23">
        <f>AI728/((9.81*G728)^(1/2))</f>
        <v>0.81278916258911738</v>
      </c>
      <c r="BU728" s="23">
        <f t="shared" si="69"/>
        <v>0.43939393939393878</v>
      </c>
      <c r="BV728" s="23">
        <f>AE728 /G728</f>
        <v>0.50430365112291076</v>
      </c>
      <c r="BW728" s="23">
        <f t="shared" si="68"/>
        <v>-2.7439789503781328E-2</v>
      </c>
      <c r="BX728" s="23">
        <f>AH728/(((C728*(G728^(3)))/F728)^(1/2))</f>
        <v>1.4452823578883425</v>
      </c>
    </row>
    <row r="729" spans="1:76" x14ac:dyDescent="0.25">
      <c r="A729" s="11"/>
      <c r="B729" s="1">
        <v>729</v>
      </c>
      <c r="C729" s="11">
        <v>960</v>
      </c>
      <c r="D729" s="11">
        <v>20</v>
      </c>
      <c r="E729" s="11">
        <v>1.9199999999999998E-2</v>
      </c>
      <c r="F729" s="11">
        <v>2.0500000000000001E-2</v>
      </c>
      <c r="G729" s="11">
        <v>4.3117890320548116E-4</v>
      </c>
      <c r="H729" s="11">
        <v>2.0507229018278478E-7</v>
      </c>
      <c r="I729" s="11">
        <v>3.3578486703036337E-10</v>
      </c>
      <c r="J729" s="11">
        <v>4.7910626780705028E-13</v>
      </c>
      <c r="K729" s="11">
        <v>3.2235347234914885E-7</v>
      </c>
      <c r="L729" s="11">
        <v>4.5994201709476826E-10</v>
      </c>
      <c r="M729" s="11"/>
      <c r="N729" s="11"/>
      <c r="O729" s="11"/>
      <c r="Q729" s="11">
        <v>960</v>
      </c>
      <c r="R729" s="11">
        <v>100000</v>
      </c>
      <c r="S729" s="11">
        <v>96</v>
      </c>
      <c r="T729" s="11">
        <v>2.0500000000000001E-2</v>
      </c>
      <c r="U729" s="11">
        <v>0.26700000000000002</v>
      </c>
      <c r="V729" s="11"/>
      <c r="W729" s="23"/>
      <c r="X729" s="23"/>
      <c r="Z729" s="23">
        <v>7.0004809999999998E-6</v>
      </c>
      <c r="AA729" s="23">
        <v>16000</v>
      </c>
      <c r="AB729" s="23">
        <v>6.2500000000000056E-5</v>
      </c>
      <c r="AD729" s="23">
        <v>4.4999999999999997E-3</v>
      </c>
      <c r="AE729" s="23">
        <v>3.7957963600000001E-4</v>
      </c>
      <c r="AF729" s="23">
        <v>1.0430716690000002E-3</v>
      </c>
      <c r="AG729" s="23">
        <v>4.8186644216666684E-4</v>
      </c>
      <c r="AH729" s="23">
        <v>1.749999999999999E-3</v>
      </c>
      <c r="AI729" s="23">
        <v>0.22681630150405732</v>
      </c>
      <c r="AJ729" s="11">
        <v>7.7844894164361472E-3</v>
      </c>
      <c r="AK729" s="1">
        <v>0.10488385688909201</v>
      </c>
      <c r="AL729" s="11">
        <v>7.1099880189407702E-3</v>
      </c>
      <c r="AM729" s="11">
        <v>4.1192500894990467E-4</v>
      </c>
      <c r="AN729" s="11">
        <v>4.6287282073762166E-4</v>
      </c>
      <c r="AO729" s="11">
        <v>400</v>
      </c>
      <c r="AP729" s="11">
        <v>735.39105243400945</v>
      </c>
      <c r="AQ729" s="11">
        <v>329.89690721649481</v>
      </c>
      <c r="AR729" s="11">
        <v>322.25251118375127</v>
      </c>
      <c r="AS729" s="11">
        <v>2.6221016629958938E-3</v>
      </c>
      <c r="AT729" s="11">
        <v>5.2432180549033276E-3</v>
      </c>
      <c r="AU729" s="11">
        <v>1.5169241704521803</v>
      </c>
      <c r="AV729" s="11">
        <v>4.5935848786392383E-2</v>
      </c>
      <c r="AW729" s="11">
        <v>0.98347107438016523</v>
      </c>
      <c r="AX729" s="11">
        <v>233.94935678323785</v>
      </c>
      <c r="AY729" s="23">
        <v>1.4375000000000004E-3</v>
      </c>
      <c r="AZ729" s="11"/>
      <c r="BA729" s="11"/>
      <c r="BB729" s="11" t="s">
        <v>491</v>
      </c>
      <c r="BC729" s="1"/>
      <c r="BD729" s="23">
        <f>(0.5*K729*(AK729)^(2))+(K729*9.81*(AN729-G729))</f>
        <v>1.8732698625472294E-9</v>
      </c>
      <c r="BE729" s="23">
        <f>0.5*K729*(AI729)^(2)</f>
        <v>8.2918394797673914E-9</v>
      </c>
      <c r="BF729" s="23">
        <f t="shared" si="73"/>
        <v>0.47530756879567715</v>
      </c>
      <c r="BG729" s="23">
        <f>(C729*(AI729)^(2)*G729)/(F729)</f>
        <v>1.0387795815150247</v>
      </c>
      <c r="BH729" s="23">
        <f>(C729*G729*AI729)/(E729)</f>
        <v>4.8899202055821585</v>
      </c>
      <c r="BI729" s="23">
        <f>(E729)/((C729*F729*G729)^(1/2))</f>
        <v>0.20842985669174993</v>
      </c>
      <c r="BJ729" s="23">
        <f>(C729*9.81*(G729)^(2))/(F729)</f>
        <v>8.5408557370378085E-2</v>
      </c>
      <c r="BK729" s="23">
        <f t="shared" si="70"/>
        <v>0.29179778212033419</v>
      </c>
      <c r="BL729" s="23">
        <f>(F729/(C729*9.81))^(1/2)</f>
        <v>1.4753899143116248E-3</v>
      </c>
      <c r="BM729" s="23">
        <f>((F729*G729)/(C729*(AI729)^(2)))^(1/2)</f>
        <v>4.2305399566865625E-4</v>
      </c>
      <c r="BN729" s="23">
        <f>(AF729/2)/G729</f>
        <v>1.2095578671006051</v>
      </c>
      <c r="BO729" s="23">
        <f>(AF729-G729)/G729</f>
        <v>1.4191157342012104</v>
      </c>
      <c r="BP729" s="23">
        <f>((2*G729)-AG729)/G729</f>
        <v>0.88244429728736007</v>
      </c>
      <c r="BQ729" s="23">
        <f t="shared" si="71"/>
        <v>0.46196868008948555</v>
      </c>
      <c r="BR729" s="23">
        <f>((C729*(G729)^(3))/F729)^(1/2)</f>
        <v>1.9375144099644211E-3</v>
      </c>
      <c r="BS729" s="23">
        <f t="shared" si="72"/>
        <v>0.221573083449154</v>
      </c>
      <c r="BT729" s="23">
        <f>AI729/((9.81*G729)^(1/2))</f>
        <v>3.4874742454085634</v>
      </c>
      <c r="BU729" s="23">
        <f t="shared" si="69"/>
        <v>0.39583333333333315</v>
      </c>
      <c r="BV729" s="23">
        <f>AE729 /G729</f>
        <v>0.88032979623566787</v>
      </c>
      <c r="BW729" s="23">
        <f t="shared" si="68"/>
        <v>0.95337102414464658</v>
      </c>
      <c r="BX729" s="23">
        <f>AH729/(((C729*(G729^(3)))/F729)^(1/2))</f>
        <v>0.90321908884906532</v>
      </c>
    </row>
    <row r="730" spans="1:76" x14ac:dyDescent="0.25">
      <c r="A730" s="11"/>
      <c r="B730" s="1">
        <v>730</v>
      </c>
      <c r="C730" s="11">
        <v>960</v>
      </c>
      <c r="D730" s="11">
        <v>20</v>
      </c>
      <c r="E730" s="11">
        <v>1.9199999999999998E-2</v>
      </c>
      <c r="F730" s="11">
        <v>2.0500000000000001E-2</v>
      </c>
      <c r="G730" s="11">
        <v>4.2492232799291868E-4</v>
      </c>
      <c r="H730" s="11">
        <v>3.488888760785443E-7</v>
      </c>
      <c r="I730" s="11">
        <v>3.2137883030707487E-10</v>
      </c>
      <c r="J730" s="11">
        <v>7.9161878429091022E-13</v>
      </c>
      <c r="K730" s="11">
        <v>3.0852367709479189E-7</v>
      </c>
      <c r="L730" s="11">
        <v>7.5995403291927383E-10</v>
      </c>
      <c r="M730" s="11"/>
      <c r="N730" s="11"/>
      <c r="O730" s="11"/>
      <c r="Q730" s="11">
        <v>960</v>
      </c>
      <c r="R730" s="11">
        <v>100000</v>
      </c>
      <c r="S730" s="11">
        <v>96</v>
      </c>
      <c r="T730" s="11">
        <v>2.0500000000000001E-2</v>
      </c>
      <c r="U730" s="11">
        <v>0.26700000000000002</v>
      </c>
      <c r="V730" s="11"/>
      <c r="W730" s="23"/>
      <c r="X730" s="23"/>
      <c r="Z730" s="23">
        <v>7.0004809999999998E-6</v>
      </c>
      <c r="AA730" s="23">
        <v>16000</v>
      </c>
      <c r="AB730" s="23">
        <v>6.2500000000000056E-5</v>
      </c>
      <c r="AD730" s="23">
        <v>5.2499999999999977E-3</v>
      </c>
      <c r="AE730" s="23">
        <v>2.7107218050000001E-4</v>
      </c>
      <c r="AF730" s="23">
        <v>9.3806445400000009E-4</v>
      </c>
      <c r="AG730" s="23">
        <v>6.1822905068692577E-4</v>
      </c>
      <c r="AH730" s="23">
        <v>2.250000000000002E-3</v>
      </c>
      <c r="AI730" s="23">
        <v>0.10370567376645611</v>
      </c>
      <c r="AJ730" s="11">
        <v>5.7852082722298533E-3</v>
      </c>
      <c r="AK730" s="1">
        <v>5.7109274880121165E-2</v>
      </c>
      <c r="AL730" s="11">
        <v>9.3623864079916269E-3</v>
      </c>
      <c r="AM730" s="11">
        <v>4.147900166692439E-4</v>
      </c>
      <c r="AN730" s="11">
        <v>4.245273882036415E-4</v>
      </c>
      <c r="AO730" s="11">
        <v>551.72413793103453</v>
      </c>
      <c r="AP730" s="11">
        <v>1533.6061461168404</v>
      </c>
      <c r="AQ730" s="11">
        <v>666.66666666666663</v>
      </c>
      <c r="AR730" s="11">
        <v>392.83710065919314</v>
      </c>
      <c r="AS730" s="11">
        <v>5.4815834716384409E-4</v>
      </c>
      <c r="AT730" s="11">
        <v>-60.804923356023558</v>
      </c>
      <c r="AU730" s="11">
        <v>0.22374149061817603</v>
      </c>
      <c r="AV730" s="11">
        <v>0.92817048658475754</v>
      </c>
      <c r="AW730" s="11">
        <v>0</v>
      </c>
      <c r="AX730" s="11">
        <v>4727.1334711031604</v>
      </c>
      <c r="AY730" s="23">
        <v>2.1875000000000019E-3</v>
      </c>
      <c r="AZ730" s="11"/>
      <c r="BA730" s="11"/>
      <c r="BB730" s="11" t="s">
        <v>491</v>
      </c>
      <c r="BC730" s="1"/>
      <c r="BD730" s="23">
        <f>(0.5*K730*(AK730)^(2))+(K730*9.81*(AN730-G730))</f>
        <v>5.0192491549952738E-10</v>
      </c>
      <c r="BE730" s="23">
        <f>0.5*K730*(AI730)^(2)</f>
        <v>1.6590655214814603E-9</v>
      </c>
      <c r="BF730" s="23">
        <f t="shared" si="73"/>
        <v>0.55003155861937691</v>
      </c>
      <c r="BG730" s="23">
        <f>(C730*(AI730)^(2)*G730)/(F730)</f>
        <v>0.21400896120527724</v>
      </c>
      <c r="BH730" s="23">
        <f>(C730*G730*AI730)/(E730)</f>
        <v>2.2033428161458342</v>
      </c>
      <c r="BI730" s="23">
        <f>(E730)/((C730*F730*G730)^(1/2))</f>
        <v>0.20995871474229313</v>
      </c>
      <c r="BJ730" s="23">
        <f>(C730*9.81*(G730)^(2))/(F730)</f>
        <v>8.2947916853952031E-2</v>
      </c>
      <c r="BK730" s="23">
        <f t="shared" si="70"/>
        <v>0.11375390122295569</v>
      </c>
      <c r="BL730" s="23">
        <f>(F730/(C730*9.81))^(1/2)</f>
        <v>1.4753899143116248E-3</v>
      </c>
      <c r="BM730" s="23">
        <f>((F730*G730)/(C730*(AI730)^(2)))^(1/2)</f>
        <v>9.1853048086055307E-4</v>
      </c>
      <c r="BN730" s="23">
        <f>(AF730/2)/G730</f>
        <v>1.1038069691828867</v>
      </c>
      <c r="BO730" s="23">
        <f>(AF730-G730)/G730</f>
        <v>1.2076139383657731</v>
      </c>
      <c r="BP730" s="23">
        <f>((2*G730)-AG730)/G730</f>
        <v>0.54507751191359255</v>
      </c>
      <c r="BQ730" s="23">
        <f t="shared" si="71"/>
        <v>0.65904751859079158</v>
      </c>
      <c r="BR730" s="23">
        <f>((C730*(G730)^(3))/F730)^(1/2)</f>
        <v>1.8954966194716831E-3</v>
      </c>
      <c r="BS730" s="23">
        <f t="shared" si="72"/>
        <v>60.908629029790013</v>
      </c>
      <c r="BT730" s="23">
        <f>AI730/((9.81*G730)^(1/2))</f>
        <v>1.606250358648263</v>
      </c>
      <c r="BU730" s="23">
        <f t="shared" si="69"/>
        <v>0.43452380952381009</v>
      </c>
      <c r="BV730" s="23">
        <f>AE730 /G730</f>
        <v>0.63793348252699356</v>
      </c>
      <c r="BW730" s="23">
        <f t="shared" si="68"/>
        <v>0.13106104435132521</v>
      </c>
      <c r="BX730" s="23">
        <f>AH730/(((C730*(G730^(3)))/F730)^(1/2))</f>
        <v>1.1870240109566257</v>
      </c>
    </row>
    <row r="731" spans="1:76" x14ac:dyDescent="0.25">
      <c r="A731" s="11"/>
      <c r="B731" s="1">
        <v>731</v>
      </c>
      <c r="C731" s="11">
        <v>960</v>
      </c>
      <c r="D731" s="11">
        <v>20</v>
      </c>
      <c r="E731" s="11">
        <v>1.9199999999999998E-2</v>
      </c>
      <c r="F731" s="11">
        <v>2.0500000000000001E-2</v>
      </c>
      <c r="G731" s="11">
        <v>4.3083728151930136E-4</v>
      </c>
      <c r="H731" s="11">
        <v>9.3999361528398018E-8</v>
      </c>
      <c r="I731" s="11">
        <v>3.3498737533855426E-10</v>
      </c>
      <c r="J731" s="11">
        <v>2.1926096523627269E-13</v>
      </c>
      <c r="K731" s="11">
        <v>3.215878803250121E-7</v>
      </c>
      <c r="L731" s="11">
        <v>2.1049052662682177E-10</v>
      </c>
      <c r="M731" s="11"/>
      <c r="N731" s="11"/>
      <c r="O731" s="11"/>
      <c r="Q731" s="11">
        <v>960</v>
      </c>
      <c r="R731" s="11">
        <v>100000</v>
      </c>
      <c r="S731" s="11">
        <v>96</v>
      </c>
      <c r="T731" s="11">
        <v>2.0500000000000001E-2</v>
      </c>
      <c r="U731" s="11">
        <v>0.26700000000000002</v>
      </c>
      <c r="V731" s="11"/>
      <c r="W731" s="23"/>
      <c r="X731" s="23"/>
      <c r="Z731" s="23">
        <v>7.0004809999999998E-6</v>
      </c>
      <c r="AA731" s="23">
        <v>16000</v>
      </c>
      <c r="AB731" s="23">
        <v>6.2500000000000056E-5</v>
      </c>
      <c r="AD731" s="23">
        <v>4.5624999999999997E-3</v>
      </c>
      <c r="AE731" s="23">
        <v>3.7957963600000001E-4</v>
      </c>
      <c r="AF731" s="23">
        <v>1.0430716690000002E-3</v>
      </c>
      <c r="AG731" s="23">
        <v>4.8303318900000001E-4</v>
      </c>
      <c r="AH731" s="23">
        <v>1.7500000000000007E-3</v>
      </c>
      <c r="AI731" s="23">
        <v>0.22322318318350956</v>
      </c>
      <c r="AJ731" s="11">
        <v>8.1939993695171517E-3</v>
      </c>
      <c r="AK731" s="1">
        <v>0.11084425413982625</v>
      </c>
      <c r="AL731" s="11">
        <v>1.4813084126824687E-2</v>
      </c>
      <c r="AM731" s="11">
        <v>4.2575979159745913E-4</v>
      </c>
      <c r="AN731" s="11">
        <v>4.6675203503315099E-4</v>
      </c>
      <c r="AO731" s="11">
        <v>222.2222222222222</v>
      </c>
      <c r="AP731" s="11">
        <v>69.837706783856504</v>
      </c>
      <c r="AQ731" s="11">
        <v>376.47058823529409</v>
      </c>
      <c r="AR731" s="11">
        <v>507.35523234201543</v>
      </c>
      <c r="AS731" s="11">
        <v>2.5396834612935095E-3</v>
      </c>
      <c r="AT731" s="11">
        <v>8.7594259529558145E-3</v>
      </c>
      <c r="AU731" s="11">
        <v>4.6720740972902473</v>
      </c>
      <c r="AV731" s="11">
        <v>3.7971716428973804E-2</v>
      </c>
      <c r="AW731" s="11">
        <v>0.99173553719008256</v>
      </c>
      <c r="AX731" s="11">
        <v>193.38836375535973</v>
      </c>
      <c r="AY731" s="23">
        <v>1.4375000000000004E-3</v>
      </c>
      <c r="AZ731" s="11"/>
      <c r="BA731" s="11"/>
      <c r="BB731" s="11" t="s">
        <v>492</v>
      </c>
      <c r="BC731" s="1"/>
      <c r="BD731" s="23">
        <f>(0.5*K731*(AK731)^(2))+(K731*9.81*(AN731-G731))</f>
        <v>2.0888895353413087E-9</v>
      </c>
      <c r="BE731" s="23">
        <f>0.5*K731*(AI731)^(2)</f>
        <v>8.0121352401460622E-9</v>
      </c>
      <c r="BF731" s="23">
        <f t="shared" si="73"/>
        <v>0.51060328137154465</v>
      </c>
      <c r="BG731" s="23">
        <f>(C731*(AI731)^(2)*G731)/(F731)</f>
        <v>1.0053313895030112</v>
      </c>
      <c r="BH731" s="23">
        <f>(C731*G731*AI731)/(E731)</f>
        <v>4.808643470743414</v>
      </c>
      <c r="BI731" s="23">
        <f>(E731)/((C731*F731*G731)^(1/2))</f>
        <v>0.20851247494793307</v>
      </c>
      <c r="BJ731" s="23">
        <f>(C731*9.81*(G731)^(2))/(F731)</f>
        <v>8.527327312256773E-2</v>
      </c>
      <c r="BK731" s="23">
        <f t="shared" si="70"/>
        <v>0.28621420231629258</v>
      </c>
      <c r="BL731" s="23">
        <f>(F731/(C731*9.81))^(1/2)</f>
        <v>1.4753899143116248E-3</v>
      </c>
      <c r="BM731" s="23">
        <f>((F731*G731)/(C731*(AI731)^(2)))^(1/2)</f>
        <v>4.296933727797529E-4</v>
      </c>
      <c r="BN731" s="23">
        <f>(AF731/2)/G731</f>
        <v>1.2105169558698821</v>
      </c>
      <c r="BO731" s="23">
        <f>(AF731-G731)/G731</f>
        <v>1.4210339117397641</v>
      </c>
      <c r="BP731" s="23">
        <f>((2*G731)-AG731)/G731</f>
        <v>0.87885006771782748</v>
      </c>
      <c r="BQ731" s="23">
        <f t="shared" si="71"/>
        <v>0.46308724832214759</v>
      </c>
      <c r="BR731" s="23">
        <f>((C731*(G731)^(3))/F731)^(1/2)</f>
        <v>1.9352122362746452E-3</v>
      </c>
      <c r="BS731" s="23">
        <f t="shared" si="72"/>
        <v>0.21446375723055375</v>
      </c>
      <c r="BT731" s="23">
        <f>AI731/((9.81*G731)^(1/2))</f>
        <v>3.433587780903157</v>
      </c>
      <c r="BU731" s="23">
        <f t="shared" si="69"/>
        <v>0.39041095890410976</v>
      </c>
      <c r="BV731" s="23">
        <f>AE731 /G731</f>
        <v>0.88102783181031419</v>
      </c>
      <c r="BW731" s="23">
        <f t="shared" si="68"/>
        <v>0.92005811638044344</v>
      </c>
      <c r="BX731" s="23">
        <f>AH731/(((C731*(G731^(3)))/F731)^(1/2))</f>
        <v>0.90429357937960086</v>
      </c>
    </row>
    <row r="732" spans="1:76" x14ac:dyDescent="0.25">
      <c r="A732" s="11"/>
      <c r="B732" s="1">
        <v>732</v>
      </c>
      <c r="C732" s="11">
        <v>960</v>
      </c>
      <c r="D732" s="11">
        <v>20</v>
      </c>
      <c r="E732" s="11">
        <v>1.9199999999999998E-2</v>
      </c>
      <c r="F732" s="11">
        <v>2.0500000000000001E-2</v>
      </c>
      <c r="G732" s="11">
        <v>4.266516613823733E-4</v>
      </c>
      <c r="H732" s="11">
        <v>1.9917501730202788E-7</v>
      </c>
      <c r="I732" s="11">
        <v>3.2531862845849208E-10</v>
      </c>
      <c r="J732" s="11">
        <v>4.5560828176750965E-13</v>
      </c>
      <c r="K732" s="11">
        <v>3.1230588332015237E-7</v>
      </c>
      <c r="L732" s="11">
        <v>4.3738395049680924E-10</v>
      </c>
      <c r="M732" s="11"/>
      <c r="N732" s="11"/>
      <c r="O732" s="11"/>
      <c r="Q732" s="11">
        <v>960</v>
      </c>
      <c r="R732" s="11">
        <v>100000</v>
      </c>
      <c r="S732" s="11">
        <v>96</v>
      </c>
      <c r="T732" s="11">
        <v>2.0500000000000001E-2</v>
      </c>
      <c r="U732" s="11">
        <v>0.26700000000000002</v>
      </c>
      <c r="V732" s="11"/>
      <c r="W732" s="23"/>
      <c r="X732" s="23"/>
      <c r="Z732" s="23">
        <v>7.0004809999999998E-6</v>
      </c>
      <c r="AA732" s="23">
        <v>16000</v>
      </c>
      <c r="AB732" s="23">
        <v>6.2500000000000056E-5</v>
      </c>
      <c r="AD732" s="23">
        <v>5.1249999999999976E-3</v>
      </c>
      <c r="AE732" s="23">
        <v>2.7107218050000001E-4</v>
      </c>
      <c r="AF732" s="23">
        <v>9.31063973E-4</v>
      </c>
      <c r="AG732" s="23">
        <v>6.3121003683333347E-4</v>
      </c>
      <c r="AH732" s="23">
        <v>2.3750000000000021E-3</v>
      </c>
      <c r="AI732" s="23">
        <v>0.10243332027985501</v>
      </c>
      <c r="AJ732" s="11">
        <v>4.9835004908322135E-3</v>
      </c>
      <c r="AK732" s="1">
        <v>5.3749870036863101E-2</v>
      </c>
      <c r="AL732" s="11">
        <v>2.7641317858818474E-3</v>
      </c>
      <c r="AM732" s="11">
        <v>4.2756869696544269E-4</v>
      </c>
      <c r="AN732" s="11">
        <v>4.1758220793600836E-4</v>
      </c>
      <c r="AO732" s="11">
        <v>161.61616161616161</v>
      </c>
      <c r="AP732" s="11">
        <v>0</v>
      </c>
      <c r="AQ732" s="11">
        <v>351.64835164835165</v>
      </c>
      <c r="AR732" s="11">
        <v>617.53366037207002</v>
      </c>
      <c r="AS732" s="11">
        <v>5.3479027031372859E-4</v>
      </c>
      <c r="AT732" s="11">
        <v>6.5518479135397212E-2</v>
      </c>
      <c r="AU732" s="11">
        <v>1.714994654885815</v>
      </c>
      <c r="AV732" s="11">
        <v>0.28722067418393449</v>
      </c>
      <c r="AW732" s="11">
        <v>0.9916666666666667</v>
      </c>
      <c r="AX732" s="11">
        <v>1462.8028817459158</v>
      </c>
      <c r="AY732" s="23">
        <v>2.1875000000000019E-3</v>
      </c>
      <c r="AZ732" s="11"/>
      <c r="BA732" s="11"/>
      <c r="BB732" s="11" t="s">
        <v>492</v>
      </c>
      <c r="BC732" s="1"/>
      <c r="BD732" s="23">
        <f>(0.5*K732*(AK732)^(2))+(K732*9.81*(AN732-G732))</f>
        <v>4.2334715399817357E-10</v>
      </c>
      <c r="BE732" s="23">
        <f>0.5*K732*(AI732)^(2)</f>
        <v>1.6384480295388639E-9</v>
      </c>
      <c r="BF732" s="23">
        <f t="shared" si="73"/>
        <v>0.50831390149118616</v>
      </c>
      <c r="BG732" s="23">
        <f>(C732*(AI732)^(2)*G732)/(F732)</f>
        <v>0.20963959570549853</v>
      </c>
      <c r="BH732" s="23">
        <f>(C732*G732*AI732)/(E732)</f>
        <v>2.1851673139156444</v>
      </c>
      <c r="BI732" s="23">
        <f>(E732)/((C732*F732*G732)^(1/2))</f>
        <v>0.20953277325408676</v>
      </c>
      <c r="BJ732" s="23">
        <f>(C732*9.81*(G732)^(2))/(F732)</f>
        <v>8.3624447530439586E-2</v>
      </c>
      <c r="BK732" s="23">
        <f t="shared" si="70"/>
        <v>0.11217228247686122</v>
      </c>
      <c r="BL732" s="23">
        <f>(F732/(C732*9.81))^(1/2)</f>
        <v>1.4753899143116248E-3</v>
      </c>
      <c r="BM732" s="23">
        <f>((F732*G732)/(C732*(AI732)^(2)))^(1/2)</f>
        <v>9.3183020608490709E-4</v>
      </c>
      <c r="BN732" s="23">
        <f>(AF732/2)/G732</f>
        <v>1.0911289668758173</v>
      </c>
      <c r="BO732" s="23">
        <f>(AF732-G732)/G732</f>
        <v>1.1822579337516346</v>
      </c>
      <c r="BP732" s="23">
        <f>((2*G732)-AG732)/G732</f>
        <v>0.52054944591524488</v>
      </c>
      <c r="BQ732" s="23">
        <f t="shared" si="71"/>
        <v>0.67794486215538863</v>
      </c>
      <c r="BR732" s="23">
        <f>((C732*(G732)^(3))/F732)^(1/2)</f>
        <v>1.9070797191392947E-3</v>
      </c>
      <c r="BS732" s="23">
        <f t="shared" si="72"/>
        <v>3.6914841144457797E-2</v>
      </c>
      <c r="BT732" s="23">
        <f>AI732/((9.81*G732)^(1/2))</f>
        <v>1.5833248425273618</v>
      </c>
      <c r="BU732" s="23">
        <f t="shared" si="69"/>
        <v>0.46951219512195186</v>
      </c>
      <c r="BV732" s="23">
        <f>AE732 /G732</f>
        <v>0.63534776736064313</v>
      </c>
      <c r="BW732" s="23">
        <f t="shared" si="68"/>
        <v>0.12601514817505893</v>
      </c>
      <c r="BX732" s="23">
        <f>AH732/(((C732*(G732^(3)))/F732)^(1/2))</f>
        <v>1.2453595810204985</v>
      </c>
    </row>
    <row r="733" spans="1:76" x14ac:dyDescent="0.25">
      <c r="A733" s="11"/>
      <c r="B733" s="1">
        <v>733</v>
      </c>
      <c r="C733" s="11">
        <v>960</v>
      </c>
      <c r="D733" s="11">
        <v>20</v>
      </c>
      <c r="E733" s="11">
        <v>1.9199999999999998E-2</v>
      </c>
      <c r="F733" s="11">
        <v>2.0500000000000001E-2</v>
      </c>
      <c r="G733" s="11">
        <v>4.2187472456386369E-4</v>
      </c>
      <c r="H733" s="11">
        <v>2.6147026715649525E-7</v>
      </c>
      <c r="I733" s="11">
        <v>3.1451338239154515E-10</v>
      </c>
      <c r="J733" s="11">
        <v>5.8478899064095029E-13</v>
      </c>
      <c r="K733" s="11">
        <v>3.0193284709588334E-7</v>
      </c>
      <c r="L733" s="11">
        <v>5.6139743101531227E-10</v>
      </c>
      <c r="M733" s="11"/>
      <c r="N733" s="11"/>
      <c r="O733" s="11"/>
      <c r="Q733" s="11">
        <v>960</v>
      </c>
      <c r="R733" s="11">
        <v>100000</v>
      </c>
      <c r="S733" s="11">
        <v>96</v>
      </c>
      <c r="T733" s="11">
        <v>2.0500000000000001E-2</v>
      </c>
      <c r="U733" s="11">
        <v>0.26700000000000002</v>
      </c>
      <c r="V733" s="11"/>
      <c r="W733" s="23"/>
      <c r="X733" s="23"/>
      <c r="Z733" s="23">
        <v>7.0004809999999998E-6</v>
      </c>
      <c r="AA733" s="23">
        <v>16000</v>
      </c>
      <c r="AB733" s="23">
        <v>6.2500000000000056E-5</v>
      </c>
      <c r="AD733" s="23">
        <v>6.4374999999999988E-3</v>
      </c>
      <c r="AE733" s="23">
        <v>2.2556905400000001E-4</v>
      </c>
      <c r="AF733" s="23">
        <v>8.8206060600000001E-4</v>
      </c>
      <c r="AG733" s="23">
        <v>6.9188087216666666E-4</v>
      </c>
      <c r="AH733" s="23">
        <v>2.8749999999999956E-3</v>
      </c>
      <c r="AI733" s="23">
        <v>5.181765025838133E-2</v>
      </c>
      <c r="AJ733" s="11">
        <v>3.1867046356567653E-3</v>
      </c>
      <c r="AK733" s="1">
        <v>2.9862160204297113E-2</v>
      </c>
      <c r="AL733" s="11">
        <v>5.8888858312097E-3</v>
      </c>
      <c r="AM733" s="11">
        <v>4.146029276131513E-4</v>
      </c>
      <c r="AN733" s="11">
        <v>4.1603057143067666E-4</v>
      </c>
      <c r="AO733" s="11">
        <v>347.82608695652169</v>
      </c>
      <c r="AP733" s="11">
        <v>288.72412993628399</v>
      </c>
      <c r="AQ733" s="11">
        <v>2909.0909090909086</v>
      </c>
      <c r="AR733" s="11">
        <v>48246.889136166385</v>
      </c>
      <c r="AS733" s="11">
        <v>1.3685366352191267E-4</v>
      </c>
      <c r="AT733" s="11">
        <v>0.60129793936650755</v>
      </c>
      <c r="AU733" s="11">
        <v>1.8519434686720539</v>
      </c>
      <c r="AV733" s="11">
        <v>0.34815805856126747</v>
      </c>
      <c r="AW733" s="11">
        <v>0.99152542372881358</v>
      </c>
      <c r="AX733" s="11">
        <v>1773.1544319137038</v>
      </c>
      <c r="AY733" s="23">
        <v>2.7500000000000024E-3</v>
      </c>
      <c r="AZ733" s="11"/>
      <c r="BA733" s="11"/>
      <c r="BB733" s="11" t="s">
        <v>492</v>
      </c>
      <c r="BC733" s="1"/>
      <c r="BD733" s="23">
        <f>(0.5*K733*(AK733)^(2))+(K733*9.81*(AN733-G733))</f>
        <v>1.1731394366486683E-10</v>
      </c>
      <c r="BE733" s="23">
        <f>0.5*K733*(AI733)^(2)</f>
        <v>4.0535524553682341E-10</v>
      </c>
      <c r="BF733" s="23">
        <f t="shared" si="73"/>
        <v>0.53796858869737674</v>
      </c>
      <c r="BG733" s="23">
        <f>(C733*(AI733)^(2)*G733)/(F733)</f>
        <v>5.3046448084345013E-2</v>
      </c>
      <c r="BH733" s="23">
        <f>(C733*G733*AI733)/(E733)</f>
        <v>1.0930278465150622</v>
      </c>
      <c r="BI733" s="23">
        <f>(E733)/((C733*F733*G733)^(1/2))</f>
        <v>0.2107157160718913</v>
      </c>
      <c r="BJ733" s="23">
        <f>(C733*9.81*(G733)^(2))/(F733)</f>
        <v>8.176235512720155E-2</v>
      </c>
      <c r="BK733" s="23">
        <f t="shared" si="70"/>
        <v>4.94027731815984E-2</v>
      </c>
      <c r="BL733" s="23">
        <f>(F733/(C733*9.81))^(1/2)</f>
        <v>1.4753899143116248E-3</v>
      </c>
      <c r="BM733" s="23">
        <f>((F733*G733)/(C733*(AI733)^(2)))^(1/2)</f>
        <v>1.8317042449929597E-3</v>
      </c>
      <c r="BN733" s="23">
        <f>(AF733/2)/G733</f>
        <v>1.0454058451971482</v>
      </c>
      <c r="BO733" s="23">
        <f>(AF733-G733)/G733</f>
        <v>1.0908116903942964</v>
      </c>
      <c r="BP733" s="23">
        <f>((2*G733)-AG733)/G733</f>
        <v>0.35998501004786021</v>
      </c>
      <c r="BQ733" s="23">
        <f t="shared" si="71"/>
        <v>0.78439153439153442</v>
      </c>
      <c r="BR733" s="23">
        <f>((C733*(G733)^(3))/F733)^(1/2)</f>
        <v>1.8751410697588941E-3</v>
      </c>
      <c r="BS733" s="23">
        <f t="shared" si="72"/>
        <v>-0.54948028910812619</v>
      </c>
      <c r="BT733" s="23">
        <f>AI733/((9.81*G733)^(1/2))</f>
        <v>0.8054738740408911</v>
      </c>
      <c r="BU733" s="23">
        <f t="shared" si="69"/>
        <v>0.45145631067961106</v>
      </c>
      <c r="BV733" s="23">
        <f>AE733 /G733</f>
        <v>0.53468255116064245</v>
      </c>
      <c r="BW733" s="23">
        <f t="shared" si="68"/>
        <v>-2.8715907042856537E-2</v>
      </c>
      <c r="BX733" s="23">
        <f>AH733/(((C733*(G733^(3)))/F733)^(1/2))</f>
        <v>1.5332179782983812</v>
      </c>
    </row>
    <row r="734" spans="1:76" x14ac:dyDescent="0.25">
      <c r="A734" s="11"/>
      <c r="B734" s="1">
        <v>734</v>
      </c>
      <c r="C734" s="11">
        <v>960</v>
      </c>
      <c r="D734" s="11">
        <v>20</v>
      </c>
      <c r="E734" s="11">
        <v>1.9199999999999998E-2</v>
      </c>
      <c r="F734" s="11">
        <v>2.0500000000000001E-2</v>
      </c>
      <c r="G734" s="11">
        <v>4.283783179611164E-4</v>
      </c>
      <c r="H734" s="11">
        <v>1.2643547010782101E-7</v>
      </c>
      <c r="I734" s="11">
        <v>3.2928432168458799E-10</v>
      </c>
      <c r="J734" s="11">
        <v>2.9156390227321122E-13</v>
      </c>
      <c r="K734" s="11">
        <v>3.1611294881720446E-7</v>
      </c>
      <c r="L734" s="11">
        <v>2.7990134618228277E-10</v>
      </c>
      <c r="M734" s="11"/>
      <c r="N734" s="11"/>
      <c r="O734" s="11"/>
      <c r="Q734" s="11">
        <v>960</v>
      </c>
      <c r="R734" s="11">
        <v>100000</v>
      </c>
      <c r="S734" s="11">
        <v>96</v>
      </c>
      <c r="T734" s="11">
        <v>2.0500000000000001E-2</v>
      </c>
      <c r="U734" s="11">
        <v>0.26700000000000002</v>
      </c>
      <c r="V734" s="11"/>
      <c r="W734" s="23"/>
      <c r="X734" s="23"/>
      <c r="Z734" s="23">
        <v>7.0004809999999998E-6</v>
      </c>
      <c r="AA734" s="23">
        <v>16000</v>
      </c>
      <c r="AB734" s="23">
        <v>6.2500000000000056E-5</v>
      </c>
      <c r="AD734" s="23">
        <v>4.5000000000000005E-3</v>
      </c>
      <c r="AE734" s="23">
        <v>3.7607939550000002E-4</v>
      </c>
      <c r="AF734" s="23">
        <v>1.0360711880000001E-3</v>
      </c>
      <c r="AG734" s="23">
        <v>4.7019897383333338E-4</v>
      </c>
      <c r="AH734" s="23">
        <v>1.7499999999999998E-3</v>
      </c>
      <c r="AI734" s="23">
        <v>0.22358896617951401</v>
      </c>
      <c r="AJ734" s="11">
        <v>4.678706160485502E-3</v>
      </c>
      <c r="AK734" s="1">
        <v>0.104815722472291</v>
      </c>
      <c r="AL734" s="11">
        <v>2.8046238794149458E-3</v>
      </c>
      <c r="AM734" s="11">
        <v>4.1329086238218489E-4</v>
      </c>
      <c r="AN734" s="11">
        <v>4.5643794440259245E-4</v>
      </c>
      <c r="AO734" s="11">
        <v>363.63636363636368</v>
      </c>
      <c r="AP734" s="11">
        <v>432.4454694859877</v>
      </c>
      <c r="AQ734" s="11">
        <v>285.71428571428572</v>
      </c>
      <c r="AR734" s="11">
        <v>202.03050891044217</v>
      </c>
      <c r="AS734" s="11">
        <v>2.5480135472591161E-3</v>
      </c>
      <c r="AT734" s="11">
        <v>-3.7119599946940667E-8</v>
      </c>
      <c r="AU734" s="11">
        <v>1.4854439540748678</v>
      </c>
      <c r="AV734" s="11">
        <v>0.20720968622844568</v>
      </c>
      <c r="AW734" s="11">
        <v>0.9916666666666667</v>
      </c>
      <c r="AX734" s="11">
        <v>1055.3102662328874</v>
      </c>
      <c r="AY734" s="23">
        <v>1.4999999999999996E-3</v>
      </c>
      <c r="AZ734" s="11"/>
      <c r="BA734" s="11"/>
      <c r="BB734" s="11" t="s">
        <v>493</v>
      </c>
      <c r="BC734" s="1"/>
      <c r="BD734" s="23">
        <f>(0.5*K734*(AK734)^(2))+(K734*9.81*(AN734-G734))</f>
        <v>1.8234762942698302E-9</v>
      </c>
      <c r="BE734" s="23">
        <f>0.5*K734*(AI734)^(2)</f>
        <v>7.9015633460530953E-9</v>
      </c>
      <c r="BF734" s="23">
        <f t="shared" si="73"/>
        <v>0.48038954584305027</v>
      </c>
      <c r="BG734" s="23">
        <f>(C734*(AI734)^(2)*G734)/(F734)</f>
        <v>1.0028721914919101</v>
      </c>
      <c r="BH734" s="23">
        <f>(C734*G734*AI734)/(E734)</f>
        <v>4.789033262332258</v>
      </c>
      <c r="BI734" s="23">
        <f>(E734)/((C734*F734*G734)^(1/2))</f>
        <v>0.20911006693467582</v>
      </c>
      <c r="BJ734" s="23">
        <f>(C734*9.81*(G734)^(2))/(F734)</f>
        <v>8.4302672366756204E-2</v>
      </c>
      <c r="BK734" s="23">
        <f t="shared" si="70"/>
        <v>0.28644899720729639</v>
      </c>
      <c r="BL734" s="23">
        <f>(F734/(C734*9.81))^(1/2)</f>
        <v>1.4753899143116248E-3</v>
      </c>
      <c r="BM734" s="23">
        <f>((F734*G734)/(C734*(AI734)^(2)))^(1/2)</f>
        <v>4.2776444772962179E-4</v>
      </c>
      <c r="BN734" s="23">
        <f>(AF734/2)/G734</f>
        <v>1.2092946171169703</v>
      </c>
      <c r="BO734" s="23">
        <f>(AF734-G734)/G734</f>
        <v>1.4185892342339406</v>
      </c>
      <c r="BP734" s="23">
        <f>((2*G734)-AG734)/G734</f>
        <v>0.90237448040959678</v>
      </c>
      <c r="BQ734" s="23">
        <f t="shared" si="71"/>
        <v>0.45382882882882886</v>
      </c>
      <c r="BR734" s="23">
        <f>((C734*(G734)^(3))/F734)^(1/2)</f>
        <v>1.9186683335371056E-3</v>
      </c>
      <c r="BS734" s="23">
        <f t="shared" si="72"/>
        <v>0.22358900329911396</v>
      </c>
      <c r="BT734" s="23">
        <f>AI734/((9.81*G734)^(1/2))</f>
        <v>3.4490709130745212</v>
      </c>
      <c r="BU734" s="23">
        <f t="shared" si="69"/>
        <v>0.39583333333333326</v>
      </c>
      <c r="BV734" s="23">
        <f>AE734 /G734</f>
        <v>0.87791417009610762</v>
      </c>
      <c r="BW734" s="23">
        <f t="shared" si="68"/>
        <v>0.91856951912515394</v>
      </c>
      <c r="BX734" s="23">
        <f>AH734/(((C734*(G734^(3)))/F734)^(1/2))</f>
        <v>0.91209093797563123</v>
      </c>
    </row>
    <row r="735" spans="1:76" x14ac:dyDescent="0.25">
      <c r="A735" s="11"/>
      <c r="B735" s="1">
        <v>735</v>
      </c>
      <c r="C735" s="11">
        <v>960</v>
      </c>
      <c r="D735" s="11">
        <v>20</v>
      </c>
      <c r="E735" s="11">
        <v>1.9199999999999998E-2</v>
      </c>
      <c r="F735" s="11">
        <v>2.0500000000000001E-2</v>
      </c>
      <c r="G735" s="11">
        <v>4.2382925462536671E-4</v>
      </c>
      <c r="H735" s="11">
        <v>1.314025685480539E-7</v>
      </c>
      <c r="I735" s="11">
        <v>3.1890505289351626E-10</v>
      </c>
      <c r="J735" s="11">
        <v>2.9661668666691165E-13</v>
      </c>
      <c r="K735" s="11">
        <v>3.061488507777756E-7</v>
      </c>
      <c r="L735" s="11">
        <v>2.8475201920023518E-10</v>
      </c>
      <c r="M735" s="11"/>
      <c r="N735" s="11"/>
      <c r="O735" s="11"/>
      <c r="Q735" s="11">
        <v>960</v>
      </c>
      <c r="R735" s="11">
        <v>100000</v>
      </c>
      <c r="S735" s="11">
        <v>96</v>
      </c>
      <c r="T735" s="11">
        <v>2.0500000000000001E-2</v>
      </c>
      <c r="U735" s="11">
        <v>0.26700000000000002</v>
      </c>
      <c r="V735" s="11"/>
      <c r="W735" s="23"/>
      <c r="X735" s="23"/>
      <c r="Z735" s="23">
        <v>7.0004809999999998E-6</v>
      </c>
      <c r="AA735" s="23">
        <v>16000</v>
      </c>
      <c r="AB735" s="23">
        <v>6.2500000000000056E-5</v>
      </c>
      <c r="AD735" s="23">
        <v>4.3749999999999995E-3</v>
      </c>
      <c r="AE735" s="23">
        <v>3.830798765E-4</v>
      </c>
      <c r="AF735" s="23">
        <v>1.029070707E-3</v>
      </c>
      <c r="AG735" s="23">
        <v>4.6844885358333325E-4</v>
      </c>
      <c r="AH735" s="23">
        <v>1.6250000000000006E-3</v>
      </c>
      <c r="AI735" s="23">
        <v>0.23953281136574614</v>
      </c>
      <c r="AJ735" s="11">
        <v>9.4950347929906292E-3</v>
      </c>
      <c r="AK735" s="1">
        <v>0.107836199940769</v>
      </c>
      <c r="AL735" s="11">
        <v>6.1635765952371127E-3</v>
      </c>
      <c r="AM735" s="11">
        <v>4.1533297621356547E-4</v>
      </c>
      <c r="AN735" s="11">
        <v>4.5927864423361831E-4</v>
      </c>
      <c r="AO735" s="11">
        <v>326.53061224489801</v>
      </c>
      <c r="AP735" s="11">
        <v>348.69405619528214</v>
      </c>
      <c r="AQ735" s="11">
        <v>385.54216867469876</v>
      </c>
      <c r="AR735" s="11">
        <v>505.82409895301288</v>
      </c>
      <c r="AS735" s="11">
        <v>2.9243612497848177E-3</v>
      </c>
      <c r="AT735" s="11">
        <v>-2.3000263693677106E-3</v>
      </c>
      <c r="AU735" s="11">
        <v>1.5650858114716808</v>
      </c>
      <c r="AV735" s="11">
        <v>4.9438775625936515E-2</v>
      </c>
      <c r="AW735" s="11">
        <v>0.9915966386554621</v>
      </c>
      <c r="AX735" s="11">
        <v>251.78961668092487</v>
      </c>
      <c r="AY735" s="23">
        <v>1.4375000000000004E-3</v>
      </c>
      <c r="AZ735" s="11"/>
      <c r="BA735" s="11"/>
      <c r="BB735" s="11" t="s">
        <v>494</v>
      </c>
      <c r="BC735" s="1"/>
      <c r="BD735" s="23">
        <f>(0.5*K735*(AK735)^(2))+(K735*9.81*(AN735-G735))</f>
        <v>1.8865141760193496E-9</v>
      </c>
      <c r="BE735" s="23">
        <f>0.5*K735*(AI735)^(2)</f>
        <v>8.7827932899894853E-9</v>
      </c>
      <c r="BF735" s="23">
        <f t="shared" si="73"/>
        <v>0.46346154578430743</v>
      </c>
      <c r="BG735" s="23">
        <f>(C735*(AI735)^(2)*G735)/(F735)</f>
        <v>1.1387760530344504</v>
      </c>
      <c r="BH735" s="23">
        <f>(C735*G735*AI735)/(E735)</f>
        <v>5.0760506449731384</v>
      </c>
      <c r="BI735" s="23">
        <f>(E735)/((C735*F735*G735)^(1/2))</f>
        <v>0.21022928655236783</v>
      </c>
      <c r="BJ735" s="23">
        <f>(C735*9.81*(G735)^(2))/(F735)</f>
        <v>8.2521714062912477E-2</v>
      </c>
      <c r="BK735" s="23">
        <f t="shared" si="70"/>
        <v>0.31046851809182618</v>
      </c>
      <c r="BL735" s="23">
        <f>(F735/(C735*9.81))^(1/2)</f>
        <v>1.4753899143116248E-3</v>
      </c>
      <c r="BM735" s="23">
        <f>((F735*G735)/(C735*(AI735)^(2)))^(1/2)</f>
        <v>3.9716572972073593E-4</v>
      </c>
      <c r="BN735" s="23">
        <f>(AF735/2)/G735</f>
        <v>1.2140156628753971</v>
      </c>
      <c r="BO735" s="23">
        <f>(AF735-G735)/G735</f>
        <v>1.4280313257507939</v>
      </c>
      <c r="BP735" s="23">
        <f>((2*G735)-AG735)/G735</f>
        <v>0.89472270148645849</v>
      </c>
      <c r="BQ735" s="23">
        <f t="shared" si="71"/>
        <v>0.4552154195011337</v>
      </c>
      <c r="BR735" s="23">
        <f>((C735*(G735)^(3))/F735)^(1/2)</f>
        <v>1.888187340653426E-3</v>
      </c>
      <c r="BS735" s="23">
        <f t="shared" si="72"/>
        <v>0.24183283773511385</v>
      </c>
      <c r="BT735" s="23">
        <f>AI735/((9.81*G735)^(1/2))</f>
        <v>3.7147966299837454</v>
      </c>
      <c r="BU735" s="23">
        <f t="shared" si="69"/>
        <v>0.37857142857142873</v>
      </c>
      <c r="BV735" s="23">
        <f>AE735 /G735</f>
        <v>0.90385425809885134</v>
      </c>
      <c r="BW735" s="23">
        <f t="shared" ref="BW735:BW798" si="74">BG735-BJ735</f>
        <v>1.056254338971538</v>
      </c>
      <c r="BX735" s="23">
        <f>AH735/(((C735*(G735^(3)))/F735)^(1/2))</f>
        <v>0.8606137563858749</v>
      </c>
    </row>
    <row r="736" spans="1:76" x14ac:dyDescent="0.25">
      <c r="A736" s="11"/>
      <c r="B736" s="1">
        <v>736</v>
      </c>
      <c r="C736" s="11">
        <v>960</v>
      </c>
      <c r="D736" s="11">
        <v>20</v>
      </c>
      <c r="E736" s="11">
        <v>1.9199999999999998E-2</v>
      </c>
      <c r="F736" s="11">
        <v>2.0500000000000001E-2</v>
      </c>
      <c r="G736" s="11">
        <v>4.2009838062456869E-4</v>
      </c>
      <c r="H736" s="11">
        <v>1.933430735808888E-7</v>
      </c>
      <c r="I736" s="11">
        <v>3.1055722087495322E-10</v>
      </c>
      <c r="J736" s="11">
        <v>4.2878590141742759E-13</v>
      </c>
      <c r="K736" s="11">
        <v>2.9813493203995511E-7</v>
      </c>
      <c r="L736" s="11">
        <v>4.1163446536073046E-10</v>
      </c>
      <c r="M736" s="11"/>
      <c r="N736" s="11"/>
      <c r="O736" s="11"/>
      <c r="Q736" s="11">
        <v>960</v>
      </c>
      <c r="R736" s="11">
        <v>100000</v>
      </c>
      <c r="S736" s="11">
        <v>96</v>
      </c>
      <c r="T736" s="11">
        <v>2.0500000000000001E-2</v>
      </c>
      <c r="U736" s="11">
        <v>0.26700000000000002</v>
      </c>
      <c r="V736" s="11"/>
      <c r="W736" s="23"/>
      <c r="X736" s="23"/>
      <c r="Z736" s="23">
        <v>7.0004809999999998E-6</v>
      </c>
      <c r="AA736" s="23">
        <v>16000</v>
      </c>
      <c r="AB736" s="23">
        <v>6.2500000000000056E-5</v>
      </c>
      <c r="AD736" s="23">
        <v>5.3750000000000048E-3</v>
      </c>
      <c r="AE736" s="23">
        <v>2.7107218050000001E-4</v>
      </c>
      <c r="AF736" s="23">
        <v>9.2406349200000002E-4</v>
      </c>
      <c r="AG736" s="23">
        <v>6.0904184699999992E-4</v>
      </c>
      <c r="AH736" s="23">
        <v>2.3750000000000021E-3</v>
      </c>
      <c r="AI736" s="23">
        <v>0.10180315691873859</v>
      </c>
      <c r="AJ736" s="11">
        <v>3.736953539790313E-3</v>
      </c>
      <c r="AK736" s="1">
        <v>5.4067090998247268E-2</v>
      </c>
      <c r="AL736" s="11">
        <v>1.01010721540148E-2</v>
      </c>
      <c r="AM736" s="11">
        <v>4.1084889063855022E-4</v>
      </c>
      <c r="AN736" s="11">
        <v>4.3071265354469208E-4</v>
      </c>
      <c r="AO736" s="11">
        <v>390.2439024390244</v>
      </c>
      <c r="AP736" s="11">
        <v>982.63024440914637</v>
      </c>
      <c r="AQ736" s="11">
        <v>326.53061224489795</v>
      </c>
      <c r="AR736" s="11">
        <v>424.08736564291053</v>
      </c>
      <c r="AS736" s="11">
        <v>5.2823051776867036E-4</v>
      </c>
      <c r="AT736" s="11">
        <v>-3.9728075043202714E-3</v>
      </c>
      <c r="AU736" s="11">
        <v>4.7155391778425066</v>
      </c>
      <c r="AV736" s="11">
        <v>0.69557721133102113</v>
      </c>
      <c r="AW736" s="11">
        <v>0.99152542372881358</v>
      </c>
      <c r="AX736" s="11">
        <v>3542.5456475330507</v>
      </c>
      <c r="AY736" s="23">
        <v>2.250000000000002E-3</v>
      </c>
      <c r="AZ736" s="11"/>
      <c r="BA736" s="11"/>
      <c r="BB736" s="11" t="s">
        <v>494</v>
      </c>
      <c r="BC736" s="1"/>
      <c r="BD736" s="23">
        <f>(0.5*K736*(AK736)^(2))+(K736*9.81*(AN736-G736))</f>
        <v>4.6680512219315973E-10</v>
      </c>
      <c r="BE736" s="23">
        <f>0.5*K736*(AI736)^(2)</f>
        <v>1.5449177409558138E-9</v>
      </c>
      <c r="BF736" s="23">
        <f t="shared" si="73"/>
        <v>0.54968656982815767</v>
      </c>
      <c r="BG736" s="23">
        <f>(C736*(AI736)^(2)*G736)/(F736)</f>
        <v>0.20388762679631769</v>
      </c>
      <c r="BH736" s="23">
        <f>(C736*G736*AI736)/(E736)</f>
        <v>2.1383670682015472</v>
      </c>
      <c r="BI736" s="23">
        <f>(E736)/((C736*F736*G736)^(1/2))</f>
        <v>0.21116074128554388</v>
      </c>
      <c r="BJ736" s="23">
        <f>(C736*9.81*(G736)^(2))/(F736)</f>
        <v>8.1075268244942364E-2</v>
      </c>
      <c r="BK736" s="23">
        <f t="shared" si="70"/>
        <v>0.11100053316824582</v>
      </c>
      <c r="BL736" s="23">
        <f>(F736/(C736*9.81))^(1/2)</f>
        <v>1.4753899143116248E-3</v>
      </c>
      <c r="BM736" s="23">
        <f>((F736*G736)/(C736*(AI736)^(2)))^(1/2)</f>
        <v>9.303697301142926E-4</v>
      </c>
      <c r="BN736" s="23">
        <f>(AF736/2)/G736</f>
        <v>1.0998179648135946</v>
      </c>
      <c r="BO736" s="23">
        <f>(AF736-G736)/G736</f>
        <v>1.1996359296271895</v>
      </c>
      <c r="BP736" s="23">
        <f>((2*G736)-AG736)/G736</f>
        <v>0.55023995547298898</v>
      </c>
      <c r="BQ736" s="23">
        <f t="shared" si="71"/>
        <v>0.65909090909090895</v>
      </c>
      <c r="BR736" s="23">
        <f>((C736*(G736)^(3))/F736)^(1/2)</f>
        <v>1.8633103536027764E-3</v>
      </c>
      <c r="BS736" s="23">
        <f t="shared" si="72"/>
        <v>0.10577596442305887</v>
      </c>
      <c r="BT736" s="23">
        <f>AI736/((9.81*G736)^(1/2))</f>
        <v>1.5858103144976334</v>
      </c>
      <c r="BU736" s="23">
        <f t="shared" si="69"/>
        <v>0.44767441860465118</v>
      </c>
      <c r="BV736" s="23">
        <f>AE736 /G736</f>
        <v>0.64525880841766525</v>
      </c>
      <c r="BW736" s="23">
        <f t="shared" si="74"/>
        <v>0.12281235855137533</v>
      </c>
      <c r="BX736" s="23">
        <f>AH736/(((C736*(G736^(3)))/F736)^(1/2))</f>
        <v>1.2746132148130105</v>
      </c>
    </row>
    <row r="737" spans="1:76" x14ac:dyDescent="0.25">
      <c r="A737" s="14"/>
      <c r="B737" s="1">
        <v>737</v>
      </c>
      <c r="C737" s="14">
        <v>960</v>
      </c>
      <c r="D737" s="14">
        <v>50</v>
      </c>
      <c r="E737" s="14">
        <v>4.8000000000000001E-2</v>
      </c>
      <c r="F737" s="14">
        <v>2.0500000000000001E-2</v>
      </c>
      <c r="G737" s="14">
        <v>2.3649730603078655E-4</v>
      </c>
      <c r="H737" s="14">
        <v>9.4619669431785553E-8</v>
      </c>
      <c r="I737" s="14">
        <v>5.540732753420473E-11</v>
      </c>
      <c r="J737" s="14">
        <v>6.6503375070614788E-14</v>
      </c>
      <c r="K737" s="14">
        <v>5.3191034432836543E-8</v>
      </c>
      <c r="L737" s="14">
        <v>6.3843240067790197E-11</v>
      </c>
      <c r="M737" s="14"/>
      <c r="N737" s="14"/>
      <c r="O737" s="14"/>
      <c r="Q737" s="14">
        <v>960</v>
      </c>
      <c r="R737" s="14">
        <v>100000</v>
      </c>
      <c r="S737" s="14">
        <v>96</v>
      </c>
      <c r="T737" s="14">
        <v>2.0500000000000001E-2</v>
      </c>
      <c r="U737" s="14">
        <v>0.188</v>
      </c>
      <c r="V737" s="14"/>
      <c r="W737" s="14"/>
      <c r="X737" s="14"/>
      <c r="Z737" s="14">
        <v>4.5964331699999996E-6</v>
      </c>
      <c r="AA737" s="14">
        <v>16000</v>
      </c>
      <c r="AB737" s="14">
        <v>6.2499999999999839E-5</v>
      </c>
      <c r="AD737" s="14">
        <v>1.8124999999999999E-3</v>
      </c>
      <c r="AE737" s="14">
        <v>2.5414582386000002E-4</v>
      </c>
      <c r="AF737" s="14">
        <v>6.1592204478E-4</v>
      </c>
      <c r="AG737" s="14">
        <v>2.2714040581749996E-4</v>
      </c>
      <c r="AH737" s="14">
        <v>4.3749999999999995E-4</v>
      </c>
      <c r="AI737" s="14">
        <v>0.68334784343943811</v>
      </c>
      <c r="AJ737" s="14">
        <v>4.8655707241448106E-3</v>
      </c>
      <c r="AK737" s="1">
        <v>7.1254760404864101E-2</v>
      </c>
      <c r="AL737" s="14">
        <v>3.9763325432041231E-3</v>
      </c>
      <c r="AM737" s="14">
        <v>2.0983253537772915E-4</v>
      </c>
      <c r="AN737" s="14">
        <v>2.3991993663461587E-4</v>
      </c>
      <c r="AO737" s="14">
        <v>969.69696969696963</v>
      </c>
      <c r="AP737" s="14">
        <v>1122.0206775852653</v>
      </c>
      <c r="AQ737" s="14">
        <v>969.69696969696963</v>
      </c>
      <c r="AR737" s="14">
        <v>623.34482088070297</v>
      </c>
      <c r="AS737" s="14">
        <v>2.3800421770302282E-2</v>
      </c>
      <c r="AT737" s="14">
        <v>3.6380891682341976E-3</v>
      </c>
      <c r="AU737" s="14">
        <v>4.6625737501202167</v>
      </c>
      <c r="AV737" s="14">
        <v>0.35884311639822308</v>
      </c>
      <c r="AW737" s="14">
        <v>0.97058823529411764</v>
      </c>
      <c r="AX737" s="14">
        <v>1827.5729846168806</v>
      </c>
      <c r="AY737" s="14">
        <v>3.749999999999999E-4</v>
      </c>
      <c r="AZ737" s="14">
        <f>MIN(BG737:BG784)</f>
        <v>3.9567356134942777E-2</v>
      </c>
      <c r="BA737" s="14"/>
      <c r="BB737" s="14" t="s">
        <v>495</v>
      </c>
      <c r="BC737" s="1"/>
      <c r="BD737" s="14">
        <f>(0.5*K737*(AK737)^(2))+(K737*9.81*(AN737-G737))</f>
        <v>1.3681778974852795E-10</v>
      </c>
      <c r="BE737" s="14">
        <f>0.5*K737*(AI737)^(2)</f>
        <v>1.2419156418760779E-8</v>
      </c>
      <c r="BF737" s="14">
        <f t="shared" si="73"/>
        <v>0.10496034187321979</v>
      </c>
      <c r="BG737" s="14">
        <f>(C737*(AI737)^(2)*G737)/(F737)</f>
        <v>5.1716273833358866</v>
      </c>
      <c r="BH737" s="14">
        <f>(C737*G737*AI737)/(E737)</f>
        <v>3.232198481107496</v>
      </c>
      <c r="BI737" s="14">
        <f>(E737)/((C737*F737*G737)^(1/2))</f>
        <v>0.70358341126088075</v>
      </c>
      <c r="BJ737" s="14">
        <f>(C737*9.81*(G737)^(2))/(F737)</f>
        <v>2.5694417430032986E-2</v>
      </c>
      <c r="BK737" s="14">
        <f t="shared" si="70"/>
        <v>2.0231533798377535</v>
      </c>
      <c r="BL737" s="14">
        <f>(F737/(C737*9.81))^(1/2)</f>
        <v>1.4753899143116248E-3</v>
      </c>
      <c r="BM737" s="14">
        <f>((F737*G737)/(C737*(AI737)^(2)))^(1/2)</f>
        <v>1.0399503007013313E-4</v>
      </c>
      <c r="BN737" s="14">
        <f>(AF737/2)/G737</f>
        <v>1.3021756042747925</v>
      </c>
      <c r="BO737" s="14">
        <f>(AF737-G737)/G737</f>
        <v>1.604351208549585</v>
      </c>
      <c r="BP737" s="14">
        <f>((2*G737)-AG737)/G737</f>
        <v>1.0395645107774232</v>
      </c>
      <c r="BQ737" s="14">
        <f t="shared" si="71"/>
        <v>0.36878109452736313</v>
      </c>
      <c r="BR737" s="14">
        <f>((C737*(G737)^(3))/F737)^(1/2)</f>
        <v>7.870421344048688E-4</v>
      </c>
      <c r="BS737" s="14">
        <f t="shared" si="72"/>
        <v>0.67970975427120395</v>
      </c>
      <c r="BT737" s="14">
        <f>AI737/((9.81*G737)^(1/2))</f>
        <v>14.187119454810846</v>
      </c>
      <c r="BU737" s="14">
        <f>(AH737+(AB737/2))/AD737</f>
        <v>0.25862068965517238</v>
      </c>
      <c r="BV737" s="14">
        <f>AE737 /G737</f>
        <v>1.0746246040828729</v>
      </c>
      <c r="BW737" s="14">
        <f t="shared" si="74"/>
        <v>5.1459329659058533</v>
      </c>
      <c r="BX737" s="14">
        <f>AH737/(((C737*(G737^(3)))/F737)^(1/2))</f>
        <v>0.55587875270594089</v>
      </c>
    </row>
    <row r="738" spans="1:76" x14ac:dyDescent="0.25">
      <c r="A738" s="24"/>
      <c r="B738" s="1">
        <v>738</v>
      </c>
      <c r="C738" s="24">
        <v>960</v>
      </c>
      <c r="D738" s="24">
        <v>50</v>
      </c>
      <c r="E738" s="24">
        <v>4.8000000000000001E-2</v>
      </c>
      <c r="F738" s="24">
        <v>2.0500000000000001E-2</v>
      </c>
      <c r="G738" s="24">
        <v>2.4529877939149738E-4</v>
      </c>
      <c r="H738" s="24">
        <v>8.3121001196102101E-8</v>
      </c>
      <c r="I738" s="24">
        <v>6.1826515518612277E-11</v>
      </c>
      <c r="J738" s="24">
        <v>6.2850885965943736E-14</v>
      </c>
      <c r="K738" s="24">
        <v>5.9353454897867783E-8</v>
      </c>
      <c r="L738" s="24">
        <v>6.0336850527305991E-11</v>
      </c>
      <c r="M738" s="24"/>
      <c r="N738" s="24"/>
      <c r="O738" s="24"/>
      <c r="Q738" s="24">
        <v>960</v>
      </c>
      <c r="R738" s="24">
        <v>100000</v>
      </c>
      <c r="S738" s="24">
        <v>96</v>
      </c>
      <c r="T738" s="24">
        <v>2.0500000000000001E-2</v>
      </c>
      <c r="U738" s="24">
        <v>0.188</v>
      </c>
      <c r="V738" s="24"/>
      <c r="W738" s="14"/>
      <c r="X738" s="14"/>
      <c r="Z738" s="14">
        <v>4.5964331699999996E-6</v>
      </c>
      <c r="AA738" s="14">
        <v>16000</v>
      </c>
      <c r="AB738" s="14">
        <v>6.2500000000000056E-5</v>
      </c>
      <c r="AD738" s="14">
        <v>1.9375E-3</v>
      </c>
      <c r="AE738" s="14">
        <v>2.6793512336999994E-4</v>
      </c>
      <c r="AF738" s="14">
        <v>6.3890421063000002E-4</v>
      </c>
      <c r="AG738" s="14">
        <v>2.4284488581500003E-4</v>
      </c>
      <c r="AH738" s="14">
        <v>5.0000000000000001E-4</v>
      </c>
      <c r="AI738" s="14">
        <v>0.65932203964986325</v>
      </c>
      <c r="AJ738" s="24">
        <v>3.9631063013261898E-3</v>
      </c>
      <c r="AK738" s="1">
        <v>7.5180880486044502E-2</v>
      </c>
      <c r="AL738" s="24">
        <v>6.3765268404289014E-3</v>
      </c>
      <c r="AM738" s="24">
        <v>2.3776972366129604E-4</v>
      </c>
      <c r="AN738" s="24">
        <v>2.4834885872308164E-4</v>
      </c>
      <c r="AO738" s="24">
        <v>1066.6666666666667</v>
      </c>
      <c r="AP738" s="24">
        <v>905.09667991878098</v>
      </c>
      <c r="AQ738" s="24">
        <v>1230.7692307692307</v>
      </c>
      <c r="AR738" s="24">
        <v>4150.5912836512116</v>
      </c>
      <c r="AS738" s="24">
        <v>2.2156246277678687E-2</v>
      </c>
      <c r="AT738" s="24">
        <v>-1.9260120823057212E-3</v>
      </c>
      <c r="AU738" s="24">
        <v>4.8307468478043081</v>
      </c>
      <c r="AV738" s="24">
        <v>0.89295344568359714</v>
      </c>
      <c r="AW738" s="24">
        <v>0.98113207547169812</v>
      </c>
      <c r="AX738" s="24">
        <v>4547.7745546075084</v>
      </c>
      <c r="AY738" s="14">
        <v>4.3749999999999995E-4</v>
      </c>
      <c r="AZ738" s="24"/>
      <c r="BA738" s="24"/>
      <c r="BB738" s="24" t="s">
        <v>496</v>
      </c>
      <c r="BC738" s="1"/>
      <c r="BD738" s="14">
        <f>(0.5*K738*(AK738)^(2))+(K738*9.81*(AN738-G738))</f>
        <v>1.6951368522745856E-10</v>
      </c>
      <c r="BE738" s="14">
        <f>0.5*K738*(AI738)^(2)</f>
        <v>1.2900638186294361E-8</v>
      </c>
      <c r="BF738" s="14">
        <f t="shared" si="73"/>
        <v>0.11462960218558409</v>
      </c>
      <c r="BG738" s="14">
        <f>(C738*(AI738)^(2)*G738)/(F738)</f>
        <v>4.9935332507693841</v>
      </c>
      <c r="BH738" s="14">
        <f>(C738*G738*AI738)/(E738)</f>
        <v>3.2346178310404783</v>
      </c>
      <c r="BI738" s="14">
        <f>(E738)/((C738*F738*G738)^(1/2))</f>
        <v>0.69084560133095096</v>
      </c>
      <c r="BJ738" s="14">
        <f>(C738*9.81*(G738)^(2))/(F738)</f>
        <v>2.7642489524469203E-2</v>
      </c>
      <c r="BK738" s="14">
        <f t="shared" si="70"/>
        <v>1.9523135344754947</v>
      </c>
      <c r="BL738" s="14">
        <f>(F738/(C738*9.81))^(1/2)</f>
        <v>1.4753899143116248E-3</v>
      </c>
      <c r="BM738" s="14">
        <f>((F738*G738)/(C738*(AI738)^(2)))^(1/2)</f>
        <v>1.0977195884400023E-4</v>
      </c>
      <c r="BN738" s="14">
        <f>(AF738/2)/G738</f>
        <v>1.3022979816999161</v>
      </c>
      <c r="BO738" s="14">
        <f>(AF738-G738)/G738</f>
        <v>1.6045959633998321</v>
      </c>
      <c r="BP738" s="14">
        <f>((2*G738)-AG738)/G738</f>
        <v>1.0100036925686489</v>
      </c>
      <c r="BQ738" s="14">
        <f t="shared" si="71"/>
        <v>0.38009592326139091</v>
      </c>
      <c r="BR738" s="14">
        <f>((C738*(G738)^(3))/F738)^(1/2)</f>
        <v>8.3138420001961665E-4</v>
      </c>
      <c r="BS738" s="14">
        <f t="shared" si="72"/>
        <v>0.66124805173216894</v>
      </c>
      <c r="BT738" s="14">
        <f>AI738/((9.81*G738)^(1/2))</f>
        <v>13.440499102401366</v>
      </c>
      <c r="BU738" s="14">
        <f t="shared" ref="BU738:BU801" si="75">(AH738+(AB738/2))/AD738</f>
        <v>0.27419354838709681</v>
      </c>
      <c r="BV738" s="14">
        <f>AE738 /G738</f>
        <v>1.0922807036979785</v>
      </c>
      <c r="BW738" s="14">
        <f t="shared" si="74"/>
        <v>4.965890761244915</v>
      </c>
      <c r="BX738" s="14">
        <f>AH738/(((C738*(G738^(3)))/F738)^(1/2))</f>
        <v>0.60140666612163474</v>
      </c>
    </row>
    <row r="739" spans="1:76" x14ac:dyDescent="0.25">
      <c r="A739" s="24"/>
      <c r="B739" s="1">
        <v>739</v>
      </c>
      <c r="C739" s="24">
        <v>960</v>
      </c>
      <c r="D739" s="24">
        <v>50</v>
      </c>
      <c r="E739" s="24">
        <v>4.8000000000000001E-2</v>
      </c>
      <c r="F739" s="24">
        <v>2.0500000000000001E-2</v>
      </c>
      <c r="G739" s="24">
        <v>2.3886088525166494E-4</v>
      </c>
      <c r="H739" s="24">
        <v>8.5381532770555864E-8</v>
      </c>
      <c r="I739" s="24">
        <v>5.708522562133577E-11</v>
      </c>
      <c r="J739" s="24">
        <v>6.1215850267414374E-14</v>
      </c>
      <c r="K739" s="24">
        <v>5.4801816596482339E-8</v>
      </c>
      <c r="L739" s="24">
        <v>5.8767216256717794E-11</v>
      </c>
      <c r="M739" s="24"/>
      <c r="N739" s="24"/>
      <c r="O739" s="24"/>
      <c r="Q739" s="24">
        <v>960</v>
      </c>
      <c r="R739" s="24">
        <v>100000</v>
      </c>
      <c r="S739" s="24">
        <v>96</v>
      </c>
      <c r="T739" s="24">
        <v>2.0500000000000001E-2</v>
      </c>
      <c r="U739" s="24">
        <v>0.188</v>
      </c>
      <c r="V739" s="24"/>
      <c r="W739" s="14"/>
      <c r="X739" s="14"/>
      <c r="Z739" s="14">
        <v>4.5964331699999996E-6</v>
      </c>
      <c r="AA739" s="14">
        <v>16000</v>
      </c>
      <c r="AB739" s="14">
        <v>6.2500000000000056E-5</v>
      </c>
      <c r="AD739" s="14">
        <v>1.9374999999999998E-3</v>
      </c>
      <c r="AE739" s="14">
        <v>2.6104047361499996E-4</v>
      </c>
      <c r="AF739" s="14">
        <v>6.2971134428999997E-4</v>
      </c>
      <c r="AG739" s="14">
        <v>2.4629221069250007E-4</v>
      </c>
      <c r="AH739" s="14">
        <v>4.9999999999999979E-4</v>
      </c>
      <c r="AI739" s="14">
        <v>0.71334245847842148</v>
      </c>
      <c r="AJ739" s="24">
        <v>6.3703667991518026E-3</v>
      </c>
      <c r="AK739" s="1">
        <v>7.0498238921285497E-2</v>
      </c>
      <c r="AL739" s="24">
        <v>1.6738721078857763E-3</v>
      </c>
      <c r="AM739" s="24">
        <v>2.3276740550034301E-4</v>
      </c>
      <c r="AN739" s="24">
        <v>2.5870228666414899E-4</v>
      </c>
      <c r="AO739" s="24">
        <v>1066.6666666666667</v>
      </c>
      <c r="AP739" s="24">
        <v>1106.229275456288</v>
      </c>
      <c r="AQ739" s="24">
        <v>524.59016393442619</v>
      </c>
      <c r="AR739" s="24">
        <v>36.486025796242167</v>
      </c>
      <c r="AS739" s="24">
        <v>2.5935650513151807E-2</v>
      </c>
      <c r="AT739" s="24">
        <v>-0.16331501968205048</v>
      </c>
      <c r="AU739" s="24">
        <v>4.7199853642514009</v>
      </c>
      <c r="AV739" s="24">
        <v>1.2695443374949844</v>
      </c>
      <c r="AW739" s="24">
        <v>0.97115384615384615</v>
      </c>
      <c r="AX739" s="24">
        <v>6465.7362171728646</v>
      </c>
      <c r="AY739" s="14">
        <v>3.7500000000000012E-4</v>
      </c>
      <c r="AZ739" s="24"/>
      <c r="BA739" s="24"/>
      <c r="BB739" s="24" t="s">
        <v>497</v>
      </c>
      <c r="BC739" s="1"/>
      <c r="BD739" s="14">
        <f>(0.5*K739*(AK739)^(2))+(K739*9.81*(AN739-G739))</f>
        <v>1.4684941346967603E-10</v>
      </c>
      <c r="BE739" s="14">
        <f>0.5*K739*(AI739)^(2)</f>
        <v>1.3943156682402965E-8</v>
      </c>
      <c r="BF739" s="14">
        <f t="shared" si="73"/>
        <v>0.10262556338682087</v>
      </c>
      <c r="BG739" s="14">
        <f>(C739*(AI739)^(2)*G739)/(F739)</f>
        <v>5.6919169917821533</v>
      </c>
      <c r="BH739" s="14">
        <f>(C739*G739*AI739)/(E739)</f>
        <v>3.4077922223950958</v>
      </c>
      <c r="BI739" s="14">
        <f>(E739)/((C739*F739*G739)^(1/2))</f>
        <v>0.70009370326009757</v>
      </c>
      <c r="BJ739" s="14">
        <f>(C739*9.81*(G739)^(2))/(F739)</f>
        <v>2.6210569323230321E-2</v>
      </c>
      <c r="BK739" s="14">
        <f t="shared" si="70"/>
        <v>2.1344209352966423</v>
      </c>
      <c r="BL739" s="14">
        <f>(F739/(C739*9.81))^(1/2)</f>
        <v>1.4753899143116248E-3</v>
      </c>
      <c r="BM739" s="14">
        <f>((F739*G739)/(C739*(AI739)^(2)))^(1/2)</f>
        <v>1.0011882834440166E-4</v>
      </c>
      <c r="BN739" s="14">
        <f>(AF739/2)/G739</f>
        <v>1.318155008147385</v>
      </c>
      <c r="BO739" s="14">
        <f>(AF739-G739)/G739</f>
        <v>1.6363100162947697</v>
      </c>
      <c r="BP739" s="14">
        <f>((2*G739)-AG739)/G739</f>
        <v>0.96888847902826181</v>
      </c>
      <c r="BQ739" s="14">
        <f t="shared" si="71"/>
        <v>0.39111922141119237</v>
      </c>
      <c r="BR739" s="14">
        <f>((C739*(G739)^(3))/F739)^(1/2)</f>
        <v>7.9887023894016401E-4</v>
      </c>
      <c r="BS739" s="14">
        <f t="shared" si="72"/>
        <v>0.8766574781604719</v>
      </c>
      <c r="BT739" s="14">
        <f>AI739/((9.81*G739)^(1/2))</f>
        <v>14.736388137068365</v>
      </c>
      <c r="BU739" s="14">
        <f t="shared" si="75"/>
        <v>0.2741935483870967</v>
      </c>
      <c r="BV739" s="14">
        <f>AE739 /G739</f>
        <v>1.0928556734601669</v>
      </c>
      <c r="BW739" s="14">
        <f t="shared" si="74"/>
        <v>5.6657064224589231</v>
      </c>
      <c r="BX739" s="14">
        <f>AH739/(((C739*(G739^(3)))/F739)^(1/2))</f>
        <v>0.62588387403608137</v>
      </c>
    </row>
    <row r="740" spans="1:76" x14ac:dyDescent="0.25">
      <c r="A740" s="24"/>
      <c r="B740" s="1">
        <v>740</v>
      </c>
      <c r="C740" s="24">
        <v>960</v>
      </c>
      <c r="D740" s="24">
        <v>50</v>
      </c>
      <c r="E740" s="24">
        <v>4.8000000000000001E-2</v>
      </c>
      <c r="F740" s="24">
        <v>2.0500000000000001E-2</v>
      </c>
      <c r="G740" s="24">
        <v>2.4014898856533672E-4</v>
      </c>
      <c r="H740" s="24">
        <v>1.0808666999966099E-7</v>
      </c>
      <c r="I740" s="24">
        <v>5.8013744093671275E-11</v>
      </c>
      <c r="J740" s="24">
        <v>7.8332777299098547E-14</v>
      </c>
      <c r="K740" s="24">
        <v>5.5693194329924425E-8</v>
      </c>
      <c r="L740" s="24">
        <v>7.5199466207134606E-11</v>
      </c>
      <c r="M740" s="24"/>
      <c r="N740" s="24"/>
      <c r="O740" s="24"/>
      <c r="Q740" s="24">
        <v>960</v>
      </c>
      <c r="R740" s="24">
        <v>100000</v>
      </c>
      <c r="S740" s="24">
        <v>96</v>
      </c>
      <c r="T740" s="24">
        <v>2.0500000000000001E-2</v>
      </c>
      <c r="U740" s="24">
        <v>0.188</v>
      </c>
      <c r="V740" s="24"/>
      <c r="W740" s="14"/>
      <c r="X740" s="14"/>
      <c r="Z740" s="14">
        <v>4.5964331699999996E-6</v>
      </c>
      <c r="AA740" s="14">
        <v>16000</v>
      </c>
      <c r="AB740" s="14">
        <v>6.2500000000000056E-5</v>
      </c>
      <c r="AD740" s="14">
        <v>1.9375E-3</v>
      </c>
      <c r="AE740" s="14">
        <v>2.4725117410499998E-4</v>
      </c>
      <c r="AF740" s="14">
        <v>6.0672917843999994E-4</v>
      </c>
      <c r="AG740" s="14">
        <v>2.6467794337250002E-4</v>
      </c>
      <c r="AH740" s="14">
        <v>5.0000000000000001E-4</v>
      </c>
      <c r="AI740" s="14">
        <v>0.61308390755784758</v>
      </c>
      <c r="AJ740" s="24">
        <v>2.0629845416731598E-3</v>
      </c>
      <c r="AK740" s="1">
        <v>7.2572997473307893E-2</v>
      </c>
      <c r="AL740" s="24">
        <v>7.3447703474510016E-3</v>
      </c>
      <c r="AM740" s="24">
        <v>2.1633626762750574E-4</v>
      </c>
      <c r="AN740" s="24">
        <v>2.5077558003815884E-4</v>
      </c>
      <c r="AO740" s="24">
        <v>432.43243243243239</v>
      </c>
      <c r="AP740" s="24">
        <v>132.22741854182325</v>
      </c>
      <c r="AQ740" s="24">
        <v>571.42857142857144</v>
      </c>
      <c r="AR740" s="24">
        <v>144.30750636460155</v>
      </c>
      <c r="AS740" s="24">
        <v>1.9157588058430142E-2</v>
      </c>
      <c r="AT740" s="24">
        <v>-9.834067251219536E-2</v>
      </c>
      <c r="AU740" s="24">
        <v>4.6993541903510607</v>
      </c>
      <c r="AV740" s="24">
        <v>0.87824454143324449</v>
      </c>
      <c r="AW740" s="24">
        <v>0.97115384615384615</v>
      </c>
      <c r="AX740" s="24">
        <v>4472.8627204024197</v>
      </c>
      <c r="AY740" s="14">
        <v>3.749999999999999E-4</v>
      </c>
      <c r="AZ740" s="24"/>
      <c r="BA740" s="24"/>
      <c r="BB740" s="24" t="s">
        <v>498</v>
      </c>
      <c r="BC740" s="1"/>
      <c r="BD740" s="14">
        <f>(0.5*K740*(AK740)^(2))+(K740*9.81*(AN740-G740))</f>
        <v>1.5246941152445347E-10</v>
      </c>
      <c r="BE740" s="14">
        <f>0.5*K740*(AI740)^(2)</f>
        <v>1.0466752764128045E-8</v>
      </c>
      <c r="BF740" s="14">
        <f t="shared" si="73"/>
        <v>0.12069391617640032</v>
      </c>
      <c r="BG740" s="14">
        <f>(C740*(AI740)^(2)*G740)/(F740)</f>
        <v>4.2270556688239962</v>
      </c>
      <c r="BH740" s="14">
        <f>(C740*G740*AI740)/(E740)</f>
        <v>2.94462960611403</v>
      </c>
      <c r="BI740" s="14">
        <f>(E740)/((C740*F740*G740)^(1/2))</f>
        <v>0.69821360888529327</v>
      </c>
      <c r="BJ740" s="14">
        <f>(C740*9.81*(G740)^(2))/(F740)</f>
        <v>2.6494022639524259E-2</v>
      </c>
      <c r="BK740" s="14">
        <f t="shared" si="70"/>
        <v>1.7816132254652386</v>
      </c>
      <c r="BL740" s="14">
        <f>(F740/(C740*9.81))^(1/2)</f>
        <v>1.4753899143116248E-3</v>
      </c>
      <c r="BM740" s="14">
        <f>((F740*G740)/(C740*(AI740)^(2)))^(1/2)</f>
        <v>1.1680509263431528E-4</v>
      </c>
      <c r="BN740" s="14">
        <f>(AF740/2)/G740</f>
        <v>1.2632349235877141</v>
      </c>
      <c r="BO740" s="14">
        <f>(AF740-G740)/G740</f>
        <v>1.5264698471754283</v>
      </c>
      <c r="BP740" s="14">
        <f>((2*G740)-AG740)/G740</f>
        <v>0.89785942904152694</v>
      </c>
      <c r="BQ740" s="14">
        <f t="shared" si="71"/>
        <v>0.43623737373737381</v>
      </c>
      <c r="BR740" s="14">
        <f>((C740*(G740)^(3))/F740)^(1/2)</f>
        <v>8.0534103551039194E-4</v>
      </c>
      <c r="BS740" s="14">
        <f t="shared" si="72"/>
        <v>0.71142458007004294</v>
      </c>
      <c r="BT740" s="14">
        <f>AI740/((9.81*G740)^(1/2))</f>
        <v>12.631212227455409</v>
      </c>
      <c r="BU740" s="14">
        <f t="shared" si="75"/>
        <v>0.27419354838709681</v>
      </c>
      <c r="BV740" s="14">
        <f>AE740 /G740</f>
        <v>1.0295740805826088</v>
      </c>
      <c r="BW740" s="14">
        <f t="shared" si="74"/>
        <v>4.2005616461844717</v>
      </c>
      <c r="BX740" s="14">
        <f>AH740/(((C740*(G740^(3)))/F740)^(1/2))</f>
        <v>0.6208549893190537</v>
      </c>
    </row>
    <row r="741" spans="1:76" x14ac:dyDescent="0.25">
      <c r="A741" s="24"/>
      <c r="B741" s="1">
        <v>741</v>
      </c>
      <c r="C741" s="24">
        <v>960</v>
      </c>
      <c r="D741" s="24">
        <v>50</v>
      </c>
      <c r="E741" s="24">
        <v>4.8000000000000001E-2</v>
      </c>
      <c r="F741" s="24">
        <v>2.0500000000000001E-2</v>
      </c>
      <c r="G741" s="24">
        <v>2.4234839971850364E-4</v>
      </c>
      <c r="H741" s="24">
        <v>7.4854641365476399E-8</v>
      </c>
      <c r="I741" s="24">
        <v>5.962234843903258E-11</v>
      </c>
      <c r="J741" s="24">
        <v>5.524702677989871E-14</v>
      </c>
      <c r="K741" s="24">
        <v>5.7237454501471276E-8</v>
      </c>
      <c r="L741" s="24">
        <v>5.3037145708702763E-11</v>
      </c>
      <c r="M741" s="24"/>
      <c r="N741" s="24"/>
      <c r="O741" s="24"/>
      <c r="Q741" s="24">
        <v>960</v>
      </c>
      <c r="R741" s="24">
        <v>100000</v>
      </c>
      <c r="S741" s="24">
        <v>96</v>
      </c>
      <c r="T741" s="24">
        <v>2.0500000000000001E-2</v>
      </c>
      <c r="U741" s="24">
        <v>0.188</v>
      </c>
      <c r="V741" s="24"/>
      <c r="W741" s="14"/>
      <c r="X741" s="14"/>
      <c r="Z741" s="14">
        <v>4.5964331699999996E-6</v>
      </c>
      <c r="AA741" s="14">
        <v>16000</v>
      </c>
      <c r="AB741" s="14">
        <v>6.2500000000000056E-5</v>
      </c>
      <c r="AD741" s="14">
        <v>2.812499999999999E-3</v>
      </c>
      <c r="AE741" s="14">
        <v>1.1625282876000001E-4</v>
      </c>
      <c r="AF741" s="14">
        <v>4.9641478235999995E-4</v>
      </c>
      <c r="AG741" s="14">
        <v>4.1827541847000015E-4</v>
      </c>
      <c r="AH741" s="14">
        <v>1.1874999999999976E-3</v>
      </c>
      <c r="AI741" s="14">
        <v>8.0122745027019618E-2</v>
      </c>
      <c r="AJ741" s="24">
        <v>2.0214534027210971E-4</v>
      </c>
      <c r="AK741" s="1">
        <v>2.12060322499017E-2</v>
      </c>
      <c r="AL741" s="24">
        <v>3.6978789038203401E-3</v>
      </c>
      <c r="AM741" s="24">
        <v>2.3752568771585043E-4</v>
      </c>
      <c r="AN741" s="24">
        <v>2.4073627468236479E-4</v>
      </c>
      <c r="AO741" s="24">
        <v>477.61194029850742</v>
      </c>
      <c r="AP741" s="24">
        <v>231.86927643274615</v>
      </c>
      <c r="AQ741" s="24">
        <v>842.1052631578948</v>
      </c>
      <c r="AR741" s="24">
        <v>814.83773122881939</v>
      </c>
      <c r="AS741" s="24">
        <v>3.271995041113556E-4</v>
      </c>
      <c r="AT741" s="24">
        <v>-2.9108821860961212E-3</v>
      </c>
      <c r="AU741" s="24">
        <v>0.9876773577011122</v>
      </c>
      <c r="AV741" s="24">
        <v>0.32534679188227028</v>
      </c>
      <c r="AW741" s="24">
        <v>0.98076923076923073</v>
      </c>
      <c r="AX741" s="24">
        <v>1656.9776047089088</v>
      </c>
      <c r="AY741" s="14">
        <v>7.499999999999972E-4</v>
      </c>
      <c r="AZ741" s="24"/>
      <c r="BA741" s="24"/>
      <c r="BB741" s="24" t="s">
        <v>499</v>
      </c>
      <c r="BC741" s="1"/>
      <c r="BD741" s="14">
        <f>(0.5*K741*(AK741)^(2))+(K741*9.81*(AN741-G741))</f>
        <v>1.1964514267571405E-11</v>
      </c>
      <c r="BE741" s="14">
        <f>0.5*K741*(AI741)^(2)</f>
        <v>1.8372233461617604E-10</v>
      </c>
      <c r="BF741" s="14">
        <f t="shared" si="73"/>
        <v>0.25519170774323691</v>
      </c>
      <c r="BG741" s="14">
        <f>(C741*(AI741)^(2)*G741)/(F741)</f>
        <v>7.2856644959609959E-2</v>
      </c>
      <c r="BH741" s="14">
        <f>(C741*G741*AI741)/(E741)</f>
        <v>0.38835238076703799</v>
      </c>
      <c r="BI741" s="14">
        <f>(E741)/((C741*F741*G741)^(1/2))</f>
        <v>0.69503810022850998</v>
      </c>
      <c r="BJ741" s="14">
        <f>(C741*9.81*(G741)^(2))/(F741)</f>
        <v>2.6981537399903225E-2</v>
      </c>
      <c r="BK741" s="14">
        <f t="shared" si="70"/>
        <v>0.15527029946847762</v>
      </c>
      <c r="BL741" s="14">
        <f>(F741/(C741*9.81))^(1/2)</f>
        <v>1.4753899143116248E-3</v>
      </c>
      <c r="BM741" s="14">
        <f>((F741*G741)/(C741*(AI741)^(2)))^(1/2)</f>
        <v>8.9785369081156528E-4</v>
      </c>
      <c r="BN741" s="14">
        <f>(AF741/2)/G741</f>
        <v>1.0241759032380728</v>
      </c>
      <c r="BO741" s="14">
        <f>(AF741-G741)/G741</f>
        <v>1.0483518064761457</v>
      </c>
      <c r="BP741" s="14">
        <f>((2*G741)-AG741)/G741</f>
        <v>0.27407394083954317</v>
      </c>
      <c r="BQ741" s="14">
        <f t="shared" si="71"/>
        <v>0.842592592592593</v>
      </c>
      <c r="BR741" s="14">
        <f>((C741*(G741)^(3))/F741)^(1/2)</f>
        <v>8.164299357825796E-4</v>
      </c>
      <c r="BS741" s="14">
        <f t="shared" si="72"/>
        <v>8.3033627213115746E-2</v>
      </c>
      <c r="BT741" s="14">
        <f>AI741/((9.81*G741)^(1/2))</f>
        <v>1.6432409081907626</v>
      </c>
      <c r="BU741" s="14">
        <f t="shared" si="75"/>
        <v>0.43333333333333263</v>
      </c>
      <c r="BV741" s="14">
        <f>AE741 /G741</f>
        <v>0.47969299114428582</v>
      </c>
      <c r="BW741" s="14">
        <f t="shared" si="74"/>
        <v>4.5875107559706738E-2</v>
      </c>
      <c r="BX741" s="14">
        <f>AH741/(((C741*(G741^(3)))/F741)^(1/2))</f>
        <v>1.4545032561327298</v>
      </c>
    </row>
    <row r="742" spans="1:76" x14ac:dyDescent="0.25">
      <c r="A742" s="24"/>
      <c r="B742" s="1">
        <v>742</v>
      </c>
      <c r="C742" s="24">
        <v>960</v>
      </c>
      <c r="D742" s="24">
        <v>50</v>
      </c>
      <c r="E742" s="24">
        <v>4.8000000000000001E-2</v>
      </c>
      <c r="F742" s="24">
        <v>2.0500000000000001E-2</v>
      </c>
      <c r="G742" s="24">
        <v>2.3482887849412764E-4</v>
      </c>
      <c r="H742" s="24">
        <v>1.7290949631680742E-7</v>
      </c>
      <c r="I742" s="24">
        <v>5.4242927603106873E-11</v>
      </c>
      <c r="J742" s="24">
        <v>1.1982066282580492E-13</v>
      </c>
      <c r="K742" s="24">
        <v>5.2073210498982596E-8</v>
      </c>
      <c r="L742" s="24">
        <v>1.1502783631277273E-10</v>
      </c>
      <c r="M742" s="24"/>
      <c r="N742" s="24"/>
      <c r="O742" s="24"/>
      <c r="Q742" s="24">
        <v>960</v>
      </c>
      <c r="R742" s="24">
        <v>100000</v>
      </c>
      <c r="S742" s="24">
        <v>96</v>
      </c>
      <c r="T742" s="24">
        <v>2.0500000000000001E-2</v>
      </c>
      <c r="U742" s="24">
        <v>0.188</v>
      </c>
      <c r="V742" s="24"/>
      <c r="W742" s="14"/>
      <c r="X742" s="14"/>
      <c r="Z742" s="14">
        <v>4.5964331699999996E-6</v>
      </c>
      <c r="AA742" s="14">
        <v>16000</v>
      </c>
      <c r="AB742" s="14">
        <v>6.2500000000000056E-5</v>
      </c>
      <c r="AD742" s="14">
        <v>2.1250000000000006E-3</v>
      </c>
      <c r="AE742" s="14">
        <v>2.3805830776499998E-4</v>
      </c>
      <c r="AF742" s="14">
        <v>5.7455414624999997E-4</v>
      </c>
      <c r="AG742" s="14">
        <v>2.7693509849250009E-4</v>
      </c>
      <c r="AH742" s="14">
        <v>5.0000000000000001E-4</v>
      </c>
      <c r="AI742" s="14">
        <v>0.60160934740312788</v>
      </c>
      <c r="AJ742" s="24">
        <v>1.4425218794577725E-2</v>
      </c>
      <c r="AK742" s="1">
        <v>6.4705353751919381E-2</v>
      </c>
      <c r="AL742" s="24">
        <v>4.0540966659317534E-3</v>
      </c>
      <c r="AM742" s="24">
        <v>2.1523033399931636E-4</v>
      </c>
      <c r="AN742" s="24">
        <v>2.4728302825494054E-4</v>
      </c>
      <c r="AO742" s="24">
        <v>711.11111111111109</v>
      </c>
      <c r="AP742" s="24">
        <v>603.39778661252058</v>
      </c>
      <c r="AQ742" s="24">
        <v>301.88679245283015</v>
      </c>
      <c r="AR742" s="24">
        <v>346.37911388846175</v>
      </c>
      <c r="AS742" s="24">
        <v>1.8447186895148696E-2</v>
      </c>
      <c r="AT742" s="24">
        <v>-9.4226762072593569E-3</v>
      </c>
      <c r="AU742" s="24">
        <v>4.7445062029361278</v>
      </c>
      <c r="AV742" s="24">
        <v>0.54491038495360411</v>
      </c>
      <c r="AW742" s="24">
        <v>0.98019801980198018</v>
      </c>
      <c r="AX742" s="24">
        <v>2775.205801839154</v>
      </c>
      <c r="AY742" s="14">
        <v>3.7500000000000033E-4</v>
      </c>
      <c r="AZ742" s="24"/>
      <c r="BA742" s="24"/>
      <c r="BB742" s="24" t="s">
        <v>500</v>
      </c>
      <c r="BC742" s="1"/>
      <c r="BD742" s="14">
        <f>(0.5*K742*(AK742)^(2))+(K742*9.81*(AN742-G742))</f>
        <v>1.1537166652131022E-10</v>
      </c>
      <c r="BE742" s="14">
        <f>0.5*K742*(AI742)^(2)</f>
        <v>9.4235276562535331E-9</v>
      </c>
      <c r="BF742" s="14">
        <f t="shared" si="73"/>
        <v>0.11064781145036752</v>
      </c>
      <c r="BG742" s="14">
        <f>(C742*(AI742)^(2)*G742)/(F742)</f>
        <v>3.9801370517573709</v>
      </c>
      <c r="BH742" s="14">
        <f>(C742*G742*AI742)/(E742)</f>
        <v>2.825504966845211</v>
      </c>
      <c r="BI742" s="14">
        <f>(E742)/((C742*F742*G742)^(1/2))</f>
        <v>0.70607842009107569</v>
      </c>
      <c r="BJ742" s="14">
        <f>(C742*9.81*(G742)^(2))/(F742)</f>
        <v>2.5333161241048216E-2</v>
      </c>
      <c r="BK742" s="14">
        <f t="shared" si="70"/>
        <v>1.7338885023557815</v>
      </c>
      <c r="BL742" s="14">
        <f>(F742/(C742*9.81))^(1/2)</f>
        <v>1.4753899143116248E-3</v>
      </c>
      <c r="BM742" s="14">
        <f>((F742*G742)/(C742*(AI742)^(2)))^(1/2)</f>
        <v>1.1770705410168682E-4</v>
      </c>
      <c r="BN742" s="14">
        <f>(AF742/2)/G742</f>
        <v>1.2233464425977059</v>
      </c>
      <c r="BO742" s="14">
        <f>(AF742-G742)/G742</f>
        <v>1.4466928851954117</v>
      </c>
      <c r="BP742" s="14">
        <f>((2*G742)-AG742)/G742</f>
        <v>0.82069402933581104</v>
      </c>
      <c r="BQ742" s="14">
        <f t="shared" si="71"/>
        <v>0.48200000000000015</v>
      </c>
      <c r="BR742" s="14">
        <f>((C742*(G742)^(3))/F742)^(1/2)</f>
        <v>7.7872827160281144E-4</v>
      </c>
      <c r="BS742" s="14">
        <f t="shared" si="72"/>
        <v>0.61103202361038722</v>
      </c>
      <c r="BT742" s="14">
        <f>AI742/((9.81*G742)^(1/2))</f>
        <v>12.534422219394253</v>
      </c>
      <c r="BU742" s="14">
        <f t="shared" si="75"/>
        <v>0.24999999999999994</v>
      </c>
      <c r="BV742" s="14">
        <f>AE742 /G742</f>
        <v>1.0137522662952763</v>
      </c>
      <c r="BW742" s="14">
        <f t="shared" si="74"/>
        <v>3.9548038905163225</v>
      </c>
      <c r="BX742" s="14">
        <f>AH742/(((C742*(G742^(3)))/F742)^(1/2))</f>
        <v>0.6420724895102099</v>
      </c>
    </row>
    <row r="743" spans="1:76" x14ac:dyDescent="0.25">
      <c r="A743" s="24"/>
      <c r="B743" s="1">
        <v>743</v>
      </c>
      <c r="C743" s="24">
        <v>960</v>
      </c>
      <c r="D743" s="24">
        <v>50</v>
      </c>
      <c r="E743" s="24">
        <v>4.8000000000000001E-2</v>
      </c>
      <c r="F743" s="24">
        <v>2.0500000000000001E-2</v>
      </c>
      <c r="G743" s="24">
        <v>2.3791156971376642E-4</v>
      </c>
      <c r="H743" s="24">
        <v>1.5285805056637708E-7</v>
      </c>
      <c r="I743" s="24">
        <v>5.640729796896755E-11</v>
      </c>
      <c r="J743" s="24">
        <v>1.0872497225284237E-13</v>
      </c>
      <c r="K743" s="24">
        <v>5.4151006050208846E-8</v>
      </c>
      <c r="L743" s="24">
        <v>1.0437597336272868E-10</v>
      </c>
      <c r="M743" s="24"/>
      <c r="N743" s="24"/>
      <c r="O743" s="24"/>
      <c r="Q743" s="24">
        <v>960</v>
      </c>
      <c r="R743" s="24">
        <v>100000</v>
      </c>
      <c r="S743" s="24">
        <v>96</v>
      </c>
      <c r="T743" s="24">
        <v>2.0500000000000001E-2</v>
      </c>
      <c r="U743" s="24">
        <v>0.188</v>
      </c>
      <c r="V743" s="24"/>
      <c r="W743" s="14"/>
      <c r="X743" s="14"/>
      <c r="Z743" s="14">
        <v>4.5964331699999996E-6</v>
      </c>
      <c r="AA743" s="14">
        <v>16000</v>
      </c>
      <c r="AB743" s="14">
        <v>6.2500000000000056E-5</v>
      </c>
      <c r="AD743" s="14">
        <v>2E-3</v>
      </c>
      <c r="AE743" s="14">
        <v>2.3346187459500001E-4</v>
      </c>
      <c r="AF743" s="14">
        <v>5.8834344575999994E-4</v>
      </c>
      <c r="AG743" s="14">
        <v>2.8536189263749992E-4</v>
      </c>
      <c r="AH743" s="14">
        <v>4.9999999999999958E-4</v>
      </c>
      <c r="AI743" s="14">
        <v>0.59466589650734225</v>
      </c>
      <c r="AJ743" s="24">
        <v>1.0808286279012381E-2</v>
      </c>
      <c r="AK743" s="1">
        <v>7.3706241460012215E-2</v>
      </c>
      <c r="AL743" s="24">
        <v>6.31082255942175E-3</v>
      </c>
      <c r="AM743" s="24">
        <v>2.2239548842992364E-4</v>
      </c>
      <c r="AN743" s="24">
        <v>2.4480717193621097E-4</v>
      </c>
      <c r="AO743" s="24">
        <v>592.59259259259261</v>
      </c>
      <c r="AP743" s="24">
        <v>279.35082713542613</v>
      </c>
      <c r="AQ743" s="24">
        <v>10666.66666666667</v>
      </c>
      <c r="AR743" s="24">
        <v>155877.76154156786</v>
      </c>
      <c r="AS743" s="24">
        <v>1.8023829177822685E-2</v>
      </c>
      <c r="AT743" s="24">
        <v>3.516314061409133E-3</v>
      </c>
      <c r="AU743" s="24">
        <v>4.1835687407546178</v>
      </c>
      <c r="AV743" s="24">
        <v>0.31355605213286875</v>
      </c>
      <c r="AW743" s="24">
        <v>0.98058252427184467</v>
      </c>
      <c r="AX743" s="24">
        <v>1596.9278602664335</v>
      </c>
      <c r="AY743" s="14">
        <v>3.749999999999999E-4</v>
      </c>
      <c r="AZ743" s="24"/>
      <c r="BA743" s="24"/>
      <c r="BB743" s="24" t="s">
        <v>501</v>
      </c>
      <c r="BC743" s="1"/>
      <c r="BD743" s="14">
        <f>(0.5*K743*(AK743)^(2))+(K743*9.81*(AN743-G743))</f>
        <v>1.5075374056097113E-10</v>
      </c>
      <c r="BE743" s="14">
        <f>0.5*K743*(AI743)^(2)</f>
        <v>9.5746432168193894E-9</v>
      </c>
      <c r="BF743" s="14">
        <f t="shared" si="73"/>
        <v>0.12547949106815887</v>
      </c>
      <c r="BG743" s="14">
        <f>(C743*(AI743)^(2)*G743)/(F743)</f>
        <v>3.9398437646999933</v>
      </c>
      <c r="BH743" s="14">
        <f>(C743*G743*AI743)/(E743)</f>
        <v>2.8295579378661193</v>
      </c>
      <c r="BI743" s="14">
        <f>(E743)/((C743*F743*G743)^(1/2))</f>
        <v>0.70148907080911149</v>
      </c>
      <c r="BJ743" s="14">
        <f>(C743*9.81*(G743)^(2))/(F743)</f>
        <v>2.6002643645782777E-2</v>
      </c>
      <c r="BK743" s="14">
        <f t="shared" si="70"/>
        <v>1.7143682988336575</v>
      </c>
      <c r="BL743" s="14">
        <f>(F743/(C743*9.81))^(1/2)</f>
        <v>1.4753899143116248E-3</v>
      </c>
      <c r="BM743" s="14">
        <f>((F743*G743)/(C743*(AI743)^(2)))^(1/2)</f>
        <v>1.1986049374341568E-4</v>
      </c>
      <c r="BN743" s="14">
        <f>(AF743/2)/G743</f>
        <v>1.236475061864039</v>
      </c>
      <c r="BO743" s="14">
        <f>(AF743-G743)/G743</f>
        <v>1.472950123728078</v>
      </c>
      <c r="BP743" s="14">
        <f>((2*G743)-AG743)/G743</f>
        <v>0.80055479024907694</v>
      </c>
      <c r="BQ743" s="14">
        <f t="shared" si="71"/>
        <v>0.48502604166666657</v>
      </c>
      <c r="BR743" s="14">
        <f>((C743*(G743)^(3))/F743)^(1/2)</f>
        <v>7.9411249523879206E-4</v>
      </c>
      <c r="BS743" s="14">
        <f t="shared" si="72"/>
        <v>0.59114958244593308</v>
      </c>
      <c r="BT743" s="14">
        <f>AI743/((9.81*G743)^(1/2))</f>
        <v>12.309226069683804</v>
      </c>
      <c r="BU743" s="14">
        <f t="shared" si="75"/>
        <v>0.26562499999999978</v>
      </c>
      <c r="BV743" s="14">
        <f>AE743 /G743</f>
        <v>0.98129685275869571</v>
      </c>
      <c r="BW743" s="14">
        <f t="shared" si="74"/>
        <v>3.9138411210542103</v>
      </c>
      <c r="BX743" s="14">
        <f>AH743/(((C743*(G743^(3)))/F743)^(1/2))</f>
        <v>0.62963371436391768</v>
      </c>
    </row>
    <row r="744" spans="1:76" x14ac:dyDescent="0.25">
      <c r="A744" s="24"/>
      <c r="B744" s="1">
        <v>744</v>
      </c>
      <c r="C744" s="24">
        <v>960</v>
      </c>
      <c r="D744" s="24">
        <v>50</v>
      </c>
      <c r="E744" s="24">
        <v>4.8000000000000001E-2</v>
      </c>
      <c r="F744" s="24">
        <v>2.0500000000000001E-2</v>
      </c>
      <c r="G744" s="24">
        <v>2.3182710990175977E-4</v>
      </c>
      <c r="H744" s="24">
        <v>7.2800237884587043E-8</v>
      </c>
      <c r="I744" s="24">
        <v>5.2189276047478156E-11</v>
      </c>
      <c r="J744" s="24">
        <v>4.9166705044429524E-14</v>
      </c>
      <c r="K744" s="24">
        <v>5.0101705005579032E-8</v>
      </c>
      <c r="L744" s="24">
        <v>4.7200036842652345E-11</v>
      </c>
      <c r="M744" s="24"/>
      <c r="N744" s="24"/>
      <c r="O744" s="24"/>
      <c r="Q744" s="24">
        <v>960</v>
      </c>
      <c r="R744" s="24">
        <v>100000</v>
      </c>
      <c r="S744" s="24">
        <v>96</v>
      </c>
      <c r="T744" s="24">
        <v>2.0500000000000001E-2</v>
      </c>
      <c r="U744" s="24">
        <v>0.188</v>
      </c>
      <c r="V744" s="24"/>
      <c r="W744" s="14"/>
      <c r="X744" s="14"/>
      <c r="Z744" s="14">
        <v>4.5964331699999996E-6</v>
      </c>
      <c r="AA744" s="14">
        <v>16000</v>
      </c>
      <c r="AB744" s="14">
        <v>6.2500000000000056E-5</v>
      </c>
      <c r="AD744" s="14">
        <v>2E-3</v>
      </c>
      <c r="AE744" s="14">
        <v>2.2426900825499999E-4</v>
      </c>
      <c r="AF744" s="14">
        <v>5.6536127990999992E-4</v>
      </c>
      <c r="AG744" s="14">
        <v>2.7195562922499995E-4</v>
      </c>
      <c r="AH744" s="14">
        <v>5.0000000000000001E-4</v>
      </c>
      <c r="AI744" s="14">
        <v>0.57279076915085347</v>
      </c>
      <c r="AJ744" s="24">
        <v>5.1819814412353846E-3</v>
      </c>
      <c r="AK744" s="1">
        <v>6.7606185375748112E-2</v>
      </c>
      <c r="AL744" s="24">
        <v>4.5054467151794233E-3</v>
      </c>
      <c r="AM744" s="24">
        <v>2.0768168607436611E-4</v>
      </c>
      <c r="AN744" s="24">
        <v>2.3213196262918478E-4</v>
      </c>
      <c r="AO744" s="24">
        <v>516.12903225806451</v>
      </c>
      <c r="AP744" s="24">
        <v>164.81989488635435</v>
      </c>
      <c r="AQ744" s="24">
        <v>2133.3333333333335</v>
      </c>
      <c r="AR744" s="24">
        <v>12269.088327787918</v>
      </c>
      <c r="AS744" s="24">
        <v>1.6722184771887173E-2</v>
      </c>
      <c r="AT744" s="24">
        <v>9.2144697904623044E-3</v>
      </c>
      <c r="AU744" s="24">
        <v>1.633309527177214</v>
      </c>
      <c r="AV744" s="24">
        <v>0.32822890985730452</v>
      </c>
      <c r="AW744" s="24">
        <v>0.98</v>
      </c>
      <c r="AX744" s="24">
        <v>1671.6561110225314</v>
      </c>
      <c r="AY744" s="14">
        <v>3.749999999999999E-4</v>
      </c>
      <c r="AZ744" s="24"/>
      <c r="BA744" s="24"/>
      <c r="BB744" s="24" t="s">
        <v>502</v>
      </c>
      <c r="BC744" s="1"/>
      <c r="BD744" s="14">
        <f>(0.5*K744*(AK744)^(2))+(K744*9.81*(AN744-G744))</f>
        <v>1.1464716820997607E-10</v>
      </c>
      <c r="BE744" s="14">
        <f>0.5*K744*(AI744)^(2)</f>
        <v>8.2189157908856942E-9</v>
      </c>
      <c r="BF744" s="14">
        <f t="shared" si="73"/>
        <v>0.11810666343080604</v>
      </c>
      <c r="BG744" s="14">
        <f>(C744*(AI744)^(2)*G744)/(F744)</f>
        <v>3.5618334976048711</v>
      </c>
      <c r="BH744" s="14">
        <f>(C744*G744*AI744)/(E744)</f>
        <v>2.6557685718129682</v>
      </c>
      <c r="BI744" s="14">
        <f>(E744)/((C744*F744*G744)^(1/2))</f>
        <v>0.71063497768284656</v>
      </c>
      <c r="BJ744" s="14">
        <f>(C744*9.81*(G744)^(2))/(F744)</f>
        <v>2.4689643637032566E-2</v>
      </c>
      <c r="BK744" s="14">
        <f t="shared" si="70"/>
        <v>1.6305023617544141</v>
      </c>
      <c r="BL744" s="14">
        <f>(F744/(C744*9.81))^(1/2)</f>
        <v>1.4753899143116248E-3</v>
      </c>
      <c r="BM744" s="14">
        <f>((F744*G744)/(C744*(AI744)^(2)))^(1/2)</f>
        <v>1.2283649450248765E-4</v>
      </c>
      <c r="BN744" s="14">
        <f>(AF744/2)/G744</f>
        <v>1.2193597205900126</v>
      </c>
      <c r="BO744" s="14">
        <f>(AF744-G744)/G744</f>
        <v>1.4387194411800255</v>
      </c>
      <c r="BP744" s="14">
        <f>((2*G744)-AG744)/G744</f>
        <v>0.82690324983887675</v>
      </c>
      <c r="BQ744" s="14">
        <f t="shared" si="71"/>
        <v>0.48102981029810299</v>
      </c>
      <c r="BR744" s="14">
        <f>((C744*(G744)^(3))/F744)^(1/2)</f>
        <v>7.63844608557385E-4</v>
      </c>
      <c r="BS744" s="14">
        <f t="shared" si="72"/>
        <v>0.56357629936039122</v>
      </c>
      <c r="BT744" s="14">
        <f>AI744/((9.81*G744)^(1/2))</f>
        <v>12.011006340479259</v>
      </c>
      <c r="BU744" s="14">
        <f t="shared" si="75"/>
        <v>0.265625</v>
      </c>
      <c r="BV744" s="14">
        <f>AE744 /G744</f>
        <v>0.96739767989187009</v>
      </c>
      <c r="BW744" s="14">
        <f t="shared" si="74"/>
        <v>3.5371438539678386</v>
      </c>
      <c r="BX744" s="14">
        <f>AH744/(((C744*(G744^(3)))/F744)^(1/2))</f>
        <v>0.65458339876786176</v>
      </c>
    </row>
    <row r="745" spans="1:76" x14ac:dyDescent="0.25">
      <c r="A745" s="24"/>
      <c r="B745" s="1">
        <v>745</v>
      </c>
      <c r="C745" s="24">
        <v>960</v>
      </c>
      <c r="D745" s="24">
        <v>50</v>
      </c>
      <c r="E745" s="24">
        <v>4.8000000000000001E-2</v>
      </c>
      <c r="F745" s="24">
        <v>2.0500000000000001E-2</v>
      </c>
      <c r="G745" s="24">
        <v>1.9882705193171533E-4</v>
      </c>
      <c r="H745" s="24">
        <v>1.4378143572236912E-7</v>
      </c>
      <c r="I745" s="24">
        <v>3.2924184653691595E-11</v>
      </c>
      <c r="J745" s="24">
        <v>7.1427200074192599E-14</v>
      </c>
      <c r="K745" s="24">
        <v>3.1607217267543932E-8</v>
      </c>
      <c r="L745" s="24">
        <v>6.8570112071224893E-11</v>
      </c>
      <c r="M745" s="24"/>
      <c r="N745" s="24"/>
      <c r="O745" s="24"/>
      <c r="Q745" s="24">
        <v>960</v>
      </c>
      <c r="R745" s="24">
        <v>100000</v>
      </c>
      <c r="S745" s="24">
        <v>96</v>
      </c>
      <c r="T745" s="24">
        <v>2.0500000000000001E-2</v>
      </c>
      <c r="U745" s="24">
        <v>0.188</v>
      </c>
      <c r="V745" s="24"/>
      <c r="W745" s="14"/>
      <c r="X745" s="14"/>
      <c r="Z745" s="14">
        <v>4.5964331699999996E-6</v>
      </c>
      <c r="AA745" s="14">
        <v>16000</v>
      </c>
      <c r="AB745" s="14">
        <v>6.2500000000000056E-5</v>
      </c>
      <c r="AD745" s="14">
        <v>1.6250000000000001E-3</v>
      </c>
      <c r="AE745" s="14">
        <v>1.8979575947999998E-4</v>
      </c>
      <c r="AF745" s="14">
        <v>4.7343261650999998E-4</v>
      </c>
      <c r="AG745" s="14">
        <v>2.6659312386000003E-4</v>
      </c>
      <c r="AH745" s="14">
        <v>3.749999999999999E-4</v>
      </c>
      <c r="AI745" s="14">
        <v>0.56633914330766799</v>
      </c>
      <c r="AJ745" s="24">
        <v>3.7484050321643192E-3</v>
      </c>
      <c r="AK745" s="1">
        <v>6.1628293971303844E-2</v>
      </c>
      <c r="AL745" s="24">
        <v>5.525306040563018E-4</v>
      </c>
      <c r="AM745" s="24">
        <v>1.8005882548555472E-4</v>
      </c>
      <c r="AN745" s="24">
        <v>2.1578346015867315E-4</v>
      </c>
      <c r="AO745" s="24">
        <v>914.28571428571422</v>
      </c>
      <c r="AP745" s="24">
        <v>554.14082444006965</v>
      </c>
      <c r="AQ745" s="24">
        <v>213.33333333333334</v>
      </c>
      <c r="AR745" s="24">
        <v>277.56298184175944</v>
      </c>
      <c r="AS745" s="24">
        <v>1.6347605771787121E-2</v>
      </c>
      <c r="AT745" s="24">
        <v>-1.5574254581990337E-2</v>
      </c>
      <c r="AU745" s="24">
        <v>4.712863308786793</v>
      </c>
      <c r="AV745" s="24">
        <v>1.0326843848221163</v>
      </c>
      <c r="AW745" s="24">
        <v>0.9882352941176471</v>
      </c>
      <c r="AX745" s="24">
        <v>5259.4183839440866</v>
      </c>
      <c r="AY745" s="14">
        <v>3.1249999999999984E-4</v>
      </c>
      <c r="AZ745" s="24"/>
      <c r="BA745" s="24"/>
      <c r="BB745" s="24" t="s">
        <v>503</v>
      </c>
      <c r="BC745" s="1"/>
      <c r="BD745" s="14">
        <f>(0.5*K745*(AK745)^(2))+(K745*9.81*(AN745-G745))</f>
        <v>6.5280461582818982E-11</v>
      </c>
      <c r="BE745" s="14">
        <f>0.5*K745*(AI745)^(2)</f>
        <v>5.0688498321180317E-9</v>
      </c>
      <c r="BF745" s="14">
        <f t="shared" si="73"/>
        <v>0.11348459071349679</v>
      </c>
      <c r="BG745" s="14">
        <f>(C745*(AI745)^(2)*G745)/(F745)</f>
        <v>2.9863864345972888</v>
      </c>
      <c r="BH745" s="14">
        <f>(C745*G745*AI745)/(E745)</f>
        <v>2.2520708451479376</v>
      </c>
      <c r="BI745" s="14">
        <f>(E745)/((C745*F745*G745)^(1/2))</f>
        <v>0.76734550558033554</v>
      </c>
      <c r="BJ745" s="14">
        <f>(C745*9.81*(G745)^(2))/(F745)</f>
        <v>1.8160898268803002E-2</v>
      </c>
      <c r="BK745" s="14">
        <f t="shared" si="70"/>
        <v>1.55984112226575</v>
      </c>
      <c r="BL745" s="14">
        <f>(F745/(C745*9.81))^(1/2)</f>
        <v>1.4753899143116248E-3</v>
      </c>
      <c r="BM745" s="14">
        <f>((F745*G745)/(C745*(AI745)^(2)))^(1/2)</f>
        <v>1.1505419842269249E-4</v>
      </c>
      <c r="BN745" s="14">
        <f>(AF745/2)/G745</f>
        <v>1.1905638893458887</v>
      </c>
      <c r="BO745" s="14">
        <f>(AF745-G745)/G745</f>
        <v>1.3811277786917773</v>
      </c>
      <c r="BP745" s="14">
        <f>((2*G745)-AG745)/G745</f>
        <v>0.65917076539686303</v>
      </c>
      <c r="BQ745" s="14">
        <f t="shared" si="71"/>
        <v>0.56310679611650494</v>
      </c>
      <c r="BR745" s="14">
        <f>((C745*(G745)^(3))/F745)^(1/2)</f>
        <v>6.0669706742543189E-4</v>
      </c>
      <c r="BS745" s="14">
        <f t="shared" si="72"/>
        <v>0.58191339788965835</v>
      </c>
      <c r="BT745" s="14">
        <f>AI745/((9.81*G745)^(1/2))</f>
        <v>12.823433951460473</v>
      </c>
      <c r="BU745" s="14">
        <f t="shared" si="75"/>
        <v>0.24999999999999994</v>
      </c>
      <c r="BV745" s="14">
        <f>AE745 /G745</f>
        <v>0.95457714448828102</v>
      </c>
      <c r="BW745" s="14">
        <f t="shared" si="74"/>
        <v>2.968225536328486</v>
      </c>
      <c r="BX745" s="14">
        <f>AH745/(((C745*(G745^(3)))/F745)^(1/2))</f>
        <v>0.6181008943909071</v>
      </c>
    </row>
    <row r="746" spans="1:76" x14ac:dyDescent="0.25">
      <c r="A746" s="24"/>
      <c r="B746" s="1">
        <v>746</v>
      </c>
      <c r="C746" s="24">
        <v>960</v>
      </c>
      <c r="D746" s="24">
        <v>50</v>
      </c>
      <c r="E746" s="24">
        <v>4.8000000000000001E-2</v>
      </c>
      <c r="F746" s="24">
        <v>2.0500000000000001E-2</v>
      </c>
      <c r="G746" s="24">
        <v>2.3850445610281869E-4</v>
      </c>
      <c r="H746" s="24">
        <v>1.0978525982763368E-7</v>
      </c>
      <c r="I746" s="24">
        <v>5.6830058369965144E-11</v>
      </c>
      <c r="J746" s="24">
        <v>7.8477813280057328E-14</v>
      </c>
      <c r="K746" s="24">
        <v>5.4556856035166535E-8</v>
      </c>
      <c r="L746" s="24">
        <v>7.533870074885503E-11</v>
      </c>
      <c r="M746" s="24"/>
      <c r="N746" s="24"/>
      <c r="O746" s="24"/>
      <c r="Q746" s="24">
        <v>960</v>
      </c>
      <c r="R746" s="24">
        <v>100000</v>
      </c>
      <c r="S746" s="24">
        <v>96</v>
      </c>
      <c r="T746" s="24">
        <v>2.0500000000000001E-2</v>
      </c>
      <c r="U746" s="24">
        <v>0.188</v>
      </c>
      <c r="V746" s="24"/>
      <c r="W746" s="14"/>
      <c r="X746" s="14"/>
      <c r="Z746" s="14">
        <v>4.5964331699999996E-6</v>
      </c>
      <c r="AA746" s="14">
        <v>16000</v>
      </c>
      <c r="AB746" s="14">
        <v>6.2500000000000056E-5</v>
      </c>
      <c r="AD746" s="14">
        <v>2.0624999999999997E-3</v>
      </c>
      <c r="AE746" s="14">
        <v>2.3576009117999997E-4</v>
      </c>
      <c r="AF746" s="14">
        <v>5.7915057941999989E-4</v>
      </c>
      <c r="AG746" s="14">
        <v>2.9072439800250001E-4</v>
      </c>
      <c r="AH746" s="14">
        <v>5.0000000000000001E-4</v>
      </c>
      <c r="AI746" s="14">
        <v>0.55050230117697019</v>
      </c>
      <c r="AJ746" s="24">
        <v>5.8360031865398447E-4</v>
      </c>
      <c r="AK746" s="1">
        <v>7.320651899882942E-2</v>
      </c>
      <c r="AL746" s="24">
        <v>4.6641401386970502E-3</v>
      </c>
      <c r="AM746" s="24">
        <v>2.3323123002995958E-4</v>
      </c>
      <c r="AN746" s="24">
        <v>2.4407238142324788E-4</v>
      </c>
      <c r="AO746" s="24">
        <v>653.0612244897959</v>
      </c>
      <c r="AP746" s="24">
        <v>18.848327361907153</v>
      </c>
      <c r="AQ746" s="24">
        <v>780.48780487804879</v>
      </c>
      <c r="AR746" s="24">
        <v>780.71992021548579</v>
      </c>
      <c r="AS746" s="24">
        <v>1.5446115372127398E-2</v>
      </c>
      <c r="AT746" s="24">
        <v>-3.8916100911475832E-3</v>
      </c>
      <c r="AU746" s="24">
        <v>1.7509597161177326</v>
      </c>
      <c r="AV746" s="24">
        <v>0.51711926892543258</v>
      </c>
      <c r="AW746" s="24">
        <v>0.99029126213592245</v>
      </c>
      <c r="AX746" s="24">
        <v>2633.6668101615896</v>
      </c>
      <c r="AY746" s="14">
        <v>4.3749999999999995E-4</v>
      </c>
      <c r="AZ746" s="24"/>
      <c r="BA746" s="24"/>
      <c r="BB746" s="24" t="s">
        <v>504</v>
      </c>
      <c r="BC746" s="1"/>
      <c r="BD746" s="14">
        <f>(0.5*K746*(AK746)^(2))+(K746*9.81*(AN746-G746))</f>
        <v>1.4917036831148739E-10</v>
      </c>
      <c r="BE746" s="14">
        <f>0.5*K746*(AI746)^(2)</f>
        <v>8.2668035429919256E-9</v>
      </c>
      <c r="BF746" s="14">
        <f t="shared" si="73"/>
        <v>0.13432983229457077</v>
      </c>
      <c r="BG746" s="14">
        <f>(C746*(AI746)^(2)*G746)/(F746)</f>
        <v>3.3847932561124683</v>
      </c>
      <c r="BH746" s="14">
        <f>(C746*G746*AI746)/(E746)</f>
        <v>2.6259450385112668</v>
      </c>
      <c r="BI746" s="14">
        <f>(E746)/((C746*F746*G746)^(1/2))</f>
        <v>0.70061662985126782</v>
      </c>
      <c r="BJ746" s="14">
        <f>(C746*9.81*(G746)^(2))/(F746)</f>
        <v>2.6132404657107155E-2</v>
      </c>
      <c r="BK746" s="14">
        <f t="shared" si="70"/>
        <v>1.5635207217697056</v>
      </c>
      <c r="BL746" s="14">
        <f>(F746/(C746*9.81))^(1/2)</f>
        <v>1.4753899143116248E-3</v>
      </c>
      <c r="BM746" s="14">
        <f>((F746*G746)/(C746*(AI746)^(2)))^(1/2)</f>
        <v>1.2963743337906852E-4</v>
      </c>
      <c r="BN746" s="14">
        <f>(AF746/2)/G746</f>
        <v>1.2141294734768593</v>
      </c>
      <c r="BO746" s="14">
        <f>(AF746-G746)/G746</f>
        <v>1.4282589469537186</v>
      </c>
      <c r="BP746" s="14">
        <f>((2*G746)-AG746)/G746</f>
        <v>0.78105255242204186</v>
      </c>
      <c r="BQ746" s="14">
        <f t="shared" si="71"/>
        <v>0.50198412698412709</v>
      </c>
      <c r="BR746" s="14">
        <f>((C746*(G746)^(3))/F746)^(1/2)</f>
        <v>7.9708279021369738E-4</v>
      </c>
      <c r="BS746" s="14">
        <f t="shared" si="72"/>
        <v>0.55439391126811777</v>
      </c>
      <c r="BT746" s="14">
        <f>AI746/((9.81*G746)^(1/2))</f>
        <v>11.3808942051289</v>
      </c>
      <c r="BU746" s="14">
        <f t="shared" si="75"/>
        <v>0.25757575757575762</v>
      </c>
      <c r="BV746" s="14">
        <f>AE746 /G746</f>
        <v>0.98849344382213289</v>
      </c>
      <c r="BW746" s="14">
        <f t="shared" si="74"/>
        <v>3.3586608514553613</v>
      </c>
      <c r="BX746" s="14">
        <f>AH746/(((C746*(G746^(3)))/F746)^(1/2))</f>
        <v>0.62728741121853893</v>
      </c>
    </row>
    <row r="747" spans="1:76" x14ac:dyDescent="0.25">
      <c r="A747" s="24"/>
      <c r="B747" s="1">
        <v>747</v>
      </c>
      <c r="C747" s="24">
        <v>960</v>
      </c>
      <c r="D747" s="24">
        <v>50</v>
      </c>
      <c r="E747" s="24">
        <v>4.8000000000000001E-2</v>
      </c>
      <c r="F747" s="24">
        <v>2.0500000000000001E-2</v>
      </c>
      <c r="G747" s="24">
        <v>2.337532290471846E-4</v>
      </c>
      <c r="H747" s="24">
        <v>1.4524331288121763E-7</v>
      </c>
      <c r="I747" s="24">
        <v>5.3500946582370616E-11</v>
      </c>
      <c r="J747" s="24">
        <v>9.9728950341079696E-14</v>
      </c>
      <c r="K747" s="24">
        <v>5.1360908719075792E-8</v>
      </c>
      <c r="L747" s="24">
        <v>9.5739792327436505E-11</v>
      </c>
      <c r="M747" s="24"/>
      <c r="N747" s="24"/>
      <c r="O747" s="24"/>
      <c r="Q747" s="24">
        <v>960</v>
      </c>
      <c r="R747" s="24">
        <v>100000</v>
      </c>
      <c r="S747" s="24">
        <v>96</v>
      </c>
      <c r="T747" s="24">
        <v>2.0500000000000001E-2</v>
      </c>
      <c r="U747" s="24">
        <v>0.188</v>
      </c>
      <c r="V747" s="24"/>
      <c r="W747" s="14"/>
      <c r="X747" s="14"/>
      <c r="Z747" s="14">
        <v>4.5964331699999996E-6</v>
      </c>
      <c r="AA747" s="14">
        <v>16000</v>
      </c>
      <c r="AB747" s="14">
        <v>6.2500000000000056E-5</v>
      </c>
      <c r="AD747" s="14">
        <v>2E-3</v>
      </c>
      <c r="AE747" s="14">
        <v>2.2426900825499999E-4</v>
      </c>
      <c r="AF747" s="14">
        <v>5.6536127990999992E-4</v>
      </c>
      <c r="AG747" s="14">
        <v>2.8804314532000005E-4</v>
      </c>
      <c r="AH747" s="14">
        <v>4.3750000000000039E-4</v>
      </c>
      <c r="AI747" s="14">
        <v>0.53891155577766925</v>
      </c>
      <c r="AJ747" s="24">
        <v>2.4028663455030698E-3</v>
      </c>
      <c r="AK747" s="1">
        <v>6.1760450354791628E-2</v>
      </c>
      <c r="AL747" s="24">
        <v>6.5257148383841947E-3</v>
      </c>
      <c r="AM747" s="24">
        <v>1.8904396032420537E-4</v>
      </c>
      <c r="AN747" s="24">
        <v>2.351752444091185E-4</v>
      </c>
      <c r="AO747" s="24">
        <v>780.48780487804879</v>
      </c>
      <c r="AP747" s="24">
        <v>296.13514215070165</v>
      </c>
      <c r="AQ747" s="24">
        <v>888.88888888888891</v>
      </c>
      <c r="AR747" s="24">
        <v>907.89018819013529</v>
      </c>
      <c r="AS747" s="24">
        <v>1.4802531343053411E-2</v>
      </c>
      <c r="AT747" s="24">
        <v>-14.71292193295001</v>
      </c>
      <c r="AU747" s="24">
        <v>3.9505039471719101</v>
      </c>
      <c r="AV747" s="24">
        <v>0.23307954028879707</v>
      </c>
      <c r="AW747" s="24">
        <v>0</v>
      </c>
      <c r="AX747" s="24">
        <v>1187.0643510575549</v>
      </c>
      <c r="AY747" s="14">
        <v>3.7500000000000033E-4</v>
      </c>
      <c r="AZ747" s="24"/>
      <c r="BA747" s="24"/>
      <c r="BB747" s="24" t="s">
        <v>505</v>
      </c>
      <c r="BC747" s="1"/>
      <c r="BD747" s="14">
        <f>(0.5*K747*(AK747)^(2))+(K747*9.81*(AN747-G747))</f>
        <v>9.8670807155281072E-11</v>
      </c>
      <c r="BE747" s="14">
        <f>0.5*K747*(AI747)^(2)</f>
        <v>7.4582630336050999E-9</v>
      </c>
      <c r="BF747" s="14">
        <f t="shared" si="73"/>
        <v>0.11502056393360305</v>
      </c>
      <c r="BG747" s="14">
        <f>(C747*(AI747)^(2)*G747)/(F747)</f>
        <v>3.1791424146920768</v>
      </c>
      <c r="BH747" s="14">
        <f>(C747*G747*AI747)/(E747)</f>
        <v>2.5194463266774423</v>
      </c>
      <c r="BI747" s="14">
        <f>(E747)/((C747*F747*G747)^(1/2))</f>
        <v>0.70770111668548297</v>
      </c>
      <c r="BJ747" s="14">
        <f>(C747*9.81*(G747)^(2))/(F747)</f>
        <v>2.510161227876331E-2</v>
      </c>
      <c r="BK747" s="14">
        <f t="shared" si="70"/>
        <v>1.5179794584657753</v>
      </c>
      <c r="BL747" s="14">
        <f>(F747/(C747*9.81))^(1/2)</f>
        <v>1.4753899143116248E-3</v>
      </c>
      <c r="BM747" s="14">
        <f>((F747*G747)/(C747*(AI747)^(2)))^(1/2)</f>
        <v>1.3109998055206728E-4</v>
      </c>
      <c r="BN747" s="14">
        <f>(AF747/2)/G747</f>
        <v>1.2093122354170305</v>
      </c>
      <c r="BO747" s="14">
        <f>(AF747-G747)/G747</f>
        <v>1.418624470834061</v>
      </c>
      <c r="BP747" s="14">
        <f>((2*G747)-AG747)/G747</f>
        <v>0.7677468820682829</v>
      </c>
      <c r="BQ747" s="14">
        <f t="shared" si="71"/>
        <v>0.50948509485094862</v>
      </c>
      <c r="BR747" s="14">
        <f>((C747*(G747)^(3))/F747)^(1/2)</f>
        <v>7.7338387768832793E-4</v>
      </c>
      <c r="BS747" s="14">
        <f t="shared" si="72"/>
        <v>15.25183348872768</v>
      </c>
      <c r="BT747" s="14">
        <f>AI747/((9.81*G747)^(1/2))</f>
        <v>11.253929314853432</v>
      </c>
      <c r="BU747" s="14">
        <f t="shared" si="75"/>
        <v>0.23437500000000019</v>
      </c>
      <c r="BV747" s="14">
        <f>AE747 /G747</f>
        <v>0.9594263538910508</v>
      </c>
      <c r="BW747" s="14">
        <f t="shared" si="74"/>
        <v>3.1540408024133133</v>
      </c>
      <c r="BX747" s="14">
        <f>AH747/(((C747*(G747^(3)))/F747)^(1/2))</f>
        <v>0.56569578526475561</v>
      </c>
    </row>
    <row r="748" spans="1:76" x14ac:dyDescent="0.25">
      <c r="A748" s="24"/>
      <c r="B748" s="1">
        <v>748</v>
      </c>
      <c r="C748" s="24">
        <v>960</v>
      </c>
      <c r="D748" s="24">
        <v>50</v>
      </c>
      <c r="E748" s="24">
        <v>4.8000000000000001E-2</v>
      </c>
      <c r="F748" s="24">
        <v>2.0500000000000001E-2</v>
      </c>
      <c r="G748" s="24">
        <v>2.3510082523062388E-4</v>
      </c>
      <c r="H748" s="24">
        <v>8.8713823280518217E-8</v>
      </c>
      <c r="I748" s="24">
        <v>5.4431596177079604E-11</v>
      </c>
      <c r="J748" s="24">
        <v>6.1618265262060524E-14</v>
      </c>
      <c r="K748" s="24">
        <v>5.2254332329996419E-8</v>
      </c>
      <c r="L748" s="24">
        <v>5.91535346515781E-11</v>
      </c>
      <c r="M748" s="24"/>
      <c r="N748" s="24"/>
      <c r="O748" s="24"/>
      <c r="Q748" s="24">
        <v>960</v>
      </c>
      <c r="R748" s="24">
        <v>100000</v>
      </c>
      <c r="S748" s="24">
        <v>96</v>
      </c>
      <c r="T748" s="24">
        <v>2.0500000000000001E-2</v>
      </c>
      <c r="U748" s="24">
        <v>0.188</v>
      </c>
      <c r="V748" s="24"/>
      <c r="W748" s="14"/>
      <c r="X748" s="14"/>
      <c r="Z748" s="14">
        <v>4.5964331699999996E-6</v>
      </c>
      <c r="AA748" s="14">
        <v>16000</v>
      </c>
      <c r="AB748" s="14">
        <v>6.2500000000000056E-5</v>
      </c>
      <c r="AD748" s="14">
        <v>2E-3</v>
      </c>
      <c r="AE748" s="14">
        <v>2.173743585E-4</v>
      </c>
      <c r="AF748" s="14">
        <v>5.6536127990999992E-4</v>
      </c>
      <c r="AG748" s="14">
        <v>2.9149047019749996E-4</v>
      </c>
      <c r="AH748" s="14">
        <v>5.0000000000000001E-4</v>
      </c>
      <c r="AI748" s="14">
        <v>0.51692021303793101</v>
      </c>
      <c r="AJ748" s="24">
        <v>8.0211038179563692E-3</v>
      </c>
      <c r="AK748" s="1">
        <v>6.4630111498853782E-2</v>
      </c>
      <c r="AL748" s="24">
        <v>3.2228044024561115E-3</v>
      </c>
      <c r="AM748" s="24">
        <v>1.9841862954217857E-4</v>
      </c>
      <c r="AN748" s="24">
        <v>2.3593456902415679E-4</v>
      </c>
      <c r="AO748" s="24">
        <v>941.17647058823525</v>
      </c>
      <c r="AP748" s="24">
        <v>626.36448437285867</v>
      </c>
      <c r="AQ748" s="24">
        <v>800</v>
      </c>
      <c r="AR748" s="24">
        <v>791.95959492893326</v>
      </c>
      <c r="AS748" s="24">
        <v>1.3619088004443424E-2</v>
      </c>
      <c r="AT748" s="24">
        <v>-9.5548154864436476</v>
      </c>
      <c r="AU748" s="24">
        <v>6.2353176009789557</v>
      </c>
      <c r="AV748" s="24">
        <v>0.99882972260720371</v>
      </c>
      <c r="AW748" s="24">
        <v>0</v>
      </c>
      <c r="AX748" s="24">
        <v>5086.9980051214106</v>
      </c>
      <c r="AY748" s="14">
        <v>3.7500000000000033E-4</v>
      </c>
      <c r="AZ748" s="24"/>
      <c r="BA748" s="24"/>
      <c r="BB748" s="24" t="s">
        <v>506</v>
      </c>
      <c r="BC748" s="1"/>
      <c r="BD748" s="14">
        <f>(0.5*K748*(AK748)^(2))+(K748*9.81*(AN748-G748))</f>
        <v>1.0956190329245689E-10</v>
      </c>
      <c r="BE748" s="14">
        <f>0.5*K748*(AI748)^(2)</f>
        <v>6.9813487995395699E-9</v>
      </c>
      <c r="BF748" s="14">
        <f t="shared" si="73"/>
        <v>0.12527376089977665</v>
      </c>
      <c r="BG748" s="14">
        <f>(C748*(AI748)^(2)*G748)/(F748)</f>
        <v>2.9418366541928989</v>
      </c>
      <c r="BH748" s="14">
        <f>(C748*G748*AI748)/(E748)</f>
        <v>2.4305673732721496</v>
      </c>
      <c r="BI748" s="14">
        <f>(E748)/((C748*F748*G748)^(1/2))</f>
        <v>0.70566993304876902</v>
      </c>
      <c r="BJ748" s="14">
        <f>(C748*9.81*(G748)^(2))/(F748)</f>
        <v>2.5391870030827112E-2</v>
      </c>
      <c r="BK748" s="14">
        <f t="shared" si="70"/>
        <v>1.4456142604520303</v>
      </c>
      <c r="BL748" s="14">
        <f>(F748/(C748*9.81))^(1/2)</f>
        <v>1.4753899143116248E-3</v>
      </c>
      <c r="BM748" s="14">
        <f>((F748*G748)/(C748*(AI748)^(2)))^(1/2)</f>
        <v>1.3707077747938931E-4</v>
      </c>
      <c r="BN748" s="14">
        <f>(AF748/2)/G748</f>
        <v>1.2023804666687252</v>
      </c>
      <c r="BO748" s="14">
        <f>(AF748-G748)/G748</f>
        <v>1.4047609333374507</v>
      </c>
      <c r="BP748" s="14">
        <f>((2*G748)-AG748)/G748</f>
        <v>0.76014697136192422</v>
      </c>
      <c r="BQ748" s="14">
        <f t="shared" si="71"/>
        <v>0.51558265582655827</v>
      </c>
      <c r="BR748" s="14">
        <f>((C748*(G748)^(3))/F748)^(1/2)</f>
        <v>7.8008138826251845E-4</v>
      </c>
      <c r="BS748" s="14">
        <f t="shared" si="72"/>
        <v>10.071735699481579</v>
      </c>
      <c r="BT748" s="14">
        <f>AI748/((9.81*G748)^(1/2))</f>
        <v>10.763708657984903</v>
      </c>
      <c r="BU748" s="14">
        <f t="shared" si="75"/>
        <v>0.265625</v>
      </c>
      <c r="BV748" s="14">
        <f>AE748 /G748</f>
        <v>0.92460057631343928</v>
      </c>
      <c r="BW748" s="14">
        <f t="shared" si="74"/>
        <v>2.9164447841620715</v>
      </c>
      <c r="BX748" s="14">
        <f>AH748/(((C748*(G748^(3)))/F748)^(1/2))</f>
        <v>0.6409587608719316</v>
      </c>
    </row>
    <row r="749" spans="1:76" x14ac:dyDescent="0.25">
      <c r="A749" s="24"/>
      <c r="B749" s="1">
        <v>749</v>
      </c>
      <c r="C749" s="24">
        <v>960</v>
      </c>
      <c r="D749" s="24">
        <v>50</v>
      </c>
      <c r="E749" s="24">
        <v>4.8000000000000001E-2</v>
      </c>
      <c r="F749" s="24">
        <v>2.0500000000000001E-2</v>
      </c>
      <c r="G749" s="24">
        <v>2.2306926016946193E-4</v>
      </c>
      <c r="H749" s="24">
        <v>1.8204756259054263E-7</v>
      </c>
      <c r="I749" s="24">
        <v>4.6495164652215138E-11</v>
      </c>
      <c r="J749" s="24">
        <v>1.138345739446777E-13</v>
      </c>
      <c r="K749" s="24">
        <v>4.4635358066126529E-8</v>
      </c>
      <c r="L749" s="24">
        <v>1.092811909868906E-10</v>
      </c>
      <c r="M749" s="24"/>
      <c r="N749" s="24"/>
      <c r="O749" s="24"/>
      <c r="Q749" s="24">
        <v>960</v>
      </c>
      <c r="R749" s="24">
        <v>100000</v>
      </c>
      <c r="S749" s="24">
        <v>96</v>
      </c>
      <c r="T749" s="24">
        <v>2.0500000000000001E-2</v>
      </c>
      <c r="U749" s="24">
        <v>0.188</v>
      </c>
      <c r="V749" s="24"/>
      <c r="W749" s="14"/>
      <c r="X749" s="14"/>
      <c r="Z749" s="14">
        <v>4.5964331699999996E-6</v>
      </c>
      <c r="AA749" s="14">
        <v>16000</v>
      </c>
      <c r="AB749" s="14">
        <v>6.2500000000000056E-5</v>
      </c>
      <c r="AD749" s="14">
        <v>1.9375E-3</v>
      </c>
      <c r="AE749" s="14">
        <v>2.0588327557499999E-4</v>
      </c>
      <c r="AF749" s="14">
        <v>5.2858981455000003E-4</v>
      </c>
      <c r="AG749" s="14">
        <v>2.8919225361249994E-4</v>
      </c>
      <c r="AH749" s="14">
        <v>5.0000000000000001E-4</v>
      </c>
      <c r="AI749" s="14">
        <v>0.51408174744874191</v>
      </c>
      <c r="AJ749" s="24">
        <v>6.9982285306595888E-3</v>
      </c>
      <c r="AK749" s="1">
        <v>6.2370373376329426E-2</v>
      </c>
      <c r="AL749" s="24">
        <v>2.2133974385029351E-3</v>
      </c>
      <c r="AM749" s="24">
        <v>2.1402085521586423E-4</v>
      </c>
      <c r="AN749" s="24">
        <v>2.34639587509308E-4</v>
      </c>
      <c r="AO749" s="24">
        <v>310.67961165048547</v>
      </c>
      <c r="AP749" s="24">
        <v>183.42519199032697</v>
      </c>
      <c r="AQ749" s="24">
        <v>615.38461538461536</v>
      </c>
      <c r="AR749" s="24">
        <v>635.97769668849241</v>
      </c>
      <c r="AS749" s="24">
        <v>1.3469930838937414E-2</v>
      </c>
      <c r="AT749" s="24">
        <v>1.4829996604285054E-2</v>
      </c>
      <c r="AU749" s="24">
        <v>1.5769008734547301</v>
      </c>
      <c r="AV749" s="24">
        <v>0.81667329676107259</v>
      </c>
      <c r="AW749" s="24">
        <v>0.98958333333333337</v>
      </c>
      <c r="AX749" s="24">
        <v>4159.2829462617547</v>
      </c>
      <c r="AY749" s="14">
        <v>3.749999999999999E-4</v>
      </c>
      <c r="AZ749" s="24"/>
      <c r="BA749" s="24"/>
      <c r="BB749" s="24" t="s">
        <v>507</v>
      </c>
      <c r="BC749" s="1"/>
      <c r="BD749" s="14">
        <f>(0.5*K749*(AK749)^(2))+(K749*9.81*(AN749-G749))</f>
        <v>9.188352040943521E-11</v>
      </c>
      <c r="BE749" s="14">
        <f>0.5*K749*(AI749)^(2)</f>
        <v>5.8981171758561491E-9</v>
      </c>
      <c r="BF749" s="14">
        <f t="shared" si="73"/>
        <v>0.12481365899980562</v>
      </c>
      <c r="BG749" s="14">
        <f>(C749*(AI749)^(2)*G749)/(F749)</f>
        <v>2.7607143188107104</v>
      </c>
      <c r="BH749" s="14">
        <f>(C749*G749*AI749)/(E749)</f>
        <v>2.2935167014003008</v>
      </c>
      <c r="BI749" s="14">
        <f>(E749)/((C749*F749*G749)^(1/2))</f>
        <v>0.72445068412162106</v>
      </c>
      <c r="BJ749" s="14">
        <f>(C749*9.81*(G749)^(2))/(F749)</f>
        <v>2.2859452954879667E-2</v>
      </c>
      <c r="BK749" s="14">
        <f t="shared" si="70"/>
        <v>1.4210846296381741</v>
      </c>
      <c r="BL749" s="14">
        <f>(F749/(C749*9.81))^(1/2)</f>
        <v>1.4753899143116248E-3</v>
      </c>
      <c r="BM749" s="14">
        <f>((F749*G749)/(C749*(AI749)^(2)))^(1/2)</f>
        <v>1.3425454375019189E-4</v>
      </c>
      <c r="BN749" s="14">
        <f>(AF749/2)/G749</f>
        <v>1.184810973391043</v>
      </c>
      <c r="BO749" s="14">
        <f>(AF749-G749)/G749</f>
        <v>1.369621946782086</v>
      </c>
      <c r="BP749" s="14">
        <f>((2*G749)-AG749)/G749</f>
        <v>0.70357639868081556</v>
      </c>
      <c r="BQ749" s="14">
        <f t="shared" si="71"/>
        <v>0.54710144927536219</v>
      </c>
      <c r="BR749" s="14">
        <f>((C749*(G749)^(3))/F749)^(1/2)</f>
        <v>7.2097179706523103E-4</v>
      </c>
      <c r="BS749" s="14">
        <f t="shared" si="72"/>
        <v>0.49925175084445683</v>
      </c>
      <c r="BT749" s="14">
        <f>AI749/((9.81*G749)^(1/2))</f>
        <v>10.989497063554813</v>
      </c>
      <c r="BU749" s="14">
        <f t="shared" si="75"/>
        <v>0.27419354838709681</v>
      </c>
      <c r="BV749" s="14">
        <f>AE749 /G749</f>
        <v>0.92295673289360425</v>
      </c>
      <c r="BW749" s="14">
        <f t="shared" si="74"/>
        <v>2.7378548658558306</v>
      </c>
      <c r="BX749" s="14">
        <f>AH749/(((C749*(G749^(3)))/F749)^(1/2))</f>
        <v>0.69350840356763876</v>
      </c>
    </row>
    <row r="750" spans="1:76" x14ac:dyDescent="0.25">
      <c r="A750" s="24"/>
      <c r="B750" s="1">
        <v>750</v>
      </c>
      <c r="C750" s="24">
        <v>960</v>
      </c>
      <c r="D750" s="24">
        <v>50</v>
      </c>
      <c r="E750" s="24">
        <v>4.8000000000000001E-2</v>
      </c>
      <c r="F750" s="24">
        <v>2.0500000000000001E-2</v>
      </c>
      <c r="G750" s="24">
        <v>2.3225314766189907E-4</v>
      </c>
      <c r="H750" s="24">
        <v>6.6510685997873635E-8</v>
      </c>
      <c r="I750" s="24">
        <v>5.2477535975883596E-11</v>
      </c>
      <c r="J750" s="24">
        <v>4.5084214604253065E-14</v>
      </c>
      <c r="K750" s="24">
        <v>5.0378434536848253E-8</v>
      </c>
      <c r="L750" s="24">
        <v>4.3280846020082945E-11</v>
      </c>
      <c r="M750" s="24"/>
      <c r="N750" s="24"/>
      <c r="O750" s="24"/>
      <c r="Q750" s="24">
        <v>960</v>
      </c>
      <c r="R750" s="24">
        <v>100000</v>
      </c>
      <c r="S750" s="24">
        <v>96</v>
      </c>
      <c r="T750" s="24">
        <v>2.0500000000000001E-2</v>
      </c>
      <c r="U750" s="24">
        <v>0.188</v>
      </c>
      <c r="V750" s="24"/>
      <c r="W750" s="14"/>
      <c r="X750" s="14"/>
      <c r="Z750" s="14">
        <v>4.5964331699999996E-6</v>
      </c>
      <c r="AA750" s="14">
        <v>16000</v>
      </c>
      <c r="AB750" s="14">
        <v>6.2500000000000056E-5</v>
      </c>
      <c r="AD750" s="14">
        <v>2E-3</v>
      </c>
      <c r="AE750" s="14">
        <v>2.1507614191499999E-4</v>
      </c>
      <c r="AF750" s="14">
        <v>5.5616841356999997E-4</v>
      </c>
      <c r="AG750" s="14">
        <v>2.9034136190500006E-4</v>
      </c>
      <c r="AH750" s="14">
        <v>5.0000000000000001E-4</v>
      </c>
      <c r="AI750" s="14">
        <v>0.52379098637025667</v>
      </c>
      <c r="AJ750" s="24">
        <v>6.3211664584400208E-3</v>
      </c>
      <c r="AK750" s="1">
        <v>6.6784221469680216E-2</v>
      </c>
      <c r="AL750" s="24">
        <v>5.209889927872499E-3</v>
      </c>
      <c r="AM750" s="24">
        <v>2.0950644691384242E-4</v>
      </c>
      <c r="AN750" s="24">
        <v>2.3527896078592294E-4</v>
      </c>
      <c r="AO750" s="24">
        <v>380.95238095238102</v>
      </c>
      <c r="AP750" s="24">
        <v>64.136669495378484</v>
      </c>
      <c r="AQ750" s="24">
        <v>484.84848484848482</v>
      </c>
      <c r="AR750" s="24">
        <v>41.556321392046833</v>
      </c>
      <c r="AS750" s="24">
        <v>1.3983537074552823E-2</v>
      </c>
      <c r="AT750" s="24">
        <v>1.3127394060029324E-2</v>
      </c>
      <c r="AU750" s="24">
        <v>1.5706623911565014</v>
      </c>
      <c r="AV750" s="24">
        <v>0.34974725686712965</v>
      </c>
      <c r="AW750" s="24">
        <v>0.97029702970297038</v>
      </c>
      <c r="AX750" s="24">
        <v>1781.2481524235031</v>
      </c>
      <c r="AY750" s="14">
        <v>3.7500000000000033E-4</v>
      </c>
      <c r="AZ750" s="24"/>
      <c r="BA750" s="24"/>
      <c r="BB750" s="24" t="s">
        <v>508</v>
      </c>
      <c r="BC750" s="1"/>
      <c r="BD750" s="14">
        <f>(0.5*K750*(AK750)^(2))+(K750*9.81*(AN750-G750))</f>
        <v>1.1384263446703658E-10</v>
      </c>
      <c r="BE750" s="14">
        <f>0.5*K750*(AI750)^(2)</f>
        <v>6.9108380166897489E-9</v>
      </c>
      <c r="BF750" s="14">
        <f t="shared" si="73"/>
        <v>0.12834741077941772</v>
      </c>
      <c r="BG750" s="14">
        <f>(C750*(AI750)^(2)*G750)/(F750)</f>
        <v>2.9839739112515433</v>
      </c>
      <c r="BH750" s="14">
        <f>(C750*G750*AI750)/(E750)</f>
        <v>2.4330421060284597</v>
      </c>
      <c r="BI750" s="14">
        <f>(E750)/((C750*F750*G750)^(1/2))</f>
        <v>0.70998289544670645</v>
      </c>
      <c r="BJ750" s="14">
        <f>(C750*9.81*(G750)^(2))/(F750)</f>
        <v>2.4780473271327944E-2</v>
      </c>
      <c r="BK750" s="14">
        <f t="shared" si="70"/>
        <v>1.4651271690725616</v>
      </c>
      <c r="BL750" s="14">
        <f>(F750/(C750*9.81))^(1/2)</f>
        <v>1.4753899143116248E-3</v>
      </c>
      <c r="BM750" s="14">
        <f>((F750*G750)/(C750*(AI750)^(2)))^(1/2)</f>
        <v>1.3445101887650613E-4</v>
      </c>
      <c r="BN750" s="14">
        <f>(AF750/2)/G750</f>
        <v>1.1973323487086565</v>
      </c>
      <c r="BO750" s="14">
        <f>(AF750-G750)/G750</f>
        <v>1.3946646974173127</v>
      </c>
      <c r="BP750" s="14">
        <f>((2*G750)-AG750)/G750</f>
        <v>0.74989267173393703</v>
      </c>
      <c r="BQ750" s="14">
        <f t="shared" si="71"/>
        <v>0.52203856749311306</v>
      </c>
      <c r="BR750" s="14">
        <f>((C750*(G750)^(3))/F750)^(1/2)</f>
        <v>7.659511963901657E-4</v>
      </c>
      <c r="BS750" s="14">
        <f t="shared" si="72"/>
        <v>0.5106635923102274</v>
      </c>
      <c r="BT750" s="14">
        <f>AI750/((9.81*G750)^(1/2))</f>
        <v>10.973437960085503</v>
      </c>
      <c r="BU750" s="14">
        <f t="shared" si="75"/>
        <v>0.265625</v>
      </c>
      <c r="BV750" s="14">
        <f>AE750 /G750</f>
        <v>0.92604188180086844</v>
      </c>
      <c r="BW750" s="14">
        <f t="shared" si="74"/>
        <v>2.9591934379802152</v>
      </c>
      <c r="BX750" s="14">
        <f>AH750/(((C750*(G750^(3)))/F750)^(1/2))</f>
        <v>0.6527831046631154</v>
      </c>
    </row>
    <row r="751" spans="1:76" x14ac:dyDescent="0.25">
      <c r="A751" s="24"/>
      <c r="B751" s="1">
        <v>751</v>
      </c>
      <c r="C751" s="24">
        <v>960</v>
      </c>
      <c r="D751" s="24">
        <v>50</v>
      </c>
      <c r="E751" s="24">
        <v>4.8000000000000001E-2</v>
      </c>
      <c r="F751" s="24">
        <v>2.0500000000000001E-2</v>
      </c>
      <c r="G751" s="24">
        <v>2.34437940799958E-4</v>
      </c>
      <c r="H751" s="24">
        <v>4.8382413290893235E-8</v>
      </c>
      <c r="I751" s="24">
        <v>5.3972471232919456E-11</v>
      </c>
      <c r="J751" s="24">
        <v>3.3415901887870829E-14</v>
      </c>
      <c r="K751" s="24">
        <v>5.1813572383602679E-8</v>
      </c>
      <c r="L751" s="24">
        <v>3.2079265812355994E-11</v>
      </c>
      <c r="M751" s="24"/>
      <c r="N751" s="24"/>
      <c r="O751" s="24"/>
      <c r="Q751" s="24">
        <v>960</v>
      </c>
      <c r="R751" s="24">
        <v>100000</v>
      </c>
      <c r="S751" s="24">
        <v>96</v>
      </c>
      <c r="T751" s="24">
        <v>2.0500000000000001E-2</v>
      </c>
      <c r="U751" s="24">
        <v>0.188</v>
      </c>
      <c r="V751" s="24"/>
      <c r="W751" s="14"/>
      <c r="X751" s="14"/>
      <c r="Z751" s="14">
        <v>4.5964331699999996E-6</v>
      </c>
      <c r="AA751" s="14">
        <v>16000</v>
      </c>
      <c r="AB751" s="14">
        <v>6.2500000000000056E-5</v>
      </c>
      <c r="AD751" s="14">
        <v>3.375000000000003E-3</v>
      </c>
      <c r="AE751" s="14">
        <v>1.00165312665E-4</v>
      </c>
      <c r="AF751" s="14">
        <v>4.7343261650999998E-4</v>
      </c>
      <c r="AG751" s="14">
        <v>4.197209398556183E-4</v>
      </c>
      <c r="AH751" s="14">
        <v>1.1875000000000011E-3</v>
      </c>
      <c r="AI751" s="14">
        <v>6.9470516473849594E-2</v>
      </c>
      <c r="AJ751" s="24">
        <v>5.4312973090551398E-3</v>
      </c>
      <c r="AK751" s="1">
        <v>1.54929461211366E-2</v>
      </c>
      <c r="AL751" s="24">
        <v>3.2423878312433001E-3</v>
      </c>
      <c r="AM751" s="24">
        <v>2.3042922420405979E-4</v>
      </c>
      <c r="AN751" s="24">
        <v>2.3682895758710603E-4</v>
      </c>
      <c r="AO751" s="24"/>
      <c r="AP751" s="24"/>
      <c r="AQ751" s="24">
        <v>410.25641025641028</v>
      </c>
      <c r="AR751" s="24">
        <v>0</v>
      </c>
      <c r="AS751" s="24">
        <v>2.4598127722443464E-4</v>
      </c>
      <c r="AT751" s="24">
        <v>3.1633450521456496E-2</v>
      </c>
      <c r="AU751" s="24">
        <v>4.9200536150356076</v>
      </c>
      <c r="AV751" s="24">
        <v>0.56589373065840998</v>
      </c>
      <c r="AW751" s="24">
        <v>0.98019801980198018</v>
      </c>
      <c r="AX751" s="24">
        <v>2882.0731039679845</v>
      </c>
      <c r="AY751" s="14">
        <v>8.7500000000000078E-4</v>
      </c>
      <c r="AZ751" s="24"/>
      <c r="BA751" s="24"/>
      <c r="BB751" s="24" t="s">
        <v>509</v>
      </c>
      <c r="BC751" s="1"/>
      <c r="BD751" s="14">
        <f>(0.5*K751*(AK751)^(2))+(K751*9.81*(AN751-G751))</f>
        <v>7.4337742890044382E-12</v>
      </c>
      <c r="BE751" s="14">
        <f>0.5*K751*(AI751)^(2)</f>
        <v>1.2503010506942174E-10</v>
      </c>
      <c r="BF751" s="14">
        <f t="shared" si="73"/>
        <v>0.24383575399456509</v>
      </c>
      <c r="BG751" s="14">
        <f>(C751*(AI751)^(2)*G751)/(F751)</f>
        <v>5.2984193158048254E-2</v>
      </c>
      <c r="BH751" s="14">
        <f>(C751*G751*AI751)/(E751)</f>
        <v>0.32573049656877717</v>
      </c>
      <c r="BI751" s="14">
        <f>(E751)/((C751*F751*G751)^(1/2))</f>
        <v>0.70666688646640152</v>
      </c>
      <c r="BJ751" s="14">
        <f>(C751*9.81*(G751)^(2))/(F751)</f>
        <v>2.5248883327788008E-2</v>
      </c>
      <c r="BK751" s="14">
        <f t="shared" si="70"/>
        <v>0.12997492880314759</v>
      </c>
      <c r="BL751" s="14">
        <f>(F751/(C751*9.81))^(1/2)</f>
        <v>1.4753899143116248E-3</v>
      </c>
      <c r="BM751" s="14">
        <f>((F751*G751)/(C751*(AI751)^(2)))^(1/2)</f>
        <v>1.0184852303554172E-3</v>
      </c>
      <c r="BN751" s="14">
        <f>(AF751/2)/G751</f>
        <v>1.009718424617055</v>
      </c>
      <c r="BO751" s="14">
        <f>(AF751-G751)/G751</f>
        <v>1.0194368492341099</v>
      </c>
      <c r="BP751" s="14">
        <f>((2*G751)-AG751)/G751</f>
        <v>0.2096714447182455</v>
      </c>
      <c r="BQ751" s="14">
        <f t="shared" si="71"/>
        <v>0.88654842361659048</v>
      </c>
      <c r="BR751" s="14">
        <f>((C751*(G751)^(3))/F751)^(1/2)</f>
        <v>7.7678446789846334E-4</v>
      </c>
      <c r="BS751" s="14">
        <f t="shared" si="72"/>
        <v>3.7837065952393098E-2</v>
      </c>
      <c r="BT751" s="14">
        <f>AI751/((9.81*G751)^(1/2))</f>
        <v>1.4486119880175026</v>
      </c>
      <c r="BU751" s="14">
        <f t="shared" si="75"/>
        <v>0.3611111111111111</v>
      </c>
      <c r="BV751" s="14">
        <f>AE751 /G751</f>
        <v>0.42725726187157304</v>
      </c>
      <c r="BW751" s="14">
        <f t="shared" si="74"/>
        <v>2.7735309830260246E-2</v>
      </c>
      <c r="BX751" s="14">
        <f>AH751/(((C751*(G751^(3)))/F751)^(1/2))</f>
        <v>1.5287380851122065</v>
      </c>
    </row>
    <row r="752" spans="1:76" x14ac:dyDescent="0.25">
      <c r="A752" s="24"/>
      <c r="B752" s="1">
        <v>752</v>
      </c>
      <c r="C752" s="24">
        <v>960</v>
      </c>
      <c r="D752" s="24">
        <v>50</v>
      </c>
      <c r="E752" s="24">
        <v>4.8000000000000001E-2</v>
      </c>
      <c r="F752" s="24">
        <v>2.0500000000000001E-2</v>
      </c>
      <c r="G752" s="24">
        <v>2.2837989482487749E-4</v>
      </c>
      <c r="H752" s="24">
        <v>1.0767582928981888E-7</v>
      </c>
      <c r="I752" s="24">
        <v>4.9895596061218236E-11</v>
      </c>
      <c r="J752" s="24">
        <v>7.0573852675444779E-14</v>
      </c>
      <c r="K752" s="24">
        <v>4.7899772218769505E-8</v>
      </c>
      <c r="L752" s="24">
        <v>6.7750898568426988E-11</v>
      </c>
      <c r="M752" s="24"/>
      <c r="N752" s="24"/>
      <c r="O752" s="24"/>
      <c r="Q752" s="24">
        <v>960</v>
      </c>
      <c r="R752" s="24">
        <v>100000</v>
      </c>
      <c r="S752" s="24">
        <v>96</v>
      </c>
      <c r="T752" s="24">
        <v>2.0500000000000001E-2</v>
      </c>
      <c r="U752" s="24">
        <v>0.188</v>
      </c>
      <c r="V752" s="24"/>
      <c r="W752" s="14"/>
      <c r="X752" s="14"/>
      <c r="Z752" s="14">
        <v>4.5964331699999996E-6</v>
      </c>
      <c r="AA752" s="14">
        <v>16000</v>
      </c>
      <c r="AB752" s="14">
        <v>6.2500000000000056E-5</v>
      </c>
      <c r="AD752" s="14">
        <v>1.9375E-3</v>
      </c>
      <c r="AE752" s="14">
        <v>2.0818149215999997E-4</v>
      </c>
      <c r="AF752" s="14">
        <v>5.3778268088999987E-4</v>
      </c>
      <c r="AG752" s="14">
        <v>2.9072439800250001E-4</v>
      </c>
      <c r="AH752" s="14">
        <v>5.6250000000000007E-4</v>
      </c>
      <c r="AI752" s="14">
        <v>0.47828167322844417</v>
      </c>
      <c r="AJ752" s="24">
        <v>2.6267364997184083E-3</v>
      </c>
      <c r="AK752" s="1">
        <v>6.7150686877124083E-2</v>
      </c>
      <c r="AL752" s="24">
        <v>5.6217851453886315E-3</v>
      </c>
      <c r="AM752" s="24">
        <v>2.1475948391156308E-4</v>
      </c>
      <c r="AN752" s="24">
        <v>2.260630522029207E-4</v>
      </c>
      <c r="AO752" s="24">
        <v>351.64835164835165</v>
      </c>
      <c r="AP752" s="24">
        <v>5.464899649310321</v>
      </c>
      <c r="AQ752" s="24">
        <v>603.77358490566041</v>
      </c>
      <c r="AR752" s="24">
        <v>628.31560193720998</v>
      </c>
      <c r="AS752" s="24">
        <v>1.1659192606839971E-2</v>
      </c>
      <c r="AT752" s="24">
        <v>-1.0687932799571569E-4</v>
      </c>
      <c r="AU752" s="24">
        <v>1.2224830763112897</v>
      </c>
      <c r="AV752" s="24">
        <v>0.65032001802881101</v>
      </c>
      <c r="AW752" s="24">
        <v>0.97979797979797978</v>
      </c>
      <c r="AX752" s="24">
        <v>3312.0526547486616</v>
      </c>
      <c r="AY752" s="14">
        <v>3.749999999999999E-4</v>
      </c>
      <c r="AZ752" s="24"/>
      <c r="BA752" s="24"/>
      <c r="BB752" s="24" t="s">
        <v>510</v>
      </c>
      <c r="BC752" s="1"/>
      <c r="BD752" s="14">
        <f>(0.5*K752*(AK752)^(2))+(K752*9.81*(AN752-G752))</f>
        <v>1.0690650280487258E-10</v>
      </c>
      <c r="BE752" s="14">
        <f>0.5*K752*(AI752)^(2)</f>
        <v>5.4786168939007053E-9</v>
      </c>
      <c r="BF752" s="14">
        <f t="shared" si="73"/>
        <v>0.139690411033731</v>
      </c>
      <c r="BG752" s="14">
        <f>(C752*(AI752)^(2)*G752)/(F752)</f>
        <v>2.4464859187654553</v>
      </c>
      <c r="BH752" s="14">
        <f>(C752*G752*AI752)/(E752)</f>
        <v>2.1845983645715701</v>
      </c>
      <c r="BI752" s="14">
        <f>(E752)/((C752*F752*G752)^(1/2))</f>
        <v>0.71597812885679257</v>
      </c>
      <c r="BJ752" s="14">
        <f>(C752*9.81*(G752)^(2))/(F752)</f>
        <v>2.3960844273659885E-2</v>
      </c>
      <c r="BK752" s="14">
        <f t="shared" si="70"/>
        <v>1.3093189003607775</v>
      </c>
      <c r="BL752" s="14">
        <f>(F752/(C752*9.81))^(1/2)</f>
        <v>1.4753899143116248E-3</v>
      </c>
      <c r="BM752" s="14">
        <f>((F752*G752)/(C752*(AI752)^(2)))^(1/2)</f>
        <v>1.4601131368713392E-4</v>
      </c>
      <c r="BN752" s="14">
        <f>(AF752/2)/G752</f>
        <v>1.1773862171676135</v>
      </c>
      <c r="BO752" s="14">
        <f>(AF752-G752)/G752</f>
        <v>1.3547724343352268</v>
      </c>
      <c r="BP752" s="14">
        <f>((2*G752)-AG752)/G752</f>
        <v>0.72701404725040042</v>
      </c>
      <c r="BQ752" s="14">
        <f t="shared" si="71"/>
        <v>0.54059829059829079</v>
      </c>
      <c r="BR752" s="14">
        <f>((C752*(G752)^(3))/F752)^(1/2)</f>
        <v>7.4687081464942665E-4</v>
      </c>
      <c r="BS752" s="14">
        <f t="shared" si="72"/>
        <v>0.47838855255643986</v>
      </c>
      <c r="BT752" s="14">
        <f>AI752/((9.81*G752)^(1/2))</f>
        <v>10.104627354240645</v>
      </c>
      <c r="BU752" s="14">
        <f t="shared" si="75"/>
        <v>0.30645161290322587</v>
      </c>
      <c r="BV752" s="14">
        <f>AE752 /G752</f>
        <v>0.91155787736759519</v>
      </c>
      <c r="BW752" s="14">
        <f t="shared" si="74"/>
        <v>2.4225250744917952</v>
      </c>
      <c r="BX752" s="14">
        <f>AH752/(((C752*(G752^(3)))/F752)^(1/2))</f>
        <v>0.75314229578515757</v>
      </c>
    </row>
    <row r="753" spans="1:76" x14ac:dyDescent="0.25">
      <c r="A753" s="24"/>
      <c r="B753" s="1">
        <v>753</v>
      </c>
      <c r="C753" s="24">
        <v>960</v>
      </c>
      <c r="D753" s="24">
        <v>50</v>
      </c>
      <c r="E753" s="24">
        <v>4.8000000000000001E-2</v>
      </c>
      <c r="F753" s="24">
        <v>2.0500000000000001E-2</v>
      </c>
      <c r="G753" s="24">
        <v>2.303480180080409E-4</v>
      </c>
      <c r="H753" s="24">
        <v>9.5593819887373388E-8</v>
      </c>
      <c r="I753" s="24">
        <v>5.1196709458061968E-11</v>
      </c>
      <c r="J753" s="24">
        <v>6.37394981526082E-14</v>
      </c>
      <c r="K753" s="24">
        <v>4.9148841079739488E-8</v>
      </c>
      <c r="L753" s="24">
        <v>6.1189918226503871E-11</v>
      </c>
      <c r="M753" s="24"/>
      <c r="N753" s="24"/>
      <c r="O753" s="24"/>
      <c r="Q753" s="24">
        <v>960</v>
      </c>
      <c r="R753" s="24">
        <v>100000</v>
      </c>
      <c r="S753" s="24">
        <v>96</v>
      </c>
      <c r="T753" s="24">
        <v>2.0500000000000001E-2</v>
      </c>
      <c r="U753" s="24">
        <v>0.188</v>
      </c>
      <c r="V753" s="24"/>
      <c r="W753" s="14"/>
      <c r="X753" s="14"/>
      <c r="Z753" s="14">
        <v>4.5964331699999996E-6</v>
      </c>
      <c r="AA753" s="14">
        <v>16000</v>
      </c>
      <c r="AB753" s="14">
        <v>6.2500000000000056E-5</v>
      </c>
      <c r="AD753" s="14">
        <v>2.9375000000000026E-3</v>
      </c>
      <c r="AE753" s="14">
        <v>9.0972446324999998E-5</v>
      </c>
      <c r="AF753" s="14">
        <v>4.6423975016999998E-4</v>
      </c>
      <c r="AG753" s="14">
        <v>4.0946558822749994E-4</v>
      </c>
      <c r="AH753" s="14">
        <v>1.2500000000000011E-3</v>
      </c>
      <c r="AI753" s="14">
        <v>6.056442384504513E-2</v>
      </c>
      <c r="AJ753" s="24">
        <v>1.4244960916280339E-3</v>
      </c>
      <c r="AK753" s="1">
        <v>1.3707141861672661E-2</v>
      </c>
      <c r="AL753" s="24">
        <v>2.2847944449015702E-3</v>
      </c>
      <c r="AM753" s="24">
        <v>2.2464858720105347E-4</v>
      </c>
      <c r="AN753" s="24">
        <v>2.2858822987799828E-4</v>
      </c>
      <c r="AO753" s="24"/>
      <c r="AP753" s="24"/>
      <c r="AQ753" s="24">
        <v>2461.5384615384619</v>
      </c>
      <c r="AR753" s="24">
        <v>267.78008281620794</v>
      </c>
      <c r="AS753" s="24">
        <v>1.8695460936199139E-4</v>
      </c>
      <c r="AT753" s="24">
        <v>-17.817912632411115</v>
      </c>
      <c r="AU753" s="24">
        <v>0.47110694926143126</v>
      </c>
      <c r="AV753" s="24">
        <v>0.50563843099353634</v>
      </c>
      <c r="AW753" s="24">
        <v>0</v>
      </c>
      <c r="AX753" s="24">
        <v>2575.1953827152465</v>
      </c>
      <c r="AY753" s="14">
        <v>8.1250000000000072E-4</v>
      </c>
      <c r="AZ753" s="24"/>
      <c r="BA753" s="24"/>
      <c r="BB753" s="24" t="s">
        <v>511</v>
      </c>
      <c r="BC753" s="1"/>
      <c r="BD753" s="14">
        <f>(0.5*K753*(AK753)^(2))+(K753*9.81*(AN753-G753))</f>
        <v>3.7687010620308017E-12</v>
      </c>
      <c r="BE753" s="14">
        <f>0.5*K753*(AI753)^(2)</f>
        <v>9.0140189393488031E-11</v>
      </c>
      <c r="BF753" s="14">
        <f t="shared" si="73"/>
        <v>0.20447330271815292</v>
      </c>
      <c r="BG753" s="14">
        <f>(C753*(AI753)^(2)*G753)/(F753)</f>
        <v>3.9567356134942777E-2</v>
      </c>
      <c r="BH753" s="14">
        <f>(C753*G753*AI753)/(E753)</f>
        <v>0.27901789989010156</v>
      </c>
      <c r="BI753" s="14">
        <f>(E753)/((C753*F753*G753)^(1/2))</f>
        <v>0.71291286255253916</v>
      </c>
      <c r="BJ753" s="14">
        <f>(C753*9.81*(G753)^(2))/(F753)</f>
        <v>2.4375601368177159E-2</v>
      </c>
      <c r="BK753" s="14">
        <f t="shared" si="70"/>
        <v>0.10985792189574901</v>
      </c>
      <c r="BL753" s="14">
        <f>(F753/(C753*9.81))^(1/2)</f>
        <v>1.4753899143116248E-3</v>
      </c>
      <c r="BM753" s="14">
        <f>((F753*G753)/(C753*(AI753)^(2)))^(1/2)</f>
        <v>1.1580197432586386E-3</v>
      </c>
      <c r="BN753" s="14">
        <f>(AF753/2)/G753</f>
        <v>1.0076920873566937</v>
      </c>
      <c r="BO753" s="14">
        <f>(AF753-G753)/G753</f>
        <v>1.0153841747133874</v>
      </c>
      <c r="BP753" s="14">
        <f>((2*G753)-AG753)/G753</f>
        <v>0.22240455217111321</v>
      </c>
      <c r="BQ753" s="14">
        <f t="shared" si="71"/>
        <v>0.88201320132013195</v>
      </c>
      <c r="BR753" s="14">
        <f>((C753*(G753)^(3))/F753)^(1/2)</f>
        <v>7.5654611542314129E-4</v>
      </c>
      <c r="BS753" s="14">
        <f t="shared" si="72"/>
        <v>17.878477056256159</v>
      </c>
      <c r="BT753" s="14">
        <f>AI753/((9.81*G753)^(1/2))</f>
        <v>1.2740628326075982</v>
      </c>
      <c r="BU753" s="14">
        <f t="shared" si="75"/>
        <v>0.43617021276595747</v>
      </c>
      <c r="BV753" s="14">
        <f>AE753 /G753</f>
        <v>0.39493479089463823</v>
      </c>
      <c r="BW753" s="14">
        <f t="shared" si="74"/>
        <v>1.5191754766765618E-2</v>
      </c>
      <c r="BX753" s="14">
        <f>AH753/(((C753*(G753^(3)))/F753)^(1/2))</f>
        <v>1.6522456126826688</v>
      </c>
    </row>
    <row r="754" spans="1:76" x14ac:dyDescent="0.25">
      <c r="A754" s="24"/>
      <c r="B754" s="1">
        <v>754</v>
      </c>
      <c r="C754" s="24">
        <v>960</v>
      </c>
      <c r="D754" s="24">
        <v>50</v>
      </c>
      <c r="E754" s="24">
        <v>4.8000000000000001E-2</v>
      </c>
      <c r="F754" s="24">
        <v>2.0500000000000001E-2</v>
      </c>
      <c r="G754" s="24">
        <v>2.3173425994372278E-4</v>
      </c>
      <c r="H754" s="24">
        <v>8.4070831306382545E-8</v>
      </c>
      <c r="I754" s="24">
        <v>5.2126593582685413E-11</v>
      </c>
      <c r="J754" s="24">
        <v>5.6732993085233492E-14</v>
      </c>
      <c r="K754" s="24">
        <v>5.0041529839377997E-8</v>
      </c>
      <c r="L754" s="24">
        <v>5.4463673361824154E-11</v>
      </c>
      <c r="M754" s="24"/>
      <c r="N754" s="24"/>
      <c r="O754" s="24"/>
      <c r="Q754" s="24">
        <v>960</v>
      </c>
      <c r="R754" s="24">
        <v>100000</v>
      </c>
      <c r="S754" s="24">
        <v>96</v>
      </c>
      <c r="T754" s="24">
        <v>2.0500000000000001E-2</v>
      </c>
      <c r="U754" s="24">
        <v>0.188</v>
      </c>
      <c r="V754" s="24"/>
      <c r="W754" s="14"/>
      <c r="X754" s="14"/>
      <c r="Z754" s="14">
        <v>4.5964331699999996E-6</v>
      </c>
      <c r="AA754" s="14">
        <v>16000</v>
      </c>
      <c r="AB754" s="14">
        <v>6.2500000000000056E-5</v>
      </c>
      <c r="AD754" s="14">
        <v>1.9375E-3</v>
      </c>
      <c r="AE754" s="14">
        <v>2.1277792533E-4</v>
      </c>
      <c r="AF754" s="14">
        <v>5.4697554722999992E-4</v>
      </c>
      <c r="AG754" s="14">
        <v>2.9149047019749996E-4</v>
      </c>
      <c r="AH754" s="14">
        <v>5.0000000000000001E-4</v>
      </c>
      <c r="AI754" s="14">
        <v>0.47917399137223965</v>
      </c>
      <c r="AJ754" s="24">
        <v>3.3630991643530325E-3</v>
      </c>
      <c r="AK754" s="1">
        <v>7.0124839453685056E-2</v>
      </c>
      <c r="AL754" s="24">
        <v>7.5159405444523361E-3</v>
      </c>
      <c r="AM754" s="24">
        <v>1.9725151555598472E-4</v>
      </c>
      <c r="AN754" s="24">
        <v>2.3215443970129828E-4</v>
      </c>
      <c r="AO754" s="24">
        <v>484.84848484848482</v>
      </c>
      <c r="AP754" s="24">
        <v>124.66896417614063</v>
      </c>
      <c r="AQ754" s="24">
        <v>800</v>
      </c>
      <c r="AR754" s="24">
        <v>905.09667991878064</v>
      </c>
      <c r="AS754" s="24">
        <v>1.170273771700322E-2</v>
      </c>
      <c r="AT754" s="24">
        <v>5.2062311795700962E-3</v>
      </c>
      <c r="AU754" s="24">
        <v>1.5535742871871532</v>
      </c>
      <c r="AV754" s="24">
        <v>0.86475752046908472</v>
      </c>
      <c r="AW754" s="24">
        <v>0.97</v>
      </c>
      <c r="AX754" s="24">
        <v>4404.1738866734586</v>
      </c>
      <c r="AY754" s="14">
        <v>3.749999999999999E-4</v>
      </c>
      <c r="AZ754" s="24"/>
      <c r="BA754" s="24"/>
      <c r="BB754" s="24" t="s">
        <v>512</v>
      </c>
      <c r="BC754" s="1"/>
      <c r="BD754" s="14">
        <f>(0.5*K754*(AK754)^(2))+(K754*9.81*(AN754-G754))</f>
        <v>1.2324570841516447E-10</v>
      </c>
      <c r="BE754" s="14">
        <f>0.5*K754*(AI754)^(2)</f>
        <v>5.7449606359314223E-9</v>
      </c>
      <c r="BF754" s="14">
        <f t="shared" si="73"/>
        <v>0.1464678727644968</v>
      </c>
      <c r="BG754" s="14">
        <f>(C754*(AI754)^(2)*G754)/(F754)</f>
        <v>2.4916904749075606</v>
      </c>
      <c r="BH754" s="14">
        <f>(C754*G754*AI754)/(E754)</f>
        <v>2.2208206054985151</v>
      </c>
      <c r="BI754" s="14">
        <f>(E754)/((C754*F754*G754)^(1/2))</f>
        <v>0.7107773300044925</v>
      </c>
      <c r="BJ754" s="14">
        <f>(C754*9.81*(G754)^(2))/(F754)</f>
        <v>2.4669870511264742E-2</v>
      </c>
      <c r="BK754" s="14">
        <f t="shared" si="70"/>
        <v>1.3160830909766943</v>
      </c>
      <c r="BL754" s="14">
        <f>(F754/(C754*9.81))^(1/2)</f>
        <v>1.4753899143116248E-3</v>
      </c>
      <c r="BM754" s="14">
        <f>((F754*G754)/(C754*(AI754)^(2)))^(1/2)</f>
        <v>1.4680579502179182E-4</v>
      </c>
      <c r="BN754" s="14">
        <f>(AF754/2)/G754</f>
        <v>1.1801784236884831</v>
      </c>
      <c r="BO754" s="14">
        <f>(AF754-G754)/G754</f>
        <v>1.3603568473769663</v>
      </c>
      <c r="BP754" s="14">
        <f>((2*G754)-AG754)/G754</f>
        <v>0.74213476130681277</v>
      </c>
      <c r="BQ754" s="14">
        <f t="shared" si="71"/>
        <v>0.53291316526610644</v>
      </c>
      <c r="BR754" s="14">
        <f>((C754*(G754)^(3))/F754)^(1/2)</f>
        <v>7.6338575904231012E-4</v>
      </c>
      <c r="BS754" s="14">
        <f t="shared" si="72"/>
        <v>0.47396776019266956</v>
      </c>
      <c r="BT754" s="14">
        <f>AI754/((9.81*G754)^(1/2))</f>
        <v>10.049943287951391</v>
      </c>
      <c r="BU754" s="14">
        <f t="shared" si="75"/>
        <v>0.27419354838709681</v>
      </c>
      <c r="BV754" s="14">
        <f>AE754 /G754</f>
        <v>0.91819796253550778</v>
      </c>
      <c r="BW754" s="14">
        <f t="shared" si="74"/>
        <v>2.4670206043962959</v>
      </c>
      <c r="BX754" s="14">
        <f>AH754/(((C754*(G754^(3)))/F754)^(1/2))</f>
        <v>0.65497685027195784</v>
      </c>
    </row>
    <row r="755" spans="1:76" x14ac:dyDescent="0.25">
      <c r="A755" s="24"/>
      <c r="B755" s="1">
        <v>755</v>
      </c>
      <c r="C755" s="24">
        <v>960</v>
      </c>
      <c r="D755" s="24">
        <v>50</v>
      </c>
      <c r="E755" s="24">
        <v>4.8000000000000001E-2</v>
      </c>
      <c r="F755" s="24">
        <v>2.0500000000000001E-2</v>
      </c>
      <c r="G755" s="24">
        <v>2.3252444190554537E-4</v>
      </c>
      <c r="H755" s="24">
        <v>8.2027019877673729E-8</v>
      </c>
      <c r="I755" s="24">
        <v>5.2661647451802887E-11</v>
      </c>
      <c r="J755" s="24">
        <v>5.5731921774590835E-14</v>
      </c>
      <c r="K755" s="24">
        <v>5.0555181553730769E-8</v>
      </c>
      <c r="L755" s="24">
        <v>5.35026449036072E-11</v>
      </c>
      <c r="M755" s="24"/>
      <c r="N755" s="24"/>
      <c r="O755" s="24"/>
      <c r="Q755" s="24">
        <v>960</v>
      </c>
      <c r="R755" s="24">
        <v>100000</v>
      </c>
      <c r="S755" s="24">
        <v>96</v>
      </c>
      <c r="T755" s="24">
        <v>2.0500000000000001E-2</v>
      </c>
      <c r="U755" s="24">
        <v>0.188</v>
      </c>
      <c r="V755" s="24"/>
      <c r="W755" s="14"/>
      <c r="X755" s="14"/>
      <c r="Z755" s="14">
        <v>4.5964331699999996E-6</v>
      </c>
      <c r="AA755" s="14">
        <v>16000</v>
      </c>
      <c r="AB755" s="14">
        <v>6.2500000000000056E-5</v>
      </c>
      <c r="AD755" s="14">
        <v>1.9375E-3</v>
      </c>
      <c r="AE755" s="14">
        <v>2.1277792533E-4</v>
      </c>
      <c r="AF755" s="14">
        <v>5.4697554722999992E-4</v>
      </c>
      <c r="AG755" s="14">
        <v>2.8957528970999995E-4</v>
      </c>
      <c r="AH755" s="14">
        <v>5.0000000000000001E-4</v>
      </c>
      <c r="AI755" s="14">
        <v>0.48540986251615176</v>
      </c>
      <c r="AJ755" s="24">
        <v>8.533090228332053E-3</v>
      </c>
      <c r="AK755" s="1">
        <v>7.6491478138600286E-2</v>
      </c>
      <c r="AL755" s="24">
        <v>9.5346581341325017E-3</v>
      </c>
      <c r="AM755" s="24">
        <v>2.0539302247432281E-4</v>
      </c>
      <c r="AN755" s="24">
        <v>2.2754735299934789E-4</v>
      </c>
      <c r="AO755" s="24">
        <v>533.33333333333326</v>
      </c>
      <c r="AP755" s="24">
        <v>226.2741699796951</v>
      </c>
      <c r="AQ755" s="24">
        <v>1103.4482758620688</v>
      </c>
      <c r="AR755" s="24">
        <v>914.78261347320279</v>
      </c>
      <c r="AS755" s="24">
        <v>1.2009313691536664E-2</v>
      </c>
      <c r="AT755" s="24">
        <v>-3.6801981195770814E-2</v>
      </c>
      <c r="AU755" s="24">
        <v>1.5712991181151821</v>
      </c>
      <c r="AV755" s="24">
        <v>1.0856208005261345</v>
      </c>
      <c r="AW755" s="24">
        <v>0.97</v>
      </c>
      <c r="AX755" s="24">
        <v>5529.0213352676683</v>
      </c>
      <c r="AY755" s="14">
        <v>3.749999999999999E-4</v>
      </c>
      <c r="AZ755" s="24"/>
      <c r="BA755" s="24"/>
      <c r="BB755" s="24" t="s">
        <v>513</v>
      </c>
      <c r="BC755" s="1"/>
      <c r="BD755" s="14">
        <f>(0.5*K755*(AK755)^(2))+(K755*9.81*(AN755-G755))</f>
        <v>1.4542945542218051E-10</v>
      </c>
      <c r="BE755" s="14">
        <f>0.5*K755*(AI755)^(2)</f>
        <v>5.9559750636512528E-9</v>
      </c>
      <c r="BF755" s="14">
        <f t="shared" si="73"/>
        <v>0.15626069570006884</v>
      </c>
      <c r="BG755" s="14">
        <f>(C755*(AI755)^(2)*G755)/(F755)</f>
        <v>2.5656840524310951</v>
      </c>
      <c r="BH755" s="14">
        <f>(C755*G755*AI755)/(E755)</f>
        <v>2.2573931475403137</v>
      </c>
      <c r="BI755" s="14">
        <f>(E755)/((C755*F755*G755)^(1/2))</f>
        <v>0.70956859386562976</v>
      </c>
      <c r="BJ755" s="14">
        <f>(C755*9.81*(G755)^(2))/(F755)</f>
        <v>2.4838399084284469E-2</v>
      </c>
      <c r="BK755" s="14">
        <f t="shared" si="70"/>
        <v>1.3375727512826288</v>
      </c>
      <c r="BL755" s="14">
        <f>(F755/(C755*9.81))^(1/2)</f>
        <v>1.4753899143116248E-3</v>
      </c>
      <c r="BM755" s="14">
        <f>((F755*G755)/(C755*(AI755)^(2)))^(1/2)</f>
        <v>1.4516670633566784E-4</v>
      </c>
      <c r="BN755" s="14">
        <f>(AF755/2)/G755</f>
        <v>1.1761678530384108</v>
      </c>
      <c r="BO755" s="14">
        <f>(AF755-G755)/G755</f>
        <v>1.3523357060768215</v>
      </c>
      <c r="BP755" s="14">
        <f>((2*G755)-AG755)/G755</f>
        <v>0.7546458026652122</v>
      </c>
      <c r="BQ755" s="14">
        <f t="shared" si="71"/>
        <v>0.52941176470588236</v>
      </c>
      <c r="BR755" s="14">
        <f>((C755*(G755)^(3))/F755)^(1/2)</f>
        <v>7.6729364636050803E-4</v>
      </c>
      <c r="BS755" s="14">
        <f t="shared" si="72"/>
        <v>0.52221184371192253</v>
      </c>
      <c r="BT755" s="14">
        <f>AI755/((9.81*G755)^(1/2))</f>
        <v>10.163417987180146</v>
      </c>
      <c r="BU755" s="14">
        <f t="shared" si="75"/>
        <v>0.27419354838709681</v>
      </c>
      <c r="BV755" s="14">
        <f>AE755 /G755</f>
        <v>0.91507767349650637</v>
      </c>
      <c r="BW755" s="14">
        <f t="shared" si="74"/>
        <v>2.5408456533468105</v>
      </c>
      <c r="BX755" s="14">
        <f>AH755/(((C755*(G755^(3)))/F755)^(1/2))</f>
        <v>0.65164100129284552</v>
      </c>
    </row>
    <row r="756" spans="1:76" x14ac:dyDescent="0.25">
      <c r="A756" s="24"/>
      <c r="B756" s="1">
        <v>756</v>
      </c>
      <c r="C756" s="24">
        <v>960</v>
      </c>
      <c r="D756" s="24">
        <v>50</v>
      </c>
      <c r="E756" s="24">
        <v>4.8000000000000001E-2</v>
      </c>
      <c r="F756" s="24">
        <v>2.0500000000000001E-2</v>
      </c>
      <c r="G756" s="24">
        <v>1.9814691781822716E-4</v>
      </c>
      <c r="H756" s="24">
        <v>8.3293168178945204E-8</v>
      </c>
      <c r="I756" s="24">
        <v>3.2587464650782444E-11</v>
      </c>
      <c r="J756" s="24">
        <v>4.1095463965375436E-14</v>
      </c>
      <c r="K756" s="24">
        <v>3.1283966064751149E-8</v>
      </c>
      <c r="L756" s="24">
        <v>3.9451645406760421E-11</v>
      </c>
      <c r="M756" s="24"/>
      <c r="N756" s="24"/>
      <c r="O756" s="24"/>
      <c r="Q756" s="24">
        <v>960</v>
      </c>
      <c r="R756" s="24">
        <v>100000</v>
      </c>
      <c r="S756" s="24">
        <v>96</v>
      </c>
      <c r="T756" s="24">
        <v>2.0500000000000001E-2</v>
      </c>
      <c r="U756" s="24">
        <v>0.188</v>
      </c>
      <c r="V756" s="24"/>
      <c r="W756" s="14"/>
      <c r="X756" s="14"/>
      <c r="Z756" s="14">
        <v>4.5964331699999996E-6</v>
      </c>
      <c r="AA756" s="14">
        <v>16000</v>
      </c>
      <c r="AB756" s="14">
        <v>6.2500000000000056E-5</v>
      </c>
      <c r="AD756" s="14">
        <v>1.6875000000000002E-3</v>
      </c>
      <c r="AE756" s="14">
        <v>1.6451537704499999E-4</v>
      </c>
      <c r="AF756" s="14">
        <v>4.4585401748999999E-4</v>
      </c>
      <c r="AG756" s="14">
        <v>2.7484322066175057E-4</v>
      </c>
      <c r="AH756" s="14">
        <v>4.3749999999999952E-4</v>
      </c>
      <c r="AI756" s="14">
        <v>0.43783581552444234</v>
      </c>
      <c r="AJ756" s="24">
        <v>1.3755589918859534E-3</v>
      </c>
      <c r="AK756" s="1">
        <v>5.7568941522366815E-2</v>
      </c>
      <c r="AL756" s="24">
        <v>8.8231024257052794E-3</v>
      </c>
      <c r="AM756" s="24">
        <v>1.7906993897142957E-4</v>
      </c>
      <c r="AN756" s="24">
        <v>1.9861453188240168E-4</v>
      </c>
      <c r="AO756" s="24">
        <v>711.11111111111109</v>
      </c>
      <c r="AP756" s="24">
        <v>335.22099256251153</v>
      </c>
      <c r="AQ756" s="24">
        <v>969.69696969696963</v>
      </c>
      <c r="AR756" s="24">
        <v>1122.0206775852653</v>
      </c>
      <c r="AS756" s="24">
        <v>9.7706524646255597E-3</v>
      </c>
      <c r="AT756" s="24">
        <v>1.7010076435467085E-2</v>
      </c>
      <c r="AU756" s="24">
        <v>1.5772366490072223</v>
      </c>
      <c r="AV756" s="24">
        <v>0.63086190704954614</v>
      </c>
      <c r="AW756" s="24">
        <v>0.97647058823529409</v>
      </c>
      <c r="AX756" s="24">
        <v>3212.9533092900801</v>
      </c>
      <c r="AY756" s="14">
        <v>3.1250000000000028E-4</v>
      </c>
      <c r="AZ756" s="24"/>
      <c r="BA756" s="24"/>
      <c r="BB756" s="24" t="s">
        <v>514</v>
      </c>
      <c r="BC756" s="1"/>
      <c r="BD756" s="14">
        <f>(0.5*K756*(AK756)^(2))+(K756*9.81*(AN756-G756))</f>
        <v>5.1983903439124611E-11</v>
      </c>
      <c r="BE756" s="14">
        <f>0.5*K756*(AI756)^(2)</f>
        <v>2.9985712969128059E-9</v>
      </c>
      <c r="BF756" s="14">
        <f t="shared" si="73"/>
        <v>0.13166709504878504</v>
      </c>
      <c r="BG756" s="14">
        <f>(C756*(AI756)^(2)*G756)/(F756)</f>
        <v>1.7788005796128334</v>
      </c>
      <c r="BH756" s="14">
        <f>(C756*G756*AI756)/(E756)</f>
        <v>1.7351163471319631</v>
      </c>
      <c r="BI756" s="14">
        <f>(E756)/((C756*F756*G756)^(1/2))</f>
        <v>0.7686613241096012</v>
      </c>
      <c r="BJ756" s="14">
        <f>(C756*9.81*(G756)^(2))/(F756)</f>
        <v>1.803686363524068E-2</v>
      </c>
      <c r="BK756" s="14">
        <f t="shared" si="70"/>
        <v>1.1446280413190462</v>
      </c>
      <c r="BL756" s="14">
        <f>(F756/(C756*9.81))^(1/2)</f>
        <v>1.4753899143116248E-3</v>
      </c>
      <c r="BM756" s="14">
        <f>((F756*G756)/(C756*(AI756)^(2)))^(1/2)</f>
        <v>1.4856745714606376E-4</v>
      </c>
      <c r="BN756" s="14">
        <f>(AF756/2)/G756</f>
        <v>1.1250591793181723</v>
      </c>
      <c r="BO756" s="14">
        <f>(AF756-G756)/G756</f>
        <v>1.2501183586363445</v>
      </c>
      <c r="BP756" s="14">
        <f>((2*G756)-AG756)/G756</f>
        <v>0.61293214303801669</v>
      </c>
      <c r="BQ756" s="14">
        <f t="shared" si="71"/>
        <v>0.61644217586962757</v>
      </c>
      <c r="BR756" s="14">
        <f>((C756*(G756)^(3))/F756)^(1/2)</f>
        <v>6.0358670879054647E-4</v>
      </c>
      <c r="BS756" s="14">
        <f t="shared" si="72"/>
        <v>0.42082573908897525</v>
      </c>
      <c r="BT756" s="14">
        <f>AI756/((9.81*G756)^(1/2))</f>
        <v>9.9307744956629271</v>
      </c>
      <c r="BU756" s="14">
        <f t="shared" si="75"/>
        <v>0.27777777777777746</v>
      </c>
      <c r="BV756" s="14">
        <f>AE756 /G756</f>
        <v>0.83026967492838044</v>
      </c>
      <c r="BW756" s="14">
        <f t="shared" si="74"/>
        <v>1.7607637159775928</v>
      </c>
      <c r="BX756" s="14">
        <f>AH756/(((C756*(G756^(3)))/F756)^(1/2))</f>
        <v>0.72483372086945419</v>
      </c>
    </row>
    <row r="757" spans="1:76" x14ac:dyDescent="0.25">
      <c r="A757" s="24"/>
      <c r="B757" s="1">
        <v>757</v>
      </c>
      <c r="C757" s="24">
        <v>960</v>
      </c>
      <c r="D757" s="24">
        <v>50</v>
      </c>
      <c r="E757" s="24">
        <v>4.8000000000000001E-2</v>
      </c>
      <c r="F757" s="24">
        <v>2.0500000000000001E-2</v>
      </c>
      <c r="G757" s="24">
        <v>1.969076494193237E-4</v>
      </c>
      <c r="H757" s="24">
        <v>7.6270930074247314E-8</v>
      </c>
      <c r="I757" s="24">
        <v>3.1979846348715924E-11</v>
      </c>
      <c r="J757" s="24">
        <v>3.716157241998014E-14</v>
      </c>
      <c r="K757" s="24">
        <v>3.070065249476729E-8</v>
      </c>
      <c r="L757" s="24">
        <v>3.5675109523180933E-11</v>
      </c>
      <c r="M757" s="24"/>
      <c r="N757" s="24"/>
      <c r="O757" s="24"/>
      <c r="Q757" s="24">
        <v>960</v>
      </c>
      <c r="R757" s="24">
        <v>100000</v>
      </c>
      <c r="S757" s="24">
        <v>96</v>
      </c>
      <c r="T757" s="24">
        <v>2.0500000000000001E-2</v>
      </c>
      <c r="U757" s="24">
        <v>0.188</v>
      </c>
      <c r="V757" s="24"/>
      <c r="W757" s="14"/>
      <c r="X757" s="14"/>
      <c r="Z757" s="14">
        <v>4.5964331699999996E-6</v>
      </c>
      <c r="AA757" s="14">
        <v>16000</v>
      </c>
      <c r="AB757" s="14">
        <v>6.2500000000000056E-5</v>
      </c>
      <c r="AD757" s="14">
        <v>1.6875000000000002E-3</v>
      </c>
      <c r="AE757" s="14">
        <v>1.6221716046000001E-4</v>
      </c>
      <c r="AF757" s="14">
        <v>4.4585401748999999E-4</v>
      </c>
      <c r="AG757" s="14">
        <v>2.7750965263875001E-4</v>
      </c>
      <c r="AH757" s="14">
        <v>4.3749999999999952E-4</v>
      </c>
      <c r="AI757" s="14">
        <v>0.43980456416496994</v>
      </c>
      <c r="AJ757" s="24">
        <v>1.5095498733489075E-3</v>
      </c>
      <c r="AK757" s="1">
        <v>4.7769602579418473E-2</v>
      </c>
      <c r="AL757" s="24">
        <v>2.5683074806417926E-3</v>
      </c>
      <c r="AM757" s="24">
        <v>1.7950717806771661E-4</v>
      </c>
      <c r="AN757" s="24">
        <v>2.0190586501995557E-4</v>
      </c>
      <c r="AO757" s="24">
        <v>603.77358490566041</v>
      </c>
      <c r="AP757" s="24">
        <v>241.65984689892699</v>
      </c>
      <c r="AQ757" s="24">
        <v>969.69696969696963</v>
      </c>
      <c r="AR757" s="24">
        <v>1122.0206775852653</v>
      </c>
      <c r="AS757" s="24">
        <v>9.8587183822802828E-3</v>
      </c>
      <c r="AT757" s="24">
        <v>-1.963357154609852E-3</v>
      </c>
      <c r="AU757" s="24">
        <v>1.5304875740294066</v>
      </c>
      <c r="AV757" s="24">
        <v>0.61325915329286951</v>
      </c>
      <c r="AW757" s="24">
        <v>0.98809523809523803</v>
      </c>
      <c r="AX757" s="24">
        <v>3123.3032205731356</v>
      </c>
      <c r="AY757" s="14">
        <v>3.1250000000000028E-4</v>
      </c>
      <c r="AZ757" s="24"/>
      <c r="BA757" s="24"/>
      <c r="BB757" s="24" t="s">
        <v>515</v>
      </c>
      <c r="BC757" s="1"/>
      <c r="BD757" s="14">
        <f>(0.5*K757*(AK757)^(2))+(K757*9.81*(AN757-G757))</f>
        <v>3.6533775251184906E-11</v>
      </c>
      <c r="BE757" s="14">
        <f>0.5*K757*(AI757)^(2)</f>
        <v>2.9691837444329626E-9</v>
      </c>
      <c r="BF757" s="14">
        <f t="shared" si="73"/>
        <v>0.1109248216881889</v>
      </c>
      <c r="BG757" s="14">
        <f>(C757*(AI757)^(2)*G757)/(F757)</f>
        <v>1.7836080503377096</v>
      </c>
      <c r="BH757" s="14">
        <f>(C757*G757*AI757)/(E757)</f>
        <v>1.7320176586722871</v>
      </c>
      <c r="BI757" s="14">
        <f>(E757)/((C757*F757*G757)^(1/2))</f>
        <v>0.77107637398421847</v>
      </c>
      <c r="BJ757" s="14">
        <f>(C757*9.81*(G757)^(2))/(F757)</f>
        <v>1.7811953595744594E-2</v>
      </c>
      <c r="BK757" s="14">
        <f t="shared" si="70"/>
        <v>1.1493639504405291</v>
      </c>
      <c r="BL757" s="14">
        <f>(F757/(C757*9.81))^(1/2)</f>
        <v>1.4753899143116248E-3</v>
      </c>
      <c r="BM757" s="14">
        <f>((F757*G757)/(C757*(AI757)^(2)))^(1/2)</f>
        <v>1.4743916949375263E-4</v>
      </c>
      <c r="BN757" s="14">
        <f>(AF757/2)/G757</f>
        <v>1.1321399112853503</v>
      </c>
      <c r="BO757" s="14">
        <f>(AF757-G757)/G757</f>
        <v>1.2642798225707004</v>
      </c>
      <c r="BP757" s="14">
        <f>((2*G757)-AG757)/G757</f>
        <v>0.59066088363189628</v>
      </c>
      <c r="BQ757" s="14">
        <f t="shared" si="71"/>
        <v>0.62242268041237114</v>
      </c>
      <c r="BR757" s="14">
        <f>((C757*(G757)^(3))/F757)^(1/2)</f>
        <v>5.9793306179860902E-4</v>
      </c>
      <c r="BS757" s="14">
        <f t="shared" si="72"/>
        <v>0.44176792131957981</v>
      </c>
      <c r="BT757" s="14">
        <f>AI757/((9.81*G757)^(1/2))</f>
        <v>10.006770381151265</v>
      </c>
      <c r="BU757" s="14">
        <f t="shared" si="75"/>
        <v>0.27777777777777746</v>
      </c>
      <c r="BV757" s="14">
        <f>AE757 /G757</f>
        <v>0.82382355859904288</v>
      </c>
      <c r="BW757" s="14">
        <f t="shared" si="74"/>
        <v>1.765796096741965</v>
      </c>
      <c r="BX757" s="14">
        <f>AH757/(((C757*(G757^(3)))/F757)^(1/2))</f>
        <v>0.73168725389424061</v>
      </c>
    </row>
    <row r="758" spans="1:76" x14ac:dyDescent="0.25">
      <c r="A758" s="24"/>
      <c r="B758" s="1">
        <v>758</v>
      </c>
      <c r="C758" s="24">
        <v>960</v>
      </c>
      <c r="D758" s="24">
        <v>50</v>
      </c>
      <c r="E758" s="24">
        <v>4.8000000000000001E-2</v>
      </c>
      <c r="F758" s="24">
        <v>2.0500000000000001E-2</v>
      </c>
      <c r="G758" s="24">
        <v>1.9860541092730992E-4</v>
      </c>
      <c r="H758" s="24">
        <v>1.0011936457023719E-7</v>
      </c>
      <c r="I758" s="24">
        <v>3.2814201364584394E-11</v>
      </c>
      <c r="J758" s="24">
        <v>4.9626094890804979E-14</v>
      </c>
      <c r="K758" s="24">
        <v>3.1501633310001021E-8</v>
      </c>
      <c r="L758" s="24">
        <v>4.764105109517278E-11</v>
      </c>
      <c r="M758" s="24"/>
      <c r="N758" s="24"/>
      <c r="O758" s="24"/>
      <c r="Q758" s="24">
        <v>960</v>
      </c>
      <c r="R758" s="24">
        <v>100000</v>
      </c>
      <c r="S758" s="24">
        <v>96</v>
      </c>
      <c r="T758" s="24">
        <v>2.0500000000000001E-2</v>
      </c>
      <c r="U758" s="24">
        <v>0.188</v>
      </c>
      <c r="V758" s="24"/>
      <c r="W758" s="14"/>
      <c r="X758" s="14"/>
      <c r="Z758" s="14">
        <v>4.5964331699999996E-6</v>
      </c>
      <c r="AA758" s="14">
        <v>16000</v>
      </c>
      <c r="AB758" s="14">
        <v>6.2500000000000056E-5</v>
      </c>
      <c r="AD758" s="14">
        <v>1.6875000000000002E-3</v>
      </c>
      <c r="AE758" s="14">
        <v>1.7830467655499996E-4</v>
      </c>
      <c r="AF758" s="14">
        <v>4.6423975016999998E-4</v>
      </c>
      <c r="AG758" s="14">
        <v>2.5816632971499998E-4</v>
      </c>
      <c r="AH758" s="14">
        <v>4.3749999999999952E-4</v>
      </c>
      <c r="AI758" s="14">
        <v>0.54391656137823041</v>
      </c>
      <c r="AJ758" s="24">
        <v>2.9261196396987211E-3</v>
      </c>
      <c r="AK758" s="1">
        <v>5.8995510908980447E-2</v>
      </c>
      <c r="AL758" s="24">
        <v>5.8820071529966976E-3</v>
      </c>
      <c r="AM758" s="24">
        <v>1.6255343228697178E-4</v>
      </c>
      <c r="AN758" s="24">
        <v>2.0322593616831287E-4</v>
      </c>
      <c r="AO758" s="24">
        <v>653.0612244897959</v>
      </c>
      <c r="AP758" s="24">
        <v>395.81487460004996</v>
      </c>
      <c r="AQ758" s="24">
        <v>1032.258064516129</v>
      </c>
      <c r="AR758" s="24">
        <v>894.73657224021019</v>
      </c>
      <c r="AS758" s="24">
        <v>1.5078757683053938E-2</v>
      </c>
      <c r="AT758" s="24">
        <v>-1.2624427942298689E-2</v>
      </c>
      <c r="AU758" s="24">
        <v>4.7129450844631631</v>
      </c>
      <c r="AV758" s="24">
        <v>0.8339515718814039</v>
      </c>
      <c r="AW758" s="24">
        <v>0.9647058823529413</v>
      </c>
      <c r="AX758" s="24">
        <v>4247.2804788538042</v>
      </c>
      <c r="AY758" s="14">
        <v>3.1250000000000028E-4</v>
      </c>
      <c r="AZ758" s="24"/>
      <c r="BA758" s="24"/>
      <c r="BB758" s="24" t="s">
        <v>516</v>
      </c>
      <c r="BC758" s="1"/>
      <c r="BD758" s="14">
        <f>(0.5*K758*(AK758)^(2))+(K758*9.81*(AN758-G758))</f>
        <v>5.6248135326180737E-11</v>
      </c>
      <c r="BE758" s="14">
        <f>0.5*K758*(AI758)^(2)</f>
        <v>4.6598039089118921E-9</v>
      </c>
      <c r="BF758" s="14">
        <f t="shared" si="73"/>
        <v>0.1098677534405032</v>
      </c>
      <c r="BG758" s="14">
        <f>(C758*(AI758)^(2)*G758)/(F758)</f>
        <v>2.751522152395411</v>
      </c>
      <c r="BH758" s="14">
        <f>(C758*G758*AI758)/(E758)</f>
        <v>2.1604954436538564</v>
      </c>
      <c r="BI758" s="14">
        <f>(E758)/((C758*F758*G758)^(1/2))</f>
        <v>0.767773559891199</v>
      </c>
      <c r="BJ758" s="14">
        <f>(C758*9.81*(G758)^(2))/(F758)</f>
        <v>1.8120431378979805E-2</v>
      </c>
      <c r="BK758" s="14">
        <f t="shared" si="70"/>
        <v>1.4856972854563963</v>
      </c>
      <c r="BL758" s="14">
        <f>(F758/(C758*9.81))^(1/2)</f>
        <v>1.4753899143116248E-3</v>
      </c>
      <c r="BM758" s="14">
        <f>((F758*G758)/(C758*(AI758)^(2)))^(1/2)</f>
        <v>1.1973043756726012E-4</v>
      </c>
      <c r="BN758" s="14">
        <f>(AF758/2)/G758</f>
        <v>1.1687489983339701</v>
      </c>
      <c r="BO758" s="14">
        <f>(AF758-G758)/G758</f>
        <v>1.3374979966679403</v>
      </c>
      <c r="BP758" s="14">
        <f>((2*G758)-AG758)/G758</f>
        <v>0.70010424937772964</v>
      </c>
      <c r="BQ758" s="14">
        <f t="shared" si="71"/>
        <v>0.55610561056105612</v>
      </c>
      <c r="BR758" s="14">
        <f>((C758*(G758)^(3))/F758)^(1/2)</f>
        <v>6.056828835061418E-4</v>
      </c>
      <c r="BS758" s="14">
        <f t="shared" si="72"/>
        <v>0.55654098932052909</v>
      </c>
      <c r="BT758" s="14">
        <f>AI758/((9.81*G758)^(1/2))</f>
        <v>12.322596862496267</v>
      </c>
      <c r="BU758" s="14">
        <f t="shared" si="75"/>
        <v>0.27777777777777746</v>
      </c>
      <c r="BV758" s="14">
        <f>AE758 /G758</f>
        <v>0.89778357861689839</v>
      </c>
      <c r="BW758" s="14">
        <f t="shared" si="74"/>
        <v>2.7334017210164312</v>
      </c>
      <c r="BX758" s="14">
        <f>AH758/(((C758*(G758^(3)))/F758)^(1/2))</f>
        <v>0.72232518354724673</v>
      </c>
    </row>
    <row r="759" spans="1:76" x14ac:dyDescent="0.25">
      <c r="A759" s="24"/>
      <c r="B759" s="1">
        <v>759</v>
      </c>
      <c r="C759" s="24">
        <v>960</v>
      </c>
      <c r="D759" s="24">
        <v>50</v>
      </c>
      <c r="E759" s="24">
        <v>4.8000000000000001E-2</v>
      </c>
      <c r="F759" s="24">
        <v>2.0500000000000001E-2</v>
      </c>
      <c r="G759" s="24">
        <v>1.9053906154191421E-4</v>
      </c>
      <c r="H759" s="24">
        <v>3.1277574408061291E-7</v>
      </c>
      <c r="I759" s="24">
        <v>2.8976149581173928E-11</v>
      </c>
      <c r="J759" s="24">
        <v>1.4269572872619337E-13</v>
      </c>
      <c r="K759" s="24">
        <v>2.781710359792697E-8</v>
      </c>
      <c r="L759" s="24">
        <v>1.3698789957714562E-10</v>
      </c>
      <c r="M759" s="24"/>
      <c r="N759" s="24"/>
      <c r="O759" s="24"/>
      <c r="Q759" s="24">
        <v>960</v>
      </c>
      <c r="R759" s="24">
        <v>100000</v>
      </c>
      <c r="S759" s="24">
        <v>96</v>
      </c>
      <c r="T759" s="24">
        <v>2.0500000000000001E-2</v>
      </c>
      <c r="U759" s="24">
        <v>0.188</v>
      </c>
      <c r="V759" s="24"/>
      <c r="W759" s="14"/>
      <c r="X759" s="14"/>
      <c r="Z759" s="14">
        <v>4.5964331699999996E-6</v>
      </c>
      <c r="AA759" s="14">
        <v>16000</v>
      </c>
      <c r="AB759" s="14">
        <v>6.2500000000000056E-5</v>
      </c>
      <c r="AD759" s="14">
        <v>1.6249999999999997E-3</v>
      </c>
      <c r="AE759" s="14">
        <v>1.5072607753499999E-4</v>
      </c>
      <c r="AF759" s="14">
        <v>4.2287185163999996E-4</v>
      </c>
      <c r="AG759" s="14">
        <v>2.7999938727250011E-4</v>
      </c>
      <c r="AH759" s="14">
        <v>4.9999999999999958E-4</v>
      </c>
      <c r="AI759" s="14">
        <v>0.36020201511555211</v>
      </c>
      <c r="AJ759" s="24">
        <v>1.0064242931709501E-3</v>
      </c>
      <c r="AK759" s="1">
        <v>5.8643489984057356E-2</v>
      </c>
      <c r="AL759" s="24">
        <v>9.672881695547305E-3</v>
      </c>
      <c r="AM759" s="24">
        <v>1.8351450999708115E-4</v>
      </c>
      <c r="AN759" s="24">
        <v>1.8154712908591627E-4</v>
      </c>
      <c r="AO759" s="24">
        <v>1333.3333333333333</v>
      </c>
      <c r="AP759" s="24">
        <v>628.53936105470893</v>
      </c>
      <c r="AQ759" s="24">
        <v>4571.4285714285716</v>
      </c>
      <c r="AR759" s="24">
        <v>2770.704122200349</v>
      </c>
      <c r="AS759" s="24">
        <v>6.6129200659176572E-3</v>
      </c>
      <c r="AT759" s="24">
        <v>1.3201026371100015E-2</v>
      </c>
      <c r="AU759" s="24">
        <v>4.7340974435871512</v>
      </c>
      <c r="AV759" s="24">
        <v>0.47199940906625232</v>
      </c>
      <c r="AW759" s="24">
        <v>0.98765432098765438</v>
      </c>
      <c r="AX759" s="24">
        <v>2403.8732508591215</v>
      </c>
      <c r="AY759" s="14">
        <v>3.7499999999999947E-4</v>
      </c>
      <c r="AZ759" s="24"/>
      <c r="BA759" s="24"/>
      <c r="BB759" s="24" t="s">
        <v>517</v>
      </c>
      <c r="BC759" s="1"/>
      <c r="BD759" s="14">
        <f>(0.5*K759*(AK759)^(2))+(K759*9.81*(AN759-G759))</f>
        <v>4.5378558535305905E-11</v>
      </c>
      <c r="BE759" s="14">
        <f>0.5*K759*(AI759)^(2)</f>
        <v>1.8045718918983113E-9</v>
      </c>
      <c r="BF759" s="14">
        <f t="shared" si="73"/>
        <v>0.15857629031598391</v>
      </c>
      <c r="BG759" s="14">
        <f>(C759*(AI759)^(2)*G759)/(F759)</f>
        <v>1.1576937003646337</v>
      </c>
      <c r="BH759" s="14">
        <f>(C759*G759*AI759)/(E759)</f>
        <v>1.3726510785124739</v>
      </c>
      <c r="BI759" s="14">
        <f>(E759)/((C759*F759*G759)^(1/2))</f>
        <v>0.7838567082622151</v>
      </c>
      <c r="BJ759" s="14">
        <f>(C759*9.81*(G759)^(2))/(F759)</f>
        <v>1.6678401449107282E-2</v>
      </c>
      <c r="BK759" s="14">
        <f t="shared" si="70"/>
        <v>0.89855682154739713</v>
      </c>
      <c r="BL759" s="14">
        <f>(F759/(C759*9.81))^(1/2)</f>
        <v>1.4753899143116248E-3</v>
      </c>
      <c r="BM759" s="14">
        <f>((F759*G759)/(C759*(AI759)^(2)))^(1/2)</f>
        <v>1.7708720638090657E-4</v>
      </c>
      <c r="BN759" s="14">
        <f>(AF759/2)/G759</f>
        <v>1.1096723375720465</v>
      </c>
      <c r="BO759" s="14">
        <f>(AF759-G759)/G759</f>
        <v>1.2193446751440931</v>
      </c>
      <c r="BP759" s="14">
        <f>((2*G759)-AG759)/G759</f>
        <v>0.53048826310658259</v>
      </c>
      <c r="BQ759" s="14">
        <f t="shared" si="71"/>
        <v>0.66213768115942062</v>
      </c>
      <c r="BR759" s="14">
        <f>((C759*(G759)^(3))/F759)^(1/2)</f>
        <v>5.6916045618617551E-4</v>
      </c>
      <c r="BS759" s="14">
        <f t="shared" si="72"/>
        <v>0.34700098874445212</v>
      </c>
      <c r="BT759" s="14">
        <f>AI759/((9.81*G759)^(1/2))</f>
        <v>8.3314314142949879</v>
      </c>
      <c r="BU759" s="14">
        <f t="shared" si="75"/>
        <v>0.32692307692307676</v>
      </c>
      <c r="BV759" s="14">
        <f>AE759 /G759</f>
        <v>0.79105080247203652</v>
      </c>
      <c r="BW759" s="14">
        <f t="shared" si="74"/>
        <v>1.1410152989155264</v>
      </c>
      <c r="BX759" s="14">
        <f>AH759/(((C759*(G759^(3)))/F759)^(1/2))</f>
        <v>0.87848689164105742</v>
      </c>
    </row>
    <row r="760" spans="1:76" x14ac:dyDescent="0.25">
      <c r="A760" s="24"/>
      <c r="B760" s="1">
        <v>760</v>
      </c>
      <c r="C760" s="24">
        <v>960</v>
      </c>
      <c r="D760" s="24">
        <v>50</v>
      </c>
      <c r="E760" s="24">
        <v>4.8000000000000001E-2</v>
      </c>
      <c r="F760" s="24">
        <v>2.0500000000000001E-2</v>
      </c>
      <c r="G760" s="24">
        <v>1.9638698393743779E-4</v>
      </c>
      <c r="H760" s="24">
        <v>6.7585232265154863E-8</v>
      </c>
      <c r="I760" s="24">
        <v>3.1726832115057337E-11</v>
      </c>
      <c r="J760" s="24">
        <v>3.2755714373873393E-14</v>
      </c>
      <c r="K760" s="24">
        <v>3.0457758830455046E-8</v>
      </c>
      <c r="L760" s="24">
        <v>3.1445485798918458E-11</v>
      </c>
      <c r="M760" s="24"/>
      <c r="N760" s="24"/>
      <c r="O760" s="24"/>
      <c r="Q760" s="24">
        <v>960</v>
      </c>
      <c r="R760" s="24">
        <v>100000</v>
      </c>
      <c r="S760" s="24">
        <v>96</v>
      </c>
      <c r="T760" s="24">
        <v>2.0500000000000001E-2</v>
      </c>
      <c r="U760" s="24">
        <v>0.188</v>
      </c>
      <c r="V760" s="24"/>
      <c r="W760" s="14"/>
      <c r="X760" s="14"/>
      <c r="Z760" s="14">
        <v>4.5964331699999996E-6</v>
      </c>
      <c r="AA760" s="14">
        <v>16000</v>
      </c>
      <c r="AB760" s="14">
        <v>6.2500000000000056E-5</v>
      </c>
      <c r="AD760" s="14">
        <v>1.6875000000000002E-3</v>
      </c>
      <c r="AE760" s="14">
        <v>1.5532251070499999E-4</v>
      </c>
      <c r="AF760" s="14">
        <v>4.3666115114999999E-4</v>
      </c>
      <c r="AG760" s="14">
        <v>2.7999938727249989E-4</v>
      </c>
      <c r="AH760" s="14">
        <v>5.0000000000000044E-4</v>
      </c>
      <c r="AI760" s="14">
        <v>0.37393299045504347</v>
      </c>
      <c r="AJ760" s="24">
        <v>2.1250927853778514E-4</v>
      </c>
      <c r="AK760" s="1">
        <v>4.5967196419281681E-2</v>
      </c>
      <c r="AL760" s="24">
        <v>2.874455084288434E-3</v>
      </c>
      <c r="AM760" s="24">
        <v>1.7854650636703207E-4</v>
      </c>
      <c r="AN760" s="24">
        <v>1.9450568013462549E-4</v>
      </c>
      <c r="AO760" s="24">
        <v>615.38461538461536</v>
      </c>
      <c r="AP760" s="24">
        <v>301.2525931682332</v>
      </c>
      <c r="AQ760" s="24">
        <v>914.28571428571422</v>
      </c>
      <c r="AR760" s="24">
        <v>554.14082444006988</v>
      </c>
      <c r="AS760" s="24">
        <v>7.1267013940189408E-3</v>
      </c>
      <c r="AT760" s="24">
        <v>-2.3709861308173624E-2</v>
      </c>
      <c r="AU760" s="24">
        <v>1.5378726702099004</v>
      </c>
      <c r="AV760" s="24">
        <v>0.385418629644037</v>
      </c>
      <c r="AW760" s="24">
        <v>0.97619047619047616</v>
      </c>
      <c r="AX760" s="24">
        <v>1962.9209621616942</v>
      </c>
      <c r="AY760" s="14">
        <v>3.7500000000000033E-4</v>
      </c>
      <c r="AZ760" s="24"/>
      <c r="BA760" s="24"/>
      <c r="BB760" s="24" t="s">
        <v>518</v>
      </c>
      <c r="BC760" s="1"/>
      <c r="BD760" s="14">
        <f>(0.5*K760*(AK760)^(2))+(K760*9.81*(AN760-G760))</f>
        <v>3.161624962812163E-11</v>
      </c>
      <c r="BE760" s="14">
        <f>0.5*K760*(AI760)^(2)</f>
        <v>2.1293914862169846E-9</v>
      </c>
      <c r="BF760" s="14">
        <f t="shared" si="73"/>
        <v>0.12185052909318739</v>
      </c>
      <c r="BG760" s="14">
        <f>(C760*(AI760)^(2)*G760)/(F760)</f>
        <v>1.2859309165977835</v>
      </c>
      <c r="BH760" s="14">
        <f>(C760*G760*AI760)/(E760)</f>
        <v>1.4687114438034539</v>
      </c>
      <c r="BI760" s="14">
        <f>(E760)/((C760*F760*G760)^(1/2))</f>
        <v>0.77209784469866694</v>
      </c>
      <c r="BJ760" s="14">
        <f>(C760*9.81*(G760)^(2))/(F760)</f>
        <v>1.7717880987302693E-2</v>
      </c>
      <c r="BK760" s="14">
        <f t="shared" si="70"/>
        <v>0.94551506914742167</v>
      </c>
      <c r="BL760" s="14">
        <f>(F760/(C760*9.81))^(1/2)</f>
        <v>1.4753899143116248E-3</v>
      </c>
      <c r="BM760" s="14">
        <f>((F760*G760)/(C760*(AI760)^(2)))^(1/2)</f>
        <v>1.7318245087559933E-4</v>
      </c>
      <c r="BN760" s="14">
        <f>(AF760/2)/G760</f>
        <v>1.1117364867956456</v>
      </c>
      <c r="BO760" s="14">
        <f>(AF760-G760)/G760</f>
        <v>1.2234729735912915</v>
      </c>
      <c r="BP760" s="14">
        <f>((2*G760)-AG760)/G760</f>
        <v>0.57424671605681277</v>
      </c>
      <c r="BQ760" s="14">
        <f t="shared" si="71"/>
        <v>0.64122807017543837</v>
      </c>
      <c r="BR760" s="14">
        <f>((C760*(G760)^(3))/F760)^(1/2)</f>
        <v>5.9556303797133009E-4</v>
      </c>
      <c r="BS760" s="14">
        <f t="shared" si="72"/>
        <v>0.39764285176321712</v>
      </c>
      <c r="BT760" s="14">
        <f>AI760/((9.81*G760)^(1/2))</f>
        <v>8.5192807172559828</v>
      </c>
      <c r="BU760" s="14">
        <f t="shared" si="75"/>
        <v>0.31481481481481505</v>
      </c>
      <c r="BV760" s="14">
        <f>AE760 /G760</f>
        <v>0.79090022969383988</v>
      </c>
      <c r="BW760" s="14">
        <f t="shared" si="74"/>
        <v>1.2682130356104808</v>
      </c>
      <c r="BX760" s="14">
        <f>AH760/(((C760*(G760^(3)))/F760)^(1/2))</f>
        <v>0.83954169100747655</v>
      </c>
    </row>
    <row r="761" spans="1:76" x14ac:dyDescent="0.25">
      <c r="A761" s="24"/>
      <c r="B761" s="1">
        <v>761</v>
      </c>
      <c r="C761" s="24">
        <v>960</v>
      </c>
      <c r="D761" s="24">
        <v>50</v>
      </c>
      <c r="E761" s="24">
        <v>4.8000000000000001E-2</v>
      </c>
      <c r="F761" s="24">
        <v>2.0500000000000001E-2</v>
      </c>
      <c r="G761" s="24">
        <v>1.9836062339275004E-4</v>
      </c>
      <c r="H761" s="24">
        <v>7.724189359874523E-8</v>
      </c>
      <c r="I761" s="24">
        <v>3.2693017186000352E-11</v>
      </c>
      <c r="J761" s="24">
        <v>3.8192114619991948E-14</v>
      </c>
      <c r="K761" s="24">
        <v>3.1385296498560338E-8</v>
      </c>
      <c r="L761" s="24">
        <v>3.6664430035192267E-11</v>
      </c>
      <c r="M761" s="24"/>
      <c r="N761" s="24"/>
      <c r="O761" s="24"/>
      <c r="Q761" s="24">
        <v>960</v>
      </c>
      <c r="R761" s="24">
        <v>100000</v>
      </c>
      <c r="S761" s="24">
        <v>96</v>
      </c>
      <c r="T761" s="24">
        <v>2.0500000000000001E-2</v>
      </c>
      <c r="U761" s="24">
        <v>0.188</v>
      </c>
      <c r="V761" s="24"/>
      <c r="W761" s="14"/>
      <c r="X761" s="14"/>
      <c r="Z761" s="14">
        <v>4.5964331699999996E-6</v>
      </c>
      <c r="AA761" s="14">
        <v>16000</v>
      </c>
      <c r="AB761" s="14">
        <v>6.2500000000000056E-5</v>
      </c>
      <c r="AD761" s="14">
        <v>1.6249999999999997E-3</v>
      </c>
      <c r="AE761" s="14">
        <v>1.6221716046000001E-4</v>
      </c>
      <c r="AF761" s="14">
        <v>4.4585401748999999E-4</v>
      </c>
      <c r="AG761" s="14">
        <v>2.7578599019999997E-4</v>
      </c>
      <c r="AH761" s="14">
        <v>4.3749999999999952E-4</v>
      </c>
      <c r="AI761" s="14">
        <v>0.41184583308887518</v>
      </c>
      <c r="AJ761" s="24">
        <v>4.0977732563231379E-3</v>
      </c>
      <c r="AK761" s="1">
        <v>5.2020201634584783E-2</v>
      </c>
      <c r="AL761" s="24">
        <v>6.6995084587558465E-3</v>
      </c>
      <c r="AM761" s="24">
        <v>1.7683598696646751E-4</v>
      </c>
      <c r="AN761" s="24">
        <v>2.0293836843163115E-4</v>
      </c>
      <c r="AO761" s="24">
        <v>507.93650793650795</v>
      </c>
      <c r="AP761" s="24">
        <v>79.81452203869317</v>
      </c>
      <c r="AQ761" s="24">
        <v>914.28571428571422</v>
      </c>
      <c r="AR761" s="24">
        <v>628.02626769874587</v>
      </c>
      <c r="AS761" s="24">
        <v>8.6451065358139467E-3</v>
      </c>
      <c r="AT761" s="24">
        <v>-2.3217440204896587E-9</v>
      </c>
      <c r="AU761" s="24">
        <v>5.8896314982810765</v>
      </c>
      <c r="AV761" s="24">
        <v>0.20448268204406025</v>
      </c>
      <c r="AW761" s="24">
        <v>0.96511627906976738</v>
      </c>
      <c r="AX761" s="24">
        <v>1041.4217479680165</v>
      </c>
      <c r="AY761" s="14">
        <v>3.1249999999999941E-4</v>
      </c>
      <c r="AZ761" s="24"/>
      <c r="BA761" s="24"/>
      <c r="BB761" s="24" t="s">
        <v>519</v>
      </c>
      <c r="BC761" s="1"/>
      <c r="BD761" s="14">
        <f>(0.5*K761*(AK761)^(2))+(K761*9.81*(AN761-G761))</f>
        <v>4.3875337868646813E-11</v>
      </c>
      <c r="BE761" s="14">
        <f>0.5*K761*(AI761)^(2)</f>
        <v>2.6617397648228746E-9</v>
      </c>
      <c r="BF761" s="14">
        <f t="shared" si="73"/>
        <v>0.12838888893818748</v>
      </c>
      <c r="BG761" s="14">
        <f>(C761*(AI761)^(2)*G761)/(F761)</f>
        <v>1.5755862753040082</v>
      </c>
      <c r="BH761" s="14">
        <f>(C761*G761*AI761)/(E761)</f>
        <v>1.6338799238643154</v>
      </c>
      <c r="BI761" s="14">
        <f>(E761)/((C761*F761*G761)^(1/2))</f>
        <v>0.76824715048329228</v>
      </c>
      <c r="BJ761" s="14">
        <f>(C761*9.81*(G761)^(2))/(F761)</f>
        <v>1.8075790881444512E-2</v>
      </c>
      <c r="BK761" s="14">
        <f t="shared" si="70"/>
        <v>1.0638149271249997</v>
      </c>
      <c r="BL761" s="14">
        <f>(F761/(C761*9.81))^(1/2)</f>
        <v>1.4753899143116248E-3</v>
      </c>
      <c r="BM761" s="14">
        <f>((F761*G761)/(C761*(AI761)^(2)))^(1/2)</f>
        <v>1.5802811870797525E-4</v>
      </c>
      <c r="BN761" s="14">
        <f>(AF761/2)/G761</f>
        <v>1.1238470868465109</v>
      </c>
      <c r="BO761" s="14">
        <f>(AF761-G761)/G761</f>
        <v>1.2476941736930218</v>
      </c>
      <c r="BP761" s="14">
        <f>((2*G761)-AG761)/G761</f>
        <v>0.60967370699400725</v>
      </c>
      <c r="BQ761" s="14">
        <f t="shared" si="71"/>
        <v>0.61855670103092775</v>
      </c>
      <c r="BR761" s="14">
        <f>((C761*(G761)^(3))/F761)^(1/2)</f>
        <v>6.0456344326948114E-4</v>
      </c>
      <c r="BS761" s="14">
        <f t="shared" si="72"/>
        <v>0.4118458354106192</v>
      </c>
      <c r="BT761" s="14">
        <f>AI761/((9.81*G761)^(1/2))</f>
        <v>9.336249310403046</v>
      </c>
      <c r="BU761" s="14">
        <f t="shared" si="75"/>
        <v>0.28846153846153821</v>
      </c>
      <c r="BV761" s="14">
        <f>AE761 /G761</f>
        <v>0.81778912409855309</v>
      </c>
      <c r="BW761" s="14">
        <f t="shared" si="74"/>
        <v>1.5575104844225636</v>
      </c>
      <c r="BX761" s="14">
        <f>AH761/(((C761*(G761^(3)))/F761)^(1/2))</f>
        <v>0.72366267737592282</v>
      </c>
    </row>
    <row r="762" spans="1:76" x14ac:dyDescent="0.25">
      <c r="A762" s="24"/>
      <c r="B762" s="1">
        <v>762</v>
      </c>
      <c r="C762" s="24">
        <v>960</v>
      </c>
      <c r="D762" s="24">
        <v>50</v>
      </c>
      <c r="E762" s="24">
        <v>4.8000000000000001E-2</v>
      </c>
      <c r="F762" s="24">
        <v>2.0500000000000001E-2</v>
      </c>
      <c r="G762" s="24">
        <v>1.9552207450621245E-4</v>
      </c>
      <c r="H762" s="24">
        <v>1.7883863946006001E-7</v>
      </c>
      <c r="I762" s="24">
        <v>3.1309490383113117E-11</v>
      </c>
      <c r="J762" s="24">
        <v>8.591377740510632E-14</v>
      </c>
      <c r="K762" s="24">
        <v>3.0057110767788592E-8</v>
      </c>
      <c r="L762" s="24">
        <v>8.2477226308902067E-11</v>
      </c>
      <c r="M762" s="24"/>
      <c r="N762" s="24"/>
      <c r="O762" s="24"/>
      <c r="Q762" s="24">
        <v>960</v>
      </c>
      <c r="R762" s="24">
        <v>100000</v>
      </c>
      <c r="S762" s="24">
        <v>96</v>
      </c>
      <c r="T762" s="24">
        <v>2.0500000000000001E-2</v>
      </c>
      <c r="U762" s="24">
        <v>0.188</v>
      </c>
      <c r="V762" s="24"/>
      <c r="W762" s="14"/>
      <c r="X762" s="14"/>
      <c r="Z762" s="14">
        <v>4.5964331699999996E-6</v>
      </c>
      <c r="AA762" s="14">
        <v>16000</v>
      </c>
      <c r="AB762" s="14">
        <v>6.2500000000000056E-5</v>
      </c>
      <c r="AD762" s="14">
        <v>1.6875000000000002E-3</v>
      </c>
      <c r="AE762" s="14">
        <v>1.5072607753499999E-4</v>
      </c>
      <c r="AF762" s="14">
        <v>4.2746828480999999E-4</v>
      </c>
      <c r="AG762" s="14">
        <v>2.8536189263749992E-4</v>
      </c>
      <c r="AH762" s="14">
        <v>5.0000000000000044E-4</v>
      </c>
      <c r="AI762" s="14">
        <v>0.33324248597287681</v>
      </c>
      <c r="AJ762" s="24">
        <v>1.2452415045204098E-3</v>
      </c>
      <c r="AK762" s="1">
        <v>4.1366087578808247E-2</v>
      </c>
      <c r="AL762" s="24">
        <v>3.9462125530911303E-3</v>
      </c>
      <c r="AM762" s="24">
        <v>1.8133576941004468E-4</v>
      </c>
      <c r="AN762" s="24">
        <v>1.912598288674009E-4</v>
      </c>
      <c r="AO762" s="24">
        <v>1185.185185185185</v>
      </c>
      <c r="AP762" s="24">
        <v>1427.7931164699555</v>
      </c>
      <c r="AQ762" s="24">
        <v>1230.7692307692307</v>
      </c>
      <c r="AR762" s="24">
        <v>1071.1203312648297</v>
      </c>
      <c r="AS762" s="24">
        <v>5.6600690345251269E-3</v>
      </c>
      <c r="AT762" s="24">
        <v>3.105093484978234E-3</v>
      </c>
      <c r="AU762" s="24">
        <v>1.5690050396403539</v>
      </c>
      <c r="AV762" s="24">
        <v>0.36252652893416448</v>
      </c>
      <c r="AW762" s="24">
        <v>0.97619047619047616</v>
      </c>
      <c r="AX762" s="24">
        <v>1846.3324506182159</v>
      </c>
      <c r="AY762" s="14">
        <v>3.7500000000000033E-4</v>
      </c>
      <c r="AZ762" s="24"/>
      <c r="BA762" s="24"/>
      <c r="BB762" s="24" t="s">
        <v>520</v>
      </c>
      <c r="BC762" s="1"/>
      <c r="BD762" s="14">
        <f>(0.5*K762*(AK762)^(2))+(K762*9.81*(AN762-G762))</f>
        <v>2.4459393817348887E-11</v>
      </c>
      <c r="BE762" s="14">
        <f>0.5*K762*(AI762)^(2)</f>
        <v>1.6689294080749501E-9</v>
      </c>
      <c r="BF762" s="14">
        <f t="shared" si="73"/>
        <v>0.12106088964609574</v>
      </c>
      <c r="BG762" s="14">
        <f>(C762*(AI762)^(2)*G762)/(F762)</f>
        <v>1.0167961654277919</v>
      </c>
      <c r="BH762" s="14">
        <f>(C762*G762*AI762)/(E762)</f>
        <v>1.3031252434204856</v>
      </c>
      <c r="BI762" s="14">
        <f>(E762)/((C762*F762*G762)^(1/2))</f>
        <v>0.77380368232821506</v>
      </c>
      <c r="BJ762" s="14">
        <f>(C762*9.81*(G762)^(2))/(F762)</f>
        <v>1.7562161733517042E-2</v>
      </c>
      <c r="BK762" s="14">
        <f t="shared" si="70"/>
        <v>0.82270658511086747</v>
      </c>
      <c r="BL762" s="14">
        <f>(F762/(C762*9.81))^(1/2)</f>
        <v>1.4753899143116248E-3</v>
      </c>
      <c r="BM762" s="14">
        <f>((F762*G762)/(C762*(AI762)^(2)))^(1/2)</f>
        <v>1.9390046323594485E-4</v>
      </c>
      <c r="BN762" s="14">
        <f>(AF762/2)/G762</f>
        <v>1.093145840155296</v>
      </c>
      <c r="BO762" s="14">
        <f>(AF762-G762)/G762</f>
        <v>1.1862916803105921</v>
      </c>
      <c r="BP762" s="14">
        <f>((2*G762)-AG762)/G762</f>
        <v>0.54051317040197977</v>
      </c>
      <c r="BQ762" s="14">
        <f t="shared" si="71"/>
        <v>0.66756272401433681</v>
      </c>
      <c r="BR762" s="14">
        <f>((C762*(G762)^(3))/F762)^(1/2)</f>
        <v>5.9163298736472712E-4</v>
      </c>
      <c r="BS762" s="14">
        <f t="shared" si="72"/>
        <v>0.33013739248789858</v>
      </c>
      <c r="BT762" s="14">
        <f>AI762/((9.81*G762)^(1/2))</f>
        <v>7.6090066505736962</v>
      </c>
      <c r="BU762" s="14">
        <f t="shared" si="75"/>
        <v>0.31481481481481505</v>
      </c>
      <c r="BV762" s="14">
        <f>AE762 /G762</f>
        <v>0.77089033509723159</v>
      </c>
      <c r="BW762" s="14">
        <f t="shared" si="74"/>
        <v>0.99923400369427495</v>
      </c>
      <c r="BX762" s="14">
        <f>AH762/(((C762*(G762^(3)))/F762)^(1/2))</f>
        <v>0.84511852901765738</v>
      </c>
    </row>
    <row r="763" spans="1:76" x14ac:dyDescent="0.25">
      <c r="A763" s="24"/>
      <c r="B763" s="1">
        <v>763</v>
      </c>
      <c r="C763" s="24">
        <v>960</v>
      </c>
      <c r="D763" s="24">
        <v>50</v>
      </c>
      <c r="E763" s="24">
        <v>4.8000000000000001E-2</v>
      </c>
      <c r="F763" s="24">
        <v>2.0500000000000001E-2</v>
      </c>
      <c r="G763" s="24">
        <v>1.972642084813095E-4</v>
      </c>
      <c r="H763" s="24">
        <v>1.1422013905881121E-7</v>
      </c>
      <c r="I763" s="24">
        <v>3.2153887800948216E-11</v>
      </c>
      <c r="J763" s="24">
        <v>5.5853338487205022E-14</v>
      </c>
      <c r="K763" s="24">
        <v>3.0867732288910289E-8</v>
      </c>
      <c r="L763" s="24">
        <v>5.361920494771682E-11</v>
      </c>
      <c r="M763" s="24"/>
      <c r="N763" s="24"/>
      <c r="O763" s="24"/>
      <c r="Q763" s="24">
        <v>960</v>
      </c>
      <c r="R763" s="24">
        <v>100000</v>
      </c>
      <c r="S763" s="24">
        <v>96</v>
      </c>
      <c r="T763" s="24">
        <v>2.0500000000000001E-2</v>
      </c>
      <c r="U763" s="24">
        <v>0.188</v>
      </c>
      <c r="V763" s="24"/>
      <c r="W763" s="14"/>
      <c r="X763" s="14"/>
      <c r="Z763" s="14">
        <v>4.5964331699999996E-6</v>
      </c>
      <c r="AA763" s="14">
        <v>16000</v>
      </c>
      <c r="AB763" s="14">
        <v>6.2500000000000056E-5</v>
      </c>
      <c r="AD763" s="14">
        <v>1.7499999999999998E-3</v>
      </c>
      <c r="AE763" s="14">
        <v>1.5072607753499999E-4</v>
      </c>
      <c r="AF763" s="14">
        <v>4.3206471797999996E-4</v>
      </c>
      <c r="AG763" s="14">
        <v>2.9187350629499996E-4</v>
      </c>
      <c r="AH763" s="14">
        <v>5.0000000000000044E-4</v>
      </c>
      <c r="AI763" s="14">
        <v>0.33385091894207986</v>
      </c>
      <c r="AJ763" s="24">
        <v>5.6676350285520816E-3</v>
      </c>
      <c r="AK763" s="1">
        <v>4.8681104585424233E-2</v>
      </c>
      <c r="AL763" s="24">
        <v>6.3529421999957252E-3</v>
      </c>
      <c r="AM763" s="24">
        <v>1.8057526759702533E-4</v>
      </c>
      <c r="AN763" s="24">
        <v>1.9936248933438182E-4</v>
      </c>
      <c r="AO763" s="24">
        <v>842.1052631578948</v>
      </c>
      <c r="AP763" s="24">
        <v>564.11842931225988</v>
      </c>
      <c r="AQ763" s="24">
        <v>2666.6666666666665</v>
      </c>
      <c r="AR763" s="24">
        <v>1257.0787221094179</v>
      </c>
      <c r="AS763" s="24">
        <v>5.6807561711759011E-3</v>
      </c>
      <c r="AT763" s="24">
        <v>1.0951580715947313E-2</v>
      </c>
      <c r="AU763" s="24">
        <v>1.5850029076466083</v>
      </c>
      <c r="AV763" s="24">
        <v>0.50408467079113695</v>
      </c>
      <c r="AW763" s="24">
        <v>0.97619047619047616</v>
      </c>
      <c r="AX763" s="24">
        <v>2567.2821469843238</v>
      </c>
      <c r="AY763" s="14">
        <v>3.7500000000000033E-4</v>
      </c>
      <c r="AZ763" s="24"/>
      <c r="BA763" s="24"/>
      <c r="BB763" s="24" t="s">
        <v>521</v>
      </c>
      <c r="BC763" s="1"/>
      <c r="BD763" s="14">
        <f>(0.5*K763*(AK763)^(2))+(K763*9.81*(AN763-G763))</f>
        <v>3.7211332386631198E-11</v>
      </c>
      <c r="BE763" s="14">
        <f>0.5*K763*(AI763)^(2)</f>
        <v>1.7202037153731453E-9</v>
      </c>
      <c r="BF763" s="14">
        <f t="shared" si="73"/>
        <v>0.14707798443466494</v>
      </c>
      <c r="BG763" s="14">
        <f>(C763*(AI763)^(2)*G763)/(F763)</f>
        <v>1.029605415484907</v>
      </c>
      <c r="BH763" s="14">
        <f>(C763*G763*AI763)/(E763)</f>
        <v>1.3171367455173439</v>
      </c>
      <c r="BI763" s="14">
        <f>(E763)/((C763*F763*G763)^(1/2))</f>
        <v>0.77037919069772487</v>
      </c>
      <c r="BJ763" s="14">
        <f>(C763*9.81*(G763)^(2))/(F763)</f>
        <v>1.7876519534868362E-2</v>
      </c>
      <c r="BK763" s="14">
        <f t="shared" si="70"/>
        <v>0.82597352199522034</v>
      </c>
      <c r="BL763" s="14">
        <f>(F763/(C763*9.81))^(1/2)</f>
        <v>1.4753899143116248E-3</v>
      </c>
      <c r="BM763" s="14">
        <f>((F763*G763)/(C763*(AI763)^(2)))^(1/2)</f>
        <v>1.9440744166231825E-4</v>
      </c>
      <c r="BN763" s="14">
        <f>(AF763/2)/G763</f>
        <v>1.0951421986440522</v>
      </c>
      <c r="BO763" s="14">
        <f>(AF763-G763)/G763</f>
        <v>1.1902843972881045</v>
      </c>
      <c r="BP763" s="14">
        <f>((2*G763)-AG763)/G763</f>
        <v>0.52039298693835501</v>
      </c>
      <c r="BQ763" s="14">
        <f t="shared" si="71"/>
        <v>0.67553191489361697</v>
      </c>
      <c r="BR763" s="14">
        <f>((C763*(G763)^(3))/F763)^(1/2)</f>
        <v>5.9955789662156196E-4</v>
      </c>
      <c r="BS763" s="14">
        <f t="shared" si="72"/>
        <v>0.32289933822613254</v>
      </c>
      <c r="BT763" s="14">
        <f>AI763/((9.81*G763)^(1/2))</f>
        <v>7.5891637773534768</v>
      </c>
      <c r="BU763" s="14">
        <f t="shared" si="75"/>
        <v>0.30357142857142888</v>
      </c>
      <c r="BV763" s="14">
        <f>AE763 /G763</f>
        <v>0.76408223618163895</v>
      </c>
      <c r="BW763" s="14">
        <f t="shared" si="74"/>
        <v>1.0117288959500386</v>
      </c>
      <c r="BX763" s="14">
        <f>AH763/(((C763*(G763^(3)))/F763)^(1/2))</f>
        <v>0.83394781858005951</v>
      </c>
    </row>
    <row r="764" spans="1:76" x14ac:dyDescent="0.25">
      <c r="A764" s="24"/>
      <c r="B764" s="1">
        <v>764</v>
      </c>
      <c r="C764" s="24">
        <v>960</v>
      </c>
      <c r="D764" s="24">
        <v>50</v>
      </c>
      <c r="E764" s="24">
        <v>4.8000000000000001E-2</v>
      </c>
      <c r="F764" s="24">
        <v>2.0500000000000001E-2</v>
      </c>
      <c r="G764" s="24">
        <v>1.9787521171715466E-4</v>
      </c>
      <c r="H764" s="24">
        <v>9.3382888728302341E-8</v>
      </c>
      <c r="I764" s="24">
        <v>3.2453593116480228E-11</v>
      </c>
      <c r="J764" s="24">
        <v>4.5947295497960568E-14</v>
      </c>
      <c r="K764" s="24">
        <v>3.1155449391821021E-8</v>
      </c>
      <c r="L764" s="24">
        <v>4.4109403678042146E-11</v>
      </c>
      <c r="M764" s="24"/>
      <c r="N764" s="24"/>
      <c r="O764" s="24"/>
      <c r="Q764" s="24">
        <v>960</v>
      </c>
      <c r="R764" s="24">
        <v>100000</v>
      </c>
      <c r="S764" s="24">
        <v>96</v>
      </c>
      <c r="T764" s="24">
        <v>2.0500000000000001E-2</v>
      </c>
      <c r="U764" s="24">
        <v>0.188</v>
      </c>
      <c r="V764" s="24"/>
      <c r="W764" s="14"/>
      <c r="X764" s="14"/>
      <c r="Z764" s="14">
        <v>4.5964331699999996E-6</v>
      </c>
      <c r="AA764" s="14">
        <v>16000</v>
      </c>
      <c r="AB764" s="14">
        <v>6.2500000000000056E-5</v>
      </c>
      <c r="AD764" s="14">
        <v>1.7500000000000007E-3</v>
      </c>
      <c r="AE764" s="14">
        <v>1.5072607753499999E-4</v>
      </c>
      <c r="AF764" s="14">
        <v>4.3666115114999999E-4</v>
      </c>
      <c r="AG764" s="14">
        <v>2.9072439800250001E-4</v>
      </c>
      <c r="AH764" s="14">
        <v>5.625000000000005E-4</v>
      </c>
      <c r="AI764" s="14">
        <v>0.3350948302336878</v>
      </c>
      <c r="AJ764" s="24">
        <v>2.0300638503336584E-3</v>
      </c>
      <c r="AK764" s="1">
        <v>4.8584810130343756E-2</v>
      </c>
      <c r="AL764" s="24">
        <v>2.7141659048065116E-3</v>
      </c>
      <c r="AM764" s="24">
        <v>1.9133629644318807E-4</v>
      </c>
      <c r="AN764" s="24">
        <v>1.9772739364414796E-4</v>
      </c>
      <c r="AO764" s="24">
        <v>507.93650793650795</v>
      </c>
      <c r="AP764" s="24">
        <v>216.63941696216733</v>
      </c>
      <c r="AQ764" s="24">
        <v>888.88888888888891</v>
      </c>
      <c r="AR764" s="24">
        <v>488.86394748699604</v>
      </c>
      <c r="AS764" s="24">
        <v>5.7231674439013275E-3</v>
      </c>
      <c r="AT764" s="24">
        <v>-4.0333609256780686E-3</v>
      </c>
      <c r="AU764" s="24">
        <v>4.7682005457693624</v>
      </c>
      <c r="AV764" s="24">
        <v>0.28672084982982049</v>
      </c>
      <c r="AW764" s="24">
        <v>0.9882352941176471</v>
      </c>
      <c r="AX764" s="24">
        <v>1460.257297213597</v>
      </c>
      <c r="AY764" s="14">
        <v>3.7500000000000033E-4</v>
      </c>
      <c r="AZ764" s="24"/>
      <c r="BA764" s="24"/>
      <c r="BB764" s="24" t="s">
        <v>522</v>
      </c>
      <c r="BC764" s="1"/>
      <c r="BD764" s="14">
        <f>(0.5*K764*(AK764)^(2))+(K764*9.81*(AN764-G764))</f>
        <v>3.6725788031754912E-11</v>
      </c>
      <c r="BE764" s="14">
        <f>0.5*K764*(AI764)^(2)</f>
        <v>1.7492000443985717E-9</v>
      </c>
      <c r="BF764" s="14">
        <f t="shared" si="73"/>
        <v>0.14489914464751727</v>
      </c>
      <c r="BG764" s="14">
        <f>(C764*(AI764)^(2)*G764)/(F764)</f>
        <v>1.0405051160019632</v>
      </c>
      <c r="BH764" s="14">
        <f>(C764*G764*AI764)/(E764)</f>
        <v>1.3261392095562994</v>
      </c>
      <c r="BI764" s="14">
        <f>(E764)/((C764*F764*G764)^(1/2))</f>
        <v>0.76918887459167207</v>
      </c>
      <c r="BJ764" s="14">
        <f>(C764*9.81*(G764)^(2))/(F764)</f>
        <v>1.7987431971876862E-2</v>
      </c>
      <c r="BK764" s="14">
        <f t="shared" si="70"/>
        <v>0.83018126293198069</v>
      </c>
      <c r="BL764" s="14">
        <f>(F764/(C764*9.81))^(1/2)</f>
        <v>1.4753899143116248E-3</v>
      </c>
      <c r="BM764" s="14">
        <f>((F764*G764)/(C764*(AI764)^(2)))^(1/2)</f>
        <v>1.9398550626545502E-4</v>
      </c>
      <c r="BN764" s="14">
        <f>(AF764/2)/G764</f>
        <v>1.1033750699763469</v>
      </c>
      <c r="BO764" s="14">
        <f>(AF764-G764)/G764</f>
        <v>1.2067501399526939</v>
      </c>
      <c r="BP764" s="14">
        <f>((2*G764)-AG764)/G764</f>
        <v>0.53076898576833786</v>
      </c>
      <c r="BQ764" s="14">
        <f t="shared" si="71"/>
        <v>0.6657894736842106</v>
      </c>
      <c r="BR764" s="14">
        <f>((C764*(G764)^(3))/F764)^(1/2)</f>
        <v>6.0234564513775388E-4</v>
      </c>
      <c r="BS764" s="14">
        <f t="shared" si="72"/>
        <v>0.33912819115936588</v>
      </c>
      <c r="BT764" s="14">
        <f>AI764/((9.81*G764)^(1/2))</f>
        <v>7.6056708705477263</v>
      </c>
      <c r="BU764" s="14">
        <f t="shared" si="75"/>
        <v>0.33928571428571447</v>
      </c>
      <c r="BV764" s="14">
        <f>AE764 /G764</f>
        <v>0.7617228870003675</v>
      </c>
      <c r="BW764" s="14">
        <f t="shared" si="74"/>
        <v>1.0225176840300862</v>
      </c>
      <c r="BX764" s="14">
        <f>AH764/(((C764*(G764^(3)))/F764)^(1/2))</f>
        <v>0.93384920193348309</v>
      </c>
    </row>
    <row r="765" spans="1:76" x14ac:dyDescent="0.25">
      <c r="A765" s="24"/>
      <c r="B765" s="1">
        <v>765</v>
      </c>
      <c r="C765" s="24">
        <v>960</v>
      </c>
      <c r="D765" s="24">
        <v>50</v>
      </c>
      <c r="E765" s="24">
        <v>4.8000000000000001E-2</v>
      </c>
      <c r="F765" s="24">
        <v>2.0500000000000001E-2</v>
      </c>
      <c r="G765" s="24">
        <v>2.3942051385685925E-4</v>
      </c>
      <c r="H765" s="24">
        <v>4.3676128284708587E-8</v>
      </c>
      <c r="I765" s="24">
        <v>5.748740236933361E-11</v>
      </c>
      <c r="J765" s="24">
        <v>3.1461303630884445E-14</v>
      </c>
      <c r="K765" s="24">
        <v>5.5187906274560265E-8</v>
      </c>
      <c r="L765" s="24">
        <v>3.0202851485649067E-11</v>
      </c>
      <c r="M765" s="24"/>
      <c r="N765" s="24"/>
      <c r="O765" s="24"/>
      <c r="Q765" s="24">
        <v>960</v>
      </c>
      <c r="R765" s="24">
        <v>100000</v>
      </c>
      <c r="S765" s="24">
        <v>96</v>
      </c>
      <c r="T765" s="24">
        <v>2.0500000000000001E-2</v>
      </c>
      <c r="U765" s="24">
        <v>0.188</v>
      </c>
      <c r="V765" s="24"/>
      <c r="W765" s="14"/>
      <c r="X765" s="14"/>
      <c r="Z765" s="14">
        <v>4.5964331699999996E-6</v>
      </c>
      <c r="AA765" s="14">
        <v>16000</v>
      </c>
      <c r="AB765" s="14">
        <v>6.2500000000000056E-5</v>
      </c>
      <c r="AD765" s="14">
        <v>2.1875000000000002E-3</v>
      </c>
      <c r="AE765" s="14">
        <v>1.8290110972499996E-4</v>
      </c>
      <c r="AF765" s="14">
        <v>5.3318624772000006E-4</v>
      </c>
      <c r="AG765" s="14">
        <v>3.4664766823750011E-4</v>
      </c>
      <c r="AH765" s="14">
        <v>6.8750000000000061E-4</v>
      </c>
      <c r="AI765" s="14">
        <v>0.31000404096849543</v>
      </c>
      <c r="AJ765" s="24">
        <v>4.8084184895999475E-3</v>
      </c>
      <c r="AK765" s="1">
        <v>5.0729271778964427E-2</v>
      </c>
      <c r="AL765" s="24">
        <v>5.5468641614769216E-3</v>
      </c>
      <c r="AM765" s="24">
        <v>2.2085004010098823E-4</v>
      </c>
      <c r="AN765" s="24">
        <v>2.4266700515994491E-4</v>
      </c>
      <c r="AO765" s="24">
        <v>680.85106382978722</v>
      </c>
      <c r="AP765" s="24">
        <v>594.11054136814482</v>
      </c>
      <c r="AQ765" s="24">
        <v>780.48780487804879</v>
      </c>
      <c r="AR765" s="24">
        <v>996.09093268872346</v>
      </c>
      <c r="AS765" s="24">
        <v>4.8981908978999282E-3</v>
      </c>
      <c r="AT765" s="24">
        <v>2.3577761909894628E-3</v>
      </c>
      <c r="AU765" s="24">
        <v>4.7096296609605552</v>
      </c>
      <c r="AV765" s="24">
        <v>0.56042835208309227</v>
      </c>
      <c r="AW765" s="24">
        <v>0.98058252427184467</v>
      </c>
      <c r="AX765" s="24">
        <v>2854.2381594518133</v>
      </c>
      <c r="AY765" s="14">
        <v>4.3750000000000039E-4</v>
      </c>
      <c r="AZ765" s="24"/>
      <c r="BA765" s="24"/>
      <c r="BB765" s="24" t="s">
        <v>523</v>
      </c>
      <c r="BC765" s="1"/>
      <c r="BD765" s="14">
        <f>(0.5*K765*(AK765)^(2))+(K765*9.81*(AN765-G765))</f>
        <v>7.2769536303388201E-11</v>
      </c>
      <c r="BE765" s="14">
        <f>0.5*K765*(AI765)^(2)</f>
        <v>2.6518480308462953E-9</v>
      </c>
      <c r="BF765" s="14">
        <f t="shared" si="73"/>
        <v>0.16565345091182038</v>
      </c>
      <c r="BG765" s="14">
        <f>(C765*(AI765)^(2)*G765)/(F765)</f>
        <v>1.0774904771038145</v>
      </c>
      <c r="BH765" s="14">
        <f>(C765*G765*AI765)/(E765)</f>
        <v>1.4844265357276005</v>
      </c>
      <c r="BI765" s="14">
        <f>(E765)/((C765*F765*G765)^(1/2))</f>
        <v>0.6992750146875536</v>
      </c>
      <c r="BJ765" s="14">
        <f>(C765*9.81*(G765)^(2))/(F765)</f>
        <v>2.6333530999646453E-2</v>
      </c>
      <c r="BK765" s="14">
        <f t="shared" si="70"/>
        <v>0.78553668773884133</v>
      </c>
      <c r="BL765" s="14">
        <f>(F765/(C765*9.81))^(1/2)</f>
        <v>1.4753899143116248E-3</v>
      </c>
      <c r="BM765" s="14">
        <f>((F765*G765)/(C765*(AI765)^(2)))^(1/2)</f>
        <v>2.3065062634779028E-4</v>
      </c>
      <c r="BN765" s="14">
        <f>(AF765/2)/G765</f>
        <v>1.1134932406810649</v>
      </c>
      <c r="BO765" s="14">
        <f>(AF765-G765)/G765</f>
        <v>1.2269864813621298</v>
      </c>
      <c r="BP765" s="14">
        <f>((2*G765)-AG765)/G765</f>
        <v>0.55213881779258045</v>
      </c>
      <c r="BQ765" s="14">
        <f t="shared" si="71"/>
        <v>0.65014367816091967</v>
      </c>
      <c r="BR765" s="14">
        <f>((C765*(G765)^(3))/F765)^(1/2)</f>
        <v>8.0167939956960344E-4</v>
      </c>
      <c r="BS765" s="14">
        <f t="shared" si="72"/>
        <v>0.30764626477750595</v>
      </c>
      <c r="BT765" s="14">
        <f>AI765/((9.81*G765)^(1/2))</f>
        <v>6.3966438664117664</v>
      </c>
      <c r="BU765" s="14">
        <f t="shared" si="75"/>
        <v>0.32857142857142885</v>
      </c>
      <c r="BV765" s="14">
        <f>AE765 /G765</f>
        <v>0.76393249174274946</v>
      </c>
      <c r="BW765" s="14">
        <f t="shared" si="74"/>
        <v>1.0511569461041681</v>
      </c>
      <c r="BX765" s="14">
        <f>AH765/(((C765*(G765^(3)))/F765)^(1/2))</f>
        <v>0.85757473669536455</v>
      </c>
    </row>
    <row r="766" spans="1:76" x14ac:dyDescent="0.25">
      <c r="A766" s="24"/>
      <c r="B766" s="1">
        <v>766</v>
      </c>
      <c r="C766" s="24">
        <v>960</v>
      </c>
      <c r="D766" s="24">
        <v>50</v>
      </c>
      <c r="E766" s="24">
        <v>4.8000000000000001E-2</v>
      </c>
      <c r="F766" s="24">
        <v>2.0500000000000001E-2</v>
      </c>
      <c r="G766" s="24">
        <v>2.3953552550282434E-4</v>
      </c>
      <c r="H766" s="24">
        <v>2.5393040852276586E-7</v>
      </c>
      <c r="I766" s="24">
        <v>5.7570288717833048E-11</v>
      </c>
      <c r="J766" s="24">
        <v>1.8308992249319476E-13</v>
      </c>
      <c r="K766" s="24">
        <v>5.5267477169119728E-8</v>
      </c>
      <c r="L766" s="24">
        <v>1.7576632559346696E-10</v>
      </c>
      <c r="M766" s="24"/>
      <c r="N766" s="24"/>
      <c r="O766" s="24"/>
      <c r="Q766" s="24">
        <v>960</v>
      </c>
      <c r="R766" s="24">
        <v>100000</v>
      </c>
      <c r="S766" s="24">
        <v>96</v>
      </c>
      <c r="T766" s="24">
        <v>2.0500000000000001E-2</v>
      </c>
      <c r="U766" s="24">
        <v>0.188</v>
      </c>
      <c r="V766" s="24"/>
      <c r="W766" s="14"/>
      <c r="X766" s="14"/>
      <c r="Z766" s="14">
        <v>4.5964331699999996E-6</v>
      </c>
      <c r="AA766" s="14">
        <v>16000</v>
      </c>
      <c r="AB766" s="14">
        <v>6.2500000000000056E-5</v>
      </c>
      <c r="AD766" s="14">
        <v>2.2500000000000003E-3</v>
      </c>
      <c r="AE766" s="14">
        <v>1.8519932630999998E-4</v>
      </c>
      <c r="AF766" s="14">
        <v>5.2858981455000003E-4</v>
      </c>
      <c r="AG766" s="14">
        <v>3.549579112033209E-4</v>
      </c>
      <c r="AH766" s="14">
        <v>6.8750000000000061E-4</v>
      </c>
      <c r="AI766" s="14">
        <v>0.31949149437096708</v>
      </c>
      <c r="AJ766" s="24">
        <v>4.667956215083798E-3</v>
      </c>
      <c r="AK766" s="1">
        <v>4.8774159967378702E-2</v>
      </c>
      <c r="AL766" s="24">
        <v>1.9261152039867031E-3</v>
      </c>
      <c r="AM766" s="24">
        <v>2.3500679284013155E-4</v>
      </c>
      <c r="AN766" s="24">
        <v>2.457631769963011E-4</v>
      </c>
      <c r="AO766" s="24">
        <v>727.27272727272737</v>
      </c>
      <c r="AP766" s="24">
        <v>607.76120035868541</v>
      </c>
      <c r="AQ766" s="24">
        <v>2461.5384615384614</v>
      </c>
      <c r="AR766" s="24">
        <v>803.34024844862176</v>
      </c>
      <c r="AS766" s="24">
        <v>5.2025899579711352E-3</v>
      </c>
      <c r="AT766" s="24">
        <v>-7.7396302764397837E-2</v>
      </c>
      <c r="AU766" s="24">
        <v>2.0092399689068658</v>
      </c>
      <c r="AV766" s="24">
        <v>7.6356135974959438E-2</v>
      </c>
      <c r="AW766" s="24">
        <v>1.0297029702970297</v>
      </c>
      <c r="AX766" s="24">
        <v>388.87860722597378</v>
      </c>
      <c r="AY766" s="14">
        <v>5.0000000000000044E-4</v>
      </c>
      <c r="AZ766" s="24"/>
      <c r="BA766" s="24"/>
      <c r="BB766" s="24" t="s">
        <v>524</v>
      </c>
      <c r="BC766" s="1"/>
      <c r="BD766" s="14">
        <f>(0.5*K766*(AK766)^(2))+(K766*9.81*(AN766-G766))</f>
        <v>6.9114887347361384E-11</v>
      </c>
      <c r="BE766" s="14">
        <f>0.5*K766*(AI766)^(2)</f>
        <v>2.8207087530973454E-9</v>
      </c>
      <c r="BF766" s="14">
        <f t="shared" si="73"/>
        <v>0.15653327768714417</v>
      </c>
      <c r="BG766" s="14">
        <f>(C766*(AI766)^(2)*G766)/(F766)</f>
        <v>1.1450011057514686</v>
      </c>
      <c r="BH766" s="14">
        <f>(C766*G766*AI766)/(E766)</f>
        <v>1.5305912599566449</v>
      </c>
      <c r="BI766" s="14">
        <f>(E766)/((C766*F766*G766)^(1/2))</f>
        <v>0.69910711803329495</v>
      </c>
      <c r="BJ766" s="14">
        <f>(C766*9.81*(G766)^(2))/(F766)</f>
        <v>2.6358837019941704E-2</v>
      </c>
      <c r="BK766" s="14">
        <f t="shared" si="70"/>
        <v>0.8145514532085667</v>
      </c>
      <c r="BL766" s="14">
        <f>(F766/(C766*9.81))^(1/2)</f>
        <v>1.4753899143116248E-3</v>
      </c>
      <c r="BM766" s="14">
        <f>((F766*G766)/(C766*(AI766)^(2)))^(1/2)</f>
        <v>2.2385509303795065E-4</v>
      </c>
      <c r="BN766" s="14">
        <f>(AF766/2)/G766</f>
        <v>1.1033641323983225</v>
      </c>
      <c r="BO766" s="14">
        <f>(AF766-G766)/G766</f>
        <v>1.2067282647966449</v>
      </c>
      <c r="BP766" s="14">
        <f>((2*G766)-AG766)/G766</f>
        <v>0.51814084587993348</v>
      </c>
      <c r="BQ766" s="14">
        <f t="shared" si="71"/>
        <v>0.67151863587364857</v>
      </c>
      <c r="BR766" s="14">
        <f>((C766*(G766)^(3))/F766)^(1/2)</f>
        <v>8.0225712913327332E-4</v>
      </c>
      <c r="BS766" s="14">
        <f t="shared" si="72"/>
        <v>0.39688779713536493</v>
      </c>
      <c r="BT766" s="14">
        <f>AI766/((9.81*G766)^(1/2))</f>
        <v>6.5908257627245437</v>
      </c>
      <c r="BU766" s="14">
        <f t="shared" si="75"/>
        <v>0.3194444444444447</v>
      </c>
      <c r="BV766" s="14">
        <f>AE766 /G766</f>
        <v>0.77316016453607972</v>
      </c>
      <c r="BW766" s="14">
        <f t="shared" si="74"/>
        <v>1.1186422687315269</v>
      </c>
      <c r="BX766" s="14">
        <f>AH766/(((C766*(G766^(3)))/F766)^(1/2))</f>
        <v>0.85695717125349602</v>
      </c>
    </row>
    <row r="767" spans="1:76" x14ac:dyDescent="0.25">
      <c r="A767" s="24"/>
      <c r="B767" s="1">
        <v>767</v>
      </c>
      <c r="C767" s="24">
        <v>960</v>
      </c>
      <c r="D767" s="24">
        <v>50</v>
      </c>
      <c r="E767" s="24">
        <v>4.8000000000000001E-2</v>
      </c>
      <c r="F767" s="24">
        <v>2.0500000000000001E-2</v>
      </c>
      <c r="G767" s="24">
        <v>2.3579341063357511E-4</v>
      </c>
      <c r="H767" s="24">
        <v>1.9278113645141086E-7</v>
      </c>
      <c r="I767" s="24">
        <v>5.4914066126558494E-11</v>
      </c>
      <c r="J767" s="24">
        <v>1.3469073686071598E-13</v>
      </c>
      <c r="K767" s="24">
        <v>5.2717503481496157E-8</v>
      </c>
      <c r="L767" s="24">
        <v>1.2930310738628735E-10</v>
      </c>
      <c r="M767" s="24"/>
      <c r="N767" s="24"/>
      <c r="O767" s="24"/>
      <c r="Q767" s="24">
        <v>960</v>
      </c>
      <c r="R767" s="24">
        <v>100000</v>
      </c>
      <c r="S767" s="24">
        <v>96</v>
      </c>
      <c r="T767" s="24">
        <v>2.0500000000000001E-2</v>
      </c>
      <c r="U767" s="24">
        <v>0.188</v>
      </c>
      <c r="V767" s="24"/>
      <c r="W767" s="14"/>
      <c r="X767" s="14"/>
      <c r="Z767" s="14">
        <v>4.5964331699999996E-6</v>
      </c>
      <c r="AA767" s="14">
        <v>16000</v>
      </c>
      <c r="AB767" s="14">
        <v>6.2500000000000056E-5</v>
      </c>
      <c r="AD767" s="14">
        <v>2.1875000000000002E-3</v>
      </c>
      <c r="AE767" s="14">
        <v>1.7830467655499996E-4</v>
      </c>
      <c r="AF767" s="14">
        <v>5.1939694820999998E-4</v>
      </c>
      <c r="AG767" s="14">
        <v>3.4741374043250017E-4</v>
      </c>
      <c r="AH767" s="14">
        <v>6.2499999999999969E-4</v>
      </c>
      <c r="AI767" s="14">
        <v>0.31338129338219928</v>
      </c>
      <c r="AJ767" s="24">
        <v>4.6727516983815177E-3</v>
      </c>
      <c r="AK767" s="1">
        <v>5.2919383265192327E-2</v>
      </c>
      <c r="AL767" s="24">
        <v>6.0559293130703906E-3</v>
      </c>
      <c r="AM767" s="24">
        <v>2.3050769875390475E-4</v>
      </c>
      <c r="AN767" s="24">
        <v>2.4098217859867488E-4</v>
      </c>
      <c r="AO767" s="24">
        <v>711.11111111111109</v>
      </c>
      <c r="AP767" s="24">
        <v>558.70165427085226</v>
      </c>
      <c r="AQ767" s="24">
        <v>444.44444444444446</v>
      </c>
      <c r="AR767" s="24">
        <v>471.40452079103176</v>
      </c>
      <c r="AS767" s="24">
        <v>5.0054961795056091E-3</v>
      </c>
      <c r="AT767" s="24">
        <v>-2.9453812240365251E-2</v>
      </c>
      <c r="AU767" s="24">
        <v>1.5744908026843205</v>
      </c>
      <c r="AV767" s="24">
        <v>0.56681383208663649</v>
      </c>
      <c r="AW767" s="24">
        <v>1</v>
      </c>
      <c r="AX767" s="24">
        <v>2886.7591420623257</v>
      </c>
      <c r="AY767" s="14">
        <v>4.9999999999999958E-4</v>
      </c>
      <c r="AZ767" s="24"/>
      <c r="BA767" s="24"/>
      <c r="BB767" s="24" t="s">
        <v>525</v>
      </c>
      <c r="BC767" s="1"/>
      <c r="BD767" s="14">
        <f>(0.5*K767*(AK767)^(2))+(K767*9.81*(AN767-G767))</f>
        <v>7.6500076100855624E-11</v>
      </c>
      <c r="BE767" s="14">
        <f>0.5*K767*(AI767)^(2)</f>
        <v>2.5886359428657833E-9</v>
      </c>
      <c r="BF767" s="14">
        <f t="shared" si="73"/>
        <v>0.17190774563003258</v>
      </c>
      <c r="BG767" s="14">
        <f>(C767*(AI767)^(2)*G767)/(F767)</f>
        <v>1.0844141444122137</v>
      </c>
      <c r="BH767" s="14">
        <f>(C767*G767*AI767)/(E767)</f>
        <v>1.4778648799069956</v>
      </c>
      <c r="BI767" s="14">
        <f>(E767)/((C767*F767*G767)^(1/2))</f>
        <v>0.70463280459860045</v>
      </c>
      <c r="BJ767" s="14">
        <f>(C767*9.81*(G767)^(2))/(F767)</f>
        <v>2.5541694617325757E-2</v>
      </c>
      <c r="BK767" s="14">
        <f t="shared" si="70"/>
        <v>0.7933912211100016</v>
      </c>
      <c r="BL767" s="14">
        <f>(F767/(C767*9.81))^(1/2)</f>
        <v>1.4753899143116248E-3</v>
      </c>
      <c r="BM767" s="14">
        <f>((F767*G767)/(C767*(AI767)^(2)))^(1/2)</f>
        <v>2.2643005786527229E-4</v>
      </c>
      <c r="BN767" s="14">
        <f>(AF767/2)/G767</f>
        <v>1.1013813889336099</v>
      </c>
      <c r="BO767" s="14">
        <f>(AF767-G767)/G767</f>
        <v>1.2027627778672201</v>
      </c>
      <c r="BP767" s="14">
        <f>((2*G767)-AG767)/G767</f>
        <v>0.52661811244427026</v>
      </c>
      <c r="BQ767" s="14">
        <f t="shared" si="71"/>
        <v>0.668879056047198</v>
      </c>
      <c r="BR767" s="14">
        <f>((C767*(G767)^(3))/F767)^(1/2)</f>
        <v>7.8353099771565592E-4</v>
      </c>
      <c r="BS767" s="14">
        <f t="shared" si="72"/>
        <v>0.34283510562256453</v>
      </c>
      <c r="BT767" s="14">
        <f>AI767/((9.81*G767)^(1/2))</f>
        <v>6.5158748278441623</v>
      </c>
      <c r="BU767" s="14">
        <f t="shared" si="75"/>
        <v>0.29999999999999982</v>
      </c>
      <c r="BV767" s="14">
        <f>AE767 /G767</f>
        <v>0.75619024329770979</v>
      </c>
      <c r="BW767" s="14">
        <f t="shared" si="74"/>
        <v>1.058872449794888</v>
      </c>
      <c r="BX767" s="14">
        <f>AH767/(((C767*(G767^(3)))/F767)^(1/2))</f>
        <v>0.7976710580974522</v>
      </c>
    </row>
    <row r="768" spans="1:76" x14ac:dyDescent="0.25">
      <c r="A768" s="24"/>
      <c r="B768" s="1">
        <v>768</v>
      </c>
      <c r="C768" s="24">
        <v>960</v>
      </c>
      <c r="D768" s="24">
        <v>50</v>
      </c>
      <c r="E768" s="24">
        <v>4.8000000000000001E-2</v>
      </c>
      <c r="F768" s="24">
        <v>2.0500000000000001E-2</v>
      </c>
      <c r="G768" s="24">
        <v>2.2613610113354947E-4</v>
      </c>
      <c r="H768" s="24">
        <v>7.610387441351959E-8</v>
      </c>
      <c r="I768" s="24">
        <v>4.8439350322413576E-11</v>
      </c>
      <c r="J768" s="24">
        <v>4.8905356753705786E-14</v>
      </c>
      <c r="K768" s="24">
        <v>4.6501776309517032E-8</v>
      </c>
      <c r="L768" s="24">
        <v>4.6949142483557552E-11</v>
      </c>
      <c r="M768" s="24"/>
      <c r="N768" s="24"/>
      <c r="O768" s="24"/>
      <c r="Q768" s="24">
        <v>960</v>
      </c>
      <c r="R768" s="24">
        <v>100000</v>
      </c>
      <c r="S768" s="24">
        <v>96</v>
      </c>
      <c r="T768" s="24">
        <v>2.0500000000000001E-2</v>
      </c>
      <c r="U768" s="24">
        <v>0.188</v>
      </c>
      <c r="V768" s="24"/>
      <c r="W768" s="14"/>
      <c r="X768" s="14"/>
      <c r="Z768" s="14">
        <v>4.5964331699999996E-6</v>
      </c>
      <c r="AA768" s="14">
        <v>16000</v>
      </c>
      <c r="AB768" s="14">
        <v>6.2500000000000056E-5</v>
      </c>
      <c r="AD768" s="14">
        <v>2.2500000000000003E-3</v>
      </c>
      <c r="AE768" s="14">
        <v>1.4842786094999998E-4</v>
      </c>
      <c r="AF768" s="14">
        <v>4.8262548284999993E-4</v>
      </c>
      <c r="AG768" s="14">
        <v>3.54691426285E-4</v>
      </c>
      <c r="AH768" s="14">
        <v>6.8750000000000061E-4</v>
      </c>
      <c r="AI768" s="14">
        <v>0.20941676127830328</v>
      </c>
      <c r="AJ768" s="24">
        <v>5.329741997992854E-3</v>
      </c>
      <c r="AK768" s="1">
        <v>4.3016070733063697E-2</v>
      </c>
      <c r="AL768" s="24">
        <v>6.7130108619606124E-3</v>
      </c>
      <c r="AM768" s="24">
        <v>2.2016122050720589E-4</v>
      </c>
      <c r="AN768" s="24">
        <v>2.2888930923328291E-4</v>
      </c>
      <c r="AO768" s="24">
        <v>359.55056179775283</v>
      </c>
      <c r="AP768" s="24">
        <v>222.81763992445687</v>
      </c>
      <c r="AQ768" s="24">
        <v>820.51282051282055</v>
      </c>
      <c r="AR768" s="24">
        <v>1041.3669887296951</v>
      </c>
      <c r="AS768" s="24">
        <v>2.2352385272321031E-3</v>
      </c>
      <c r="AT768" s="24">
        <v>1.6520911800311865E-2</v>
      </c>
      <c r="AU768" s="24">
        <v>1.5679958710429365</v>
      </c>
      <c r="AV768" s="24">
        <v>0.99871069024341819</v>
      </c>
      <c r="AW768" s="24">
        <v>0.98969072164948446</v>
      </c>
      <c r="AX768" s="24">
        <v>5086.3917782707458</v>
      </c>
      <c r="AY768" s="14">
        <v>5.625000000000005E-4</v>
      </c>
      <c r="AZ768" s="24"/>
      <c r="BA768" s="24"/>
      <c r="BB768" s="24" t="s">
        <v>526</v>
      </c>
      <c r="BC768" s="1"/>
      <c r="BD768" s="14">
        <f>(0.5*K768*(AK768)^(2))+(K768*9.81*(AN768-G768))</f>
        <v>4.4278998010492047E-11</v>
      </c>
      <c r="BE768" s="14">
        <f>0.5*K768*(AI768)^(2)</f>
        <v>1.0196765331391808E-9</v>
      </c>
      <c r="BF768" s="14">
        <f t="shared" si="73"/>
        <v>0.20838558814729946</v>
      </c>
      <c r="BG768" s="14">
        <f>(C768*(AI768)^(2)*G768)/(F768)</f>
        <v>0.46441918245249386</v>
      </c>
      <c r="BH768" s="14">
        <f>(C768*G768*AI768)/(E768)</f>
        <v>0.94713379814981546</v>
      </c>
      <c r="BI768" s="14">
        <f>(E768)/((C768*F768*G768)^(1/2))</f>
        <v>0.7195214414496468</v>
      </c>
      <c r="BJ768" s="14">
        <f>(C768*9.81*(G768)^(2))/(F768)</f>
        <v>2.3492334695368339E-2</v>
      </c>
      <c r="BK768" s="14">
        <f t="shared" si="70"/>
        <v>0.48504393885699587</v>
      </c>
      <c r="BL768" s="14">
        <f>(F768/(C768*9.81))^(1/2)</f>
        <v>1.4753899143116248E-3</v>
      </c>
      <c r="BM768" s="14">
        <f>((F768*G768)/(C768*(AI768)^(2)))^(1/2)</f>
        <v>3.3182937214463202E-4</v>
      </c>
      <c r="BN768" s="14">
        <f>(AF768/2)/G768</f>
        <v>1.0671128590940355</v>
      </c>
      <c r="BO768" s="14">
        <f>(AF768-G768)/G768</f>
        <v>1.1342257181880713</v>
      </c>
      <c r="BP768" s="14">
        <f>((2*G768)-AG768)/G768</f>
        <v>0.43151348012527441</v>
      </c>
      <c r="BQ768" s="14">
        <f t="shared" si="71"/>
        <v>0.73492063492063497</v>
      </c>
      <c r="BR768" s="14">
        <f>((C768*(G768)^(3))/F768)^(1/2)</f>
        <v>7.3589107569252041E-4</v>
      </c>
      <c r="BS768" s="14">
        <f t="shared" si="72"/>
        <v>0.1928958494779914</v>
      </c>
      <c r="BT768" s="14">
        <f>AI768/((9.81*G768)^(1/2))</f>
        <v>4.4462306177903912</v>
      </c>
      <c r="BU768" s="14">
        <f t="shared" si="75"/>
        <v>0.3194444444444447</v>
      </c>
      <c r="BV768" s="14">
        <f>AE768 /G768</f>
        <v>0.65636517215065437</v>
      </c>
      <c r="BW768" s="14">
        <f t="shared" si="74"/>
        <v>0.44092684775712554</v>
      </c>
      <c r="BX768" s="14">
        <f>AH768/(((C768*(G768^(3)))/F768)^(1/2))</f>
        <v>0.93424152392800697</v>
      </c>
    </row>
    <row r="769" spans="1:76" x14ac:dyDescent="0.25">
      <c r="A769" s="24"/>
      <c r="B769" s="1">
        <v>769</v>
      </c>
      <c r="C769" s="24">
        <v>960</v>
      </c>
      <c r="D769" s="24">
        <v>50</v>
      </c>
      <c r="E769" s="24">
        <v>4.8000000000000001E-2</v>
      </c>
      <c r="F769" s="24">
        <v>2.0500000000000001E-2</v>
      </c>
      <c r="G769" s="24">
        <v>2.3752544336861907E-4</v>
      </c>
      <c r="H769" s="24">
        <v>9.4945713948121499E-8</v>
      </c>
      <c r="I769" s="24">
        <v>5.6133099276135322E-11</v>
      </c>
      <c r="J769" s="24">
        <v>6.7314016275162246E-14</v>
      </c>
      <c r="K769" s="24">
        <v>5.3887775305089909E-8</v>
      </c>
      <c r="L769" s="24">
        <v>6.462145562415576E-11</v>
      </c>
      <c r="M769" s="24"/>
      <c r="N769" s="24"/>
      <c r="O769" s="24"/>
      <c r="Q769" s="24">
        <v>960</v>
      </c>
      <c r="R769" s="24">
        <v>100000</v>
      </c>
      <c r="S769" s="24">
        <v>96</v>
      </c>
      <c r="T769" s="24">
        <v>2.0500000000000001E-2</v>
      </c>
      <c r="U769" s="24">
        <v>0.188</v>
      </c>
      <c r="V769" s="24"/>
      <c r="W769" s="14"/>
      <c r="X769" s="14"/>
      <c r="Z769" s="14">
        <v>4.5964331699999996E-6</v>
      </c>
      <c r="AA769" s="14">
        <v>16000</v>
      </c>
      <c r="AB769" s="14">
        <v>6.2500000000000056E-5</v>
      </c>
      <c r="AD769" s="14">
        <v>2.3125000000000003E-3</v>
      </c>
      <c r="AE769" s="14">
        <v>1.5762072728999998E-4</v>
      </c>
      <c r="AF769" s="14">
        <v>5.1020408187000003E-4</v>
      </c>
      <c r="AG769" s="14">
        <v>3.6886376189249997E-4</v>
      </c>
      <c r="AH769" s="14">
        <v>6.8750000000000061E-4</v>
      </c>
      <c r="AI769" s="14">
        <v>0.22422596474236262</v>
      </c>
      <c r="AJ769" s="24">
        <v>4.7111734126944766E-3</v>
      </c>
      <c r="AK769" s="1">
        <v>4.1844899206818782E-2</v>
      </c>
      <c r="AL769" s="24">
        <v>3.9813197418617262E-3</v>
      </c>
      <c r="AM769" s="24">
        <v>2.2732637143469295E-4</v>
      </c>
      <c r="AN769" s="24">
        <v>2.413019471489963E-4</v>
      </c>
      <c r="AO769" s="24">
        <v>941.17647058823547</v>
      </c>
      <c r="AP769" s="24">
        <v>782.95560546607339</v>
      </c>
      <c r="AQ769" s="24">
        <v>800</v>
      </c>
      <c r="AR769" s="24">
        <v>735.39105243400945</v>
      </c>
      <c r="AS769" s="24">
        <v>2.5625526638452215E-3</v>
      </c>
      <c r="AT769" s="24">
        <v>-1.0835317581644055E-2</v>
      </c>
      <c r="AU769" s="24">
        <v>4.7133085347770525</v>
      </c>
      <c r="AV769" s="24">
        <v>0.81576915573431263</v>
      </c>
      <c r="AW769" s="24">
        <v>0.9900990099009902</v>
      </c>
      <c r="AX769" s="24">
        <v>4154.6781938245731</v>
      </c>
      <c r="AY769" s="14">
        <v>5.0000000000000044E-4</v>
      </c>
      <c r="AZ769" s="24"/>
      <c r="BA769" s="24"/>
      <c r="BB769" s="24" t="s">
        <v>527</v>
      </c>
      <c r="BC769" s="1"/>
      <c r="BD769" s="14">
        <f>(0.5*K769*(AK769)^(2))+(K769*9.81*(AN769-G769))</f>
        <v>4.9175035915059035E-11</v>
      </c>
      <c r="BE769" s="14">
        <f>0.5*K769*(AI769)^(2)</f>
        <v>1.3546654717577263E-9</v>
      </c>
      <c r="BF769" s="14">
        <f t="shared" si="73"/>
        <v>0.1905269047799267</v>
      </c>
      <c r="BG769" s="14">
        <f>(C769*(AI769)^(2)*G769)/(F769)</f>
        <v>0.55924139701716469</v>
      </c>
      <c r="BH769" s="14">
        <f>(C769*G769*AI769)/(E769)</f>
        <v>1.0651874338037206</v>
      </c>
      <c r="BI769" s="14">
        <f>(E769)/((C769*F769*G769)^(1/2))</f>
        <v>0.70205901695110129</v>
      </c>
      <c r="BJ769" s="14">
        <f>(C769*9.81*(G769)^(2))/(F769)</f>
        <v>2.5918308460686365E-2</v>
      </c>
      <c r="BK769" s="14">
        <f t="shared" si="70"/>
        <v>0.53168999051389665</v>
      </c>
      <c r="BL769" s="14">
        <f>(F769/(C769*9.81))^(1/2)</f>
        <v>1.4753899143116248E-3</v>
      </c>
      <c r="BM769" s="14">
        <f>((F769*G769)/(C769*(AI769)^(2)))^(1/2)</f>
        <v>3.1762193079506578E-4</v>
      </c>
      <c r="BN769" s="14">
        <f>(AF769/2)/G769</f>
        <v>1.0739987991059281</v>
      </c>
      <c r="BO769" s="14">
        <f>(AF769-G769)/G769</f>
        <v>1.1479975982118562</v>
      </c>
      <c r="BP769" s="14">
        <f>((2*G769)-AG769)/G769</f>
        <v>0.44705579048196903</v>
      </c>
      <c r="BQ769" s="14">
        <f t="shared" si="71"/>
        <v>0.72297297297297292</v>
      </c>
      <c r="BR769" s="14">
        <f>((C769*(G769)^(3))/F769)^(1/2)</f>
        <v>7.9218003367815583E-4</v>
      </c>
      <c r="BS769" s="14">
        <f t="shared" si="72"/>
        <v>0.23506128232400667</v>
      </c>
      <c r="BT769" s="14">
        <f>AI769/((9.81*G769)^(1/2))</f>
        <v>4.6451134863970314</v>
      </c>
      <c r="BU769" s="14">
        <f t="shared" si="75"/>
        <v>0.31081081081081102</v>
      </c>
      <c r="BV769" s="14">
        <f>AE769 /G769</f>
        <v>0.66359512924005437</v>
      </c>
      <c r="BW769" s="14">
        <f t="shared" si="74"/>
        <v>0.53332308855647836</v>
      </c>
      <c r="BX769" s="14">
        <f>AH769/(((C769*(G769^(3)))/F769)^(1/2))</f>
        <v>0.86785827813392702</v>
      </c>
    </row>
    <row r="770" spans="1:76" x14ac:dyDescent="0.25">
      <c r="A770" s="24"/>
      <c r="B770" s="1">
        <v>770</v>
      </c>
      <c r="C770" s="24">
        <v>960</v>
      </c>
      <c r="D770" s="24">
        <v>50</v>
      </c>
      <c r="E770" s="24">
        <v>4.8000000000000001E-2</v>
      </c>
      <c r="F770" s="24">
        <v>2.0500000000000001E-2</v>
      </c>
      <c r="G770" s="24">
        <v>2.3190179976887698E-4</v>
      </c>
      <c r="H770" s="24">
        <v>5.5378175564235838E-8</v>
      </c>
      <c r="I770" s="24">
        <v>5.2239735194647735E-11</v>
      </c>
      <c r="J770" s="24">
        <v>3.742456371517968E-14</v>
      </c>
      <c r="K770" s="24">
        <v>5.0150145786861823E-8</v>
      </c>
      <c r="L770" s="24">
        <v>3.5927581166572493E-11</v>
      </c>
      <c r="M770" s="24"/>
      <c r="N770" s="24"/>
      <c r="O770" s="24"/>
      <c r="Q770" s="24">
        <v>960</v>
      </c>
      <c r="R770" s="24">
        <v>100000</v>
      </c>
      <c r="S770" s="24">
        <v>96</v>
      </c>
      <c r="T770" s="24">
        <v>2.0500000000000001E-2</v>
      </c>
      <c r="U770" s="24">
        <v>0.188</v>
      </c>
      <c r="V770" s="24"/>
      <c r="W770" s="14"/>
      <c r="X770" s="14"/>
      <c r="Z770" s="14">
        <v>4.5964331699999996E-6</v>
      </c>
      <c r="AA770" s="14">
        <v>16000</v>
      </c>
      <c r="AB770" s="14">
        <v>6.2500000000000056E-5</v>
      </c>
      <c r="AD770" s="14">
        <v>2.1250000000000002E-3</v>
      </c>
      <c r="AE770" s="14">
        <v>1.5302429411999998E-4</v>
      </c>
      <c r="AF770" s="14">
        <v>4.9641478235999995E-4</v>
      </c>
      <c r="AG770" s="14">
        <v>3.5737267896749996E-4</v>
      </c>
      <c r="AH770" s="14">
        <v>7.5000000000000067E-4</v>
      </c>
      <c r="AI770" s="14">
        <v>0.23104916877573381</v>
      </c>
      <c r="AJ770" s="24">
        <v>6.5680232734512053E-3</v>
      </c>
      <c r="AK770" s="1">
        <v>4.7818207241785059E-2</v>
      </c>
      <c r="AL770" s="24">
        <v>8.0772860437452118E-3</v>
      </c>
      <c r="AM770" s="24">
        <v>2.2476397470856476E-4</v>
      </c>
      <c r="AN770" s="24">
        <v>2.3159792141098234E-4</v>
      </c>
      <c r="AO770" s="24">
        <v>340.42553191489361</v>
      </c>
      <c r="AP770" s="24">
        <v>174.13584833204249</v>
      </c>
      <c r="AQ770" s="24">
        <v>2909.0909090909095</v>
      </c>
      <c r="AR770" s="24">
        <v>1870.0344626421099</v>
      </c>
      <c r="AS770" s="24">
        <v>2.7208826907215863E-3</v>
      </c>
      <c r="AT770" s="24">
        <v>3.1772109728688161E-3</v>
      </c>
      <c r="AU770" s="24">
        <v>4.7170637411973777</v>
      </c>
      <c r="AV770" s="24">
        <v>0.57848820000029832</v>
      </c>
      <c r="AW770" s="24">
        <v>0.98989898989898994</v>
      </c>
      <c r="AX770" s="24">
        <v>2946.216209612172</v>
      </c>
      <c r="AY770" s="14">
        <v>5.0000000000000044E-4</v>
      </c>
      <c r="AZ770" s="24"/>
      <c r="BA770" s="24"/>
      <c r="BB770" s="24" t="s">
        <v>528</v>
      </c>
      <c r="BC770" s="1"/>
      <c r="BD770" s="14">
        <f>(0.5*K770*(AK770)^(2))+(K770*9.81*(AN770-G770))</f>
        <v>5.7186683916825642E-11</v>
      </c>
      <c r="BE770" s="14">
        <f>0.5*K770*(AI770)^(2)</f>
        <v>1.3386006300007234E-9</v>
      </c>
      <c r="BF770" s="14">
        <f t="shared" si="73"/>
        <v>0.20669117987627264</v>
      </c>
      <c r="BG770" s="14">
        <f>(C770*(AI770)^(2)*G770)/(F770)</f>
        <v>0.57973605651277338</v>
      </c>
      <c r="BH770" s="14">
        <f>(C770*G770*AI770)/(E770)</f>
        <v>1.0716143614839135</v>
      </c>
      <c r="BI770" s="14">
        <f>(E770)/((C770*F770*G770)^(1/2))</f>
        <v>0.71052052944115318</v>
      </c>
      <c r="BJ770" s="14">
        <f>(C770*9.81*(G770)^(2))/(F770)</f>
        <v>2.4705555177861997E-2</v>
      </c>
      <c r="BK770" s="14">
        <f t="shared" si="70"/>
        <v>0.54852887208002465</v>
      </c>
      <c r="BL770" s="14">
        <f>(F770/(C770*9.81))^(1/2)</f>
        <v>1.4753899143116248E-3</v>
      </c>
      <c r="BM770" s="14">
        <f>((F770*G770)/(C770*(AI770)^(2)))^(1/2)</f>
        <v>3.0457129028674474E-4</v>
      </c>
      <c r="BN770" s="14">
        <f>(AF770/2)/G770</f>
        <v>1.0703124832466753</v>
      </c>
      <c r="BO770" s="14">
        <f>(AF770-G770)/G770</f>
        <v>1.1406249664933505</v>
      </c>
      <c r="BP770" s="14">
        <f>((2*G770)-AG770)/G770</f>
        <v>0.45894823014020375</v>
      </c>
      <c r="BQ770" s="14">
        <f t="shared" si="71"/>
        <v>0.71990740740740744</v>
      </c>
      <c r="BR770" s="14">
        <f>((C770*(G770)^(3))/F770)^(1/2)</f>
        <v>7.6421378052752003E-4</v>
      </c>
      <c r="BS770" s="14">
        <f t="shared" si="72"/>
        <v>0.22787195780286498</v>
      </c>
      <c r="BT770" s="14">
        <f>AI770/((9.81*G770)^(1/2))</f>
        <v>4.844152949946757</v>
      </c>
      <c r="BU770" s="14">
        <f t="shared" si="75"/>
        <v>0.36764705882352972</v>
      </c>
      <c r="BV770" s="14">
        <f>AE770 /G770</f>
        <v>0.65986678099312024</v>
      </c>
      <c r="BW770" s="14">
        <f t="shared" si="74"/>
        <v>0.55503050133491139</v>
      </c>
      <c r="BX770" s="14">
        <f>AH770/(((C770*(G770^(3)))/F770)^(1/2))</f>
        <v>0.98140077961207672</v>
      </c>
    </row>
    <row r="771" spans="1:76" x14ac:dyDescent="0.25">
      <c r="A771" s="24"/>
      <c r="B771" s="1">
        <v>771</v>
      </c>
      <c r="C771" s="24">
        <v>960</v>
      </c>
      <c r="D771" s="24">
        <v>50</v>
      </c>
      <c r="E771" s="24">
        <v>4.8000000000000001E-2</v>
      </c>
      <c r="F771" s="24">
        <v>2.0500000000000001E-2</v>
      </c>
      <c r="G771" s="24">
        <v>2.3518641290257123E-4</v>
      </c>
      <c r="H771" s="24">
        <v>3.350765888353455E-7</v>
      </c>
      <c r="I771" s="24">
        <v>5.4491064744742084E-11</v>
      </c>
      <c r="J771" s="24">
        <v>2.3290478227036877E-13</v>
      </c>
      <c r="K771" s="24">
        <v>5.2311422154952402E-8</v>
      </c>
      <c r="L771" s="24">
        <v>2.2358859097955403E-10</v>
      </c>
      <c r="M771" s="24"/>
      <c r="N771" s="24"/>
      <c r="O771" s="24"/>
      <c r="Q771" s="24">
        <v>960</v>
      </c>
      <c r="R771" s="24">
        <v>100000</v>
      </c>
      <c r="S771" s="24">
        <v>96</v>
      </c>
      <c r="T771" s="24">
        <v>2.0500000000000001E-2</v>
      </c>
      <c r="U771" s="24">
        <v>0.188</v>
      </c>
      <c r="V771" s="24"/>
      <c r="W771" s="14"/>
      <c r="X771" s="14"/>
      <c r="Z771" s="14">
        <v>4.5964331699999996E-6</v>
      </c>
      <c r="AA771" s="14">
        <v>16000</v>
      </c>
      <c r="AB771" s="14">
        <v>6.2500000000000056E-5</v>
      </c>
      <c r="AD771" s="14">
        <v>2.6249999999999989E-3</v>
      </c>
      <c r="AE771" s="14">
        <v>1.4153321119499999E-4</v>
      </c>
      <c r="AF771" s="14">
        <v>4.9181834919000003E-4</v>
      </c>
      <c r="AG771" s="14">
        <v>3.8637324874380205E-4</v>
      </c>
      <c r="AH771" s="14">
        <v>8.7500000000000078E-4</v>
      </c>
      <c r="AI771" s="14">
        <v>0.15670197739800543</v>
      </c>
      <c r="AJ771" s="24">
        <v>3.7838758150510036E-3</v>
      </c>
      <c r="AK771" s="1">
        <v>2.7234049527734804E-2</v>
      </c>
      <c r="AL771" s="24">
        <v>4.6000841426937396E-3</v>
      </c>
      <c r="AM771" s="24">
        <v>2.3902452613384475E-4</v>
      </c>
      <c r="AN771" s="24">
        <v>2.3779446274413164E-4</v>
      </c>
      <c r="AO771" s="24">
        <v>581.81818181818187</v>
      </c>
      <c r="AP771" s="24">
        <v>374.00689252842193</v>
      </c>
      <c r="AQ771" s="24">
        <v>780.48780487804879</v>
      </c>
      <c r="AR771" s="24">
        <v>888.40542645210508</v>
      </c>
      <c r="AS771" s="24">
        <v>1.2515550316230888E-3</v>
      </c>
      <c r="AT771" s="24">
        <v>-1.6811349868819822E-9</v>
      </c>
      <c r="AU771" s="24">
        <v>4.64677521832383</v>
      </c>
      <c r="AV771" s="24">
        <v>0.36477481825096847</v>
      </c>
      <c r="AW771" s="24">
        <v>0.9900990099009902</v>
      </c>
      <c r="AX771" s="24">
        <v>1857.7828940828579</v>
      </c>
      <c r="AY771" s="14">
        <v>6.8750000000000061E-4</v>
      </c>
      <c r="AZ771" s="24"/>
      <c r="BA771" s="24"/>
      <c r="BB771" s="24" t="s">
        <v>529</v>
      </c>
      <c r="BC771" s="1"/>
      <c r="BD771" s="14">
        <f>(0.5*K771*(AK771)^(2))+(K771*9.81*(AN771-G771))</f>
        <v>2.0737905793826593E-11</v>
      </c>
      <c r="BE771" s="14">
        <f>0.5*K771*(AI771)^(2)</f>
        <v>6.4226681760811792E-10</v>
      </c>
      <c r="BF771" s="14">
        <f t="shared" si="73"/>
        <v>0.17969032994960268</v>
      </c>
      <c r="BG771" s="14">
        <f>(C771*(AI771)^(2)*G771)/(F771)</f>
        <v>0.27044474918145622</v>
      </c>
      <c r="BH771" s="14">
        <f>(C771*G771*AI771)/(E771)</f>
        <v>0.73708351917953374</v>
      </c>
      <c r="BI771" s="14">
        <f>(E771)/((C771*F771*G771)^(1/2))</f>
        <v>0.7055415197153061</v>
      </c>
      <c r="BJ771" s="14">
        <f>(C771*9.81*(G771)^(2))/(F771)</f>
        <v>2.5410361047342737E-2</v>
      </c>
      <c r="BK771" s="14">
        <f t="shared" si="70"/>
        <v>0.34519555379509487</v>
      </c>
      <c r="BL771" s="14">
        <f>(F771/(C771*9.81))^(1/2)</f>
        <v>1.4753899143116248E-3</v>
      </c>
      <c r="BM771" s="14">
        <f>((F771*G771)/(C771*(AI771)^(2)))^(1/2)</f>
        <v>4.5224414330744179E-4</v>
      </c>
      <c r="BN771" s="14">
        <f>(AF771/2)/G771</f>
        <v>1.0455926069881887</v>
      </c>
      <c r="BO771" s="14">
        <f>(AF771-G771)/G771</f>
        <v>1.0911852139763771</v>
      </c>
      <c r="BP771" s="14">
        <f>((2*G771)-AG771)/G771</f>
        <v>0.35716169154779459</v>
      </c>
      <c r="BQ771" s="14">
        <f t="shared" si="71"/>
        <v>0.7856015323139921</v>
      </c>
      <c r="BR771" s="14">
        <f>((C771*(G771)^(3))/F771)^(1/2)</f>
        <v>7.8050740607387131E-4</v>
      </c>
      <c r="BS771" s="14">
        <f t="shared" si="72"/>
        <v>0.15670197907914041</v>
      </c>
      <c r="BT771" s="14">
        <f>AI771/((9.81*G771)^(1/2))</f>
        <v>3.262374839221819</v>
      </c>
      <c r="BU771" s="14">
        <f t="shared" si="75"/>
        <v>0.34523809523809568</v>
      </c>
      <c r="BV771" s="14">
        <f>AE771 /G771</f>
        <v>0.60179161478019483</v>
      </c>
      <c r="BW771" s="14">
        <f t="shared" si="74"/>
        <v>0.24503438813411349</v>
      </c>
      <c r="BX771" s="14">
        <f>AH771/(((C771*(G771^(3)))/F771)^(1/2))</f>
        <v>1.1210655955225954</v>
      </c>
    </row>
    <row r="772" spans="1:76" x14ac:dyDescent="0.25">
      <c r="A772" s="24"/>
      <c r="B772" s="1">
        <v>772</v>
      </c>
      <c r="C772" s="24">
        <v>960</v>
      </c>
      <c r="D772" s="24">
        <v>50</v>
      </c>
      <c r="E772" s="24">
        <v>4.8000000000000001E-2</v>
      </c>
      <c r="F772" s="24">
        <v>2.0500000000000001E-2</v>
      </c>
      <c r="G772" s="24">
        <v>2.3528240283323548E-4</v>
      </c>
      <c r="H772" s="24">
        <v>6.3795708158453749E-8</v>
      </c>
      <c r="I772" s="24">
        <v>5.4557812588565935E-11</v>
      </c>
      <c r="J772" s="24">
        <v>4.4379276746813004E-14</v>
      </c>
      <c r="K772" s="24">
        <v>5.2375500085023299E-8</v>
      </c>
      <c r="L772" s="24">
        <v>4.2604105676940481E-11</v>
      </c>
      <c r="M772" s="24"/>
      <c r="N772" s="24"/>
      <c r="O772" s="24"/>
      <c r="Q772" s="24">
        <v>960</v>
      </c>
      <c r="R772" s="24">
        <v>100000</v>
      </c>
      <c r="S772" s="24">
        <v>96</v>
      </c>
      <c r="T772" s="24">
        <v>2.0500000000000001E-2</v>
      </c>
      <c r="U772" s="24">
        <v>0.188</v>
      </c>
      <c r="V772" s="24"/>
      <c r="W772" s="14"/>
      <c r="X772" s="14"/>
      <c r="Z772" s="14">
        <v>4.5964331699999996E-6</v>
      </c>
      <c r="AA772" s="14">
        <v>16000</v>
      </c>
      <c r="AB772" s="14">
        <v>6.2500000000000056E-5</v>
      </c>
      <c r="AD772" s="14">
        <v>2.3749999999999995E-3</v>
      </c>
      <c r="AE772" s="14">
        <v>1.3693677802499999E-4</v>
      </c>
      <c r="AF772" s="14">
        <v>4.8722191601999995E-4</v>
      </c>
      <c r="AG772" s="14">
        <v>3.8495127798750001E-4</v>
      </c>
      <c r="AH772" s="14">
        <v>9.3749999999999997E-4</v>
      </c>
      <c r="AI772" s="14">
        <v>0.14494740641012049</v>
      </c>
      <c r="AJ772" s="24">
        <v>9.9223063305470751E-5</v>
      </c>
      <c r="AK772" s="1">
        <v>3.1371793170033829E-2</v>
      </c>
      <c r="AL772" s="24">
        <v>5.0317572731851746E-3</v>
      </c>
      <c r="AM772" s="24">
        <v>2.3050222645088734E-4</v>
      </c>
      <c r="AN772" s="24">
        <v>2.3090012869140752E-4</v>
      </c>
      <c r="AO772" s="24">
        <v>457.14285714285711</v>
      </c>
      <c r="AP772" s="24">
        <v>18.471360814668945</v>
      </c>
      <c r="AQ772" s="24">
        <v>914.28571428571422</v>
      </c>
      <c r="AR772" s="24">
        <v>701.91171095742175</v>
      </c>
      <c r="AS772" s="24">
        <v>1.070833365189635E-3</v>
      </c>
      <c r="AT772" s="24">
        <v>1.0772936219749524E-2</v>
      </c>
      <c r="AU772" s="24">
        <v>1.5730323342949524</v>
      </c>
      <c r="AV772" s="24">
        <v>0.67428281549255775</v>
      </c>
      <c r="AW772" s="24">
        <v>0.9900990099009902</v>
      </c>
      <c r="AX772" s="24">
        <v>3434.0941800819487</v>
      </c>
      <c r="AY772" s="14">
        <v>6.2499999999999969E-4</v>
      </c>
      <c r="AZ772" s="24"/>
      <c r="BA772" s="24"/>
      <c r="BB772" s="24" t="s">
        <v>530</v>
      </c>
      <c r="BC772" s="1"/>
      <c r="BD772" s="14">
        <f>(0.5*K772*(AK772)^(2))+(K772*9.81*(AN772-G772))</f>
        <v>2.352207770229763E-11</v>
      </c>
      <c r="BE772" s="14">
        <f>0.5*K772*(AI772)^(2)</f>
        <v>5.501980978235434E-10</v>
      </c>
      <c r="BF772" s="14">
        <f t="shared" si="73"/>
        <v>0.20676560563744373</v>
      </c>
      <c r="BG772" s="14">
        <f>(C772*(AI772)^(2)*G772)/(F772)</f>
        <v>0.23148759149183656</v>
      </c>
      <c r="BH772" s="14">
        <f>(C772*G772*AI772)/(E772)</f>
        <v>0.68207148129237338</v>
      </c>
      <c r="BI772" s="14">
        <f>(E772)/((C772*F772*G772)^(1/2))</f>
        <v>0.70539758249410012</v>
      </c>
      <c r="BJ772" s="14">
        <f>(C772*9.81*(G772)^(2))/(F772)</f>
        <v>2.5431107454628336E-2</v>
      </c>
      <c r="BK772" s="14">
        <f t="shared" ref="BK772:BK835" si="76">BG772/(BH772)^(4/5)</f>
        <v>0.31438643812941408</v>
      </c>
      <c r="BL772" s="14">
        <f>(F772/(C772*9.81))^(1/2)</f>
        <v>1.4753899143116248E-3</v>
      </c>
      <c r="BM772" s="14">
        <f>((F772*G772)/(C772*(AI772)^(2)))^(1/2)</f>
        <v>4.89018837157506E-4</v>
      </c>
      <c r="BN772" s="14">
        <f>(AF772/2)/G772</f>
        <v>1.0353981219014821</v>
      </c>
      <c r="BO772" s="14">
        <f>(AF772-G772)/G772</f>
        <v>1.0707962438029643</v>
      </c>
      <c r="BP772" s="14">
        <f>((2*G772)-AG772)/G772</f>
        <v>0.36387560925945017</v>
      </c>
      <c r="BQ772" s="14">
        <f t="shared" ref="BQ772:BQ835" si="77">AG772/AF772</f>
        <v>0.79009433962264164</v>
      </c>
      <c r="BR772" s="14">
        <f>((C772*(G772)^(3))/F772)^(1/2)</f>
        <v>7.8098529398609327E-4</v>
      </c>
      <c r="BS772" s="14">
        <f t="shared" ref="BS772:BS835" si="78">AI772-AT772</f>
        <v>0.13417447019037096</v>
      </c>
      <c r="BT772" s="14">
        <f>AI772/((9.81*G772)^(1/2))</f>
        <v>3.0170410671448691</v>
      </c>
      <c r="BU772" s="14">
        <f t="shared" si="75"/>
        <v>0.40789473684210537</v>
      </c>
      <c r="BV772" s="14">
        <f>AE772 /G772</f>
        <v>0.58201028371024699</v>
      </c>
      <c r="BW772" s="14">
        <f t="shared" si="74"/>
        <v>0.20605648403720822</v>
      </c>
      <c r="BX772" s="14">
        <f>AH772/(((C772*(G772^(3)))/F772)^(1/2))</f>
        <v>1.2004067262458513</v>
      </c>
    </row>
    <row r="773" spans="1:76" x14ac:dyDescent="0.25">
      <c r="A773" s="24"/>
      <c r="B773" s="1">
        <v>773</v>
      </c>
      <c r="C773" s="24">
        <v>960</v>
      </c>
      <c r="D773" s="24">
        <v>50</v>
      </c>
      <c r="E773" s="24">
        <v>4.8000000000000001E-2</v>
      </c>
      <c r="F773" s="24">
        <v>2.0500000000000001E-2</v>
      </c>
      <c r="G773" s="24">
        <v>2.3649901974447967E-4</v>
      </c>
      <c r="H773" s="24">
        <v>7.2649126642911385E-8</v>
      </c>
      <c r="I773" s="24">
        <v>5.5408532025522656E-11</v>
      </c>
      <c r="J773" s="24">
        <v>5.1062132915846471E-14</v>
      </c>
      <c r="K773" s="24">
        <v>5.3192190744501752E-8</v>
      </c>
      <c r="L773" s="24">
        <v>4.9019647599212614E-11</v>
      </c>
      <c r="M773" s="24"/>
      <c r="N773" s="24"/>
      <c r="O773" s="24"/>
      <c r="Q773" s="24">
        <v>960</v>
      </c>
      <c r="R773" s="24">
        <v>100000</v>
      </c>
      <c r="S773" s="24">
        <v>96</v>
      </c>
      <c r="T773" s="24">
        <v>2.0500000000000001E-2</v>
      </c>
      <c r="U773" s="24">
        <v>0.188</v>
      </c>
      <c r="V773" s="24"/>
      <c r="W773" s="14"/>
      <c r="X773" s="14"/>
      <c r="Z773" s="14">
        <v>4.5964331699999996E-6</v>
      </c>
      <c r="AA773" s="14">
        <v>16000</v>
      </c>
      <c r="AB773" s="14">
        <v>6.2500000000000056E-5</v>
      </c>
      <c r="AD773" s="14">
        <v>2.5000000000000005E-3</v>
      </c>
      <c r="AE773" s="14">
        <v>1.3463856143999998E-4</v>
      </c>
      <c r="AF773" s="14">
        <v>4.9181834919000003E-4</v>
      </c>
      <c r="AG773" s="14">
        <v>3.9146289164499999E-4</v>
      </c>
      <c r="AH773" s="14">
        <v>1.0625000000000001E-3</v>
      </c>
      <c r="AI773" s="14">
        <v>0.14312995824966504</v>
      </c>
      <c r="AJ773" s="24">
        <v>3.3498814827502194E-3</v>
      </c>
      <c r="AK773" s="1">
        <v>2.9713494968124678E-2</v>
      </c>
      <c r="AL773" s="24">
        <v>3.276913430311766E-3</v>
      </c>
      <c r="AM773" s="24">
        <v>2.3341256906153003E-4</v>
      </c>
      <c r="AN773" s="24">
        <v>2.3513298714281485E-4</v>
      </c>
      <c r="AO773" s="24">
        <v>516.12903225806451</v>
      </c>
      <c r="AP773" s="24">
        <v>329.63978977270904</v>
      </c>
      <c r="AQ773" s="24">
        <v>842.10526315789457</v>
      </c>
      <c r="AR773" s="24">
        <v>501.4386038331196</v>
      </c>
      <c r="AS773" s="24">
        <v>1.044148060578535E-3</v>
      </c>
      <c r="AT773" s="24">
        <v>8.5611147964161829E-3</v>
      </c>
      <c r="AU773" s="24">
        <v>4.7121466145054862</v>
      </c>
      <c r="AV773" s="24">
        <v>0.2924435009912098</v>
      </c>
      <c r="AW773" s="24">
        <v>1</v>
      </c>
      <c r="AX773" s="24">
        <v>1489.4025202512189</v>
      </c>
      <c r="AY773" s="14">
        <v>6.8750000000000018E-4</v>
      </c>
      <c r="AZ773" s="24"/>
      <c r="BA773" s="24"/>
      <c r="BB773" s="24" t="s">
        <v>531</v>
      </c>
      <c r="BC773" s="1"/>
      <c r="BD773" s="14">
        <f>(0.5*K773*(AK773)^(2))+(K773*9.81*(AN773-G773))</f>
        <v>2.2768657233481712E-11</v>
      </c>
      <c r="BE773" s="14">
        <f>0.5*K773*(AI773)^(2)</f>
        <v>5.4485252870522901E-10</v>
      </c>
      <c r="BF773" s="14">
        <f t="shared" ref="BF773:BF836" si="79">(BD773/BE773)^(1/2)</f>
        <v>0.20442274896890569</v>
      </c>
      <c r="BG773" s="14">
        <f>(C773*(AI773)^(2)*G773)/(F773)</f>
        <v>0.2268860562093139</v>
      </c>
      <c r="BH773" s="14">
        <f>(C773*G773*AI773)/(E773)</f>
        <v>0.67700189644228159</v>
      </c>
      <c r="BI773" s="14">
        <f>(E773)/((C773*F773*G773)^(1/2))</f>
        <v>0.70358086211139226</v>
      </c>
      <c r="BJ773" s="14">
        <f>(C773*9.81*(G773)^(2))/(F773)</f>
        <v>2.5694789806659693E-2</v>
      </c>
      <c r="BK773" s="14">
        <f t="shared" si="76"/>
        <v>0.30998158742081078</v>
      </c>
      <c r="BL773" s="14">
        <f>(F773/(C773*9.81))^(1/2)</f>
        <v>1.4753899143116248E-3</v>
      </c>
      <c r="BM773" s="14">
        <f>((F773*G773)/(C773*(AI773)^(2)))^(1/2)</f>
        <v>4.9650707560648915E-4</v>
      </c>
      <c r="BN773" s="14">
        <f>(AF773/2)/G773</f>
        <v>1.0397894031894397</v>
      </c>
      <c r="BO773" s="14">
        <f>(AF773-G773)/G773</f>
        <v>1.0795788063788794</v>
      </c>
      <c r="BP773" s="14">
        <f>((2*G773)-AG773)/G773</f>
        <v>0.3447589251407987</v>
      </c>
      <c r="BQ773" s="14">
        <f t="shared" si="77"/>
        <v>0.7959501557632398</v>
      </c>
      <c r="BR773" s="14">
        <f>((C773*(G773)^(3))/F773)^(1/2)</f>
        <v>7.8705068905195197E-4</v>
      </c>
      <c r="BS773" s="14">
        <f t="shared" si="78"/>
        <v>0.13456884345324885</v>
      </c>
      <c r="BT773" s="14">
        <f>AI773/((9.81*G773)^(1/2))</f>
        <v>2.9715385475814595</v>
      </c>
      <c r="BU773" s="14">
        <f t="shared" si="75"/>
        <v>0.43749999999999994</v>
      </c>
      <c r="BV773" s="14">
        <f>AE773 /G773</f>
        <v>0.56929860252895492</v>
      </c>
      <c r="BW773" s="14">
        <f t="shared" si="74"/>
        <v>0.20119126640265422</v>
      </c>
      <c r="BX773" s="14">
        <f>AH773/(((C773*(G773^(3)))/F773)^(1/2))</f>
        <v>1.3499765831853126</v>
      </c>
    </row>
    <row r="774" spans="1:76" x14ac:dyDescent="0.25">
      <c r="A774" s="24"/>
      <c r="B774" s="1">
        <v>774</v>
      </c>
      <c r="C774" s="24">
        <v>960</v>
      </c>
      <c r="D774" s="24">
        <v>50</v>
      </c>
      <c r="E774" s="24">
        <v>4.8000000000000001E-2</v>
      </c>
      <c r="F774" s="24">
        <v>2.0500000000000001E-2</v>
      </c>
      <c r="G774" s="24">
        <v>2.343214854505359E-4</v>
      </c>
      <c r="H774" s="24">
        <v>8.6918484294795517E-8</v>
      </c>
      <c r="I774" s="24">
        <v>5.3892079877232852E-11</v>
      </c>
      <c r="J774" s="24">
        <v>5.9971682358747392E-14</v>
      </c>
      <c r="K774" s="24">
        <v>5.173639668214354E-8</v>
      </c>
      <c r="L774" s="24">
        <v>5.7572815064397495E-11</v>
      </c>
      <c r="M774" s="24"/>
      <c r="N774" s="24"/>
      <c r="O774" s="24"/>
      <c r="Q774" s="24">
        <v>960</v>
      </c>
      <c r="R774" s="24">
        <v>100000</v>
      </c>
      <c r="S774" s="24">
        <v>96</v>
      </c>
      <c r="T774" s="24">
        <v>2.0500000000000001E-2</v>
      </c>
      <c r="U774" s="24">
        <v>0.188</v>
      </c>
      <c r="V774" s="24"/>
      <c r="W774" s="14"/>
      <c r="X774" s="14"/>
      <c r="Z774" s="14">
        <v>4.5964331699999996E-6</v>
      </c>
      <c r="AA774" s="14">
        <v>16000</v>
      </c>
      <c r="AB774" s="14">
        <v>6.2500000000000056E-5</v>
      </c>
      <c r="AD774" s="14">
        <v>2.3749999999999999E-3</v>
      </c>
      <c r="AE774" s="14">
        <v>1.3693677802499999E-4</v>
      </c>
      <c r="AF774" s="14">
        <v>4.8722191601999995E-4</v>
      </c>
      <c r="AG774" s="14">
        <v>3.8188698920749999E-4</v>
      </c>
      <c r="AH774" s="14">
        <v>8.7499999999999991E-4</v>
      </c>
      <c r="AI774" s="14">
        <v>0.15242322570226774</v>
      </c>
      <c r="AJ774" s="24">
        <v>1.6685476575173674E-3</v>
      </c>
      <c r="AK774" s="1">
        <v>3.5490414219730766E-2</v>
      </c>
      <c r="AL774" s="24">
        <v>5.2977044659283518E-3</v>
      </c>
      <c r="AM774" s="24">
        <v>2.3053133513410321E-4</v>
      </c>
      <c r="AN774" s="24">
        <v>2.307947480296612E-4</v>
      </c>
      <c r="AO774" s="24">
        <v>615.38461538461536</v>
      </c>
      <c r="AP774" s="24">
        <v>502.08765528038867</v>
      </c>
      <c r="AQ774" s="24">
        <v>470.58823529411762</v>
      </c>
      <c r="AR774" s="24">
        <v>0</v>
      </c>
      <c r="AS774" s="24">
        <v>1.1841406591990035E-3</v>
      </c>
      <c r="AT774" s="24">
        <v>-1.3640570141878061E-2</v>
      </c>
      <c r="AU774" s="24">
        <v>4.7119730510586475</v>
      </c>
      <c r="AV774" s="24">
        <v>0.37382269658232187</v>
      </c>
      <c r="AW774" s="24">
        <v>0.9900990099009902</v>
      </c>
      <c r="AX774" s="24">
        <v>1903.8633600325838</v>
      </c>
      <c r="AY774" s="14">
        <v>6.8750000000000018E-4</v>
      </c>
      <c r="AZ774" s="24"/>
      <c r="BA774" s="24"/>
      <c r="BB774" s="24" t="s">
        <v>532</v>
      </c>
      <c r="BC774" s="1"/>
      <c r="BD774" s="14">
        <f>(0.5*K774*(AK774)^(2))+(K774*9.81*(AN774-G774))</f>
        <v>3.0792854357234928E-11</v>
      </c>
      <c r="BE774" s="14">
        <f>0.5*K774*(AI774)^(2)</f>
        <v>6.0099170625210883E-10</v>
      </c>
      <c r="BF774" s="14">
        <f t="shared" si="79"/>
        <v>0.2263553348322514</v>
      </c>
      <c r="BG774" s="14">
        <f>(C774*(AI774)^(2)*G774)/(F774)</f>
        <v>0.25493635984785057</v>
      </c>
      <c r="BH774" s="14">
        <f>(C774*G774*AI774)/(E774)</f>
        <v>0.71432073327435364</v>
      </c>
      <c r="BI774" s="14">
        <f>(E774)/((C774*F774*G774)^(1/2))</f>
        <v>0.70684246771242465</v>
      </c>
      <c r="BJ774" s="14">
        <f>(C774*9.81*(G774)^(2))/(F774)</f>
        <v>2.5223805158125834E-2</v>
      </c>
      <c r="BK774" s="14">
        <f t="shared" si="76"/>
        <v>0.3336700110680455</v>
      </c>
      <c r="BL774" s="14">
        <f>(F774/(C774*9.81))^(1/2)</f>
        <v>1.4753899143116248E-3</v>
      </c>
      <c r="BM774" s="14">
        <f>((F774*G774)/(C774*(AI774)^(2)))^(1/2)</f>
        <v>4.6408360027662827E-4</v>
      </c>
      <c r="BN774" s="14">
        <f>(AF774/2)/G774</f>
        <v>1.0396441348159047</v>
      </c>
      <c r="BO774" s="14">
        <f>(AF774-G774)/G774</f>
        <v>1.0792882696318093</v>
      </c>
      <c r="BP774" s="14">
        <f>((2*G774)-AG774)/G774</f>
        <v>0.37024339243481608</v>
      </c>
      <c r="BQ774" s="14">
        <f t="shared" si="77"/>
        <v>0.7838050314465409</v>
      </c>
      <c r="BR774" s="14">
        <f>((C774*(G774)^(3))/F774)^(1/2)</f>
        <v>7.7620574669315845E-4</v>
      </c>
      <c r="BS774" s="14">
        <f t="shared" si="78"/>
        <v>0.1660637958441458</v>
      </c>
      <c r="BT774" s="14">
        <f>AI774/((9.81*G774)^(1/2))</f>
        <v>3.1791468464565065</v>
      </c>
      <c r="BU774" s="14">
        <f t="shared" si="75"/>
        <v>0.38157894736842102</v>
      </c>
      <c r="BV774" s="14">
        <f>AE774 /G774</f>
        <v>0.58439702087799661</v>
      </c>
      <c r="BW774" s="14">
        <f t="shared" si="74"/>
        <v>0.22971255468972474</v>
      </c>
      <c r="BX774" s="14">
        <f>AH774/(((C774*(G774^(3)))/F774)^(1/2))</f>
        <v>1.1272784358112924</v>
      </c>
    </row>
    <row r="775" spans="1:76" x14ac:dyDescent="0.25">
      <c r="A775" s="24"/>
      <c r="B775" s="1">
        <v>775</v>
      </c>
      <c r="C775" s="24">
        <v>960</v>
      </c>
      <c r="D775" s="24">
        <v>50</v>
      </c>
      <c r="E775" s="24">
        <v>4.8000000000000001E-2</v>
      </c>
      <c r="F775" s="24">
        <v>2.0500000000000001E-2</v>
      </c>
      <c r="G775" s="24">
        <v>2.3185176763892496E-4</v>
      </c>
      <c r="H775" s="24">
        <v>6.6933684631080006E-8</v>
      </c>
      <c r="I775" s="24">
        <v>5.2205930782101068E-11</v>
      </c>
      <c r="J775" s="24">
        <v>4.5214259210864307E-14</v>
      </c>
      <c r="K775" s="24">
        <v>5.0117693550817026E-8</v>
      </c>
      <c r="L775" s="24">
        <v>4.3405688842429733E-11</v>
      </c>
      <c r="M775" s="24"/>
      <c r="N775" s="24"/>
      <c r="O775" s="24"/>
      <c r="Q775" s="24">
        <v>960</v>
      </c>
      <c r="R775" s="24">
        <v>100000</v>
      </c>
      <c r="S775" s="24">
        <v>96</v>
      </c>
      <c r="T775" s="24">
        <v>2.0500000000000001E-2</v>
      </c>
      <c r="U775" s="24">
        <v>0.188</v>
      </c>
      <c r="V775" s="24"/>
      <c r="W775" s="14"/>
      <c r="X775" s="14"/>
      <c r="Z775" s="14">
        <v>4.5964331699999996E-6</v>
      </c>
      <c r="AA775" s="14">
        <v>16000</v>
      </c>
      <c r="AB775" s="14">
        <v>6.2500000000000056E-5</v>
      </c>
      <c r="AD775" s="14">
        <v>2.6249999999999989E-3</v>
      </c>
      <c r="AE775" s="14">
        <v>1.3693677802499999E-4</v>
      </c>
      <c r="AF775" s="14">
        <v>4.8262548284999993E-4</v>
      </c>
      <c r="AG775" s="14">
        <v>3.7882270042750003E-4</v>
      </c>
      <c r="AH775" s="14">
        <v>9.374999999999991E-4</v>
      </c>
      <c r="AI775" s="14">
        <v>0.1406708679149688</v>
      </c>
      <c r="AJ775" s="24">
        <v>2.5548751059059388E-3</v>
      </c>
      <c r="AK775" s="1">
        <v>2.2500932553993224E-2</v>
      </c>
      <c r="AL775" s="24">
        <v>2.4359711724225861E-3</v>
      </c>
      <c r="AM775" s="24">
        <v>2.2454794061206474E-4</v>
      </c>
      <c r="AN775" s="24">
        <v>2.342896972897179E-4</v>
      </c>
      <c r="AO775" s="24">
        <v>258.06451612903231</v>
      </c>
      <c r="AP775" s="24">
        <v>0</v>
      </c>
      <c r="AQ775" s="24">
        <v>4571.4285714285716</v>
      </c>
      <c r="AR775" s="24">
        <v>2770.704122200349</v>
      </c>
      <c r="AS775" s="24">
        <v>1.008577628947533E-3</v>
      </c>
      <c r="AT775" s="24">
        <v>-7.4559463572019787E-3</v>
      </c>
      <c r="AU775" s="24">
        <v>1.5562404927524338</v>
      </c>
      <c r="AV775" s="24">
        <v>0.51696142609024864</v>
      </c>
      <c r="AW775" s="24">
        <v>0.98989898989898994</v>
      </c>
      <c r="AX775" s="24">
        <v>2632.8629232031526</v>
      </c>
      <c r="AY775" s="14">
        <v>6.2499999999999882E-4</v>
      </c>
      <c r="AZ775" s="24"/>
      <c r="BA775" s="24"/>
      <c r="BB775" s="24" t="s">
        <v>533</v>
      </c>
      <c r="BC775" s="1"/>
      <c r="BD775" s="14">
        <f>(0.5*K775*(AK775)^(2))+(K775*9.81*(AN775-G775))</f>
        <v>1.3885712057839231E-11</v>
      </c>
      <c r="BE775" s="14">
        <f>0.5*K775*(AI775)^(2)</f>
        <v>4.9587180423735865E-10</v>
      </c>
      <c r="BF775" s="14">
        <f t="shared" si="79"/>
        <v>0.16733984806179494</v>
      </c>
      <c r="BG775" s="14">
        <f>(C775*(AI775)^(2)*G775)/(F775)</f>
        <v>0.2148503756086784</v>
      </c>
      <c r="BH775" s="14">
        <f>(C775*G775*AI775)/(E775)</f>
        <v>0.65229578762774509</v>
      </c>
      <c r="BI775" s="14">
        <f>(E775)/((C775*F775*G775)^(1/2))</f>
        <v>0.71059718820081574</v>
      </c>
      <c r="BJ775" s="14">
        <f>(C775*9.81*(G775)^(2))/(F775)</f>
        <v>2.4694896026367437E-2</v>
      </c>
      <c r="BK775" s="14">
        <f t="shared" si="76"/>
        <v>0.30239907480543882</v>
      </c>
      <c r="BL775" s="14">
        <f>(F775/(C775*9.81))^(1/2)</f>
        <v>1.4753899143116248E-3</v>
      </c>
      <c r="BM775" s="14">
        <f>((F775*G775)/(C775*(AI775)^(2)))^(1/2)</f>
        <v>5.0019846273293149E-4</v>
      </c>
      <c r="BN775" s="14">
        <f>(AF775/2)/G775</f>
        <v>1.0408061317902439</v>
      </c>
      <c r="BO775" s="14">
        <f>(AF775-G775)/G775</f>
        <v>1.0816122635804881</v>
      </c>
      <c r="BP775" s="14">
        <f>((2*G775)-AG775)/G775</f>
        <v>0.36609958041182289</v>
      </c>
      <c r="BQ775" s="14">
        <f t="shared" si="77"/>
        <v>0.78492063492063513</v>
      </c>
      <c r="BR775" s="14">
        <f>((C775*(G775)^(3))/F775)^(1/2)</f>
        <v>7.6396647856054203E-4</v>
      </c>
      <c r="BS775" s="14">
        <f t="shared" si="78"/>
        <v>0.14812681427217078</v>
      </c>
      <c r="BT775" s="14">
        <f>AI775/((9.81*G775)^(1/2))</f>
        <v>2.9496090536755055</v>
      </c>
      <c r="BU775" s="14">
        <f t="shared" si="75"/>
        <v>0.3690476190476189</v>
      </c>
      <c r="BV775" s="14">
        <f>AE775 /G775</f>
        <v>0.59062210057530762</v>
      </c>
      <c r="BW775" s="14">
        <f t="shared" si="74"/>
        <v>0.19015547958231097</v>
      </c>
      <c r="BX775" s="14">
        <f>AH775/(((C775*(G775^(3)))/F775)^(1/2))</f>
        <v>1.2271480834688286</v>
      </c>
    </row>
    <row r="776" spans="1:76" x14ac:dyDescent="0.25">
      <c r="A776" s="24"/>
      <c r="B776" s="1">
        <v>776</v>
      </c>
      <c r="C776" s="24">
        <v>960</v>
      </c>
      <c r="D776" s="24">
        <v>50</v>
      </c>
      <c r="E776" s="24">
        <v>4.8000000000000001E-2</v>
      </c>
      <c r="F776" s="24">
        <v>2.0500000000000001E-2</v>
      </c>
      <c r="G776" s="24">
        <v>2.3322690745269952E-4</v>
      </c>
      <c r="H776" s="24">
        <v>5.7753880144676434E-8</v>
      </c>
      <c r="I776" s="24">
        <v>5.3140369549037664E-11</v>
      </c>
      <c r="J776" s="24">
        <v>3.947738149897693E-14</v>
      </c>
      <c r="K776" s="24">
        <v>5.1014754767076159E-8</v>
      </c>
      <c r="L776" s="24">
        <v>3.789828623901785E-11</v>
      </c>
      <c r="M776" s="24"/>
      <c r="N776" s="24"/>
      <c r="O776" s="24"/>
      <c r="Q776" s="24">
        <v>960</v>
      </c>
      <c r="R776" s="24">
        <v>100000</v>
      </c>
      <c r="S776" s="24">
        <v>96</v>
      </c>
      <c r="T776" s="24">
        <v>2.0500000000000001E-2</v>
      </c>
      <c r="U776" s="24">
        <v>0.188</v>
      </c>
      <c r="V776" s="24"/>
      <c r="W776" s="14"/>
      <c r="X776" s="14"/>
      <c r="Z776" s="14">
        <v>4.5964331699999996E-6</v>
      </c>
      <c r="AA776" s="14">
        <v>16000</v>
      </c>
      <c r="AB776" s="14">
        <v>6.2500000000000056E-5</v>
      </c>
      <c r="AD776" s="14">
        <v>2.6250000000000006E-3</v>
      </c>
      <c r="AE776" s="14">
        <v>1.3693677802499999E-4</v>
      </c>
      <c r="AF776" s="14">
        <v>4.8262548284999993E-4</v>
      </c>
      <c r="AG776" s="14">
        <v>3.8409052594571002E-4</v>
      </c>
      <c r="AH776" s="14">
        <v>9.3750000000000083E-4</v>
      </c>
      <c r="AI776" s="14">
        <v>0.1326885134565762</v>
      </c>
      <c r="AJ776" s="24">
        <v>3.6665589395029692E-3</v>
      </c>
      <c r="AK776" s="1">
        <v>2.3648129478776602E-2</v>
      </c>
      <c r="AL776" s="24">
        <v>3.9267692852414703E-3</v>
      </c>
      <c r="AM776" s="24">
        <v>2.2439816772990134E-4</v>
      </c>
      <c r="AN776" s="24">
        <v>2.3046017591347521E-4</v>
      </c>
      <c r="AO776" s="24"/>
      <c r="AP776" s="24"/>
      <c r="AQ776" s="24">
        <v>4571.4285714285697</v>
      </c>
      <c r="AR776" s="24">
        <v>63726.194810607987</v>
      </c>
      <c r="AS776" s="24">
        <v>8.9736195735555567E-4</v>
      </c>
      <c r="AT776" s="24">
        <v>5.605221036461632E-3</v>
      </c>
      <c r="AU776" s="24">
        <v>1.5679691116118606</v>
      </c>
      <c r="AV776" s="24">
        <v>0.8965103387330664</v>
      </c>
      <c r="AW776" s="24">
        <v>0.99</v>
      </c>
      <c r="AX776" s="24">
        <v>4565.8896621554204</v>
      </c>
      <c r="AY776" s="14">
        <v>6.8750000000000061E-4</v>
      </c>
      <c r="AZ776" s="24"/>
      <c r="BA776" s="24"/>
      <c r="BB776" s="24" t="s">
        <v>534</v>
      </c>
      <c r="BC776" s="1"/>
      <c r="BD776" s="14">
        <f>(0.5*K776*(AK776)^(2))+(K776*9.81*(AN776-G776))</f>
        <v>1.2879969469045561E-11</v>
      </c>
      <c r="BE776" s="14">
        <f>0.5*K776*(AI776)^(2)</f>
        <v>4.4908904888152981E-10</v>
      </c>
      <c r="BF776" s="14">
        <f t="shared" si="79"/>
        <v>0.16935233319217521</v>
      </c>
      <c r="BG776" s="14">
        <f>(C776*(AI776)^(2)*G776)/(F776)</f>
        <v>0.19229264925688735</v>
      </c>
      <c r="BH776" s="14">
        <f>(C776*G776*AI776)/(E776)</f>
        <v>0.61893063295946349</v>
      </c>
      <c r="BI776" s="14">
        <f>(E776)/((C776*F776*G776)^(1/2))</f>
        <v>0.70849919885926371</v>
      </c>
      <c r="BJ776" s="14">
        <f>(C776*9.81*(G776)^(2))/(F776)</f>
        <v>2.4988701350920284E-2</v>
      </c>
      <c r="BK776" s="14">
        <f t="shared" si="76"/>
        <v>0.28225984616918598</v>
      </c>
      <c r="BL776" s="14">
        <f>(F776/(C776*9.81))^(1/2)</f>
        <v>1.4753899143116248E-3</v>
      </c>
      <c r="BM776" s="14">
        <f>((F776*G776)/(C776*(AI776)^(2)))^(1/2)</f>
        <v>5.3185997917708705E-4</v>
      </c>
      <c r="BN776" s="14">
        <f>(AF776/2)/G776</f>
        <v>1.0346693872530137</v>
      </c>
      <c r="BO776" s="14">
        <f>(AF776-G776)/G776</f>
        <v>1.0693387745060274</v>
      </c>
      <c r="BP776" s="14">
        <f>((2*G776)-AG776)/G776</f>
        <v>0.35314659813166299</v>
      </c>
      <c r="BQ776" s="14">
        <f t="shared" si="77"/>
        <v>0.79583556938928857</v>
      </c>
      <c r="BR776" s="14">
        <f>((C776*(G776)^(3))/F776)^(1/2)</f>
        <v>7.7077330784284441E-4</v>
      </c>
      <c r="BS776" s="14">
        <f t="shared" si="78"/>
        <v>0.12708329242011457</v>
      </c>
      <c r="BT776" s="14">
        <f>AI776/((9.81*G776)^(1/2))</f>
        <v>2.7740194263054003</v>
      </c>
      <c r="BU776" s="14">
        <f t="shared" si="75"/>
        <v>0.36904761904761929</v>
      </c>
      <c r="BV776" s="14">
        <f>AE776 /G776</f>
        <v>0.58713970665143767</v>
      </c>
      <c r="BW776" s="14">
        <f t="shared" si="74"/>
        <v>0.16730394790596706</v>
      </c>
      <c r="BX776" s="14">
        <f>AH776/(((C776*(G776^(3)))/F776)^(1/2))</f>
        <v>1.2163109314511329</v>
      </c>
    </row>
    <row r="777" spans="1:76" x14ac:dyDescent="0.25">
      <c r="A777" s="24"/>
      <c r="B777" s="1">
        <v>777</v>
      </c>
      <c r="C777" s="24">
        <v>960</v>
      </c>
      <c r="D777" s="24">
        <v>50</v>
      </c>
      <c r="E777" s="24">
        <v>4.8000000000000001E-2</v>
      </c>
      <c r="F777" s="24">
        <v>2.0500000000000001E-2</v>
      </c>
      <c r="G777" s="24">
        <v>2.2845939459602884E-4</v>
      </c>
      <c r="H777" s="24">
        <v>8.8100258371243064E-8</v>
      </c>
      <c r="I777" s="24">
        <v>4.9947720651018783E-11</v>
      </c>
      <c r="J777" s="24">
        <v>5.7783665699417695E-14</v>
      </c>
      <c r="K777" s="24">
        <v>4.7949811824978034E-8</v>
      </c>
      <c r="L777" s="24">
        <v>5.547231907144099E-11</v>
      </c>
      <c r="M777" s="24"/>
      <c r="N777" s="24"/>
      <c r="O777" s="24"/>
      <c r="Q777" s="24">
        <v>960</v>
      </c>
      <c r="R777" s="24">
        <v>100000</v>
      </c>
      <c r="S777" s="24">
        <v>96</v>
      </c>
      <c r="T777" s="24">
        <v>2.0500000000000001E-2</v>
      </c>
      <c r="U777" s="24">
        <v>0.188</v>
      </c>
      <c r="V777" s="24"/>
      <c r="W777" s="14"/>
      <c r="X777" s="14"/>
      <c r="Z777" s="14">
        <v>4.5964331699999996E-6</v>
      </c>
      <c r="AA777" s="14">
        <v>16000</v>
      </c>
      <c r="AB777" s="14">
        <v>6.2500000000000056E-5</v>
      </c>
      <c r="AD777" s="14">
        <v>2.3750000000000004E-3</v>
      </c>
      <c r="AE777" s="14">
        <v>1.1165639558999998E-4</v>
      </c>
      <c r="AF777" s="14">
        <v>4.6883618334000001E-4</v>
      </c>
      <c r="AG777" s="14">
        <v>3.9222896383999994E-4</v>
      </c>
      <c r="AH777" s="14">
        <v>1.0000000000000009E-3</v>
      </c>
      <c r="AI777" s="14">
        <v>0.10308533116132999</v>
      </c>
      <c r="AJ777" s="24">
        <v>2.8874109739065105E-3</v>
      </c>
      <c r="AK777" s="1">
        <v>2.6003831226085117E-2</v>
      </c>
      <c r="AL777" s="24">
        <v>3.4279930028035858E-3</v>
      </c>
      <c r="AM777" s="24">
        <v>2.2066186734222946E-4</v>
      </c>
      <c r="AN777" s="24">
        <v>2.2429751501413581E-4</v>
      </c>
      <c r="AO777" s="24"/>
      <c r="AP777" s="24"/>
      <c r="AQ777" s="24">
        <v>1032.258064516129</v>
      </c>
      <c r="AR777" s="24">
        <v>988.91936931812643</v>
      </c>
      <c r="AS777" s="24">
        <v>5.41620056097914E-4</v>
      </c>
      <c r="AT777" s="24">
        <v>-7.2591759600640331E-3</v>
      </c>
      <c r="AU777" s="24">
        <v>4.7128888942808809</v>
      </c>
      <c r="AV777" s="24">
        <v>0.43333121370814692</v>
      </c>
      <c r="AW777" s="24">
        <v>0.97959183673469374</v>
      </c>
      <c r="AX777" s="24">
        <v>2206.9377490451839</v>
      </c>
      <c r="AY777" s="14">
        <v>7.5000000000000067E-4</v>
      </c>
      <c r="AZ777" s="24"/>
      <c r="BA777" s="24"/>
      <c r="BB777" s="24" t="s">
        <v>535</v>
      </c>
      <c r="BC777" s="1"/>
      <c r="BD777" s="14">
        <f>(0.5*K777*(AK777)^(2))+(K777*9.81*(AN777-G777))</f>
        <v>1.4254116346799332E-11</v>
      </c>
      <c r="BE777" s="14">
        <f>0.5*K777*(AI777)^(2)</f>
        <v>2.547713875488897E-10</v>
      </c>
      <c r="BF777" s="14">
        <f t="shared" si="79"/>
        <v>0.23653467934478184</v>
      </c>
      <c r="BG777" s="14">
        <f>(C777*(AI777)^(2)*G777)/(F777)</f>
        <v>0.11368944187782544</v>
      </c>
      <c r="BH777" s="14">
        <f>(C777*G777*AI777)/(E777)</f>
        <v>0.47101624697697198</v>
      </c>
      <c r="BI777" s="14">
        <f>(E777)/((C777*F777*G777)^(1/2))</f>
        <v>0.71585354424483327</v>
      </c>
      <c r="BJ777" s="14">
        <f>(C777*9.81*(G777)^(2))/(F777)</f>
        <v>2.3977528870046991E-2</v>
      </c>
      <c r="BK777" s="14">
        <f t="shared" si="76"/>
        <v>0.20763063123415262</v>
      </c>
      <c r="BL777" s="14">
        <f>(F777/(C777*9.81))^(1/2)</f>
        <v>1.4753899143116248E-3</v>
      </c>
      <c r="BM777" s="14">
        <f>((F777*G777)/(C777*(AI777)^(2)))^(1/2)</f>
        <v>6.7756186441425537E-4</v>
      </c>
      <c r="BN777" s="14">
        <f>(AF777/2)/G777</f>
        <v>1.0260820837965869</v>
      </c>
      <c r="BO777" s="14">
        <f>(AF777-G777)/G777</f>
        <v>1.0521641675931741</v>
      </c>
      <c r="BP777" s="14">
        <f>((2*G777)-AG777)/G777</f>
        <v>0.28315677482401153</v>
      </c>
      <c r="BQ777" s="14">
        <f t="shared" si="77"/>
        <v>0.8366013071895424</v>
      </c>
      <c r="BR777" s="14">
        <f>((C777*(G777)^(3))/F777)^(1/2)</f>
        <v>7.4726083076165264E-4</v>
      </c>
      <c r="BS777" s="14">
        <f t="shared" si="78"/>
        <v>0.11034450712139403</v>
      </c>
      <c r="BT777" s="14">
        <f>AI777/((9.81*G777)^(1/2))</f>
        <v>2.1774984570406466</v>
      </c>
      <c r="BU777" s="14">
        <f t="shared" si="75"/>
        <v>0.43421052631578977</v>
      </c>
      <c r="BV777" s="14">
        <f>AE777 /G777</f>
        <v>0.48873628413239623</v>
      </c>
      <c r="BW777" s="14">
        <f t="shared" si="74"/>
        <v>8.9711913007778449E-2</v>
      </c>
      <c r="BX777" s="14">
        <f>AH777/(((C777*(G777^(3)))/F777)^(1/2))</f>
        <v>1.3382208177307267</v>
      </c>
    </row>
    <row r="778" spans="1:76" x14ac:dyDescent="0.25">
      <c r="A778" s="24"/>
      <c r="B778" s="1">
        <v>778</v>
      </c>
      <c r="C778" s="24">
        <v>960</v>
      </c>
      <c r="D778" s="24">
        <v>50</v>
      </c>
      <c r="E778" s="24">
        <v>4.8000000000000001E-2</v>
      </c>
      <c r="F778" s="24">
        <v>2.0500000000000001E-2</v>
      </c>
      <c r="G778" s="24">
        <v>2.3102434084152281E-4</v>
      </c>
      <c r="H778" s="24">
        <v>1.1160330961018867E-7</v>
      </c>
      <c r="I778" s="24">
        <v>5.1648989452225084E-11</v>
      </c>
      <c r="J778" s="24">
        <v>7.4851829117575284E-14</v>
      </c>
      <c r="K778" s="24">
        <v>4.9583029874136083E-8</v>
      </c>
      <c r="L778" s="24">
        <v>7.1857755952872271E-11</v>
      </c>
      <c r="M778" s="24"/>
      <c r="N778" s="24"/>
      <c r="O778" s="24"/>
      <c r="Q778" s="24">
        <v>960</v>
      </c>
      <c r="R778" s="24">
        <v>100000</v>
      </c>
      <c r="S778" s="24">
        <v>96</v>
      </c>
      <c r="T778" s="24">
        <v>2.0500000000000001E-2</v>
      </c>
      <c r="U778" s="24">
        <v>0.188</v>
      </c>
      <c r="V778" s="24"/>
      <c r="W778" s="14"/>
      <c r="X778" s="14"/>
      <c r="Z778" s="14">
        <v>4.5964331699999996E-6</v>
      </c>
      <c r="AA778" s="14">
        <v>16000</v>
      </c>
      <c r="AB778" s="14">
        <v>6.2500000000000056E-5</v>
      </c>
      <c r="AD778" s="14">
        <v>2.6250000000000006E-3</v>
      </c>
      <c r="AE778" s="14">
        <v>1.4153321119499999E-4</v>
      </c>
      <c r="AF778" s="14">
        <v>4.8262548284999993E-4</v>
      </c>
      <c r="AG778" s="14">
        <v>3.7384323116000016E-4</v>
      </c>
      <c r="AH778" s="14">
        <v>8.7500000000000078E-4</v>
      </c>
      <c r="AI778" s="14">
        <v>0.14560564042075183</v>
      </c>
      <c r="AJ778" s="24">
        <v>7.6706644396382876E-4</v>
      </c>
      <c r="AK778" s="1">
        <v>2.62421175108613E-2</v>
      </c>
      <c r="AL778" s="24">
        <v>1.6234087135437779E-3</v>
      </c>
      <c r="AM778" s="24">
        <v>2.3049337189932724E-4</v>
      </c>
      <c r="AN778" s="24">
        <v>2.3149880832162289E-4</v>
      </c>
      <c r="AO778" s="24">
        <v>181.81818181818181</v>
      </c>
      <c r="AP778" s="24">
        <v>0</v>
      </c>
      <c r="AQ778" s="24">
        <v>800</v>
      </c>
      <c r="AR778" s="24">
        <v>791.95959492893326</v>
      </c>
      <c r="AS778" s="24">
        <v>1.0805811683148459E-3</v>
      </c>
      <c r="AT778" s="24">
        <v>-1.348318102898676E-2</v>
      </c>
      <c r="AU778" s="24">
        <v>1.5701966308222481</v>
      </c>
      <c r="AV778" s="24">
        <v>0.52466578239878148</v>
      </c>
      <c r="AW778" s="24">
        <v>0.98989898989898994</v>
      </c>
      <c r="AX778" s="24">
        <v>2672.100887678168</v>
      </c>
      <c r="AY778" s="14">
        <v>7.5000000000000067E-4</v>
      </c>
      <c r="AZ778" s="24"/>
      <c r="BA778" s="24"/>
      <c r="BB778" s="24" t="s">
        <v>536</v>
      </c>
      <c r="BC778" s="1"/>
      <c r="BD778" s="14">
        <f>(0.5*K778*(AK778)^(2))+(K778*9.81*(AN778-G778))</f>
        <v>1.7303430812936624E-11</v>
      </c>
      <c r="BE778" s="14">
        <f>0.5*K778*(AI778)^(2)</f>
        <v>5.2560497071334188E-10</v>
      </c>
      <c r="BF778" s="14">
        <f t="shared" si="79"/>
        <v>0.18144139593863998</v>
      </c>
      <c r="BG778" s="14">
        <f>(C778*(AI778)^(2)*G778)/(F778)</f>
        <v>0.22936730378469924</v>
      </c>
      <c r="BH778" s="14">
        <f>(C778*G778*AI778)/(E778)</f>
        <v>0.67276894202023962</v>
      </c>
      <c r="BI778" s="14">
        <f>(E778)/((C778*F778*G778)^(1/2))</f>
        <v>0.71186857292755734</v>
      </c>
      <c r="BJ778" s="14">
        <f>(C778*9.81*(G778)^(2))/(F778)</f>
        <v>2.4518949488123082E-2</v>
      </c>
      <c r="BK778" s="14">
        <f t="shared" si="76"/>
        <v>0.31494793271537036</v>
      </c>
      <c r="BL778" s="14">
        <f>(F778/(C778*9.81))^(1/2)</f>
        <v>1.4753899143116248E-3</v>
      </c>
      <c r="BM778" s="14">
        <f>((F778*G778)/(C778*(AI778)^(2)))^(1/2)</f>
        <v>4.8238298992324852E-4</v>
      </c>
      <c r="BN778" s="14">
        <f>(AF778/2)/G778</f>
        <v>1.0445338380622617</v>
      </c>
      <c r="BO778" s="14">
        <f>(AF778-G778)/G778</f>
        <v>1.0890676761245235</v>
      </c>
      <c r="BP778" s="14">
        <f>((2*G778)-AG778)/G778</f>
        <v>0.38180154611306649</v>
      </c>
      <c r="BQ778" s="14">
        <f t="shared" si="77"/>
        <v>0.77460317460317507</v>
      </c>
      <c r="BR778" s="14">
        <f>((C778*(G778)^(3))/F778)^(1/2)</f>
        <v>7.5988049275135328E-4</v>
      </c>
      <c r="BS778" s="14">
        <f t="shared" si="78"/>
        <v>0.1590888214497386</v>
      </c>
      <c r="BT778" s="14">
        <f>AI778/((9.81*G778)^(1/2))</f>
        <v>3.0585446525516424</v>
      </c>
      <c r="BU778" s="14">
        <f t="shared" si="75"/>
        <v>0.34523809523809545</v>
      </c>
      <c r="BV778" s="14">
        <f>AE778 /G778</f>
        <v>0.61263332980176488</v>
      </c>
      <c r="BW778" s="14">
        <f t="shared" si="74"/>
        <v>0.20484835429657616</v>
      </c>
      <c r="BX778" s="14">
        <f>AH778/(((C778*(G778^(3)))/F778)^(1/2))</f>
        <v>1.1514968581859841</v>
      </c>
    </row>
    <row r="779" spans="1:76" x14ac:dyDescent="0.25">
      <c r="A779" s="24"/>
      <c r="B779" s="1">
        <v>779</v>
      </c>
      <c r="C779" s="24">
        <v>960</v>
      </c>
      <c r="D779" s="24">
        <v>50</v>
      </c>
      <c r="E779" s="24">
        <v>4.8000000000000001E-2</v>
      </c>
      <c r="F779" s="24">
        <v>2.0500000000000001E-2</v>
      </c>
      <c r="G779" s="24">
        <v>2.3194165387641549E-4</v>
      </c>
      <c r="H779" s="24">
        <v>1.0555815381866336E-7</v>
      </c>
      <c r="I779" s="24">
        <v>5.2266673224223418E-11</v>
      </c>
      <c r="J779" s="24">
        <v>7.1360707827824011E-14</v>
      </c>
      <c r="K779" s="24">
        <v>5.0176006295254484E-8</v>
      </c>
      <c r="L779" s="24">
        <v>6.8506279514711051E-11</v>
      </c>
      <c r="M779" s="24"/>
      <c r="N779" s="24"/>
      <c r="O779" s="24"/>
      <c r="Q779" s="24">
        <v>960</v>
      </c>
      <c r="R779" s="24">
        <v>100000</v>
      </c>
      <c r="S779" s="24">
        <v>96</v>
      </c>
      <c r="T779" s="24">
        <v>2.0500000000000001E-2</v>
      </c>
      <c r="U779" s="24">
        <v>0.188</v>
      </c>
      <c r="V779" s="24"/>
      <c r="W779" s="14"/>
      <c r="X779" s="14"/>
      <c r="Z779" s="14">
        <v>4.5964331699999996E-6</v>
      </c>
      <c r="AA779" s="14">
        <v>16000</v>
      </c>
      <c r="AB779" s="14">
        <v>6.2500000000000056E-5</v>
      </c>
      <c r="AD779" s="14">
        <v>2.4374999999999996E-3</v>
      </c>
      <c r="AE779" s="14">
        <v>1.13954612175E-4</v>
      </c>
      <c r="AF779" s="14">
        <v>4.7802904968000001E-4</v>
      </c>
      <c r="AG779" s="14">
        <v>3.9327514653823235E-4</v>
      </c>
      <c r="AH779" s="14">
        <v>9.3749999999999997E-4</v>
      </c>
      <c r="AI779" s="14">
        <v>0.11110827843957727</v>
      </c>
      <c r="AJ779" s="24">
        <v>5.4220730383896997E-3</v>
      </c>
      <c r="AK779" s="1">
        <v>2.3629352328266285E-2</v>
      </c>
      <c r="AL779" s="24">
        <v>2.8324862339534945E-3</v>
      </c>
      <c r="AM779" s="24">
        <v>2.1813829335569807E-4</v>
      </c>
      <c r="AN779" s="24">
        <v>2.2482683568220572E-4</v>
      </c>
      <c r="AO779" s="24">
        <v>238.80597014925371</v>
      </c>
      <c r="AP779" s="24">
        <v>0</v>
      </c>
      <c r="AQ779" s="24">
        <v>842.10526315789457</v>
      </c>
      <c r="AR779" s="24">
        <v>814.83773122881894</v>
      </c>
      <c r="AS779" s="24">
        <v>6.2920741782908417E-4</v>
      </c>
      <c r="AT779" s="24">
        <v>-4.5683775013793039E-2</v>
      </c>
      <c r="AU779" s="24">
        <v>3.2222406456982933</v>
      </c>
      <c r="AV779" s="24">
        <v>0.2630729453252641</v>
      </c>
      <c r="AW779" s="24">
        <v>0.97979797979797978</v>
      </c>
      <c r="AX779" s="24">
        <v>1339.8195085523091</v>
      </c>
      <c r="AY779" s="14">
        <v>6.8749999999999974E-4</v>
      </c>
      <c r="AZ779" s="24"/>
      <c r="BA779" s="24"/>
      <c r="BB779" s="24" t="s">
        <v>537</v>
      </c>
      <c r="BC779" s="1"/>
      <c r="BD779" s="14">
        <f>(0.5*K779*(AK779)^(2))+(K779*9.81*(AN779-G779))</f>
        <v>1.0505690593300296E-11</v>
      </c>
      <c r="BE779" s="14">
        <f>0.5*K779*(AI779)^(2)</f>
        <v>3.0971264166210698E-10</v>
      </c>
      <c r="BF779" s="14">
        <f t="shared" si="79"/>
        <v>0.18417591528251165</v>
      </c>
      <c r="BG779" s="14">
        <f>(C779*(AI779)^(2)*G779)/(F779)</f>
        <v>0.13408770530271916</v>
      </c>
      <c r="BH779" s="14">
        <f>(C779*G779*AI779)/(E779)</f>
        <v>0.51541275721273649</v>
      </c>
      <c r="BI779" s="14">
        <f>(E779)/((C779*F779*G779)^(1/2))</f>
        <v>0.71045948310117646</v>
      </c>
      <c r="BJ779" s="14">
        <f>(C779*9.81*(G779)^(2))/(F779)</f>
        <v>2.4714047586811928E-2</v>
      </c>
      <c r="BK779" s="14">
        <f t="shared" si="76"/>
        <v>0.22785828672004801</v>
      </c>
      <c r="BL779" s="14">
        <f>(F779/(C779*9.81))^(1/2)</f>
        <v>1.4753899143116248E-3</v>
      </c>
      <c r="BM779" s="14">
        <f>((F779*G779)/(C779*(AI779)^(2)))^(1/2)</f>
        <v>6.3340905894855831E-4</v>
      </c>
      <c r="BN779" s="14">
        <f>(AF779/2)/G779</f>
        <v>1.0304941818141606</v>
      </c>
      <c r="BO779" s="14">
        <f>(AF779-G779)/G779</f>
        <v>1.0609883636283213</v>
      </c>
      <c r="BP779" s="14">
        <f>((2*G779)-AG779)/G779</f>
        <v>0.30442208216821842</v>
      </c>
      <c r="BQ779" s="14">
        <f t="shared" si="77"/>
        <v>0.82270135424091229</v>
      </c>
      <c r="BR779" s="14">
        <f>((C779*(G779)^(3))/F779)^(1/2)</f>
        <v>7.6441079301354435E-4</v>
      </c>
      <c r="BS779" s="14">
        <f t="shared" si="78"/>
        <v>0.1567920534533703</v>
      </c>
      <c r="BT779" s="14">
        <f>AI779/((9.81*G779)^(1/2))</f>
        <v>2.3292845175923622</v>
      </c>
      <c r="BU779" s="14">
        <f t="shared" si="75"/>
        <v>0.39743589743589752</v>
      </c>
      <c r="BV779" s="14">
        <f>AE779 /G779</f>
        <v>0.49130723296350193</v>
      </c>
      <c r="BW779" s="14">
        <f t="shared" si="74"/>
        <v>0.10937365771590724</v>
      </c>
      <c r="BX779" s="14">
        <f>AH779/(((C779*(G779^(3)))/F779)^(1/2))</f>
        <v>1.2264348025543756</v>
      </c>
    </row>
    <row r="780" spans="1:76" x14ac:dyDescent="0.25">
      <c r="A780" s="24"/>
      <c r="B780" s="1">
        <v>780</v>
      </c>
      <c r="C780" s="24">
        <v>960</v>
      </c>
      <c r="D780" s="24">
        <v>50</v>
      </c>
      <c r="E780" s="24">
        <v>4.8000000000000001E-2</v>
      </c>
      <c r="F780" s="24">
        <v>2.0500000000000001E-2</v>
      </c>
      <c r="G780" s="24">
        <v>2.291772375759391E-4</v>
      </c>
      <c r="H780" s="24">
        <v>1.1324030678503564E-7</v>
      </c>
      <c r="I780" s="24">
        <v>5.0420024242735504E-11</v>
      </c>
      <c r="J780" s="24">
        <v>7.4740132227980152E-14</v>
      </c>
      <c r="K780" s="24">
        <v>4.8403223273026084E-8</v>
      </c>
      <c r="L780" s="24">
        <v>7.1750526938860947E-11</v>
      </c>
      <c r="M780" s="24"/>
      <c r="N780" s="24"/>
      <c r="O780" s="24"/>
      <c r="Q780" s="24">
        <v>960</v>
      </c>
      <c r="R780" s="24">
        <v>100000</v>
      </c>
      <c r="S780" s="24">
        <v>96</v>
      </c>
      <c r="T780" s="24">
        <v>2.0500000000000001E-2</v>
      </c>
      <c r="U780" s="24">
        <v>0.188</v>
      </c>
      <c r="V780" s="24"/>
      <c r="W780" s="14"/>
      <c r="X780" s="14"/>
      <c r="Z780" s="14">
        <v>4.5964331699999996E-6</v>
      </c>
      <c r="AA780" s="14">
        <v>16000</v>
      </c>
      <c r="AB780" s="14">
        <v>6.2500000000000056E-5</v>
      </c>
      <c r="AD780" s="14">
        <v>1.9999999999999992E-3</v>
      </c>
      <c r="AE780" s="14">
        <v>1.5532251070499999E-4</v>
      </c>
      <c r="AF780" s="14">
        <v>4.9181834919000003E-4</v>
      </c>
      <c r="AG780" s="14">
        <v>3.5545749847999995E-4</v>
      </c>
      <c r="AH780" s="14">
        <v>6.2499999999999969E-4</v>
      </c>
      <c r="AI780" s="14">
        <v>0.22998150888247301</v>
      </c>
      <c r="AJ780" s="24">
        <v>7.2657302443267747E-3</v>
      </c>
      <c r="AK780" s="1">
        <v>4.2479069976567897E-2</v>
      </c>
      <c r="AL780" s="24">
        <v>1.9196783845319848E-3</v>
      </c>
      <c r="AM780" s="24">
        <v>2.1384682995740465E-4</v>
      </c>
      <c r="AN780" s="24">
        <v>2.2729859421522983E-4</v>
      </c>
      <c r="AO780" s="24">
        <v>484.84848484848482</v>
      </c>
      <c r="AP780" s="24">
        <v>353.22873183239847</v>
      </c>
      <c r="AQ780" s="24">
        <v>2666.6666666666665</v>
      </c>
      <c r="AR780" s="24">
        <v>0</v>
      </c>
      <c r="AS780" s="24">
        <v>2.6957948230305309E-3</v>
      </c>
      <c r="AT780" s="24">
        <v>-33.730771990584223</v>
      </c>
      <c r="AU780" s="24">
        <v>7.1801354400601282E-7</v>
      </c>
      <c r="AV780" s="24">
        <v>1.0140540605530835E-4</v>
      </c>
      <c r="AW780" s="24">
        <v>0</v>
      </c>
      <c r="AX780" s="24">
        <v>0.51645349215818004</v>
      </c>
      <c r="AY780" s="14">
        <v>4.3749999999999952E-4</v>
      </c>
      <c r="AZ780" s="24"/>
      <c r="BA780" s="24"/>
      <c r="BB780" s="24" t="s">
        <v>538</v>
      </c>
      <c r="BC780" s="1"/>
      <c r="BD780" s="14">
        <f>(0.5*K780*(AK780)^(2))+(K780*9.81*(AN780-G780))</f>
        <v>4.2779068909446405E-11</v>
      </c>
      <c r="BE780" s="14">
        <f>0.5*K780*(AI780)^(2)</f>
        <v>1.2800594070178376E-9</v>
      </c>
      <c r="BF780" s="14">
        <f t="shared" si="79"/>
        <v>0.18281027466782238</v>
      </c>
      <c r="BG780" s="14">
        <f>(C780*(AI780)^(2)*G780)/(F780)</f>
        <v>0.56764222053025892</v>
      </c>
      <c r="BH780" s="14">
        <f>(C780*G780*AI780)/(E780)</f>
        <v>1.0541305379846293</v>
      </c>
      <c r="BI780" s="14">
        <f>(E780)/((C780*F780*G780)^(1/2))</f>
        <v>0.71473154479939283</v>
      </c>
      <c r="BJ780" s="14">
        <f>(C780*9.81*(G780)^(2))/(F780)</f>
        <v>2.4128445332933901E-2</v>
      </c>
      <c r="BK780" s="14">
        <f t="shared" si="76"/>
        <v>0.54420079804191734</v>
      </c>
      <c r="BL780" s="14">
        <f>(F780/(C780*9.81))^(1/2)</f>
        <v>1.4753899143116248E-3</v>
      </c>
      <c r="BM780" s="14">
        <f>((F780*G780)/(C780*(AI780)^(2)))^(1/2)</f>
        <v>3.0418243711469655E-4</v>
      </c>
      <c r="BN780" s="14">
        <f>(AF780/2)/G780</f>
        <v>1.0730087210930654</v>
      </c>
      <c r="BO780" s="14">
        <f>(AF780-G780)/G780</f>
        <v>1.1460174421861309</v>
      </c>
      <c r="BP780" s="14">
        <f>((2*G780)-AG780)/G780</f>
        <v>0.44898427854460365</v>
      </c>
      <c r="BQ780" s="14">
        <f t="shared" si="77"/>
        <v>0.72274143302180671</v>
      </c>
      <c r="BR780" s="14">
        <f>((C780*(G780)^(3))/F780)^(1/2)</f>
        <v>7.5078555179986124E-4</v>
      </c>
      <c r="BS780" s="14">
        <f t="shared" si="78"/>
        <v>33.960753499466698</v>
      </c>
      <c r="BT780" s="14">
        <f>AI780/((9.81*G780)^(1/2))</f>
        <v>4.85034549761105</v>
      </c>
      <c r="BU780" s="14">
        <f t="shared" si="75"/>
        <v>0.328125</v>
      </c>
      <c r="BV780" s="14">
        <f>AE780 /G780</f>
        <v>0.67773969329538264</v>
      </c>
      <c r="BW780" s="14">
        <f t="shared" si="74"/>
        <v>0.54351377519732502</v>
      </c>
      <c r="BX780" s="14">
        <f>AH780/(((C780*(G780^(3)))/F780)^(1/2))</f>
        <v>0.83246141125343265</v>
      </c>
    </row>
    <row r="781" spans="1:76" x14ac:dyDescent="0.25">
      <c r="A781" s="24"/>
      <c r="B781" s="1">
        <v>781</v>
      </c>
      <c r="C781" s="24">
        <v>960</v>
      </c>
      <c r="D781" s="24">
        <v>50</v>
      </c>
      <c r="E781" s="24">
        <v>4.8000000000000001E-2</v>
      </c>
      <c r="F781" s="24">
        <v>2.0500000000000001E-2</v>
      </c>
      <c r="G781" s="24">
        <v>2.2924912547192644E-4</v>
      </c>
      <c r="H781" s="24">
        <v>9.9237468724592873E-8</v>
      </c>
      <c r="I781" s="24">
        <v>5.0467486109850895E-11</v>
      </c>
      <c r="J781" s="24">
        <v>6.5539167019179653E-14</v>
      </c>
      <c r="K781" s="24">
        <v>4.8448786665456861E-8</v>
      </c>
      <c r="L781" s="24">
        <v>6.2917600338412473E-11</v>
      </c>
      <c r="M781" s="24"/>
      <c r="N781" s="24"/>
      <c r="O781" s="24"/>
      <c r="Q781" s="24">
        <v>960</v>
      </c>
      <c r="R781" s="24">
        <v>100000</v>
      </c>
      <c r="S781" s="24">
        <v>96</v>
      </c>
      <c r="T781" s="24">
        <v>2.0500000000000001E-2</v>
      </c>
      <c r="U781" s="24">
        <v>0.188</v>
      </c>
      <c r="V781" s="24"/>
      <c r="W781" s="14"/>
      <c r="X781" s="14"/>
      <c r="Z781" s="14">
        <v>4.5964331699999996E-6</v>
      </c>
      <c r="AA781" s="14">
        <v>16000</v>
      </c>
      <c r="AB781" s="14">
        <v>6.2500000000000056E-5</v>
      </c>
      <c r="AD781" s="14">
        <v>2.3124999999999986E-3</v>
      </c>
      <c r="AE781" s="14">
        <v>1.3693677802499999E-4</v>
      </c>
      <c r="AF781" s="14">
        <v>4.8262548284999993E-4</v>
      </c>
      <c r="AG781" s="14">
        <v>3.7231108676999999E-4</v>
      </c>
      <c r="AH781" s="14">
        <v>8.1249999999999899E-4</v>
      </c>
      <c r="AI781" s="14">
        <v>0.16051050356408786</v>
      </c>
      <c r="AJ781" s="24">
        <v>2.1868803083715644E-3</v>
      </c>
      <c r="AK781" s="1">
        <v>3.5178440839216903E-2</v>
      </c>
      <c r="AL781" s="24">
        <v>5.8598216902039603E-3</v>
      </c>
      <c r="AM781" s="24">
        <v>2.2335131931326718E-4</v>
      </c>
      <c r="AN781" s="24">
        <v>2.3070998059451407E-4</v>
      </c>
      <c r="AO781" s="24">
        <v>271.18644067796606</v>
      </c>
      <c r="AP781" s="24">
        <v>0</v>
      </c>
      <c r="AQ781" s="24">
        <v>6400</v>
      </c>
      <c r="AR781" s="24">
        <v>1810.1933598375615</v>
      </c>
      <c r="AS781" s="24">
        <v>1.3131305685217666E-3</v>
      </c>
      <c r="AT781" s="24">
        <v>-0.10431538004401673</v>
      </c>
      <c r="AU781" s="24">
        <v>1.3640178288545846</v>
      </c>
      <c r="AV781" s="24">
        <v>0.63896447710413451</v>
      </c>
      <c r="AW781" s="24">
        <v>0.97959183673469374</v>
      </c>
      <c r="AX781" s="24">
        <v>3254.2193597200353</v>
      </c>
      <c r="AY781" s="14">
        <v>6.2499999999999882E-4</v>
      </c>
      <c r="AZ781" s="24"/>
      <c r="BA781" s="24"/>
      <c r="BB781" s="24" t="s">
        <v>539</v>
      </c>
      <c r="BC781" s="1"/>
      <c r="BD781" s="14">
        <f>(0.5*K781*(AK781)^(2))+(K781*9.81*(AN781-G781))</f>
        <v>3.0672555656810614E-11</v>
      </c>
      <c r="BE781" s="14">
        <f>0.5*K781*(AI781)^(2)</f>
        <v>6.241081070541534E-10</v>
      </c>
      <c r="BF781" s="14">
        <f t="shared" si="79"/>
        <v>0.22168947228277797</v>
      </c>
      <c r="BG781" s="14">
        <f>(C781*(AI781)^(2)*G781)/(F781)</f>
        <v>0.2765871339481768</v>
      </c>
      <c r="BH781" s="14">
        <f>(C781*G781*AI781)/(E781)</f>
        <v>0.73593785142251333</v>
      </c>
      <c r="BI781" s="14">
        <f>(E781)/((C781*F781*G781)^(1/2))</f>
        <v>0.71461947332375964</v>
      </c>
      <c r="BJ781" s="14">
        <f>(C781*9.81*(G781)^(2))/(F781)</f>
        <v>2.4143584840076421E-2</v>
      </c>
      <c r="BK781" s="14">
        <f t="shared" si="76"/>
        <v>0.35347529179980863</v>
      </c>
      <c r="BL781" s="14">
        <f>(F781/(C781*9.81))^(1/2)</f>
        <v>1.4753899143116248E-3</v>
      </c>
      <c r="BM781" s="14">
        <f>((F781*G781)/(C781*(AI781)^(2)))^(1/2)</f>
        <v>4.3590484944559674E-4</v>
      </c>
      <c r="BN781" s="14">
        <f>(AF781/2)/G781</f>
        <v>1.0526222986815748</v>
      </c>
      <c r="BO781" s="14">
        <f>(AF781-G781)/G781</f>
        <v>1.1052445973631495</v>
      </c>
      <c r="BP781" s="14">
        <f>((2*G781)-AG781)/G781</f>
        <v>0.37595416774842733</v>
      </c>
      <c r="BQ781" s="14">
        <f t="shared" si="77"/>
        <v>0.77142857142857157</v>
      </c>
      <c r="BR781" s="14">
        <f>((C781*(G781)^(3))/F781)^(1/2)</f>
        <v>7.5113883705517283E-4</v>
      </c>
      <c r="BS781" s="14">
        <f t="shared" si="78"/>
        <v>0.26482588360810461</v>
      </c>
      <c r="BT781" s="14">
        <f>AI781/((9.81*G781)^(1/2))</f>
        <v>3.3846604739270312</v>
      </c>
      <c r="BU781" s="14">
        <f t="shared" si="75"/>
        <v>0.36486486486486464</v>
      </c>
      <c r="BV781" s="14">
        <f>AE781 /G781</f>
        <v>0.59732737362947586</v>
      </c>
      <c r="BW781" s="14">
        <f t="shared" si="74"/>
        <v>0.25244354910810041</v>
      </c>
      <c r="BX781" s="14">
        <f>AH781/(((C781*(G781^(3)))/F781)^(1/2))</f>
        <v>1.0816908405181012</v>
      </c>
    </row>
    <row r="782" spans="1:76" x14ac:dyDescent="0.25">
      <c r="A782" s="24"/>
      <c r="B782" s="1">
        <v>782</v>
      </c>
      <c r="C782" s="24">
        <v>960</v>
      </c>
      <c r="D782" s="24">
        <v>50</v>
      </c>
      <c r="E782" s="24">
        <v>4.8000000000000001E-2</v>
      </c>
      <c r="F782" s="24">
        <v>2.0500000000000001E-2</v>
      </c>
      <c r="G782" s="24">
        <v>2.2900623724771062E-4</v>
      </c>
      <c r="H782" s="24">
        <v>1.2774939174212609E-7</v>
      </c>
      <c r="I782" s="24">
        <v>5.0307245907379112E-11</v>
      </c>
      <c r="J782" s="24">
        <v>8.4190546189415962E-14</v>
      </c>
      <c r="K782" s="24">
        <v>4.8294956071083947E-8</v>
      </c>
      <c r="L782" s="24">
        <v>8.0822924341839322E-11</v>
      </c>
      <c r="M782" s="24"/>
      <c r="N782" s="24"/>
      <c r="O782" s="24"/>
      <c r="Q782" s="24">
        <v>960</v>
      </c>
      <c r="R782" s="24">
        <v>100000</v>
      </c>
      <c r="S782" s="24">
        <v>96</v>
      </c>
      <c r="T782" s="24">
        <v>2.0500000000000001E-2</v>
      </c>
      <c r="U782" s="24">
        <v>0.188</v>
      </c>
      <c r="V782" s="24"/>
      <c r="W782" s="14"/>
      <c r="X782" s="14"/>
      <c r="Z782" s="14">
        <v>4.5964331699999996E-6</v>
      </c>
      <c r="AA782" s="14">
        <v>16000</v>
      </c>
      <c r="AB782" s="14">
        <v>6.2500000000000056E-5</v>
      </c>
      <c r="AD782" s="14">
        <v>2.2500000000000011E-3</v>
      </c>
      <c r="AE782" s="14">
        <v>1.3463856143999998E-4</v>
      </c>
      <c r="AF782" s="14">
        <v>4.7802904968000001E-4</v>
      </c>
      <c r="AG782" s="14">
        <v>3.710409769682544E-4</v>
      </c>
      <c r="AH782" s="14">
        <v>8.7499999999999991E-4</v>
      </c>
      <c r="AI782" s="14">
        <v>0.15210776405354401</v>
      </c>
      <c r="AJ782" s="24">
        <v>4.3795981036018252E-3</v>
      </c>
      <c r="AK782" s="1">
        <v>3.2823180688830687E-2</v>
      </c>
      <c r="AL782" s="24">
        <v>2.3851042942027098E-3</v>
      </c>
      <c r="AM782" s="24">
        <v>2.205628859906474E-4</v>
      </c>
      <c r="AN782" s="24">
        <v>2.2220527320992783E-4</v>
      </c>
      <c r="AO782" s="24">
        <v>524.5901639344263</v>
      </c>
      <c r="AP782" s="24">
        <v>352.69824936367451</v>
      </c>
      <c r="AQ782" s="24">
        <v>800</v>
      </c>
      <c r="AR782" s="24">
        <v>961.66522241370456</v>
      </c>
      <c r="AS782" s="24">
        <v>1.1792442347282677E-3</v>
      </c>
      <c r="AT782" s="24">
        <v>-9.8849811015573157E-3</v>
      </c>
      <c r="AU782" s="24">
        <v>4.7118225121209658</v>
      </c>
      <c r="AV782" s="24">
        <v>0.91648582950860791</v>
      </c>
      <c r="AW782" s="24">
        <v>0.97959183673469374</v>
      </c>
      <c r="AX782" s="24">
        <v>4667.6240012790677</v>
      </c>
      <c r="AY782" s="14">
        <v>5.625000000000005E-4</v>
      </c>
      <c r="AZ782" s="24"/>
      <c r="BA782" s="24"/>
      <c r="BB782" s="24" t="s">
        <v>540</v>
      </c>
      <c r="BC782" s="1"/>
      <c r="BD782" s="14">
        <f>(0.5*K782*(AK782)^(2))+(K782*9.81*(AN782-G782))</f>
        <v>2.2793439019545106E-11</v>
      </c>
      <c r="BE782" s="14">
        <f>0.5*K782*(AI782)^(2)</f>
        <v>5.5869469091528369E-10</v>
      </c>
      <c r="BF782" s="14">
        <f t="shared" si="79"/>
        <v>0.20198431950600745</v>
      </c>
      <c r="BG782" s="14">
        <f>(C782*(AI782)^(2)*G782)/(F782)</f>
        <v>0.24812324237394198</v>
      </c>
      <c r="BH782" s="14">
        <f>(C782*G782*AI782)/(E782)</f>
        <v>0.69667253404129381</v>
      </c>
      <c r="BI782" s="14">
        <f>(E782)/((C782*F782*G782)^(1/2))</f>
        <v>0.71499834216540059</v>
      </c>
      <c r="BJ782" s="14">
        <f>(C782*9.81*(G782)^(2))/(F782)</f>
        <v>2.4092451943532951E-2</v>
      </c>
      <c r="BK782" s="14">
        <f t="shared" si="76"/>
        <v>0.33131759216756734</v>
      </c>
      <c r="BL782" s="14">
        <f>(F782/(C782*9.81))^(1/2)</f>
        <v>1.4753899143116248E-3</v>
      </c>
      <c r="BM782" s="14">
        <f>((F782*G782)/(C782*(AI782)^(2)))^(1/2)</f>
        <v>4.5974137157897744E-4</v>
      </c>
      <c r="BN782" s="14">
        <f>(AF782/2)/G782</f>
        <v>1.0437031222929691</v>
      </c>
      <c r="BO782" s="14">
        <f>(AF782-G782)/G782</f>
        <v>1.0874062445859383</v>
      </c>
      <c r="BP782" s="14">
        <f>((2*G782)-AG782)/G782</f>
        <v>0.37977785484109694</v>
      </c>
      <c r="BQ782" s="14">
        <f t="shared" si="77"/>
        <v>0.77618918184289198</v>
      </c>
      <c r="BR782" s="14">
        <f>((C782*(G782)^(3))/F782)^(1/2)</f>
        <v>7.4994541192166932E-4</v>
      </c>
      <c r="BS782" s="14">
        <f t="shared" si="78"/>
        <v>0.16199274515510131</v>
      </c>
      <c r="BT782" s="14">
        <f>AI782/((9.81*G782)^(1/2))</f>
        <v>3.2091736909480471</v>
      </c>
      <c r="BU782" s="14">
        <f t="shared" si="75"/>
        <v>0.40277777777777757</v>
      </c>
      <c r="BV782" s="14">
        <f>AE782 /G782</f>
        <v>0.58792530307532476</v>
      </c>
      <c r="BW782" s="14">
        <f t="shared" si="74"/>
        <v>0.22403079043040902</v>
      </c>
      <c r="BX782" s="14">
        <f>AH782/(((C782*(G782^(3)))/F782)^(1/2))</f>
        <v>1.1667515876360777</v>
      </c>
    </row>
    <row r="783" spans="1:76" x14ac:dyDescent="0.25">
      <c r="A783" s="24"/>
      <c r="B783" s="1">
        <v>783</v>
      </c>
      <c r="C783" s="24">
        <v>960</v>
      </c>
      <c r="D783" s="24">
        <v>50</v>
      </c>
      <c r="E783" s="24">
        <v>4.8000000000000001E-2</v>
      </c>
      <c r="F783" s="24">
        <v>2.0500000000000001E-2</v>
      </c>
      <c r="G783" s="24">
        <v>2.2907305662025538E-4</v>
      </c>
      <c r="H783" s="24">
        <v>7.7218166885735938E-8</v>
      </c>
      <c r="I783" s="24">
        <v>5.0351294657651578E-11</v>
      </c>
      <c r="J783" s="24">
        <v>5.0918707740903455E-14</v>
      </c>
      <c r="K783" s="24">
        <v>4.8337242871345515E-8</v>
      </c>
      <c r="L783" s="24">
        <v>4.8881959431267314E-11</v>
      </c>
      <c r="M783" s="24"/>
      <c r="N783" s="24"/>
      <c r="O783" s="24"/>
      <c r="Q783" s="24">
        <v>960</v>
      </c>
      <c r="R783" s="24">
        <v>100000</v>
      </c>
      <c r="S783" s="24">
        <v>96</v>
      </c>
      <c r="T783" s="24">
        <v>2.0500000000000001E-2</v>
      </c>
      <c r="U783" s="24">
        <v>0.188</v>
      </c>
      <c r="V783" s="24"/>
      <c r="W783" s="14"/>
      <c r="X783" s="14"/>
      <c r="Z783" s="14">
        <v>4.5964331699999996E-6</v>
      </c>
      <c r="AA783" s="14">
        <v>16000</v>
      </c>
      <c r="AB783" s="14">
        <v>6.2500000000000056E-5</v>
      </c>
      <c r="AD783" s="14">
        <v>2.0625000000000001E-3</v>
      </c>
      <c r="AE783" s="14">
        <v>1.3923499460999998E-4</v>
      </c>
      <c r="AF783" s="14">
        <v>4.8262548284999993E-4</v>
      </c>
      <c r="AG783" s="14">
        <v>3.6771465360000002E-4</v>
      </c>
      <c r="AH783" s="14">
        <v>7.5000000000000067E-4</v>
      </c>
      <c r="AI783" s="14">
        <v>0.17285684707266907</v>
      </c>
      <c r="AJ783" s="24">
        <v>4.2953003072392125E-3</v>
      </c>
      <c r="AK783" s="1">
        <v>4.0682480081283251E-2</v>
      </c>
      <c r="AL783" s="24">
        <v>5.4046979808708507E-3</v>
      </c>
      <c r="AM783" s="24">
        <v>2.1546002972292749E-4</v>
      </c>
      <c r="AN783" s="24">
        <v>2.2098571070800971E-4</v>
      </c>
      <c r="AO783" s="24">
        <v>571.42857142857144</v>
      </c>
      <c r="AP783" s="24">
        <v>432.92251909380445</v>
      </c>
      <c r="AQ783" s="24">
        <v>744.18604651162798</v>
      </c>
      <c r="AR783" s="24">
        <v>611.88255808462736</v>
      </c>
      <c r="AS783" s="24">
        <v>1.5229097645211062E-3</v>
      </c>
      <c r="AT783" s="24">
        <v>2.7964733984614447E-3</v>
      </c>
      <c r="AU783" s="24">
        <v>1.6693904815531251</v>
      </c>
      <c r="AV783" s="24">
        <v>0.53166525399173703</v>
      </c>
      <c r="AW783" s="24">
        <v>0.97959183673469374</v>
      </c>
      <c r="AX783" s="24">
        <v>2707.7489037757732</v>
      </c>
      <c r="AY783" s="14">
        <v>5.625000000000005E-4</v>
      </c>
      <c r="AZ783" s="24"/>
      <c r="BA783" s="24"/>
      <c r="BB783" s="24" t="s">
        <v>541</v>
      </c>
      <c r="BC783" s="1"/>
      <c r="BD783" s="14">
        <f>(0.5*K783*(AK783)^(2))+(K783*9.81*(AN783-G783))</f>
        <v>3.6165694517862056E-11</v>
      </c>
      <c r="BE783" s="14">
        <f>0.5*K783*(AI783)^(2)</f>
        <v>7.2214607234783109E-10</v>
      </c>
      <c r="BF783" s="14">
        <f t="shared" si="79"/>
        <v>0.22378752750004996</v>
      </c>
      <c r="BG783" s="14">
        <f>(C783*(AI783)^(2)*G783)/(F783)</f>
        <v>0.32052695453604074</v>
      </c>
      <c r="BH783" s="14">
        <f>(C783*G783*AI783)/(E783)</f>
        <v>0.79193692633352697</v>
      </c>
      <c r="BI783" s="14">
        <f>(E783)/((C783*F783*G783)^(1/2))</f>
        <v>0.71489405398374251</v>
      </c>
      <c r="BJ783" s="14">
        <f>(C783*9.81*(G783)^(2))/(F783)</f>
        <v>2.4106513371736572E-2</v>
      </c>
      <c r="BK783" s="14">
        <f t="shared" si="76"/>
        <v>0.38628876953920355</v>
      </c>
      <c r="BL783" s="14">
        <f>(F783/(C783*9.81))^(1/2)</f>
        <v>1.4753899143116248E-3</v>
      </c>
      <c r="BM783" s="14">
        <f>((F783*G783)/(C783*(AI783)^(2)))^(1/2)</f>
        <v>4.0461477011421944E-4</v>
      </c>
      <c r="BN783" s="14">
        <f>(AF783/2)/G783</f>
        <v>1.0534313593459175</v>
      </c>
      <c r="BO783" s="14">
        <f>(AF783-G783)/G783</f>
        <v>1.1068627186918349</v>
      </c>
      <c r="BP783" s="14">
        <f>((2*G783)-AG783)/G783</f>
        <v>0.39477126194907769</v>
      </c>
      <c r="BQ783" s="14">
        <f t="shared" si="77"/>
        <v>0.76190476190476208</v>
      </c>
      <c r="BR783" s="14">
        <f>((C783*(G783)^(3))/F783)^(1/2)</f>
        <v>7.5027366414064751E-4</v>
      </c>
      <c r="BS783" s="14">
        <f t="shared" si="78"/>
        <v>0.17006037367420762</v>
      </c>
      <c r="BT783" s="14">
        <f>AI783/((9.81*G783)^(1/2))</f>
        <v>3.6464064668107254</v>
      </c>
      <c r="BU783" s="14">
        <f t="shared" si="75"/>
        <v>0.37878787878787912</v>
      </c>
      <c r="BV783" s="14">
        <f>AE783 /G783</f>
        <v>0.60781916766761457</v>
      </c>
      <c r="BW783" s="14">
        <f t="shared" si="74"/>
        <v>0.29642044116430416</v>
      </c>
      <c r="BX783" s="14">
        <f>AH783/(((C783*(G783^(3)))/F783)^(1/2))</f>
        <v>0.99963524757201716</v>
      </c>
    </row>
    <row r="784" spans="1:76" x14ac:dyDescent="0.25">
      <c r="A784" s="24"/>
      <c r="B784" s="1">
        <v>784</v>
      </c>
      <c r="C784" s="24">
        <v>960</v>
      </c>
      <c r="D784" s="24">
        <v>50</v>
      </c>
      <c r="E784" s="24">
        <v>4.8000000000000001E-2</v>
      </c>
      <c r="F784" s="24">
        <v>2.0500000000000001E-2</v>
      </c>
      <c r="G784" s="24">
        <v>2.2667224657638041E-4</v>
      </c>
      <c r="H784" s="24">
        <v>8.4130656178526445E-8</v>
      </c>
      <c r="I784" s="24">
        <v>4.87847019792158E-11</v>
      </c>
      <c r="J784" s="24">
        <v>5.432013470077316E-14</v>
      </c>
      <c r="K784" s="24">
        <v>4.6833313900047168E-8</v>
      </c>
      <c r="L784" s="24">
        <v>5.2147329312742234E-11</v>
      </c>
      <c r="M784" s="24"/>
      <c r="N784" s="24"/>
      <c r="O784" s="24"/>
      <c r="Q784" s="24">
        <v>960</v>
      </c>
      <c r="R784" s="24">
        <v>100000</v>
      </c>
      <c r="S784" s="24">
        <v>96</v>
      </c>
      <c r="T784" s="24">
        <v>2.0500000000000001E-2</v>
      </c>
      <c r="U784" s="24">
        <v>0.188</v>
      </c>
      <c r="V784" s="24"/>
      <c r="W784" s="14"/>
      <c r="X784" s="14"/>
      <c r="Z784" s="14">
        <v>4.5964331699999996E-6</v>
      </c>
      <c r="AA784" s="14">
        <v>16000</v>
      </c>
      <c r="AB784" s="14">
        <v>6.2500000000000056E-5</v>
      </c>
      <c r="AD784" s="14">
        <v>2.3125000000000003E-3</v>
      </c>
      <c r="AE784" s="14">
        <v>1.2774391168499997E-4</v>
      </c>
      <c r="AF784" s="14">
        <v>4.6883618334000001E-4</v>
      </c>
      <c r="AG784" s="14">
        <v>3.7614144774500012E-4</v>
      </c>
      <c r="AH784" s="14">
        <v>8.1249999999999899E-4</v>
      </c>
      <c r="AI784" s="14">
        <v>0.14195534403131985</v>
      </c>
      <c r="AJ784" s="24">
        <v>3.7877362814798484E-3</v>
      </c>
      <c r="AK784" s="1">
        <v>3.07620695788756E-2</v>
      </c>
      <c r="AL784" s="24">
        <v>5.5671114979169902E-3</v>
      </c>
      <c r="AM784" s="24">
        <v>2.1387621711945623E-4</v>
      </c>
      <c r="AN784" s="24">
        <v>2.2612609885402568E-4</v>
      </c>
      <c r="AO784" s="24">
        <v>571.42857142857144</v>
      </c>
      <c r="AP784" s="24">
        <v>432.92251909380445</v>
      </c>
      <c r="AQ784" s="24">
        <v>3555.5555555555538</v>
      </c>
      <c r="AR784" s="24">
        <v>32963.39760198025</v>
      </c>
      <c r="AS784" s="24">
        <v>1.0270805147324349E-3</v>
      </c>
      <c r="AT784" s="24">
        <v>1.9817261666788176E-2</v>
      </c>
      <c r="AU784" s="24">
        <v>1.5742689332579798</v>
      </c>
      <c r="AV784" s="24">
        <v>0.70711261555819638</v>
      </c>
      <c r="AW784" s="24">
        <v>0.97938144329896903</v>
      </c>
      <c r="AX784" s="24">
        <v>3601.2949788392293</v>
      </c>
      <c r="AY784" s="14">
        <v>6.2499999999999882E-4</v>
      </c>
      <c r="AZ784" s="24"/>
      <c r="BA784" s="24"/>
      <c r="BB784" s="24" t="s">
        <v>542</v>
      </c>
      <c r="BC784" s="1"/>
      <c r="BD784" s="14">
        <f>(0.5*K784*(AK784)^(2))+(K784*9.81*(AN784-G784))</f>
        <v>2.1908378518885567E-11</v>
      </c>
      <c r="BE784" s="14">
        <f>0.5*K784*(AI784)^(2)</f>
        <v>4.7187654048291509E-10</v>
      </c>
      <c r="BF784" s="14">
        <f t="shared" si="79"/>
        <v>0.21547204054962665</v>
      </c>
      <c r="BG784" s="14">
        <f>(C784*(AI784)^(2)*G784)/(F784)</f>
        <v>0.21390415177346894</v>
      </c>
      <c r="BH784" s="14">
        <f>(C784*G784*AI784)/(E784)</f>
        <v>0.64354673490204484</v>
      </c>
      <c r="BI784" s="14">
        <f>(E784)/((C784*F784*G784)^(1/2))</f>
        <v>0.71866999948625065</v>
      </c>
      <c r="BJ784" s="14">
        <f>(C784*9.81*(G784)^(2))/(F784)</f>
        <v>2.3603862569205877E-2</v>
      </c>
      <c r="BK784" s="14">
        <f t="shared" si="76"/>
        <v>0.30433727040711761</v>
      </c>
      <c r="BL784" s="14">
        <f>(F784/(C784*9.81))^(1/2)</f>
        <v>1.4753899143116248E-3</v>
      </c>
      <c r="BM784" s="14">
        <f>((F784*G784)/(C784*(AI784)^(2)))^(1/2)</f>
        <v>4.9010455850649842E-4</v>
      </c>
      <c r="BN784" s="14">
        <f>(AF784/2)/G784</f>
        <v>1.0341720047805214</v>
      </c>
      <c r="BO784" s="14">
        <f>(AF784-G784)/G784</f>
        <v>1.0683440095610428</v>
      </c>
      <c r="BP784" s="14">
        <f>((2*G784)-AG784)/G784</f>
        <v>0.34059328644694065</v>
      </c>
      <c r="BQ784" s="14">
        <f t="shared" si="77"/>
        <v>0.80228758169934666</v>
      </c>
      <c r="BR784" s="14">
        <f>((C784*(G784)^(3))/F784)^(1/2)</f>
        <v>7.3850970939504058E-4</v>
      </c>
      <c r="BS784" s="14">
        <f t="shared" si="78"/>
        <v>0.12213808236453166</v>
      </c>
      <c r="BT784" s="14">
        <f>AI784/((9.81*G784)^(1/2))</f>
        <v>3.0103574608805896</v>
      </c>
      <c r="BU784" s="14">
        <f t="shared" si="75"/>
        <v>0.36486486486486441</v>
      </c>
      <c r="BV784" s="14">
        <f>AE784 /G784</f>
        <v>0.56356220761219156</v>
      </c>
      <c r="BW784" s="14">
        <f t="shared" si="74"/>
        <v>0.19030028920426306</v>
      </c>
      <c r="BX784" s="14">
        <f>AH784/(((C784*(G784^(3)))/F784)^(1/2))</f>
        <v>1.1001886497410691</v>
      </c>
    </row>
    <row r="785" spans="1:76" x14ac:dyDescent="0.25">
      <c r="A785" s="24"/>
      <c r="B785" s="1">
        <v>785</v>
      </c>
      <c r="C785" s="24">
        <v>960</v>
      </c>
      <c r="D785" s="24">
        <v>50</v>
      </c>
      <c r="E785" s="24">
        <v>4.8000000000000001E-2</v>
      </c>
      <c r="F785" s="24">
        <v>2.0500000000000001E-2</v>
      </c>
      <c r="G785" s="24">
        <v>3.1443312813955753E-4</v>
      </c>
      <c r="H785" s="24">
        <v>9.4334099571108462E-8</v>
      </c>
      <c r="I785" s="24">
        <v>1.3021874282863531E-10</v>
      </c>
      <c r="J785" s="24">
        <v>1.1720203839242639E-13</v>
      </c>
      <c r="K785" s="24">
        <v>1.2500999311548991E-7</v>
      </c>
      <c r="L785" s="24">
        <v>1.1251395685672933E-10</v>
      </c>
      <c r="M785" s="24"/>
      <c r="N785" s="24"/>
      <c r="O785" s="24"/>
      <c r="Q785" s="24">
        <v>960</v>
      </c>
      <c r="R785" s="24">
        <v>100000</v>
      </c>
      <c r="S785" s="24">
        <v>96</v>
      </c>
      <c r="T785" s="24">
        <v>2.0500000000000001E-2</v>
      </c>
      <c r="U785" s="24">
        <v>0.188</v>
      </c>
      <c r="V785" s="24"/>
      <c r="W785" s="14"/>
      <c r="X785" s="14"/>
      <c r="Z785" s="14">
        <v>4.5964331699999996E-6</v>
      </c>
      <c r="AA785" s="14">
        <v>16000</v>
      </c>
      <c r="AB785" s="14">
        <v>6.2500000000000056E-5</v>
      </c>
      <c r="AD785" s="14">
        <v>2.5625000000000001E-3</v>
      </c>
      <c r="AE785" s="14">
        <v>3.7824951944999993E-4</v>
      </c>
      <c r="AF785" s="14">
        <v>8.8711160180999994E-4</v>
      </c>
      <c r="AG785" s="14">
        <v>2.5663418532499997E-4</v>
      </c>
      <c r="AH785" s="14">
        <v>6.8749999999999974E-4</v>
      </c>
      <c r="AI785" s="14">
        <v>0.74223675664708688</v>
      </c>
      <c r="AJ785" s="24">
        <v>6.3203398939867652E-3</v>
      </c>
      <c r="AK785" s="1">
        <v>8.0151058334932995E-2</v>
      </c>
      <c r="AL785" s="24">
        <v>1.0273055626593428E-2</v>
      </c>
      <c r="AM785" s="24">
        <v>2.8254383552677332E-4</v>
      </c>
      <c r="AN785" s="24">
        <v>3.2642889631383969E-4</v>
      </c>
      <c r="AO785" s="24">
        <v>542.37288135593212</v>
      </c>
      <c r="AP785" s="24">
        <v>689.02792352334643</v>
      </c>
      <c r="AQ785" s="24">
        <v>1000</v>
      </c>
      <c r="AR785" s="24">
        <v>1237.4368670764586</v>
      </c>
      <c r="AS785" s="24">
        <v>2.8079276397450913E-2</v>
      </c>
      <c r="AT785" s="24">
        <v>-6.0093430569650643E-4</v>
      </c>
      <c r="AU785" s="24">
        <v>6.000563436879391</v>
      </c>
      <c r="AV785" s="24">
        <v>0.11903217943205618</v>
      </c>
      <c r="AW785" s="24">
        <v>0.97810218978102192</v>
      </c>
      <c r="AX785" s="24">
        <v>606.22591179562119</v>
      </c>
      <c r="AY785" s="14">
        <v>4.3749999999999995E-4</v>
      </c>
      <c r="AZ785" s="24"/>
      <c r="BA785" s="24"/>
      <c r="BB785" s="24" t="s">
        <v>543</v>
      </c>
      <c r="BC785" s="1"/>
      <c r="BD785" s="14">
        <f>(0.5*K785*(AK785)^(2))+(K785*9.81*(AN785-G785))</f>
        <v>4.1625509505858035E-10</v>
      </c>
      <c r="BE785" s="14">
        <f>0.5*K785*(AI785)^(2)</f>
        <v>3.4434965362997448E-8</v>
      </c>
      <c r="BF785" s="14">
        <f t="shared" si="79"/>
        <v>0.10994613221676956</v>
      </c>
      <c r="BG785" s="14">
        <f>(C785*(AI785)^(2)*G785)/(F785)</f>
        <v>8.1120493336866648</v>
      </c>
      <c r="BH785" s="14">
        <f>(C785*G785*AI785)/(E785)</f>
        <v>4.6676765042540609</v>
      </c>
      <c r="BI785" s="14">
        <f>(E785)/((C785*F785*G785)^(1/2))</f>
        <v>0.61018923591861951</v>
      </c>
      <c r="BJ785" s="14">
        <f>(C785*9.81*(G785)^(2))/(F785)</f>
        <v>4.5419565153841865E-2</v>
      </c>
      <c r="BK785" s="14">
        <f t="shared" si="76"/>
        <v>2.3651025898006433</v>
      </c>
      <c r="BL785" s="14">
        <f>(F785/(C785*9.81))^(1/2)</f>
        <v>1.4753899143116248E-3</v>
      </c>
      <c r="BM785" s="14">
        <f>((F785*G785)/(C785*(AI785)^(2)))^(1/2)</f>
        <v>1.1039845732115623E-4</v>
      </c>
      <c r="BN785" s="14">
        <f>(AF785/2)/G785</f>
        <v>1.410652253881254</v>
      </c>
      <c r="BO785" s="14">
        <f>(AF785-G785)/G785</f>
        <v>1.8213045077625076</v>
      </c>
      <c r="BP785" s="14">
        <f>((2*G785)-AG785)/G785</f>
        <v>1.1838195076852849</v>
      </c>
      <c r="BQ785" s="14">
        <f t="shared" si="77"/>
        <v>0.28929188255613125</v>
      </c>
      <c r="BR785" s="14">
        <f>((C785*(G785)^(3))/F785)^(1/2)</f>
        <v>1.2065661315368327E-3</v>
      </c>
      <c r="BS785" s="14">
        <f t="shared" si="78"/>
        <v>0.7428376909527834</v>
      </c>
      <c r="BT785" s="14">
        <f>AI785/((9.81*G785)^(1/2))</f>
        <v>13.364225824457133</v>
      </c>
      <c r="BU785" s="14">
        <f t="shared" si="75"/>
        <v>0.2804878048780487</v>
      </c>
      <c r="BV785" s="14">
        <f>AE785 /G785</f>
        <v>1.2029569584096693</v>
      </c>
      <c r="BW785" s="14">
        <f t="shared" si="74"/>
        <v>8.0666297685328221</v>
      </c>
      <c r="BX785" s="14">
        <f>AH785/(((C785*(G785^(3)))/F785)^(1/2))</f>
        <v>0.56979885480816062</v>
      </c>
    </row>
    <row r="786" spans="1:76" x14ac:dyDescent="0.25">
      <c r="A786" s="24"/>
      <c r="B786" s="1">
        <v>786</v>
      </c>
      <c r="C786" s="24">
        <v>960</v>
      </c>
      <c r="D786" s="24">
        <v>50</v>
      </c>
      <c r="E786" s="24">
        <v>4.8000000000000001E-2</v>
      </c>
      <c r="F786" s="24">
        <v>2.0500000000000001E-2</v>
      </c>
      <c r="G786" s="24">
        <v>3.1417797187681265E-4</v>
      </c>
      <c r="H786" s="24">
        <v>1.0934955999629107E-7</v>
      </c>
      <c r="I786" s="24">
        <v>1.2990199020555393E-10</v>
      </c>
      <c r="J786" s="24">
        <v>1.3563705997684736E-13</v>
      </c>
      <c r="K786" s="24">
        <v>1.2470591059733176E-7</v>
      </c>
      <c r="L786" s="24">
        <v>1.3021157757777346E-10</v>
      </c>
      <c r="M786" s="24"/>
      <c r="N786" s="24"/>
      <c r="O786" s="24"/>
      <c r="Q786" s="24">
        <v>960</v>
      </c>
      <c r="R786" s="24">
        <v>100000</v>
      </c>
      <c r="S786" s="24">
        <v>96</v>
      </c>
      <c r="T786" s="24">
        <v>2.0500000000000001E-2</v>
      </c>
      <c r="U786" s="24">
        <v>0.188</v>
      </c>
      <c r="V786" s="24"/>
      <c r="W786" s="14"/>
      <c r="X786" s="14"/>
      <c r="Z786" s="14">
        <v>4.5964331699999996E-6</v>
      </c>
      <c r="AA786" s="14">
        <v>16000</v>
      </c>
      <c r="AB786" s="14">
        <v>6.2500000000000056E-5</v>
      </c>
      <c r="AD786" s="14">
        <v>2.8749999999999995E-3</v>
      </c>
      <c r="AE786" s="14">
        <v>3.8744238578999998E-4</v>
      </c>
      <c r="AF786" s="14">
        <v>8.5953300279E-4</v>
      </c>
      <c r="AG786" s="14">
        <v>2.4399399410750001E-4</v>
      </c>
      <c r="AH786" s="14">
        <v>7.5000000000000023E-4</v>
      </c>
      <c r="AI786" s="14">
        <v>0.73408858716312586</v>
      </c>
      <c r="AJ786" s="24">
        <v>3.5095817000184112E-3</v>
      </c>
      <c r="AK786" s="1">
        <v>8.5747960576780496E-2</v>
      </c>
      <c r="AL786" s="24">
        <v>1.2179362165851023E-3</v>
      </c>
      <c r="AM786" s="24">
        <v>3.0933700212491778E-4</v>
      </c>
      <c r="AN786" s="24">
        <v>3.2645528749280871E-4</v>
      </c>
      <c r="AO786" s="24">
        <v>1032.2580645161293</v>
      </c>
      <c r="AP786" s="24">
        <v>1742.381745941462</v>
      </c>
      <c r="AQ786" s="24">
        <v>551.72413793103442</v>
      </c>
      <c r="AR786" s="24">
        <v>726.44501658166098</v>
      </c>
      <c r="AS786" s="24">
        <v>2.7466159724931407E-2</v>
      </c>
      <c r="AT786" s="24">
        <v>-4.9427571979802874E-3</v>
      </c>
      <c r="AU786" s="24">
        <v>4.8228885257619991</v>
      </c>
      <c r="AV786" s="24">
        <v>0.31737294517519138</v>
      </c>
      <c r="AW786" s="24">
        <v>0.96350364963503643</v>
      </c>
      <c r="AX786" s="24">
        <v>1616.3671369044778</v>
      </c>
      <c r="AY786" s="14">
        <v>5.6250000000000007E-4</v>
      </c>
      <c r="AZ786" s="24"/>
      <c r="BA786" s="24"/>
      <c r="BB786" s="24" t="s">
        <v>544</v>
      </c>
      <c r="BC786" s="1"/>
      <c r="BD786" s="14">
        <f>(0.5*K786*(AK786)^(2))+(K786*9.81*(AN786-G786))</f>
        <v>4.7348300700237301E-10</v>
      </c>
      <c r="BE786" s="14">
        <f>0.5*K786*(AI786)^(2)</f>
        <v>3.3601138023862535E-8</v>
      </c>
      <c r="BF786" s="14">
        <f t="shared" si="79"/>
        <v>0.11870669270340883</v>
      </c>
      <c r="BG786" s="14">
        <f>(C786*(AI786)^(2)*G786)/(F786)</f>
        <v>7.9284820662590736</v>
      </c>
      <c r="BH786" s="14">
        <f>(C786*G786*AI786)/(E786)</f>
        <v>4.6126892698565136</v>
      </c>
      <c r="BI786" s="14">
        <f>(E786)/((C786*F786*G786)^(1/2))</f>
        <v>0.61043696494570909</v>
      </c>
      <c r="BJ786" s="14">
        <f>(C786*9.81*(G786)^(2))/(F786)</f>
        <v>4.5345880905547253E-2</v>
      </c>
      <c r="BK786" s="14">
        <f t="shared" si="76"/>
        <v>2.333601463232772</v>
      </c>
      <c r="BL786" s="14">
        <f>(F786/(C786*9.81))^(1/2)</f>
        <v>1.4753899143116248E-3</v>
      </c>
      <c r="BM786" s="14">
        <f>((F786*G786)/(C786*(AI786)^(2)))^(1/2)</f>
        <v>1.1157854857539184E-4</v>
      </c>
      <c r="BN786" s="14">
        <f>(AF786/2)/G786</f>
        <v>1.3679078097923076</v>
      </c>
      <c r="BO786" s="14">
        <f>(AF786-G786)/G786</f>
        <v>1.7358156195846151</v>
      </c>
      <c r="BP786" s="14">
        <f>((2*G786)-AG786)/G786</f>
        <v>1.2233892381125668</v>
      </c>
      <c r="BQ786" s="14">
        <f t="shared" si="77"/>
        <v>0.28386809269162211</v>
      </c>
      <c r="BR786" s="14">
        <f>((C786*(G786)^(3))/F786)^(1/2)</f>
        <v>1.2050977727060459E-3</v>
      </c>
      <c r="BS786" s="14">
        <f t="shared" si="78"/>
        <v>0.73903134436110618</v>
      </c>
      <c r="BT786" s="14">
        <f>AI786/((9.81*G786)^(1/2))</f>
        <v>13.222881397446457</v>
      </c>
      <c r="BU786" s="14">
        <f t="shared" si="75"/>
        <v>0.27173913043478276</v>
      </c>
      <c r="BV786" s="14">
        <f>AE786 /G786</f>
        <v>1.2331939870753061</v>
      </c>
      <c r="BW786" s="14">
        <f t="shared" si="74"/>
        <v>7.8831361853535267</v>
      </c>
      <c r="BX786" s="14">
        <f>AH786/(((C786*(G786^(3)))/F786)^(1/2))</f>
        <v>0.6223561415401806</v>
      </c>
    </row>
    <row r="787" spans="1:76" x14ac:dyDescent="0.25">
      <c r="A787" s="24"/>
      <c r="B787" s="1">
        <v>787</v>
      </c>
      <c r="C787" s="24">
        <v>960</v>
      </c>
      <c r="D787" s="24">
        <v>50</v>
      </c>
      <c r="E787" s="24">
        <v>4.8000000000000001E-2</v>
      </c>
      <c r="F787" s="24">
        <v>2.0500000000000001E-2</v>
      </c>
      <c r="G787" s="24">
        <v>3.1695052901422097E-4</v>
      </c>
      <c r="H787" s="24">
        <v>1.2763875861795979E-7</v>
      </c>
      <c r="I787" s="24">
        <v>1.3337150510527614E-10</v>
      </c>
      <c r="J787" s="24">
        <v>1.6112962549321876E-13</v>
      </c>
      <c r="K787" s="24">
        <v>1.280366449010651E-7</v>
      </c>
      <c r="L787" s="24">
        <v>1.5468444047349E-10</v>
      </c>
      <c r="M787" s="24"/>
      <c r="N787" s="24"/>
      <c r="O787" s="24"/>
      <c r="Q787" s="24">
        <v>960</v>
      </c>
      <c r="R787" s="24">
        <v>100000</v>
      </c>
      <c r="S787" s="24">
        <v>96</v>
      </c>
      <c r="T787" s="24">
        <v>2.0500000000000001E-2</v>
      </c>
      <c r="U787" s="24">
        <v>0.188</v>
      </c>
      <c r="V787" s="24"/>
      <c r="W787" s="14"/>
      <c r="X787" s="14"/>
      <c r="Z787" s="14">
        <v>4.5964331699999996E-6</v>
      </c>
      <c r="AA787" s="14">
        <v>16000</v>
      </c>
      <c r="AB787" s="14">
        <v>6.2500000000000056E-5</v>
      </c>
      <c r="AD787" s="14">
        <v>2.6875000000000002E-3</v>
      </c>
      <c r="AE787" s="14">
        <v>3.8054773603499994E-4</v>
      </c>
      <c r="AF787" s="14">
        <v>9.0090090132000002E-4</v>
      </c>
      <c r="AG787" s="14">
        <v>2.6199669069000011E-4</v>
      </c>
      <c r="AH787" s="14">
        <v>6.8750000000000018E-4</v>
      </c>
      <c r="AI787" s="14">
        <v>0.74386742353304214</v>
      </c>
      <c r="AJ787" s="24">
        <v>6.6507411138108019E-3</v>
      </c>
      <c r="AK787" s="1">
        <v>8.0306961294389995E-2</v>
      </c>
      <c r="AL787" s="24">
        <v>6.541273393744506E-3</v>
      </c>
      <c r="AM787" s="24">
        <v>3.0771009209674326E-4</v>
      </c>
      <c r="AN787" s="24">
        <v>3.3536333232262892E-4</v>
      </c>
      <c r="AO787" s="24">
        <v>542.37288135593212</v>
      </c>
      <c r="AP787" s="24">
        <v>689.02792352334632</v>
      </c>
      <c r="AQ787" s="24">
        <v>2666.6666666666674</v>
      </c>
      <c r="AR787" s="24">
        <v>26398.65316429779</v>
      </c>
      <c r="AS787" s="24">
        <v>2.8202790203551799E-2</v>
      </c>
      <c r="AT787" s="24">
        <v>4.8439774241566282E-8</v>
      </c>
      <c r="AU787" s="24">
        <v>2.0753602317765685</v>
      </c>
      <c r="AV787" s="24">
        <v>7.8816675818928067E-2</v>
      </c>
      <c r="AW787" s="24">
        <v>0.97101449275362317</v>
      </c>
      <c r="AX787" s="24">
        <v>401.41003374892313</v>
      </c>
      <c r="AY787" s="14">
        <v>5.6250000000000007E-4</v>
      </c>
      <c r="AZ787" s="24"/>
      <c r="BA787" s="24"/>
      <c r="BB787" s="24" t="s">
        <v>545</v>
      </c>
      <c r="BC787" s="1"/>
      <c r="BD787" s="14">
        <f>(0.5*K787*(AK787)^(2))+(K787*9.81*(AN787-G787))</f>
        <v>4.3599468737696025E-10</v>
      </c>
      <c r="BE787" s="14">
        <f>0.5*K787*(AI787)^(2)</f>
        <v>3.5423818124556825E-8</v>
      </c>
      <c r="BF787" s="14">
        <f t="shared" si="79"/>
        <v>0.11094121401296815</v>
      </c>
      <c r="BG787" s="14">
        <f>(C787*(AI787)^(2)*G787)/(F787)</f>
        <v>8.2129642569119223</v>
      </c>
      <c r="BH787" s="14">
        <f>(C787*G787*AI787)/(E787)</f>
        <v>4.7153834681048652</v>
      </c>
      <c r="BI787" s="14">
        <f>(E787)/((C787*F787*G787)^(1/2))</f>
        <v>0.60776117053454826</v>
      </c>
      <c r="BJ787" s="14">
        <f>(C787*9.81*(G787)^(2))/(F787)</f>
        <v>4.6149748787538282E-2</v>
      </c>
      <c r="BK787" s="14">
        <f t="shared" si="76"/>
        <v>2.3751241718283196</v>
      </c>
      <c r="BL787" s="14">
        <f>(F787/(C787*9.81))^(1/2)</f>
        <v>1.4753899143116248E-3</v>
      </c>
      <c r="BM787" s="14">
        <f>((F787*G787)/(C787*(AI787)^(2)))^(1/2)</f>
        <v>1.1059653344673895E-4</v>
      </c>
      <c r="BN787" s="14">
        <f>(AF787/2)/G787</f>
        <v>1.4212011321167068</v>
      </c>
      <c r="BO787" s="14">
        <f>(AF787-G787)/G787</f>
        <v>1.8424022642334139</v>
      </c>
      <c r="BP787" s="14">
        <f>((2*G787)-AG787)/G787</f>
        <v>1.1733830149933435</v>
      </c>
      <c r="BQ787" s="14">
        <f t="shared" si="77"/>
        <v>0.29081632653061235</v>
      </c>
      <c r="BR787" s="14">
        <f>((C787*(G787)^(3))/F787)^(1/2)</f>
        <v>1.2210850312845884E-3</v>
      </c>
      <c r="BS787" s="14">
        <f t="shared" si="78"/>
        <v>0.74386737509326795</v>
      </c>
      <c r="BT787" s="14">
        <f>AI787/((9.81*G787)^(1/2))</f>
        <v>13.340290769801955</v>
      </c>
      <c r="BU787" s="14">
        <f t="shared" si="75"/>
        <v>0.26744186046511631</v>
      </c>
      <c r="BV787" s="14">
        <f>AE787 /G787</f>
        <v>1.2006534181172654</v>
      </c>
      <c r="BW787" s="14">
        <f t="shared" si="74"/>
        <v>8.1668145081243839</v>
      </c>
      <c r="BX787" s="14">
        <f>AH787/(((C787*(G787^(3)))/F787)^(1/2))</f>
        <v>0.56302385369243801</v>
      </c>
    </row>
    <row r="788" spans="1:76" x14ac:dyDescent="0.25">
      <c r="A788" s="24"/>
      <c r="B788" s="1">
        <v>788</v>
      </c>
      <c r="C788" s="24">
        <v>960</v>
      </c>
      <c r="D788" s="24">
        <v>50</v>
      </c>
      <c r="E788" s="24">
        <v>4.8000000000000001E-2</v>
      </c>
      <c r="F788" s="24">
        <v>2.0500000000000001E-2</v>
      </c>
      <c r="G788" s="24">
        <v>3.2055667269440739E-4</v>
      </c>
      <c r="H788" s="24">
        <v>1.159746909005862E-7</v>
      </c>
      <c r="I788" s="24">
        <v>1.3797584866430586E-10</v>
      </c>
      <c r="J788" s="24">
        <v>1.4975548254311635E-13</v>
      </c>
      <c r="K788" s="24">
        <v>1.3245681471773363E-7</v>
      </c>
      <c r="L788" s="24">
        <v>1.437652632413917E-10</v>
      </c>
      <c r="M788" s="24"/>
      <c r="N788" s="24"/>
      <c r="O788" s="24"/>
      <c r="Q788" s="24">
        <v>960</v>
      </c>
      <c r="R788" s="24">
        <v>100000</v>
      </c>
      <c r="S788" s="24">
        <v>96</v>
      </c>
      <c r="T788" s="24">
        <v>2.0500000000000001E-2</v>
      </c>
      <c r="U788" s="24">
        <v>0.188</v>
      </c>
      <c r="V788" s="24"/>
      <c r="W788" s="14"/>
      <c r="X788" s="14"/>
      <c r="Z788" s="14">
        <v>4.5964331699999996E-6</v>
      </c>
      <c r="AA788" s="14">
        <v>16000</v>
      </c>
      <c r="AB788" s="14">
        <v>6.2500000000000056E-5</v>
      </c>
      <c r="AD788" s="14">
        <v>2.6875000000000002E-3</v>
      </c>
      <c r="AE788" s="14">
        <v>3.7824951944999993E-4</v>
      </c>
      <c r="AF788" s="14">
        <v>8.9630446815E-4</v>
      </c>
      <c r="AG788" s="14">
        <v>2.3748238044999997E-4</v>
      </c>
      <c r="AH788" s="14">
        <v>6.8749999999999974E-4</v>
      </c>
      <c r="AI788" s="14">
        <v>0.68615419708762282</v>
      </c>
      <c r="AJ788" s="24">
        <v>3.089891253986721E-3</v>
      </c>
      <c r="AK788" s="1">
        <v>8.3397512896112996E-2</v>
      </c>
      <c r="AL788" s="24">
        <v>6.0480915429857599E-3</v>
      </c>
      <c r="AM788" s="24">
        <v>3.0596422212933314E-4</v>
      </c>
      <c r="AN788" s="24">
        <v>3.2264922053238884E-4</v>
      </c>
      <c r="AO788" s="24">
        <v>3555.5555555555557</v>
      </c>
      <c r="AP788" s="24">
        <v>1676.1049628125579</v>
      </c>
      <c r="AQ788" s="24">
        <v>761.90476190476181</v>
      </c>
      <c r="AR788" s="24">
        <v>461.78402036672492</v>
      </c>
      <c r="AS788" s="24">
        <v>2.3996308979661585E-2</v>
      </c>
      <c r="AT788" s="24">
        <v>-4.9969728065371789E-2</v>
      </c>
      <c r="AU788" s="24">
        <v>4.7109152621379033</v>
      </c>
      <c r="AV788" s="24">
        <v>1.1676470907118648</v>
      </c>
      <c r="AW788" s="24">
        <v>0.97841726618705027</v>
      </c>
      <c r="AX788" s="24">
        <v>5946.7778007572424</v>
      </c>
      <c r="AY788" s="14">
        <v>5.6250000000000007E-4</v>
      </c>
      <c r="AZ788" s="24"/>
      <c r="BA788" s="24"/>
      <c r="BB788" s="24" t="s">
        <v>546</v>
      </c>
      <c r="BC788" s="1"/>
      <c r="BD788" s="14">
        <f>(0.5*K788*(AK788)^(2))+(K788*9.81*(AN788-G788))</f>
        <v>4.6334724620548338E-10</v>
      </c>
      <c r="BE788" s="14">
        <f>0.5*K788*(AI788)^(2)</f>
        <v>3.118083634032381E-8</v>
      </c>
      <c r="BF788" s="14">
        <f t="shared" si="79"/>
        <v>0.12190160205393408</v>
      </c>
      <c r="BG788" s="14">
        <f>(C788*(AI788)^(2)*G788)/(F788)</f>
        <v>7.0674971484047964</v>
      </c>
      <c r="BH788" s="14">
        <f>(C788*G788*AI788)/(E788)</f>
        <v>4.3990261274742197</v>
      </c>
      <c r="BI788" s="14">
        <f>(E788)/((C788*F788*G788)^(1/2))</f>
        <v>0.6043329578532961</v>
      </c>
      <c r="BJ788" s="14">
        <f>(C788*9.81*(G788)^(2))/(F788)</f>
        <v>4.720587178824124E-2</v>
      </c>
      <c r="BK788" s="14">
        <f t="shared" si="76"/>
        <v>2.1606300342682192</v>
      </c>
      <c r="BL788" s="14">
        <f>(F788/(C788*9.81))^(1/2)</f>
        <v>1.4753899143116248E-3</v>
      </c>
      <c r="BM788" s="14">
        <f>((F788*G788)/(C788*(AI788)^(2)))^(1/2)</f>
        <v>1.2057908962376822E-4</v>
      </c>
      <c r="BN788" s="14">
        <f>(AF788/2)/G788</f>
        <v>1.3980436916446028</v>
      </c>
      <c r="BO788" s="14">
        <f>(AF788-G788)/G788</f>
        <v>1.7960873832892059</v>
      </c>
      <c r="BP788" s="14">
        <f>((2*G788)-AG788)/G788</f>
        <v>1.2591563343421763</v>
      </c>
      <c r="BQ788" s="14">
        <f t="shared" si="77"/>
        <v>0.2649572649572649</v>
      </c>
      <c r="BR788" s="14">
        <f>((C788*(G788)^(3))/F788)^(1/2)</f>
        <v>1.2419837635481259E-3</v>
      </c>
      <c r="BS788" s="14">
        <f t="shared" si="78"/>
        <v>0.73612392515299463</v>
      </c>
      <c r="BT788" s="14">
        <f>AI788/((9.81*G788)^(1/2))</f>
        <v>12.235868747352026</v>
      </c>
      <c r="BU788" s="14">
        <f t="shared" si="75"/>
        <v>0.2674418604651162</v>
      </c>
      <c r="BV788" s="14">
        <f>AE788 /G788</f>
        <v>1.179977057631217</v>
      </c>
      <c r="BW788" s="14">
        <f t="shared" si="74"/>
        <v>7.0202912766165548</v>
      </c>
      <c r="BX788" s="14">
        <f>AH788/(((C788*(G788^(3)))/F788)^(1/2))</f>
        <v>0.55354990957042383</v>
      </c>
    </row>
    <row r="789" spans="1:76" x14ac:dyDescent="0.25">
      <c r="A789" s="24"/>
      <c r="B789" s="1">
        <v>789</v>
      </c>
      <c r="C789" s="24">
        <v>960</v>
      </c>
      <c r="D789" s="24">
        <v>50</v>
      </c>
      <c r="E789" s="24">
        <v>4.8000000000000001E-2</v>
      </c>
      <c r="F789" s="24">
        <v>2.0500000000000001E-2</v>
      </c>
      <c r="G789" s="24">
        <v>3.2447883844503422E-4</v>
      </c>
      <c r="H789" s="24">
        <v>1.4533445977474601E-7</v>
      </c>
      <c r="I789" s="24">
        <v>1.4310267276304187E-10</v>
      </c>
      <c r="J789" s="24">
        <v>1.9228757478921414E-13</v>
      </c>
      <c r="K789" s="24">
        <v>1.373785658525202E-7</v>
      </c>
      <c r="L789" s="24">
        <v>1.8459607179764559E-10</v>
      </c>
      <c r="M789" s="24"/>
      <c r="N789" s="24"/>
      <c r="O789" s="24"/>
      <c r="Q789" s="24">
        <v>960</v>
      </c>
      <c r="R789" s="24">
        <v>100000</v>
      </c>
      <c r="S789" s="24">
        <v>96</v>
      </c>
      <c r="T789" s="24">
        <v>2.0500000000000001E-2</v>
      </c>
      <c r="U789" s="24">
        <v>0.188</v>
      </c>
      <c r="V789" s="24"/>
      <c r="W789" s="14"/>
      <c r="X789" s="14"/>
      <c r="Z789" s="14">
        <v>4.5964331699999996E-6</v>
      </c>
      <c r="AA789" s="14">
        <v>16000</v>
      </c>
      <c r="AB789" s="14">
        <v>6.2499999999999839E-5</v>
      </c>
      <c r="AD789" s="14">
        <v>2.7500000000000007E-3</v>
      </c>
      <c r="AE789" s="14">
        <v>3.8744238578999998E-4</v>
      </c>
      <c r="AF789" s="14">
        <v>9.1009376765999997E-4</v>
      </c>
      <c r="AG789" s="14">
        <v>2.6621008776250003E-4</v>
      </c>
      <c r="AH789" s="14">
        <v>6.8749999999999996E-4</v>
      </c>
      <c r="AI789" s="14">
        <v>0.70513935938199246</v>
      </c>
      <c r="AJ789" s="24">
        <v>8.1414645296336505E-3</v>
      </c>
      <c r="AK789" s="1">
        <v>7.8340999492121602E-2</v>
      </c>
      <c r="AL789" s="24">
        <v>3.0741320165453578E-3</v>
      </c>
      <c r="AM789" s="24">
        <v>2.901828279968532E-4</v>
      </c>
      <c r="AN789" s="24">
        <v>3.4307380803836398E-4</v>
      </c>
      <c r="AO789" s="24">
        <v>524.5901639344263</v>
      </c>
      <c r="AP789" s="24">
        <v>498.64235254864298</v>
      </c>
      <c r="AQ789" s="24">
        <v>1280</v>
      </c>
      <c r="AR789" s="24">
        <v>3113.5325789206058</v>
      </c>
      <c r="AS789" s="24">
        <v>2.5342584920980973E-2</v>
      </c>
      <c r="AT789" s="24">
        <v>-1.7288369645039015E-4</v>
      </c>
      <c r="AU789" s="24">
        <v>0.8823367774923675</v>
      </c>
      <c r="AV789" s="24">
        <v>0.53553511905060891</v>
      </c>
      <c r="AW789" s="24">
        <v>0.97872340425531923</v>
      </c>
      <c r="AX789" s="24">
        <v>2727.4579646787511</v>
      </c>
      <c r="AY789" s="14">
        <v>5.6250000000000028E-4</v>
      </c>
      <c r="AZ789" s="24"/>
      <c r="BA789" s="24"/>
      <c r="BB789" s="24" t="s">
        <v>547</v>
      </c>
      <c r="BC789" s="1"/>
      <c r="BD789" s="14">
        <f>(0.5*K789*(AK789)^(2))+(K789*9.81*(AN789-G789))</f>
        <v>4.4662771221005844E-10</v>
      </c>
      <c r="BE789" s="14">
        <f>0.5*K789*(AI789)^(2)</f>
        <v>3.4153789399827091E-8</v>
      </c>
      <c r="BF789" s="14">
        <f t="shared" si="79"/>
        <v>0.11435453314087035</v>
      </c>
      <c r="BG789" s="14">
        <f>(C789*(AI789)^(2)*G789)/(F789)</f>
        <v>7.5553339321810506</v>
      </c>
      <c r="BH789" s="14">
        <f>(C789*G789*AI789)/(E789)</f>
        <v>4.5760560054828892</v>
      </c>
      <c r="BI789" s="14">
        <f>(E789)/((C789*F789*G789)^(1/2))</f>
        <v>0.60066939007812192</v>
      </c>
      <c r="BJ789" s="14">
        <f>(C789*9.81*(G789)^(2))/(F789)</f>
        <v>4.836811213265068E-2</v>
      </c>
      <c r="BK789" s="14">
        <f t="shared" si="76"/>
        <v>2.2380026646630369</v>
      </c>
      <c r="BL789" s="14">
        <f>(F789/(C789*9.81))^(1/2)</f>
        <v>1.4753899143116248E-3</v>
      </c>
      <c r="BM789" s="14">
        <f>((F789*G789)/(C789*(AI789)^(2)))^(1/2)</f>
        <v>1.1804824817813223E-4</v>
      </c>
      <c r="BN789" s="14">
        <f>(AF789/2)/G789</f>
        <v>1.4023930990713394</v>
      </c>
      <c r="BO789" s="14">
        <f>(AF789-G789)/G789</f>
        <v>1.8047861981426787</v>
      </c>
      <c r="BP789" s="14">
        <f>((2*G789)-AG789)/G789</f>
        <v>1.1795764277318341</v>
      </c>
      <c r="BQ789" s="14">
        <f t="shared" si="77"/>
        <v>0.29250841750841755</v>
      </c>
      <c r="BR789" s="14">
        <f>((C789*(G789)^(3))/F789)^(1/2)</f>
        <v>1.2648477541750862E-3</v>
      </c>
      <c r="BS789" s="14">
        <f t="shared" si="78"/>
        <v>0.70531224307844287</v>
      </c>
      <c r="BT789" s="14">
        <f>AI789/((9.81*G789)^(1/2))</f>
        <v>12.498194061171443</v>
      </c>
      <c r="BU789" s="14">
        <f t="shared" si="75"/>
        <v>0.26136363636363624</v>
      </c>
      <c r="BV789" s="14">
        <f>AE789 /G789</f>
        <v>1.1940451576031872</v>
      </c>
      <c r="BW789" s="14">
        <f t="shared" si="74"/>
        <v>7.5069658200484</v>
      </c>
      <c r="BX789" s="14">
        <f>AH789/(((C789*(G789^(3)))/F789)^(1/2))</f>
        <v>0.54354367767239831</v>
      </c>
    </row>
    <row r="790" spans="1:76" x14ac:dyDescent="0.25">
      <c r="A790" s="24"/>
      <c r="B790" s="1">
        <v>790</v>
      </c>
      <c r="C790" s="24">
        <v>960</v>
      </c>
      <c r="D790" s="24">
        <v>50</v>
      </c>
      <c r="E790" s="24">
        <v>4.8000000000000001E-2</v>
      </c>
      <c r="F790" s="24">
        <v>2.0500000000000001E-2</v>
      </c>
      <c r="G790" s="24">
        <v>3.2888575298481356E-4</v>
      </c>
      <c r="H790" s="24">
        <v>7.3743488074123004E-8</v>
      </c>
      <c r="I790" s="24">
        <v>1.4901287410702901E-10</v>
      </c>
      <c r="J790" s="24">
        <v>1.0023598472910953E-13</v>
      </c>
      <c r="K790" s="24">
        <v>1.4305235914274785E-7</v>
      </c>
      <c r="L790" s="24">
        <v>9.6226545339945152E-11</v>
      </c>
      <c r="M790" s="24"/>
      <c r="N790" s="24"/>
      <c r="O790" s="24"/>
      <c r="Q790" s="24">
        <v>960</v>
      </c>
      <c r="R790" s="24">
        <v>100000</v>
      </c>
      <c r="S790" s="24">
        <v>96</v>
      </c>
      <c r="T790" s="24">
        <v>2.0500000000000001E-2</v>
      </c>
      <c r="U790" s="24">
        <v>0.188</v>
      </c>
      <c r="V790" s="24"/>
      <c r="W790" s="14"/>
      <c r="X790" s="14"/>
      <c r="Z790" s="14">
        <v>4.5964331699999996E-6</v>
      </c>
      <c r="AA790" s="14">
        <v>16000</v>
      </c>
      <c r="AB790" s="14">
        <v>6.2499999999999839E-5</v>
      </c>
      <c r="AD790" s="14">
        <v>2.7500000000000007E-3</v>
      </c>
      <c r="AE790" s="14">
        <v>3.8514416920499997E-4</v>
      </c>
      <c r="AF790" s="14">
        <v>9.1009376765999997E-4</v>
      </c>
      <c r="AG790" s="14">
        <v>2.7655206239499998E-4</v>
      </c>
      <c r="AH790" s="14">
        <v>7.5000000000000002E-4</v>
      </c>
      <c r="AI790" s="14">
        <v>0.65817049004750783</v>
      </c>
      <c r="AJ790" s="24">
        <v>2.0713411763793304E-3</v>
      </c>
      <c r="AK790" s="1">
        <v>8.5302259000343605E-2</v>
      </c>
      <c r="AL790" s="24">
        <v>2.7366934260118151E-4</v>
      </c>
      <c r="AM790" s="24">
        <v>2.8740608284104455E-4</v>
      </c>
      <c r="AN790" s="24">
        <v>3.4350356375056641E-4</v>
      </c>
      <c r="AO790" s="24">
        <v>561.40350877192975</v>
      </c>
      <c r="AP790" s="24">
        <v>1434.6715609669805</v>
      </c>
      <c r="AQ790" s="24">
        <v>10666.66666666667</v>
      </c>
      <c r="AR790" s="24">
        <v>316783.83797157346</v>
      </c>
      <c r="AS790" s="24">
        <v>2.2078919162557418E-2</v>
      </c>
      <c r="AT790" s="24">
        <v>-0.23870460868545307</v>
      </c>
      <c r="AU790" s="24">
        <v>4.1271326046923793</v>
      </c>
      <c r="AV790" s="24">
        <v>6.2328783696960127E-2</v>
      </c>
      <c r="AW790" s="24">
        <v>0.965034965034965</v>
      </c>
      <c r="AX790" s="24">
        <v>317.43788871285551</v>
      </c>
      <c r="AY790" s="14">
        <v>5.6250000000000028E-4</v>
      </c>
      <c r="AZ790" s="24"/>
      <c r="BA790" s="24"/>
      <c r="BB790" s="24" t="s">
        <v>548</v>
      </c>
      <c r="BC790" s="1"/>
      <c r="BD790" s="14">
        <f>(0.5*K790*(AK790)^(2))+(K790*9.81*(AN790-G790))</f>
        <v>5.4097229724747829E-10</v>
      </c>
      <c r="BE790" s="14">
        <f>0.5*K790*(AI790)^(2)</f>
        <v>3.09843108552887E-8</v>
      </c>
      <c r="BF790" s="14">
        <f t="shared" si="79"/>
        <v>0.13213461156072903</v>
      </c>
      <c r="BG790" s="14">
        <f>(C790*(AI790)^(2)*G790)/(F790)</f>
        <v>6.6717420238782656</v>
      </c>
      <c r="BH790" s="14">
        <f>(C790*G790*AI790)/(E790)</f>
        <v>4.3292579442331665</v>
      </c>
      <c r="BI790" s="14">
        <f>(E790)/((C790*F790*G790)^(1/2))</f>
        <v>0.59663147413556872</v>
      </c>
      <c r="BJ790" s="14">
        <f>(C790*9.81*(G790)^(2))/(F790)</f>
        <v>4.9690858576191883E-2</v>
      </c>
      <c r="BK790" s="14">
        <f t="shared" si="76"/>
        <v>2.0658960965225512</v>
      </c>
      <c r="BL790" s="14">
        <f>(F790/(C790*9.81))^(1/2)</f>
        <v>1.4753899143116248E-3</v>
      </c>
      <c r="BM790" s="14">
        <f>((F790*G790)/(C790*(AI790)^(2)))^(1/2)</f>
        <v>1.2732844583174027E-4</v>
      </c>
      <c r="BN790" s="14">
        <f>(AF790/2)/G790</f>
        <v>1.3836016905573041</v>
      </c>
      <c r="BO790" s="14">
        <f>(AF790-G790)/G790</f>
        <v>1.7672033811146082</v>
      </c>
      <c r="BP790" s="14">
        <f>((2*G790)-AG790)/G790</f>
        <v>1.1591242250990121</v>
      </c>
      <c r="BQ790" s="14">
        <f t="shared" si="77"/>
        <v>0.30387205387205385</v>
      </c>
      <c r="BR790" s="14">
        <f>((C790*(G790)^(3))/F790)^(1/2)</f>
        <v>1.2907028737028463E-3</v>
      </c>
      <c r="BS790" s="14">
        <f t="shared" si="78"/>
        <v>0.8968750987329609</v>
      </c>
      <c r="BT790" s="14">
        <f>AI790/((9.81*G790)^(1/2))</f>
        <v>11.587276548252987</v>
      </c>
      <c r="BU790" s="14">
        <f t="shared" si="75"/>
        <v>0.28409090909090901</v>
      </c>
      <c r="BV790" s="14">
        <f>AE790 /G790</f>
        <v>1.1710576262717716</v>
      </c>
      <c r="BW790" s="14">
        <f t="shared" si="74"/>
        <v>6.6220511653020742</v>
      </c>
      <c r="BX790" s="14">
        <f>AH790/(((C790*(G790^(3)))/F790)^(1/2))</f>
        <v>0.58107874033653828</v>
      </c>
    </row>
    <row r="791" spans="1:76" x14ac:dyDescent="0.25">
      <c r="A791" s="24"/>
      <c r="B791" s="1">
        <v>791</v>
      </c>
      <c r="C791" s="24">
        <v>960</v>
      </c>
      <c r="D791" s="24">
        <v>50</v>
      </c>
      <c r="E791" s="24">
        <v>4.8000000000000001E-2</v>
      </c>
      <c r="F791" s="24">
        <v>2.0500000000000001E-2</v>
      </c>
      <c r="G791" s="24">
        <v>3.2448092907383364E-4</v>
      </c>
      <c r="H791" s="24">
        <v>9.364665499664715E-8</v>
      </c>
      <c r="I791" s="24">
        <v>1.4310543882783039E-10</v>
      </c>
      <c r="J791" s="24">
        <v>1.2390261914287326E-13</v>
      </c>
      <c r="K791" s="24">
        <v>1.3738122127471718E-7</v>
      </c>
      <c r="L791" s="24">
        <v>1.1894651437715833E-10</v>
      </c>
      <c r="M791" s="24"/>
      <c r="N791" s="24"/>
      <c r="O791" s="24"/>
      <c r="Q791" s="24">
        <v>960</v>
      </c>
      <c r="R791" s="24">
        <v>100000</v>
      </c>
      <c r="S791" s="24">
        <v>96</v>
      </c>
      <c r="T791" s="24">
        <v>2.0500000000000001E-2</v>
      </c>
      <c r="U791" s="24">
        <v>0.188</v>
      </c>
      <c r="V791" s="24"/>
      <c r="W791" s="14"/>
      <c r="X791" s="14"/>
      <c r="Z791" s="14">
        <v>4.5964331699999996E-6</v>
      </c>
      <c r="AA791" s="14">
        <v>16000</v>
      </c>
      <c r="AB791" s="14">
        <v>6.2499999999999839E-5</v>
      </c>
      <c r="AD791" s="14">
        <v>2.6875000000000007E-3</v>
      </c>
      <c r="AE791" s="14">
        <v>3.8054773603499994E-4</v>
      </c>
      <c r="AF791" s="14">
        <v>8.9630446815E-4</v>
      </c>
      <c r="AG791" s="14">
        <v>2.4705828288749997E-4</v>
      </c>
      <c r="AH791" s="14">
        <v>6.8749999999999996E-4</v>
      </c>
      <c r="AI791" s="14">
        <v>0.66080683560936515</v>
      </c>
      <c r="AJ791" s="24">
        <v>2.7737403309167478E-3</v>
      </c>
      <c r="AK791" s="1">
        <v>8.9034266281719995E-2</v>
      </c>
      <c r="AL791" s="24">
        <v>1.0447865505920544E-2</v>
      </c>
      <c r="AM791" s="24">
        <v>2.8186450606279654E-4</v>
      </c>
      <c r="AN791" s="24">
        <v>3.2377395634605765E-4</v>
      </c>
      <c r="AO791" s="24">
        <v>516.12903225806463</v>
      </c>
      <c r="AP791" s="24">
        <v>47.091398538958387</v>
      </c>
      <c r="AQ791" s="24">
        <v>230.21582733812951</v>
      </c>
      <c r="AR791" s="24">
        <v>203.77674849369586</v>
      </c>
      <c r="AS791" s="24">
        <v>2.2256150560043961E-2</v>
      </c>
      <c r="AT791" s="24">
        <v>-0.24024842084755108</v>
      </c>
      <c r="AU791" s="24">
        <v>3.9605160868068383</v>
      </c>
      <c r="AV791" s="24">
        <v>4.9439176018434325E-2</v>
      </c>
      <c r="AW791" s="24">
        <v>0.97142857142857142</v>
      </c>
      <c r="AX791" s="24">
        <v>251.79165586317137</v>
      </c>
      <c r="AY791" s="14">
        <v>5.6249999999999985E-4</v>
      </c>
      <c r="AZ791" s="24"/>
      <c r="BA791" s="24"/>
      <c r="BB791" s="24" t="s">
        <v>549</v>
      </c>
      <c r="BC791" s="1"/>
      <c r="BD791" s="14">
        <f>(0.5*K791*(AK791)^(2))+(K791*9.81*(AN791-G791))</f>
        <v>5.4356458483679022E-10</v>
      </c>
      <c r="BE791" s="14">
        <f>0.5*K791*(AI791)^(2)</f>
        <v>2.9994831790613764E-8</v>
      </c>
      <c r="BF791" s="14">
        <f t="shared" si="79"/>
        <v>0.13461776044595955</v>
      </c>
      <c r="BG791" s="14">
        <f>(C791*(AI791)^(2)*G791)/(F791)</f>
        <v>6.6352242071554315</v>
      </c>
      <c r="BH791" s="14">
        <f>(C791*G791*AI791)/(E791)</f>
        <v>4.2883843191373376</v>
      </c>
      <c r="BI791" s="14">
        <f>(E791)/((C791*F791*G791)^(1/2))</f>
        <v>0.60066745502025554</v>
      </c>
      <c r="BJ791" s="14">
        <f>(C791*9.81*(G791)^(2))/(F791)</f>
        <v>4.8368735409622721E-2</v>
      </c>
      <c r="BK791" s="14">
        <f t="shared" si="76"/>
        <v>2.0702397496617664</v>
      </c>
      <c r="BL791" s="14">
        <f>(F791/(C791*9.81))^(1/2)</f>
        <v>1.4753899143116248E-3</v>
      </c>
      <c r="BM791" s="14">
        <f>((F791*G791)/(C791*(AI791)^(2)))^(1/2)</f>
        <v>1.259683310932414E-4</v>
      </c>
      <c r="BN791" s="14">
        <f>(AF791/2)/G791</f>
        <v>1.3811358200747315</v>
      </c>
      <c r="BO791" s="14">
        <f>(AF791-G791)/G791</f>
        <v>1.7622716401494629</v>
      </c>
      <c r="BP791" s="14">
        <f>((2*G791)-AG791)/G791</f>
        <v>1.238604612010084</v>
      </c>
      <c r="BQ791" s="14">
        <f t="shared" si="77"/>
        <v>0.27564102564102561</v>
      </c>
      <c r="BR791" s="14">
        <f>((C791*(G791)^(3))/F791)^(1/2)</f>
        <v>1.2648599783839768E-3</v>
      </c>
      <c r="BS791" s="14">
        <f t="shared" si="78"/>
        <v>0.9010552564569162</v>
      </c>
      <c r="BT791" s="14">
        <f>AI791/((9.81*G791)^(1/2))</f>
        <v>11.712387562073401</v>
      </c>
      <c r="BU791" s="14">
        <f t="shared" si="75"/>
        <v>0.26744186046511614</v>
      </c>
      <c r="BV791" s="14">
        <f>AE791 /G791</f>
        <v>1.1727892209911932</v>
      </c>
      <c r="BW791" s="14">
        <f t="shared" si="74"/>
        <v>6.5868554717458085</v>
      </c>
      <c r="BX791" s="14">
        <f>AH791/(((C791*(G791^(3)))/F791)^(1/2))</f>
        <v>0.5435384246075764</v>
      </c>
    </row>
    <row r="792" spans="1:76" x14ac:dyDescent="0.25">
      <c r="A792" s="24"/>
      <c r="B792" s="1">
        <v>792</v>
      </c>
      <c r="C792" s="24">
        <v>960</v>
      </c>
      <c r="D792" s="24">
        <v>50</v>
      </c>
      <c r="E792" s="24">
        <v>4.8000000000000001E-2</v>
      </c>
      <c r="F792" s="24">
        <v>2.0500000000000001E-2</v>
      </c>
      <c r="G792" s="24">
        <v>3.2570245622186853E-4</v>
      </c>
      <c r="H792" s="24">
        <v>1.2007499891008485E-7</v>
      </c>
      <c r="I792" s="24">
        <v>1.4472771669053462E-10</v>
      </c>
      <c r="J792" s="24">
        <v>1.6006800156309224E-13</v>
      </c>
      <c r="K792" s="24">
        <v>1.3893860802291323E-7</v>
      </c>
      <c r="L792" s="24">
        <v>1.5366528150056856E-10</v>
      </c>
      <c r="M792" s="24"/>
      <c r="N792" s="24"/>
      <c r="O792" s="24"/>
      <c r="Q792" s="24">
        <v>960</v>
      </c>
      <c r="R792" s="24">
        <v>100000</v>
      </c>
      <c r="S792" s="24">
        <v>96</v>
      </c>
      <c r="T792" s="24">
        <v>2.0500000000000001E-2</v>
      </c>
      <c r="U792" s="24">
        <v>0.188</v>
      </c>
      <c r="V792" s="24"/>
      <c r="W792" s="14"/>
      <c r="X792" s="14"/>
      <c r="Z792" s="14">
        <v>4.5964331699999996E-6</v>
      </c>
      <c r="AA792" s="14">
        <v>16000</v>
      </c>
      <c r="AB792" s="14">
        <v>6.2499999999999839E-5</v>
      </c>
      <c r="AD792" s="14">
        <v>2.6874999999999998E-3</v>
      </c>
      <c r="AE792" s="14">
        <v>3.8974060237499994E-4</v>
      </c>
      <c r="AF792" s="14">
        <v>9.0549733448999994E-4</v>
      </c>
      <c r="AG792" s="14">
        <v>2.4629221069250007E-4</v>
      </c>
      <c r="AH792" s="14">
        <v>6.249999999999999E-4</v>
      </c>
      <c r="AI792" s="14">
        <v>0.67200946741852363</v>
      </c>
      <c r="AJ792" s="24">
        <v>1.117410504038268E-2</v>
      </c>
      <c r="AK792" s="1">
        <v>9.1098762673461994E-2</v>
      </c>
      <c r="AL792" s="24">
        <v>5.4051768100587616E-3</v>
      </c>
      <c r="AM792" s="24">
        <v>2.684050786941856E-4</v>
      </c>
      <c r="AN792" s="24">
        <v>3.2332629680475474E-4</v>
      </c>
      <c r="AO792" s="24">
        <v>4571.4285714285706</v>
      </c>
      <c r="AP792" s="24">
        <v>923.5680407334487</v>
      </c>
      <c r="AQ792" s="24">
        <v>-10666.66666666667</v>
      </c>
      <c r="AR792" s="24">
        <v>35198.204219063715</v>
      </c>
      <c r="AS792" s="24">
        <v>2.3017162298681334E-2</v>
      </c>
      <c r="AT792" s="24">
        <v>-5.9126195260967747E-2</v>
      </c>
      <c r="AU792" s="24">
        <v>4.716998333039693</v>
      </c>
      <c r="AV792" s="24">
        <v>0.27043026713941964</v>
      </c>
      <c r="AW792" s="24">
        <v>1.28125</v>
      </c>
      <c r="AX792" s="24">
        <v>1377.2900408608159</v>
      </c>
      <c r="AY792" s="14">
        <v>4.9999999999999979E-4</v>
      </c>
      <c r="AZ792" s="24"/>
      <c r="BA792" s="24"/>
      <c r="BB792" s="24" t="s">
        <v>550</v>
      </c>
      <c r="BC792" s="1"/>
      <c r="BD792" s="14">
        <f>(0.5*K792*(AK792)^(2))+(K792*9.81*(AN792-G792))</f>
        <v>5.7328600526419878E-10</v>
      </c>
      <c r="BE792" s="14">
        <f>0.5*K792*(AI792)^(2)</f>
        <v>3.1372110130983534E-8</v>
      </c>
      <c r="BF792" s="14">
        <f t="shared" si="79"/>
        <v>0.13518042409960671</v>
      </c>
      <c r="BG792" s="14">
        <f>(C792*(AI792)^(2)*G792)/(F792)</f>
        <v>6.8879373577194887</v>
      </c>
      <c r="BH792" s="14">
        <f>(C792*G792*AI792)/(E792)</f>
        <v>4.377502682851258</v>
      </c>
      <c r="BI792" s="14">
        <f>(E792)/((C792*F792*G792)^(1/2))</f>
        <v>0.59954001364516896</v>
      </c>
      <c r="BJ792" s="14">
        <f>(C792*9.81*(G792)^(2))/(F792)</f>
        <v>4.8733594667317685E-2</v>
      </c>
      <c r="BK792" s="14">
        <f t="shared" si="76"/>
        <v>2.114014939242193</v>
      </c>
      <c r="BL792" s="14">
        <f>(F792/(C792*9.81))^(1/2)</f>
        <v>1.4753899143116248E-3</v>
      </c>
      <c r="BM792" s="14">
        <f>((F792*G792)/(C792*(AI792)^(2)))^(1/2)</f>
        <v>1.2410133098805597E-4</v>
      </c>
      <c r="BN792" s="14">
        <f>(AF792/2)/G792</f>
        <v>1.3900683233920335</v>
      </c>
      <c r="BO792" s="14">
        <f>(AF792-G792)/G792</f>
        <v>1.7801366467840669</v>
      </c>
      <c r="BP792" s="14">
        <f>((2*G792)-AG792)/G792</f>
        <v>1.2438122403205771</v>
      </c>
      <c r="BQ792" s="14">
        <f t="shared" si="77"/>
        <v>0.27199661590524543</v>
      </c>
      <c r="BR792" s="14">
        <f>((C792*(G792)^(3))/F792)^(1/2)</f>
        <v>1.2720091535897606E-3</v>
      </c>
      <c r="BS792" s="14">
        <f t="shared" si="78"/>
        <v>0.73113566267949137</v>
      </c>
      <c r="BT792" s="14">
        <f>AI792/((9.81*G792)^(1/2))</f>
        <v>11.88859057807867</v>
      </c>
      <c r="BU792" s="14">
        <f t="shared" si="75"/>
        <v>0.24418604651162787</v>
      </c>
      <c r="BV792" s="14">
        <f>AE792 /G792</f>
        <v>1.1966154842550791</v>
      </c>
      <c r="BW792" s="14">
        <f t="shared" si="74"/>
        <v>6.8392037630521711</v>
      </c>
      <c r="BX792" s="14">
        <f>AH792/(((C792*(G792^(3)))/F792)^(1/2))</f>
        <v>0.49134866540557182</v>
      </c>
    </row>
    <row r="793" spans="1:76" x14ac:dyDescent="0.25">
      <c r="A793" s="24"/>
      <c r="B793" s="1">
        <v>793</v>
      </c>
      <c r="C793" s="24">
        <v>960</v>
      </c>
      <c r="D793" s="24">
        <v>50</v>
      </c>
      <c r="E793" s="24">
        <v>4.8000000000000001E-2</v>
      </c>
      <c r="F793" s="24">
        <v>2.0500000000000001E-2</v>
      </c>
      <c r="G793" s="24">
        <v>3.306380602797866E-4</v>
      </c>
      <c r="H793" s="24">
        <v>8.7850330828917363E-8</v>
      </c>
      <c r="I793" s="24">
        <v>1.5140741427057007E-10</v>
      </c>
      <c r="J793" s="24">
        <v>1.206865727045915E-13</v>
      </c>
      <c r="K793" s="24">
        <v>1.4535111769974727E-7</v>
      </c>
      <c r="L793" s="24">
        <v>1.1585910979640784E-10</v>
      </c>
      <c r="M793" s="24"/>
      <c r="N793" s="24"/>
      <c r="O793" s="24"/>
      <c r="Q793" s="24">
        <v>960</v>
      </c>
      <c r="R793" s="24">
        <v>100000</v>
      </c>
      <c r="S793" s="24">
        <v>96</v>
      </c>
      <c r="T793" s="24">
        <v>2.0500000000000001E-2</v>
      </c>
      <c r="U793" s="24">
        <v>0.188</v>
      </c>
      <c r="V793" s="24"/>
      <c r="W793" s="14"/>
      <c r="X793" s="14"/>
      <c r="Z793" s="14">
        <v>4.5964331699999996E-6</v>
      </c>
      <c r="AA793" s="14">
        <v>16000</v>
      </c>
      <c r="AB793" s="14">
        <v>6.2499999999999839E-5</v>
      </c>
      <c r="AD793" s="14">
        <v>2.7499999999999998E-3</v>
      </c>
      <c r="AE793" s="14">
        <v>3.7595130286499997E-4</v>
      </c>
      <c r="AF793" s="14">
        <v>8.9630446815E-4</v>
      </c>
      <c r="AG793" s="14">
        <v>2.6812526825000004E-4</v>
      </c>
      <c r="AH793" s="14">
        <v>7.5000000000000002E-4</v>
      </c>
      <c r="AI793" s="14">
        <v>0.61781500143206114</v>
      </c>
      <c r="AJ793" s="24">
        <v>2.2846892535642411E-3</v>
      </c>
      <c r="AK793" s="1">
        <v>9.5057370322034998E-2</v>
      </c>
      <c r="AL793" s="24">
        <v>5.9700726497502327E-3</v>
      </c>
      <c r="AM793" s="24">
        <v>2.9002813030798636E-4</v>
      </c>
      <c r="AN793" s="24">
        <v>3.2752887367084666E-4</v>
      </c>
      <c r="AO793" s="24">
        <v>507.93650793650795</v>
      </c>
      <c r="AP793" s="24">
        <v>649.9182508865016</v>
      </c>
      <c r="AQ793" s="24">
        <v>969.69696969696963</v>
      </c>
      <c r="AR793" s="24">
        <v>1122.0206775852653</v>
      </c>
      <c r="AS793" s="24">
        <v>1.9454402446202737E-2</v>
      </c>
      <c r="AT793" s="24">
        <v>3.4227628238095525E-3</v>
      </c>
      <c r="AU793" s="24">
        <v>4.542251812835552</v>
      </c>
      <c r="AV793" s="24">
        <v>0.9072622180935711</v>
      </c>
      <c r="AW793" s="24">
        <v>0.97902097902097895</v>
      </c>
      <c r="AX793" s="24">
        <v>4620.6485340834852</v>
      </c>
      <c r="AY793" s="14">
        <v>5.6249999999999985E-4</v>
      </c>
      <c r="AZ793" s="24"/>
      <c r="BA793" s="24"/>
      <c r="BB793" s="24" t="s">
        <v>551</v>
      </c>
      <c r="BC793" s="1"/>
      <c r="BD793" s="14">
        <f>(0.5*K793*(AK793)^(2))+(K793*9.81*(AN793-G793))</f>
        <v>6.5225597568679208E-10</v>
      </c>
      <c r="BE793" s="14">
        <f>0.5*K793*(AI793)^(2)</f>
        <v>2.7739924760812763E-8</v>
      </c>
      <c r="BF793" s="14">
        <f t="shared" si="79"/>
        <v>0.15334033012319381</v>
      </c>
      <c r="BG793" s="14">
        <f>(C793*(AI793)^(2)*G793)/(F793)</f>
        <v>5.9099950237620078</v>
      </c>
      <c r="BH793" s="14">
        <f>(C793*G793*AI793)/(E793)</f>
        <v>4.0854630737050055</v>
      </c>
      <c r="BI793" s="14">
        <f>(E793)/((C793*F793*G793)^(1/2))</f>
        <v>0.59504836756445711</v>
      </c>
      <c r="BJ793" s="14">
        <f>(C793*9.81*(G793)^(2))/(F793)</f>
        <v>5.0221776184682362E-2</v>
      </c>
      <c r="BK793" s="14">
        <f t="shared" si="76"/>
        <v>1.9168762812196167</v>
      </c>
      <c r="BL793" s="14">
        <f>(F793/(C793*9.81))^(1/2)</f>
        <v>1.4753899143116248E-3</v>
      </c>
      <c r="BM793" s="14">
        <f>((F793*G793)/(C793*(AI793)^(2)))^(1/2)</f>
        <v>1.3600638170226459E-4</v>
      </c>
      <c r="BN793" s="14">
        <f>(AF793/2)/G793</f>
        <v>1.3554163537487871</v>
      </c>
      <c r="BO793" s="14">
        <f>(AF793-G793)/G793</f>
        <v>1.7108327074975738</v>
      </c>
      <c r="BP793" s="14">
        <f>((2*G793)-AG793)/G793</f>
        <v>1.1890671387827769</v>
      </c>
      <c r="BQ793" s="14">
        <f t="shared" si="77"/>
        <v>0.29914529914529919</v>
      </c>
      <c r="BR793" s="14">
        <f>((C793*(G793)^(3))/F793)^(1/2)</f>
        <v>1.3010319224963827E-3</v>
      </c>
      <c r="BS793" s="14">
        <f t="shared" si="78"/>
        <v>0.61439223860825154</v>
      </c>
      <c r="BT793" s="14">
        <f>AI793/((9.81*G793)^(1/2))</f>
        <v>10.847946220210773</v>
      </c>
      <c r="BU793" s="14">
        <f t="shared" si="75"/>
        <v>0.28409090909090906</v>
      </c>
      <c r="BV793" s="14">
        <f>AE793 /G793</f>
        <v>1.1370478720655124</v>
      </c>
      <c r="BW793" s="14">
        <f t="shared" si="74"/>
        <v>5.8597732475773254</v>
      </c>
      <c r="BX793" s="14">
        <f>AH793/(((C793*(G793^(3)))/F793)^(1/2))</f>
        <v>0.57646548638170347</v>
      </c>
    </row>
    <row r="794" spans="1:76" x14ac:dyDescent="0.25">
      <c r="A794" s="24"/>
      <c r="B794" s="1">
        <v>794</v>
      </c>
      <c r="C794" s="24">
        <v>960</v>
      </c>
      <c r="D794" s="24">
        <v>50</v>
      </c>
      <c r="E794" s="24">
        <v>4.8000000000000001E-2</v>
      </c>
      <c r="F794" s="24">
        <v>2.0500000000000001E-2</v>
      </c>
      <c r="G794" s="24">
        <v>3.322622394088976E-4</v>
      </c>
      <c r="H794" s="24">
        <v>1.0439140108492086E-7</v>
      </c>
      <c r="I794" s="24">
        <v>1.5364964911835668E-10</v>
      </c>
      <c r="J794" s="24">
        <v>1.44822675392245E-13</v>
      </c>
      <c r="K794" s="24">
        <v>1.4750366315362241E-7</v>
      </c>
      <c r="L794" s="24">
        <v>1.3902976837655521E-10</v>
      </c>
      <c r="M794" s="24"/>
      <c r="N794" s="24"/>
      <c r="O794" s="24"/>
      <c r="Q794" s="24">
        <v>960</v>
      </c>
      <c r="R794" s="24">
        <v>100000</v>
      </c>
      <c r="S794" s="24">
        <v>96</v>
      </c>
      <c r="T794" s="24">
        <v>2.0500000000000001E-2</v>
      </c>
      <c r="U794" s="24">
        <v>0.188</v>
      </c>
      <c r="V794" s="24"/>
      <c r="W794" s="14"/>
      <c r="X794" s="14"/>
      <c r="Z794" s="14">
        <v>4.5964331699999996E-6</v>
      </c>
      <c r="AA794" s="14">
        <v>16000</v>
      </c>
      <c r="AB794" s="14">
        <v>6.2499999999999839E-5</v>
      </c>
      <c r="AD794" s="14">
        <v>2.7499999999999998E-3</v>
      </c>
      <c r="AE794" s="14">
        <v>3.8054773603499994E-4</v>
      </c>
      <c r="AF794" s="14">
        <v>9.0090090132000002E-4</v>
      </c>
      <c r="AG794" s="14">
        <v>2.7731813458999998E-4</v>
      </c>
      <c r="AH794" s="14">
        <v>7.5000000000000002E-4</v>
      </c>
      <c r="AI794" s="14">
        <v>0.61718677749807127</v>
      </c>
      <c r="AJ794" s="24">
        <v>5.0452372194609409E-3</v>
      </c>
      <c r="AK794" s="1">
        <v>9.1498848405760003E-2</v>
      </c>
      <c r="AL794" s="24">
        <v>3.8569402431675708E-3</v>
      </c>
      <c r="AM794" s="24">
        <v>3.1436531507097678E-4</v>
      </c>
      <c r="AN794" s="24">
        <v>3.3390607826904329E-4</v>
      </c>
      <c r="AO794" s="24">
        <v>492.30769230769226</v>
      </c>
      <c r="AP794" s="24">
        <v>631.96099544624929</v>
      </c>
      <c r="AQ794" s="24">
        <v>551.72413793103453</v>
      </c>
      <c r="AR794" s="24">
        <v>1264.5524362717808</v>
      </c>
      <c r="AS794" s="24">
        <v>1.9414858222143411E-2</v>
      </c>
      <c r="AT794" s="24">
        <v>-6.3470719912832076E-3</v>
      </c>
      <c r="AU794" s="24">
        <v>1.5527000106703428</v>
      </c>
      <c r="AV794" s="24">
        <v>0.8168612159022457</v>
      </c>
      <c r="AW794" s="24">
        <v>0.98611111111111116</v>
      </c>
      <c r="AX794" s="24">
        <v>4160.2400105887436</v>
      </c>
      <c r="AY794" s="14">
        <v>5.6249999999999985E-4</v>
      </c>
      <c r="AZ794" s="24"/>
      <c r="BA794" s="24"/>
      <c r="BB794" s="24" t="s">
        <v>552</v>
      </c>
      <c r="BC794" s="1"/>
      <c r="BD794" s="14">
        <f>(0.5*K794*(AK794)^(2))+(K794*9.81*(AN794-G794))</f>
        <v>6.1983188223390528E-10</v>
      </c>
      <c r="BE794" s="14">
        <f>0.5*K794*(AI794)^(2)</f>
        <v>2.809351215934265E-8</v>
      </c>
      <c r="BF794" s="14">
        <f t="shared" si="79"/>
        <v>0.14853675684342962</v>
      </c>
      <c r="BG794" s="14">
        <f>(C794*(AI794)^(2)*G794)/(F794)</f>
        <v>5.9269544050442002</v>
      </c>
      <c r="BH794" s="14">
        <f>(C794*G794*AI794)/(E794)</f>
        <v>4.1013572165014027</v>
      </c>
      <c r="BI794" s="14">
        <f>(E794)/((C794*F794*G794)^(1/2))</f>
        <v>0.59359221486379765</v>
      </c>
      <c r="BJ794" s="14">
        <f>(C794*9.81*(G794)^(2))/(F794)</f>
        <v>5.0716392593800882E-2</v>
      </c>
      <c r="BK794" s="14">
        <f t="shared" si="76"/>
        <v>1.9164147680592629</v>
      </c>
      <c r="BL794" s="14">
        <f>(F794/(C794*9.81))^(1/2)</f>
        <v>1.4753899143116248E-3</v>
      </c>
      <c r="BM794" s="14">
        <f>((F794*G794)/(C794*(AI794)^(2)))^(1/2)</f>
        <v>1.3647879981526541E-4</v>
      </c>
      <c r="BN794" s="14">
        <f>(AF794/2)/G794</f>
        <v>1.3557076225735494</v>
      </c>
      <c r="BO794" s="14">
        <f>(AF794-G794)/G794</f>
        <v>1.7114152451470985</v>
      </c>
      <c r="BP794" s="14">
        <f>((2*G794)-AG794)/G794</f>
        <v>1.1653636745380531</v>
      </c>
      <c r="BQ794" s="14">
        <f t="shared" si="77"/>
        <v>0.30782312925170063</v>
      </c>
      <c r="BR794" s="14">
        <f>((C794*(G794)^(3))/F794)^(1/2)</f>
        <v>1.3106301904900429E-3</v>
      </c>
      <c r="BS794" s="14">
        <f t="shared" si="78"/>
        <v>0.62353384948935453</v>
      </c>
      <c r="BT794" s="14">
        <f>AI794/((9.81*G794)^(1/2))</f>
        <v>10.810396312897527</v>
      </c>
      <c r="BU794" s="14">
        <f t="shared" si="75"/>
        <v>0.28409090909090906</v>
      </c>
      <c r="BV794" s="14">
        <f>AE794 /G794</f>
        <v>1.1453234550877747</v>
      </c>
      <c r="BW794" s="14">
        <f t="shared" si="74"/>
        <v>5.8762380124503997</v>
      </c>
      <c r="BX794" s="14">
        <f>AH794/(((C794*(G794^(3)))/F794)^(1/2))</f>
        <v>0.57224379954163573</v>
      </c>
    </row>
    <row r="795" spans="1:76" x14ac:dyDescent="0.25">
      <c r="A795" s="24"/>
      <c r="B795" s="1">
        <v>795</v>
      </c>
      <c r="C795" s="24">
        <v>960</v>
      </c>
      <c r="D795" s="24">
        <v>50</v>
      </c>
      <c r="E795" s="24">
        <v>4.8000000000000001E-2</v>
      </c>
      <c r="F795" s="24">
        <v>2.0500000000000001E-2</v>
      </c>
      <c r="G795" s="24">
        <v>3.3143136340955053E-4</v>
      </c>
      <c r="H795" s="24">
        <v>9.0437033572689052E-8</v>
      </c>
      <c r="I795" s="24">
        <v>1.5249985104413338E-10</v>
      </c>
      <c r="J795" s="24">
        <v>1.2483701608829954E-13</v>
      </c>
      <c r="K795" s="24">
        <v>1.4639985700236804E-7</v>
      </c>
      <c r="L795" s="24">
        <v>1.1984353544476757E-10</v>
      </c>
      <c r="M795" s="24"/>
      <c r="N795" s="24"/>
      <c r="O795" s="24"/>
      <c r="Q795" s="24">
        <v>960</v>
      </c>
      <c r="R795" s="24">
        <v>100000</v>
      </c>
      <c r="S795" s="24">
        <v>96</v>
      </c>
      <c r="T795" s="24">
        <v>2.0500000000000001E-2</v>
      </c>
      <c r="U795" s="24">
        <v>0.188</v>
      </c>
      <c r="V795" s="24"/>
      <c r="W795" s="14"/>
      <c r="X795" s="14"/>
      <c r="Z795" s="14">
        <v>4.5964331699999996E-6</v>
      </c>
      <c r="AA795" s="14">
        <v>16000</v>
      </c>
      <c r="AB795" s="14">
        <v>6.2499999999999839E-5</v>
      </c>
      <c r="AD795" s="14">
        <v>2.8124999999999999E-3</v>
      </c>
      <c r="AE795" s="14">
        <v>3.8054773603499994E-4</v>
      </c>
      <c r="AF795" s="14">
        <v>9.0090090132000002E-4</v>
      </c>
      <c r="AG795" s="14">
        <v>2.7348777361499996E-4</v>
      </c>
      <c r="AH795" s="14">
        <v>8.1250000000000007E-4</v>
      </c>
      <c r="AI795" s="14">
        <v>0.61995705155375369</v>
      </c>
      <c r="AJ795" s="24">
        <v>1.9106347877028799E-3</v>
      </c>
      <c r="AK795" s="1">
        <v>8.8590574323485799E-2</v>
      </c>
      <c r="AL795" s="24">
        <v>2.3375274495427037E-3</v>
      </c>
      <c r="AM795" s="24">
        <v>3.2054571457575625E-4</v>
      </c>
      <c r="AN795" s="24">
        <v>3.3268814024782218E-4</v>
      </c>
      <c r="AO795" s="24">
        <v>463.76811594202894</v>
      </c>
      <c r="AP795" s="24">
        <v>598.83523246044092</v>
      </c>
      <c r="AQ795" s="24">
        <v>542.37288135593224</v>
      </c>
      <c r="AR795" s="24">
        <v>91.003688012517543</v>
      </c>
      <c r="AS795" s="24">
        <v>1.9589538520449725E-2</v>
      </c>
      <c r="AT795" s="24">
        <v>-3.2741475820124481E-2</v>
      </c>
      <c r="AU795" s="24">
        <v>4.7254116523458585</v>
      </c>
      <c r="AV795" s="24">
        <v>1.1269332462890047</v>
      </c>
      <c r="AW795" s="24">
        <v>0.97916666666666674</v>
      </c>
      <c r="AX795" s="24">
        <v>5739.4238938077206</v>
      </c>
      <c r="AY795" s="14">
        <v>6.249999999999999E-4</v>
      </c>
      <c r="AZ795" s="24"/>
      <c r="BA795" s="24"/>
      <c r="BB795" s="24" t="s">
        <v>553</v>
      </c>
      <c r="BC795" s="1"/>
      <c r="BD795" s="14">
        <f>(0.5*K795*(AK795)^(2))+(K795*9.81*(AN795-G795))</f>
        <v>5.7629921755649141E-10</v>
      </c>
      <c r="BE795" s="14">
        <f>0.5*K795*(AI795)^(2)</f>
        <v>2.813415431011632E-8</v>
      </c>
      <c r="BF795" s="14">
        <f t="shared" si="79"/>
        <v>0.1431222260466789</v>
      </c>
      <c r="BG795" s="14">
        <f>(C795*(AI795)^(2)*G795)/(F795)</f>
        <v>5.9653260162956743</v>
      </c>
      <c r="BH795" s="14">
        <f>(C795*G795*AI795)/(E795)</f>
        <v>4.1094642170365114</v>
      </c>
      <c r="BI795" s="14">
        <f>(E795)/((C795*F795*G795)^(1/2))</f>
        <v>0.59433579688451366</v>
      </c>
      <c r="BJ795" s="14">
        <f>(C795*9.81*(G795)^(2))/(F795)</f>
        <v>5.0463060492707025E-2</v>
      </c>
      <c r="BK795" s="14">
        <f t="shared" si="76"/>
        <v>1.9257771134435073</v>
      </c>
      <c r="BL795" s="14">
        <f>(F795/(C795*9.81))^(1/2)</f>
        <v>1.4753899143116248E-3</v>
      </c>
      <c r="BM795" s="14">
        <f>((F795*G795)/(C795*(AI795)^(2)))^(1/2)</f>
        <v>1.3569895760361334E-4</v>
      </c>
      <c r="BN795" s="14">
        <f>(AF795/2)/G795</f>
        <v>1.3591062898394963</v>
      </c>
      <c r="BO795" s="14">
        <f>(AF795-G795)/G795</f>
        <v>1.7182125796789924</v>
      </c>
      <c r="BP795" s="14">
        <f>((2*G795)-AG795)/G795</f>
        <v>1.1748283240260202</v>
      </c>
      <c r="BQ795" s="14">
        <f t="shared" si="77"/>
        <v>0.30357142857142849</v>
      </c>
      <c r="BR795" s="14">
        <f>((C795*(G795)^(3))/F795)^(1/2)</f>
        <v>1.3057170978994037E-3</v>
      </c>
      <c r="BS795" s="14">
        <f t="shared" si="78"/>
        <v>0.65269852737387812</v>
      </c>
      <c r="BT795" s="14">
        <f>AI795/((9.81*G795)^(1/2))</f>
        <v>10.872522091299681</v>
      </c>
      <c r="BU795" s="14">
        <f t="shared" si="75"/>
        <v>0.3</v>
      </c>
      <c r="BV795" s="14">
        <f>AE795 /G795</f>
        <v>1.148194703483014</v>
      </c>
      <c r="BW795" s="14">
        <f t="shared" si="74"/>
        <v>5.9148629558029668</v>
      </c>
      <c r="BX795" s="14">
        <f>AH795/(((C795*(G795^(3)))/F795)^(1/2))</f>
        <v>0.62226343003941997</v>
      </c>
    </row>
    <row r="796" spans="1:76" x14ac:dyDescent="0.25">
      <c r="A796" s="24"/>
      <c r="B796" s="1">
        <v>796</v>
      </c>
      <c r="C796" s="24">
        <v>960</v>
      </c>
      <c r="D796" s="24">
        <v>50</v>
      </c>
      <c r="E796" s="24">
        <v>4.8000000000000001E-2</v>
      </c>
      <c r="F796" s="24">
        <v>2.0500000000000001E-2</v>
      </c>
      <c r="G796" s="24">
        <v>3.343460061025267E-4</v>
      </c>
      <c r="H796" s="24">
        <v>4.8203582302806025E-8</v>
      </c>
      <c r="I796" s="24">
        <v>1.5655863586059969E-10</v>
      </c>
      <c r="J796" s="24">
        <v>6.7714466012858041E-14</v>
      </c>
      <c r="K796" s="24">
        <v>1.5029629042617569E-7</v>
      </c>
      <c r="L796" s="24">
        <v>6.5005887372343721E-11</v>
      </c>
      <c r="M796" s="24"/>
      <c r="N796" s="24"/>
      <c r="O796" s="24"/>
      <c r="Q796" s="24">
        <v>960</v>
      </c>
      <c r="R796" s="24">
        <v>100000</v>
      </c>
      <c r="S796" s="24">
        <v>96</v>
      </c>
      <c r="T796" s="24">
        <v>2.0500000000000001E-2</v>
      </c>
      <c r="U796" s="24">
        <v>0.188</v>
      </c>
      <c r="V796" s="24"/>
      <c r="W796" s="14"/>
      <c r="X796" s="14"/>
      <c r="Z796" s="14">
        <v>4.5964331699999996E-6</v>
      </c>
      <c r="AA796" s="14">
        <v>16000</v>
      </c>
      <c r="AB796" s="14">
        <v>6.2500000000000056E-5</v>
      </c>
      <c r="AD796" s="14">
        <v>3.0000000000000001E-3</v>
      </c>
      <c r="AE796" s="14">
        <v>3.7135486969499994E-4</v>
      </c>
      <c r="AF796" s="14">
        <v>8.8711160180999994E-4</v>
      </c>
      <c r="AG796" s="14">
        <v>2.9378868678249997E-4</v>
      </c>
      <c r="AH796" s="14">
        <v>8.1249999999999985E-4</v>
      </c>
      <c r="AI796" s="14">
        <v>0.55964509329412016</v>
      </c>
      <c r="AJ796" s="24">
        <v>9.494539375495089E-4</v>
      </c>
      <c r="AK796" s="1">
        <v>8.57375251854956E-2</v>
      </c>
      <c r="AL796" s="24">
        <v>4.1256687703431381E-3</v>
      </c>
      <c r="AM796" s="24">
        <v>3.2222374434579215E-4</v>
      </c>
      <c r="AN796" s="24">
        <v>3.4287949141419247E-4</v>
      </c>
      <c r="AO796" s="24">
        <v>533.33333333333337</v>
      </c>
      <c r="AP796" s="24">
        <v>703.96408438127401</v>
      </c>
      <c r="AQ796" s="24">
        <v>800</v>
      </c>
      <c r="AR796" s="24">
        <v>735.39105243400945</v>
      </c>
      <c r="AS796" s="24">
        <v>1.5963436822027749E-2</v>
      </c>
      <c r="AT796" s="24">
        <v>-5.938262692246123E-3</v>
      </c>
      <c r="AU796" s="24">
        <v>1.5710808087104453</v>
      </c>
      <c r="AV796" s="24">
        <v>0.43987849906790988</v>
      </c>
      <c r="AW796" s="24">
        <v>0.99305555555555569</v>
      </c>
      <c r="AX796" s="24">
        <v>2240.282799568055</v>
      </c>
      <c r="AY796" s="14">
        <v>6.2499999999999969E-4</v>
      </c>
      <c r="AZ796" s="24"/>
      <c r="BA796" s="24"/>
      <c r="BB796" s="24" t="s">
        <v>554</v>
      </c>
      <c r="BC796" s="1"/>
      <c r="BD796" s="14">
        <f>(0.5*K796*(AK796)^(2))+(K796*9.81*(AN796-G796))</f>
        <v>5.6499007309957586E-10</v>
      </c>
      <c r="BE796" s="14">
        <f>0.5*K796*(AI796)^(2)</f>
        <v>2.3536596754041254E-8</v>
      </c>
      <c r="BF796" s="14">
        <f t="shared" si="79"/>
        <v>0.15493465709053203</v>
      </c>
      <c r="BG796" s="14">
        <f>(C796*(AI796)^(2)*G796)/(F796)</f>
        <v>4.9038695925614562</v>
      </c>
      <c r="BH796" s="14">
        <f>(C796*G796*AI796)/(E796)</f>
        <v>3.7423020355553005</v>
      </c>
      <c r="BI796" s="14">
        <f>(E796)/((C796*F796*G796)^(1/2))</f>
        <v>0.5917395817999419</v>
      </c>
      <c r="BJ796" s="14">
        <f>(C796*9.81*(G796)^(2))/(F796)</f>
        <v>5.135451817174165E-2</v>
      </c>
      <c r="BK796" s="14">
        <f t="shared" si="76"/>
        <v>1.70619177451768</v>
      </c>
      <c r="BL796" s="14">
        <f>(F796/(C796*9.81))^(1/2)</f>
        <v>1.4753899143116248E-3</v>
      </c>
      <c r="BM796" s="14">
        <f>((F796*G796)/(C796*(AI796)^(2)))^(1/2)</f>
        <v>1.5098252476078837E-4</v>
      </c>
      <c r="BN796" s="14">
        <f>(AF796/2)/G796</f>
        <v>1.326637055054231</v>
      </c>
      <c r="BO796" s="14">
        <f>(AF796-G796)/G796</f>
        <v>1.653274110108462</v>
      </c>
      <c r="BP796" s="14">
        <f>((2*G796)-AG796)/G796</f>
        <v>1.1213034359010405</v>
      </c>
      <c r="BQ796" s="14">
        <f t="shared" si="77"/>
        <v>0.33117443868739205</v>
      </c>
      <c r="BR796" s="14">
        <f>((C796*(G796)^(3))/F796)^(1/2)</f>
        <v>1.3229788325750092E-3</v>
      </c>
      <c r="BS796" s="14">
        <f t="shared" si="78"/>
        <v>0.56558335598636633</v>
      </c>
      <c r="BT796" s="14">
        <f>AI796/((9.81*G796)^(1/2))</f>
        <v>9.771925039995077</v>
      </c>
      <c r="BU796" s="14">
        <f t="shared" si="75"/>
        <v>0.28124999999999994</v>
      </c>
      <c r="BV796" s="14">
        <f>AE796 /G796</f>
        <v>1.1106903115843547</v>
      </c>
      <c r="BW796" s="14">
        <f t="shared" si="74"/>
        <v>4.8525150743897143</v>
      </c>
      <c r="BX796" s="14">
        <f>AH796/(((C796*(G796^(3)))/F796)^(1/2))</f>
        <v>0.61414436874894851</v>
      </c>
    </row>
    <row r="797" spans="1:76" x14ac:dyDescent="0.25">
      <c r="A797" s="24"/>
      <c r="B797" s="1">
        <v>797</v>
      </c>
      <c r="C797" s="24">
        <v>960</v>
      </c>
      <c r="D797" s="24">
        <v>50</v>
      </c>
      <c r="E797" s="24">
        <v>4.8000000000000001E-2</v>
      </c>
      <c r="F797" s="24">
        <v>2.0500000000000001E-2</v>
      </c>
      <c r="G797" s="24">
        <v>3.2517496095026583E-4</v>
      </c>
      <c r="H797" s="24">
        <v>1.9845077883331366E-7</v>
      </c>
      <c r="I797" s="24">
        <v>1.4402566846518073E-10</v>
      </c>
      <c r="J797" s="24">
        <v>2.6369194597927767E-13</v>
      </c>
      <c r="K797" s="24">
        <v>1.382646417265735E-7</v>
      </c>
      <c r="L797" s="24">
        <v>2.5314426814010658E-10</v>
      </c>
      <c r="M797" s="24"/>
      <c r="N797" s="24"/>
      <c r="O797" s="24"/>
      <c r="Q797" s="24">
        <v>960</v>
      </c>
      <c r="R797" s="24">
        <v>100000</v>
      </c>
      <c r="S797" s="24">
        <v>96</v>
      </c>
      <c r="T797" s="24">
        <v>2.0500000000000001E-2</v>
      </c>
      <c r="U797" s="24">
        <v>0.188</v>
      </c>
      <c r="V797" s="24"/>
      <c r="W797" s="14"/>
      <c r="X797" s="14"/>
      <c r="Z797" s="14">
        <v>4.5964331699999996E-6</v>
      </c>
      <c r="AA797" s="14">
        <v>16000</v>
      </c>
      <c r="AB797" s="14">
        <v>6.2500000000000056E-5</v>
      </c>
      <c r="AD797" s="14">
        <v>2.8125000000000003E-3</v>
      </c>
      <c r="AE797" s="14">
        <v>3.5756557018500003E-4</v>
      </c>
      <c r="AF797" s="14">
        <v>8.6872586912999995E-4</v>
      </c>
      <c r="AG797" s="14">
        <v>2.8153153166250001E-4</v>
      </c>
      <c r="AH797" s="14">
        <v>8.1250000000000029E-4</v>
      </c>
      <c r="AI797" s="14">
        <v>0.55873186221224469</v>
      </c>
      <c r="AJ797" s="24">
        <v>1.0091325185448338E-3</v>
      </c>
      <c r="AK797" s="1">
        <v>9.2092605342114997E-2</v>
      </c>
      <c r="AL797" s="24">
        <v>9.2875240079313536E-3</v>
      </c>
      <c r="AM797" s="24">
        <v>2.9769317433078936E-4</v>
      </c>
      <c r="AN797" s="24">
        <v>3.2959513914440088E-4</v>
      </c>
      <c r="AO797" s="24">
        <v>-8000</v>
      </c>
      <c r="AP797" s="24">
        <v>0</v>
      </c>
      <c r="AQ797" s="24">
        <v>2666.6666666666665</v>
      </c>
      <c r="AR797" s="24">
        <v>3.8549410577262379E-13</v>
      </c>
      <c r="AS797" s="24">
        <v>1.5911380930232557E-2</v>
      </c>
      <c r="AT797" s="24">
        <v>8.1703540963033779E-3</v>
      </c>
      <c r="AU797" s="24">
        <v>1.5402572349205117</v>
      </c>
      <c r="AV797" s="24">
        <v>0.76463219654596415</v>
      </c>
      <c r="AW797" s="24">
        <v>0.97872340425531923</v>
      </c>
      <c r="AX797" s="24">
        <v>3894.2397992801198</v>
      </c>
      <c r="AY797" s="14">
        <v>6.2500000000000012E-4</v>
      </c>
      <c r="AZ797" s="24"/>
      <c r="BA797" s="24"/>
      <c r="BB797" s="24" t="s">
        <v>555</v>
      </c>
      <c r="BC797" s="1"/>
      <c r="BD797" s="14">
        <f>(0.5*K797*(AK797)^(2))+(K797*9.81*(AN797-G797))</f>
        <v>5.9230995295413595E-10</v>
      </c>
      <c r="BE797" s="14">
        <f>0.5*K797*(AI797)^(2)</f>
        <v>2.1581817374034591E-8</v>
      </c>
      <c r="BF797" s="14">
        <f t="shared" si="79"/>
        <v>0.16566490226191352</v>
      </c>
      <c r="BG797" s="14">
        <f>(C797*(AI797)^(2)*G797)/(F797)</f>
        <v>4.7538048017540051</v>
      </c>
      <c r="BH797" s="14">
        <f>(C797*G797*AI797)/(E797)</f>
        <v>3.6337122295307198</v>
      </c>
      <c r="BI797" s="14">
        <f>(E797)/((C797*F797*G797)^(1/2))</f>
        <v>0.60002610022633551</v>
      </c>
      <c r="BJ797" s="14">
        <f>(C797*9.81*(G797)^(2))/(F797)</f>
        <v>4.8575868353399776E-2</v>
      </c>
      <c r="BK797" s="14">
        <f t="shared" si="76"/>
        <v>1.6934053228531549</v>
      </c>
      <c r="BL797" s="14">
        <f>(F797/(C797*9.81))^(1/2)</f>
        <v>1.4753899143116248E-3</v>
      </c>
      <c r="BM797" s="14">
        <f>((F797*G797)/(C797*(AI797)^(2)))^(1/2)</f>
        <v>1.4914078486529355E-4</v>
      </c>
      <c r="BN797" s="14">
        <f>(AF797/2)/G797</f>
        <v>1.3357822302665978</v>
      </c>
      <c r="BO797" s="14">
        <f>(AF797-G797)/G797</f>
        <v>1.6715644605331961</v>
      </c>
      <c r="BP797" s="14">
        <f>((2*G797)-AG797)/G797</f>
        <v>1.1342152211235013</v>
      </c>
      <c r="BQ797" s="14">
        <f t="shared" si="77"/>
        <v>0.32407407407407413</v>
      </c>
      <c r="BR797" s="14">
        <f>((C797*(G797)^(3))/F797)^(1/2)</f>
        <v>1.2689202588569612E-3</v>
      </c>
      <c r="BS797" s="14">
        <f t="shared" si="78"/>
        <v>0.55056150811594129</v>
      </c>
      <c r="BT797" s="14">
        <f>AI797/((9.81*G797)^(1/2))</f>
        <v>9.8925985648005117</v>
      </c>
      <c r="BU797" s="14">
        <f t="shared" si="75"/>
        <v>0.3000000000000001</v>
      </c>
      <c r="BV797" s="14">
        <f>AE797 /G797</f>
        <v>1.0996097889581609</v>
      </c>
      <c r="BW797" s="14">
        <f t="shared" si="74"/>
        <v>4.7052289334006057</v>
      </c>
      <c r="BX797" s="14">
        <f>AH797/(((C797*(G797^(3)))/F797)^(1/2))</f>
        <v>0.64030816304556237</v>
      </c>
    </row>
    <row r="798" spans="1:76" x14ac:dyDescent="0.25">
      <c r="A798" s="24"/>
      <c r="B798" s="1">
        <v>798</v>
      </c>
      <c r="C798" s="24">
        <v>960</v>
      </c>
      <c r="D798" s="24">
        <v>50</v>
      </c>
      <c r="E798" s="24">
        <v>4.8000000000000001E-2</v>
      </c>
      <c r="F798" s="24">
        <v>2.0500000000000001E-2</v>
      </c>
      <c r="G798" s="24">
        <v>3.2357499810552908E-4</v>
      </c>
      <c r="H798" s="24">
        <v>1.0320140226339322E-7</v>
      </c>
      <c r="I798" s="24">
        <v>1.4191015722381221E-10</v>
      </c>
      <c r="J798" s="24">
        <v>1.3578299287641194E-13</v>
      </c>
      <c r="K798" s="24">
        <v>1.3623375093485972E-7</v>
      </c>
      <c r="L798" s="24">
        <v>1.3035167316135546E-10</v>
      </c>
      <c r="M798" s="24"/>
      <c r="N798" s="24"/>
      <c r="O798" s="24"/>
      <c r="Q798" s="24">
        <v>960</v>
      </c>
      <c r="R798" s="24">
        <v>100000</v>
      </c>
      <c r="S798" s="24">
        <v>96</v>
      </c>
      <c r="T798" s="24">
        <v>2.0500000000000001E-2</v>
      </c>
      <c r="U798" s="24">
        <v>0.188</v>
      </c>
      <c r="V798" s="24"/>
      <c r="W798" s="14"/>
      <c r="X798" s="14"/>
      <c r="Z798" s="14">
        <v>4.5964331699999996E-6</v>
      </c>
      <c r="AA798" s="14">
        <v>16000</v>
      </c>
      <c r="AB798" s="14">
        <v>6.2500000000000056E-5</v>
      </c>
      <c r="AD798" s="14">
        <v>2.8750000000000004E-3</v>
      </c>
      <c r="AE798" s="14">
        <v>3.4837270384499997E-4</v>
      </c>
      <c r="AF798" s="14">
        <v>8.3655083693999998E-4</v>
      </c>
      <c r="AG798" s="14">
        <v>3.2124165487717717E-4</v>
      </c>
      <c r="AH798" s="14">
        <v>8.7499999999999991E-4</v>
      </c>
      <c r="AI798" s="14">
        <v>0.48990303272493702</v>
      </c>
      <c r="AJ798" s="24">
        <v>3.8150384104437239E-3</v>
      </c>
      <c r="AK798" s="1">
        <v>8.6230915435013406E-2</v>
      </c>
      <c r="AL798" s="24">
        <v>3.7458901909487442E-3</v>
      </c>
      <c r="AM798" s="24">
        <v>3.1361768246725895E-4</v>
      </c>
      <c r="AN798" s="24">
        <v>3.2303487212701501E-4</v>
      </c>
      <c r="AO798" s="24">
        <v>10666.666666666664</v>
      </c>
      <c r="AP798" s="24">
        <v>35198.204219063686</v>
      </c>
      <c r="AQ798" s="24">
        <v>10666.66666666667</v>
      </c>
      <c r="AR798" s="24">
        <v>35198.204219063715</v>
      </c>
      <c r="AS798" s="24">
        <v>1.2232669799851718E-2</v>
      </c>
      <c r="AT798" s="24">
        <v>-0.22145918999152983</v>
      </c>
      <c r="AU798" s="24">
        <v>1.6004298019795138</v>
      </c>
      <c r="AV798" s="24">
        <v>0.87113259972526069</v>
      </c>
      <c r="AW798" s="24">
        <v>1</v>
      </c>
      <c r="AX798" s="24">
        <v>4436.6418987125944</v>
      </c>
      <c r="AY798" s="14">
        <v>7.499999999999998E-4</v>
      </c>
      <c r="AZ798" s="24"/>
      <c r="BA798" s="24"/>
      <c r="BB798" s="24" t="s">
        <v>556</v>
      </c>
      <c r="BC798" s="1"/>
      <c r="BD798" s="14">
        <f>(0.5*K798*(AK798)^(2))+(K798*9.81*(AN798-G798))</f>
        <v>5.0577961896836707E-10</v>
      </c>
      <c r="BE798" s="14">
        <f>0.5*K798*(AI798)^(2)</f>
        <v>1.634838943456533E-8</v>
      </c>
      <c r="BF798" s="14">
        <f t="shared" si="79"/>
        <v>0.17589082066175521</v>
      </c>
      <c r="BG798" s="14">
        <f>(C798*(AI798)^(2)*G798)/(F798)</f>
        <v>3.6367427789489732</v>
      </c>
      <c r="BH798" s="14">
        <f>(C798*G798*AI798)/(E798)</f>
        <v>3.1704074577172889</v>
      </c>
      <c r="BI798" s="14">
        <f>(E798)/((C798*F798*G798)^(1/2))</f>
        <v>0.60150772837812594</v>
      </c>
      <c r="BJ798" s="14">
        <f>(C798*9.81*(G798)^(2))/(F798)</f>
        <v>4.8099027320388191E-2</v>
      </c>
      <c r="BK798" s="14">
        <f t="shared" si="76"/>
        <v>1.4448425416952428</v>
      </c>
      <c r="BL798" s="14">
        <f>(F798/(C798*9.81))^(1/2)</f>
        <v>1.4753899143116248E-3</v>
      </c>
      <c r="BM798" s="14">
        <f>((F798*G798)/(C798*(AI798)^(2)))^(1/2)</f>
        <v>1.6967531522898402E-4</v>
      </c>
      <c r="BN798" s="14">
        <f>(AF798/2)/G798</f>
        <v>1.2926691521870481</v>
      </c>
      <c r="BO798" s="14">
        <f>(AF798-G798)/G798</f>
        <v>1.5853383043740963</v>
      </c>
      <c r="BP798" s="14">
        <f>((2*G798)-AG798)/G798</f>
        <v>1.0072111357243705</v>
      </c>
      <c r="BQ798" s="14">
        <f t="shared" si="77"/>
        <v>0.38400733188223157</v>
      </c>
      <c r="BR798" s="14">
        <f>((C798*(G798)^(3))/F798)^(1/2)</f>
        <v>1.2595665595141528E-3</v>
      </c>
      <c r="BS798" s="14">
        <f t="shared" si="78"/>
        <v>0.71136222271646687</v>
      </c>
      <c r="BT798" s="14">
        <f>AI798/((9.81*G798)^(1/2))</f>
        <v>8.6953715826048334</v>
      </c>
      <c r="BU798" s="14">
        <f t="shared" si="75"/>
        <v>0.31521739130434778</v>
      </c>
      <c r="BV798" s="14">
        <f>AE798 /G798</f>
        <v>1.0766366557510834</v>
      </c>
      <c r="BW798" s="14">
        <f t="shared" si="74"/>
        <v>3.588643751628585</v>
      </c>
      <c r="BX798" s="14">
        <f>AH798/(((C798*(G798^(3)))/F798)^(1/2))</f>
        <v>0.69468341580734716</v>
      </c>
    </row>
    <row r="799" spans="1:76" x14ac:dyDescent="0.25">
      <c r="A799" s="24"/>
      <c r="B799" s="1">
        <v>799</v>
      </c>
      <c r="C799" s="24">
        <v>960</v>
      </c>
      <c r="D799" s="24">
        <v>50</v>
      </c>
      <c r="E799" s="24">
        <v>4.8000000000000001E-2</v>
      </c>
      <c r="F799" s="24">
        <v>2.0500000000000001E-2</v>
      </c>
      <c r="G799" s="24">
        <v>3.2989891233231713E-4</v>
      </c>
      <c r="H799" s="24">
        <v>8.6893941644433064E-8</v>
      </c>
      <c r="I799" s="24">
        <v>1.503942597360762E-10</v>
      </c>
      <c r="J799" s="24">
        <v>1.1883958576983885E-13</v>
      </c>
      <c r="K799" s="24">
        <v>1.4437848934663314E-7</v>
      </c>
      <c r="L799" s="24">
        <v>1.140860023390453E-10</v>
      </c>
      <c r="M799" s="24"/>
      <c r="N799" s="24"/>
      <c r="O799" s="24"/>
      <c r="Q799" s="24">
        <v>960</v>
      </c>
      <c r="R799" s="24">
        <v>100000</v>
      </c>
      <c r="S799" s="24">
        <v>96</v>
      </c>
      <c r="T799" s="24">
        <v>2.0500000000000001E-2</v>
      </c>
      <c r="U799" s="24">
        <v>0.188</v>
      </c>
      <c r="V799" s="24"/>
      <c r="W799" s="14"/>
      <c r="X799" s="14"/>
      <c r="Z799" s="14">
        <v>4.5964331699999996E-6</v>
      </c>
      <c r="AA799" s="14">
        <v>16000</v>
      </c>
      <c r="AB799" s="14">
        <v>6.2500000000000056E-5</v>
      </c>
      <c r="AD799" s="14">
        <v>2.8749999999999995E-3</v>
      </c>
      <c r="AE799" s="14">
        <v>3.4607448726000002E-4</v>
      </c>
      <c r="AF799" s="14">
        <v>8.4574370327999992E-4</v>
      </c>
      <c r="AG799" s="14">
        <v>3.3324140482499998E-4</v>
      </c>
      <c r="AH799" s="14">
        <v>8.7499999999999991E-4</v>
      </c>
      <c r="AI799" s="14">
        <v>0.48961196066791157</v>
      </c>
      <c r="AJ799" s="24">
        <v>8.675872247166809E-3</v>
      </c>
      <c r="AK799" s="1">
        <v>8.6962440419493803E-2</v>
      </c>
      <c r="AL799" s="24">
        <v>3.9242316550966065E-3</v>
      </c>
      <c r="AM799" s="24">
        <v>3.0658150291905937E-4</v>
      </c>
      <c r="AN799" s="24">
        <v>3.3171015999452092E-4</v>
      </c>
      <c r="AO799" s="24">
        <v>-2666.6666666666665</v>
      </c>
      <c r="AP799" s="24">
        <v>6913.9329716017992</v>
      </c>
      <c r="AQ799" s="24">
        <v>492.30769230769226</v>
      </c>
      <c r="AR799" s="24">
        <v>74.978423188538116</v>
      </c>
      <c r="AS799" s="24">
        <v>1.2218138227781681E-2</v>
      </c>
      <c r="AT799" s="24">
        <v>2.8839655366178038E-4</v>
      </c>
      <c r="AU799" s="24">
        <v>4.8199454143134037</v>
      </c>
      <c r="AV799" s="24">
        <v>0.86386016487566564</v>
      </c>
      <c r="AW799" s="24">
        <v>0.98591549295774639</v>
      </c>
      <c r="AX799" s="24">
        <v>4399.6036921645364</v>
      </c>
      <c r="AY799" s="14">
        <v>6.8749999999999974E-4</v>
      </c>
      <c r="AZ799" s="24"/>
      <c r="BA799" s="24"/>
      <c r="BB799" s="24" t="s">
        <v>557</v>
      </c>
      <c r="BC799" s="1"/>
      <c r="BD799" s="14">
        <f>(0.5*K799*(AK799)^(2))+(K799*9.81*(AN799-G799))</f>
        <v>5.4849407758808776E-10</v>
      </c>
      <c r="BE799" s="14">
        <f>0.5*K799*(AI799)^(2)</f>
        <v>1.7305196494963145E-8</v>
      </c>
      <c r="BF799" s="14">
        <f t="shared" si="79"/>
        <v>0.17803184960821486</v>
      </c>
      <c r="BG799" s="14">
        <f>(C799*(AI799)^(2)*G799)/(F799)</f>
        <v>3.70341424609567</v>
      </c>
      <c r="BH799" s="14">
        <f>(C799*G799*AI799)/(E799)</f>
        <v>3.2304490657847453</v>
      </c>
      <c r="BI799" s="14">
        <f>(E799)/((C799*F799*G799)^(1/2))</f>
        <v>0.59571460603397475</v>
      </c>
      <c r="BJ799" s="14">
        <f>(C799*9.81*(G799)^(2))/(F799)</f>
        <v>4.9997483615177203E-2</v>
      </c>
      <c r="BK799" s="14">
        <f t="shared" si="76"/>
        <v>1.4494124067749929</v>
      </c>
      <c r="BL799" s="14">
        <f>(F799/(C799*9.81))^(1/2)</f>
        <v>1.4753899143116248E-3</v>
      </c>
      <c r="BM799" s="14">
        <f>((F799*G799)/(C799*(AI799)^(2)))^(1/2)</f>
        <v>1.7142720220984155E-4</v>
      </c>
      <c r="BN799" s="14">
        <f>(AF799/2)/G799</f>
        <v>1.2818225093571343</v>
      </c>
      <c r="BO799" s="14">
        <f>(AF799-G799)/G799</f>
        <v>1.5636450187142683</v>
      </c>
      <c r="BP799" s="14">
        <f>((2*G799)-AG799)/G799</f>
        <v>0.98986813121312789</v>
      </c>
      <c r="BQ799" s="14">
        <f t="shared" si="77"/>
        <v>0.39402173913043481</v>
      </c>
      <c r="BR799" s="14">
        <f>((C799*(G799)^(3))/F799)^(1/2)</f>
        <v>1.2966716376090737E-3</v>
      </c>
      <c r="BS799" s="14">
        <f t="shared" si="78"/>
        <v>0.48932356411424976</v>
      </c>
      <c r="BT799" s="14">
        <f>AI799/((9.81*G799)^(1/2))</f>
        <v>8.6065099079527734</v>
      </c>
      <c r="BU799" s="14">
        <f t="shared" si="75"/>
        <v>0.31521739130434784</v>
      </c>
      <c r="BV799" s="14">
        <f>AE799 /G799</f>
        <v>1.0490319134832089</v>
      </c>
      <c r="BW799" s="14">
        <f t="shared" ref="BW799:BW858" si="80">BG799-BJ799</f>
        <v>3.653416762480493</v>
      </c>
      <c r="BX799" s="14">
        <f>AH799/(((C799*(G799^(3)))/F799)^(1/2))</f>
        <v>0.67480461099111255</v>
      </c>
    </row>
    <row r="800" spans="1:76" x14ac:dyDescent="0.25">
      <c r="A800" s="24"/>
      <c r="B800" s="1">
        <v>800</v>
      </c>
      <c r="C800" s="24">
        <v>960</v>
      </c>
      <c r="D800" s="24">
        <v>50</v>
      </c>
      <c r="E800" s="24">
        <v>4.8000000000000001E-2</v>
      </c>
      <c r="F800" s="24">
        <v>2.0500000000000001E-2</v>
      </c>
      <c r="G800" s="24">
        <v>3.2897417825811703E-4</v>
      </c>
      <c r="H800" s="24">
        <v>7.2089041397248891E-8</v>
      </c>
      <c r="I800" s="24">
        <v>1.4913309865607215E-10</v>
      </c>
      <c r="J800" s="24">
        <v>9.8039872122872219E-14</v>
      </c>
      <c r="K800" s="24">
        <v>1.4316777470982926E-7</v>
      </c>
      <c r="L800" s="24">
        <v>9.4118277237957335E-11</v>
      </c>
      <c r="M800" s="24"/>
      <c r="N800" s="24"/>
      <c r="O800" s="24"/>
      <c r="Q800" s="24">
        <v>960</v>
      </c>
      <c r="R800" s="24">
        <v>100000</v>
      </c>
      <c r="S800" s="24">
        <v>96</v>
      </c>
      <c r="T800" s="24">
        <v>2.0500000000000001E-2</v>
      </c>
      <c r="U800" s="24">
        <v>0.188</v>
      </c>
      <c r="V800" s="24"/>
      <c r="W800" s="14"/>
      <c r="X800" s="14"/>
      <c r="Z800" s="14">
        <v>4.5964331699999996E-6</v>
      </c>
      <c r="AA800" s="14">
        <v>16000</v>
      </c>
      <c r="AB800" s="14">
        <v>6.2500000000000056E-5</v>
      </c>
      <c r="AD800" s="14">
        <v>2.8749999999999995E-3</v>
      </c>
      <c r="AE800" s="14">
        <v>3.4147805408999999E-4</v>
      </c>
      <c r="AF800" s="14">
        <v>8.4574370327999992E-4</v>
      </c>
      <c r="AG800" s="14">
        <v>3.3426070482668683E-4</v>
      </c>
      <c r="AH800" s="14">
        <v>8.7499999999999991E-4</v>
      </c>
      <c r="AI800" s="14">
        <v>0.48400717724642028</v>
      </c>
      <c r="AJ800" s="24">
        <v>3.0335618676965693E-3</v>
      </c>
      <c r="AK800" s="1">
        <v>8.7563603129854395E-2</v>
      </c>
      <c r="AL800" s="24">
        <v>6.885229133057346E-3</v>
      </c>
      <c r="AM800" s="24">
        <v>3.0866767961724978E-4</v>
      </c>
      <c r="AN800" s="24">
        <v>3.346312330113839E-4</v>
      </c>
      <c r="AO800" s="24">
        <v>542.37288135593224</v>
      </c>
      <c r="AP800" s="24">
        <v>1001.0405681376924</v>
      </c>
      <c r="AQ800" s="24">
        <v>4571.4285714285716</v>
      </c>
      <c r="AR800" s="24">
        <v>58184.786566207353</v>
      </c>
      <c r="AS800" s="24">
        <v>1.1940007524263389E-2</v>
      </c>
      <c r="AT800" s="24">
        <v>5.232393628093082E-4</v>
      </c>
      <c r="AU800" s="24">
        <v>4.7282309633109376</v>
      </c>
      <c r="AV800" s="24">
        <v>0.27620476197102056</v>
      </c>
      <c r="AW800" s="24">
        <v>0.99295774647887325</v>
      </c>
      <c r="AX800" s="24">
        <v>1406.6993015426638</v>
      </c>
      <c r="AY800" s="14">
        <v>6.8749999999999974E-4</v>
      </c>
      <c r="AZ800" s="24"/>
      <c r="BA800" s="24"/>
      <c r="BB800" s="24" t="s">
        <v>558</v>
      </c>
      <c r="BC800" s="1"/>
      <c r="BD800" s="14">
        <f>(0.5*K800*(AK800)^(2))+(K800*9.81*(AN800-G800))</f>
        <v>5.5680639191372186E-10</v>
      </c>
      <c r="BE800" s="14">
        <f>0.5*K800*(AI800)^(2)</f>
        <v>1.6769452454293265E-8</v>
      </c>
      <c r="BF800" s="14">
        <f t="shared" si="79"/>
        <v>0.18221858289000295</v>
      </c>
      <c r="BG800" s="14">
        <f>(C800*(AI800)^(2)*G800)/(F800)</f>
        <v>3.6089659640945957</v>
      </c>
      <c r="BH800" s="14">
        <f>(C800*G800*AI800)/(E800)</f>
        <v>3.1845172681134382</v>
      </c>
      <c r="BI800" s="14">
        <f>(E800)/((C800*F800*G800)^(1/2))</f>
        <v>0.59655128418405212</v>
      </c>
      <c r="BJ800" s="14">
        <f>(C800*9.81*(G800)^(2))/(F800)</f>
        <v>4.9717582253901368E-2</v>
      </c>
      <c r="BK800" s="14">
        <f t="shared" si="76"/>
        <v>1.4287225510555577</v>
      </c>
      <c r="BL800" s="14">
        <f>(F800/(C800*9.81))^(1/2)</f>
        <v>1.4753899143116248E-3</v>
      </c>
      <c r="BM800" s="14">
        <f>((F800*G800)/(C800*(AI800)^(2)))^(1/2)</f>
        <v>1.7316910710244929E-4</v>
      </c>
      <c r="BN800" s="14">
        <f>(AF800/2)/G800</f>
        <v>1.2854256643456365</v>
      </c>
      <c r="BO800" s="14">
        <f>(AF800-G800)/G800</f>
        <v>1.5708513286912731</v>
      </c>
      <c r="BP800" s="14">
        <f>((2*G800)-AG800)/G800</f>
        <v>0.98393026894523639</v>
      </c>
      <c r="BQ800" s="14">
        <f t="shared" si="77"/>
        <v>0.39522695058839041</v>
      </c>
      <c r="BR800" s="14">
        <f>((C800*(G800)^(3))/F800)^(1/2)</f>
        <v>1.2912234424309118E-3</v>
      </c>
      <c r="BS800" s="14">
        <f t="shared" si="78"/>
        <v>0.48348393788361099</v>
      </c>
      <c r="BT800" s="14">
        <f>AI800/((9.81*G800)^(1/2))</f>
        <v>8.5199371816288405</v>
      </c>
      <c r="BU800" s="14">
        <f t="shared" si="75"/>
        <v>0.31521739130434784</v>
      </c>
      <c r="BV800" s="14">
        <f>AE800 /G800</f>
        <v>1.0380086847487229</v>
      </c>
      <c r="BW800" s="14">
        <f t="shared" si="80"/>
        <v>3.5592483818406944</v>
      </c>
      <c r="BX800" s="14">
        <f>AH800/(((C800*(G800^(3)))/F800)^(1/2))</f>
        <v>0.67765188521723863</v>
      </c>
    </row>
    <row r="801" spans="1:76" x14ac:dyDescent="0.25">
      <c r="A801" s="24"/>
      <c r="B801" s="1">
        <v>801</v>
      </c>
      <c r="C801" s="24">
        <v>960</v>
      </c>
      <c r="D801" s="24">
        <v>50</v>
      </c>
      <c r="E801" s="24">
        <v>4.8000000000000001E-2</v>
      </c>
      <c r="F801" s="24">
        <v>2.0500000000000001E-2</v>
      </c>
      <c r="G801" s="24">
        <v>3.2018304033766E-4</v>
      </c>
      <c r="H801" s="24">
        <v>6.4975152959097927E-8</v>
      </c>
      <c r="I801" s="24">
        <v>1.3749394782133246E-10</v>
      </c>
      <c r="J801" s="24">
        <v>8.3705466859393703E-14</v>
      </c>
      <c r="K801" s="24">
        <v>1.3199418990847916E-7</v>
      </c>
      <c r="L801" s="24">
        <v>8.0357248185017952E-11</v>
      </c>
      <c r="M801" s="24"/>
      <c r="N801" s="24"/>
      <c r="O801" s="24"/>
      <c r="Q801" s="24">
        <v>960</v>
      </c>
      <c r="R801" s="24">
        <v>100000</v>
      </c>
      <c r="S801" s="24">
        <v>96</v>
      </c>
      <c r="T801" s="24">
        <v>2.0500000000000001E-2</v>
      </c>
      <c r="U801" s="24">
        <v>0.188</v>
      </c>
      <c r="V801" s="24"/>
      <c r="W801" s="14"/>
      <c r="X801" s="14"/>
      <c r="Z801" s="14">
        <v>4.5964331699999996E-6</v>
      </c>
      <c r="AA801" s="14">
        <v>16000</v>
      </c>
      <c r="AB801" s="14">
        <v>6.2500000000000056E-5</v>
      </c>
      <c r="AD801" s="14">
        <v>2.9999999999999996E-3</v>
      </c>
      <c r="AE801" s="14">
        <v>3.0470658872999999E-4</v>
      </c>
      <c r="AF801" s="14">
        <v>7.7679720572999995E-4</v>
      </c>
      <c r="AG801" s="14">
        <v>3.7767359213500008E-4</v>
      </c>
      <c r="AH801" s="14">
        <v>9.3749999999999953E-4</v>
      </c>
      <c r="AI801" s="14">
        <v>0.37313434576380372</v>
      </c>
      <c r="AJ801" s="24">
        <v>3.6862001196662684E-3</v>
      </c>
      <c r="AK801" s="1">
        <v>7.0781117471012997E-2</v>
      </c>
      <c r="AL801" s="24">
        <v>7.0709708845021419E-3</v>
      </c>
      <c r="AM801" s="24">
        <v>3.162644482826087E-4</v>
      </c>
      <c r="AN801" s="24">
        <v>3.2400368544637691E-4</v>
      </c>
      <c r="AO801" s="24">
        <v>581.81818181818176</v>
      </c>
      <c r="AP801" s="24">
        <v>254.32468691932681</v>
      </c>
      <c r="AQ801" s="24">
        <v>410.25641025641028</v>
      </c>
      <c r="AR801" s="24">
        <v>535.56016563241474</v>
      </c>
      <c r="AS801" s="24">
        <v>7.0962915386637015E-3</v>
      </c>
      <c r="AT801" s="24">
        <v>1.51915742526026E-2</v>
      </c>
      <c r="AU801" s="24">
        <v>4.736779395221884</v>
      </c>
      <c r="AV801" s="24">
        <v>0.20256201283126818</v>
      </c>
      <c r="AW801" s="24">
        <v>0.98561151079136677</v>
      </c>
      <c r="AX801" s="24">
        <v>1031.6398599916874</v>
      </c>
      <c r="AY801" s="14">
        <v>7.5000000000000023E-4</v>
      </c>
      <c r="AZ801" s="24"/>
      <c r="BA801" s="24"/>
      <c r="BB801" s="24" t="s">
        <v>559</v>
      </c>
      <c r="BC801" s="1"/>
      <c r="BD801" s="14">
        <f>(0.5*K801*(AK801)^(2))+(K801*9.81*(AN801-G801))</f>
        <v>3.3559045278606783E-10</v>
      </c>
      <c r="BE801" s="14">
        <f>0.5*K801*(AI801)^(2)</f>
        <v>9.188725371933046E-9</v>
      </c>
      <c r="BF801" s="14">
        <f t="shared" si="79"/>
        <v>0.19110724980483418</v>
      </c>
      <c r="BG801" s="14">
        <f>(C801*(AI801)^(2)*G801)/(F801)</f>
        <v>2.0875945223857566</v>
      </c>
      <c r="BH801" s="14">
        <f>(C801*G801*AI801)/(E801)</f>
        <v>2.3894257856211669</v>
      </c>
      <c r="BI801" s="14">
        <f>(E801)/((C801*F801*G801)^(1/2))</f>
        <v>0.60468546327105699</v>
      </c>
      <c r="BJ801" s="14">
        <f>(C801*9.81*(G801)^(2))/(F801)</f>
        <v>4.709589209574562E-2</v>
      </c>
      <c r="BK801" s="14">
        <f t="shared" si="76"/>
        <v>1.0399472522646316</v>
      </c>
      <c r="BL801" s="14">
        <f>(F801/(C801*9.81))^(1/2)</f>
        <v>1.4753899143116248E-3</v>
      </c>
      <c r="BM801" s="14">
        <f>((F801*G801)/(C801*(AI801)^(2)))^(1/2)</f>
        <v>2.2160280325646942E-4</v>
      </c>
      <c r="BN801" s="14">
        <f>(AF801/2)/G801</f>
        <v>1.2130517670623682</v>
      </c>
      <c r="BO801" s="14">
        <f>(AF801-G801)/G801</f>
        <v>1.4261035341247363</v>
      </c>
      <c r="BP801" s="14">
        <f>((2*G801)-AG801)/G801</f>
        <v>0.82044473143639518</v>
      </c>
      <c r="BQ801" s="14">
        <f t="shared" si="77"/>
        <v>0.48619329388560173</v>
      </c>
      <c r="BR801" s="14">
        <f>((C801*(G801)^(3))/F801)^(1/2)</f>
        <v>1.2398129614055232E-3</v>
      </c>
      <c r="BS801" s="14">
        <f t="shared" si="78"/>
        <v>0.35794277151120113</v>
      </c>
      <c r="BT801" s="14">
        <f>AI801/((9.81*G801)^(1/2))</f>
        <v>6.6578125034099838</v>
      </c>
      <c r="BU801" s="14">
        <f t="shared" si="75"/>
        <v>0.32291666666666657</v>
      </c>
      <c r="BV801" s="14">
        <f>AE801 /G801</f>
        <v>0.95166373711943397</v>
      </c>
      <c r="BW801" s="14">
        <f t="shared" si="80"/>
        <v>2.0404986302900108</v>
      </c>
      <c r="BX801" s="14">
        <f>AH801/(((C801*(G801^(3)))/F801)^(1/2))</f>
        <v>0.75616244480715522</v>
      </c>
    </row>
    <row r="802" spans="1:76" x14ac:dyDescent="0.25">
      <c r="A802" s="24"/>
      <c r="B802" s="1">
        <v>802</v>
      </c>
      <c r="C802" s="24">
        <v>960</v>
      </c>
      <c r="D802" s="24">
        <v>50</v>
      </c>
      <c r="E802" s="24">
        <v>4.8000000000000001E-2</v>
      </c>
      <c r="F802" s="24">
        <v>2.0500000000000001E-2</v>
      </c>
      <c r="G802" s="24">
        <v>3.1865927586118573E-4</v>
      </c>
      <c r="H802" s="24">
        <v>7.9958879085254229E-8</v>
      </c>
      <c r="I802" s="24">
        <v>1.355402567481419E-10</v>
      </c>
      <c r="J802" s="24">
        <v>1.0203042391802287E-13</v>
      </c>
      <c r="K802" s="24">
        <v>1.3011864647821624E-7</v>
      </c>
      <c r="L802" s="24">
        <v>9.7949206961301954E-11</v>
      </c>
      <c r="M802" s="24"/>
      <c r="N802" s="24"/>
      <c r="O802" s="24"/>
      <c r="Q802" s="24">
        <v>960</v>
      </c>
      <c r="R802" s="24">
        <v>100000</v>
      </c>
      <c r="S802" s="24">
        <v>96</v>
      </c>
      <c r="T802" s="24">
        <v>2.0500000000000001E-2</v>
      </c>
      <c r="U802" s="24">
        <v>0.188</v>
      </c>
      <c r="V802" s="24"/>
      <c r="W802" s="14"/>
      <c r="X802" s="14"/>
      <c r="Z802" s="14">
        <v>4.5964331699999996E-6</v>
      </c>
      <c r="AA802" s="14">
        <v>16000</v>
      </c>
      <c r="AB802" s="14">
        <v>6.2500000000000056E-5</v>
      </c>
      <c r="AD802" s="14">
        <v>2.8749999999999995E-3</v>
      </c>
      <c r="AE802" s="14">
        <v>2.9321550580499998E-4</v>
      </c>
      <c r="AF802" s="14">
        <v>7.7220077255999993E-4</v>
      </c>
      <c r="AG802" s="14">
        <v>3.8112091701249999E-4</v>
      </c>
      <c r="AH802" s="14">
        <v>8.7500000000000034E-4</v>
      </c>
      <c r="AI802" s="14">
        <v>0.3656872897491667</v>
      </c>
      <c r="AJ802" s="24">
        <v>9.5628156192706934E-4</v>
      </c>
      <c r="AK802" s="1">
        <v>7.0773596366477301E-2</v>
      </c>
      <c r="AL802" s="24">
        <v>1.6229191636663656E-3</v>
      </c>
      <c r="AM802" s="24">
        <v>2.9647327674632367E-4</v>
      </c>
      <c r="AN802" s="24">
        <v>3.1953580615421372E-4</v>
      </c>
      <c r="AO802" s="24">
        <v>457.14285714285711</v>
      </c>
      <c r="AP802" s="24">
        <v>18.471360814669012</v>
      </c>
      <c r="AQ802" s="24">
        <v>561.40350877192986</v>
      </c>
      <c r="AR802" s="24">
        <v>69.644250532377797</v>
      </c>
      <c r="AS802" s="24">
        <v>6.8158610542350144E-3</v>
      </c>
      <c r="AT802" s="24">
        <v>8.7671535752917029E-3</v>
      </c>
      <c r="AU802" s="24">
        <v>1.5601622559427486</v>
      </c>
      <c r="AV802" s="24">
        <v>0.47655504986710479</v>
      </c>
      <c r="AW802" s="24">
        <v>0.97826086956521729</v>
      </c>
      <c r="AX802" s="24">
        <v>2427.074938936139</v>
      </c>
      <c r="AY802" s="14">
        <v>6.8750000000000018E-4</v>
      </c>
      <c r="AZ802" s="24"/>
      <c r="BA802" s="24"/>
      <c r="BB802" s="24" t="s">
        <v>560</v>
      </c>
      <c r="BC802" s="1"/>
      <c r="BD802" s="14">
        <f>(0.5*K802*(AK802)^(2))+(K802*9.81*(AN802-G802))</f>
        <v>3.2699462985508847E-10</v>
      </c>
      <c r="BE802" s="14">
        <f>0.5*K802*(AI802)^(2)</f>
        <v>8.7002007327639586E-9</v>
      </c>
      <c r="BF802" s="14">
        <f t="shared" si="79"/>
        <v>0.19386779633633477</v>
      </c>
      <c r="BG802" s="14">
        <f>(C802*(AI802)^(2)*G802)/(F802)</f>
        <v>1.9955548456297907</v>
      </c>
      <c r="BH802" s="14">
        <f>(C802*G802*AI802)/(E802)</f>
        <v>2.3305929388621811</v>
      </c>
      <c r="BI802" s="14">
        <f>(E802)/((C802*F802*G802)^(1/2))</f>
        <v>0.60612948112742371</v>
      </c>
      <c r="BJ802" s="14">
        <f>(C802*9.81*(G802)^(2))/(F802)</f>
        <v>4.6648696106748946E-2</v>
      </c>
      <c r="BK802" s="14">
        <f t="shared" si="76"/>
        <v>1.0141227544560558</v>
      </c>
      <c r="BL802" s="14">
        <f>(F802/(C802*9.81))^(1/2)</f>
        <v>1.4753899143116248E-3</v>
      </c>
      <c r="BM802" s="14">
        <f>((F802*G802)/(C802*(AI802)^(2)))^(1/2)</f>
        <v>2.2557695539123621E-4</v>
      </c>
      <c r="BN802" s="14">
        <f>(AF802/2)/G802</f>
        <v>1.2116401922917597</v>
      </c>
      <c r="BO802" s="14">
        <f>(AF802-G802)/G802</f>
        <v>1.4232803845835194</v>
      </c>
      <c r="BP802" s="14">
        <f>((2*G802)-AG802)/G802</f>
        <v>0.80398611971200307</v>
      </c>
      <c r="BQ802" s="14">
        <f t="shared" si="77"/>
        <v>0.49355158730158732</v>
      </c>
      <c r="BR802" s="14">
        <f>((C802*(G802)^(3))/F802)^(1/2)</f>
        <v>1.2309730171430502E-3</v>
      </c>
      <c r="BS802" s="14">
        <f t="shared" si="78"/>
        <v>0.35692013617387497</v>
      </c>
      <c r="BT802" s="14">
        <f>AI802/((9.81*G802)^(1/2))</f>
        <v>6.5405170122663359</v>
      </c>
      <c r="BU802" s="14">
        <f t="shared" ref="BU802:BU846" si="81">(AH802+(AB802/2))/AD802</f>
        <v>0.315217391304348</v>
      </c>
      <c r="BV802" s="14">
        <f>AE802 /G802</f>
        <v>0.92015368142846854</v>
      </c>
      <c r="BW802" s="14">
        <f t="shared" si="80"/>
        <v>1.9489061495230418</v>
      </c>
      <c r="BX802" s="14">
        <f>AH802/(((C802*(G802^(3)))/F802)^(1/2))</f>
        <v>0.71081980499521979</v>
      </c>
    </row>
    <row r="803" spans="1:76" x14ac:dyDescent="0.25">
      <c r="A803" s="24"/>
      <c r="B803" s="1">
        <v>803</v>
      </c>
      <c r="C803" s="24">
        <v>960</v>
      </c>
      <c r="D803" s="24">
        <v>50</v>
      </c>
      <c r="E803" s="24">
        <v>4.8000000000000001E-2</v>
      </c>
      <c r="F803" s="24">
        <v>2.0500000000000001E-2</v>
      </c>
      <c r="G803" s="24">
        <v>3.1400719039475583E-4</v>
      </c>
      <c r="H803" s="24">
        <v>1.7790300006169216E-7</v>
      </c>
      <c r="I803" s="24">
        <v>1.2969026819485624E-10</v>
      </c>
      <c r="J803" s="24">
        <v>2.2043082288973957E-13</v>
      </c>
      <c r="K803" s="24">
        <v>1.24502657467062E-7</v>
      </c>
      <c r="L803" s="24">
        <v>2.1161358997414998E-10</v>
      </c>
      <c r="M803" s="24"/>
      <c r="N803" s="24"/>
      <c r="O803" s="24"/>
      <c r="Q803" s="24">
        <v>960</v>
      </c>
      <c r="R803" s="24">
        <v>100000</v>
      </c>
      <c r="S803" s="24">
        <v>96</v>
      </c>
      <c r="T803" s="24">
        <v>2.0500000000000001E-2</v>
      </c>
      <c r="U803" s="24">
        <v>0.188</v>
      </c>
      <c r="V803" s="24"/>
      <c r="W803" s="14"/>
      <c r="X803" s="14"/>
      <c r="Z803" s="14">
        <v>4.5964331699999996E-6</v>
      </c>
      <c r="AA803" s="14">
        <v>16000</v>
      </c>
      <c r="AB803" s="14">
        <v>6.2500000000000056E-5</v>
      </c>
      <c r="AD803" s="14">
        <v>2.8749999999999995E-3</v>
      </c>
      <c r="AE803" s="14">
        <v>2.9551372238999999E-4</v>
      </c>
      <c r="AF803" s="14">
        <v>7.6300790621999987E-4</v>
      </c>
      <c r="AG803" s="14">
        <v>3.7537537555000001E-4</v>
      </c>
      <c r="AH803" s="14">
        <v>8.7499999999999948E-4</v>
      </c>
      <c r="AI803" s="14">
        <v>0.37046272423965609</v>
      </c>
      <c r="AJ803" s="24">
        <v>1.3207092868825472E-3</v>
      </c>
      <c r="AK803" s="1">
        <v>6.7499571258157004E-2</v>
      </c>
      <c r="AL803" s="24">
        <v>2.0223799896652889E-3</v>
      </c>
      <c r="AM803" s="24">
        <v>2.942572347457727E-4</v>
      </c>
      <c r="AN803" s="24">
        <v>3.2130568076630674E-4</v>
      </c>
      <c r="AO803" s="24">
        <v>-10666.66666666667</v>
      </c>
      <c r="AP803" s="24">
        <v>55311.46377281443</v>
      </c>
      <c r="AQ803" s="24">
        <v>169.31216931216932</v>
      </c>
      <c r="AR803" s="24">
        <v>229.30838871434074</v>
      </c>
      <c r="AS803" s="24">
        <v>6.9950372095345303E-3</v>
      </c>
      <c r="AT803" s="24">
        <v>-0.22102047149286719</v>
      </c>
      <c r="AU803" s="24">
        <v>1.1772894823914477</v>
      </c>
      <c r="AV803" s="24">
        <v>0.35196273371476272</v>
      </c>
      <c r="AW803" s="24">
        <v>0.97058823529411764</v>
      </c>
      <c r="AX803" s="24">
        <v>1792.5314833549096</v>
      </c>
      <c r="AY803" s="14">
        <v>6.8750000000000018E-4</v>
      </c>
      <c r="AZ803" s="24"/>
      <c r="BA803" s="24"/>
      <c r="BB803" s="24" t="s">
        <v>561</v>
      </c>
      <c r="BC803" s="1"/>
      <c r="BD803" s="14">
        <f>(0.5*K803*(AK803)^(2))+(K803*9.81*(AN803-G803))</f>
        <v>2.9254317843009821E-10</v>
      </c>
      <c r="BE803" s="14">
        <f>0.5*K803*(AI803)^(2)</f>
        <v>8.5435360795633826E-9</v>
      </c>
      <c r="BF803" s="14">
        <f t="shared" si="79"/>
        <v>0.18504449046992483</v>
      </c>
      <c r="BG803" s="14">
        <f>(C803*(AI803)^(2)*G803)/(F803)</f>
        <v>2.0181154028357895</v>
      </c>
      <c r="BH803" s="14">
        <f>(C803*G803*AI803)/(E803)</f>
        <v>2.326559183689632</v>
      </c>
      <c r="BI803" s="14">
        <f>(E803)/((C803*F803*G803)^(1/2))</f>
        <v>0.61060294388126612</v>
      </c>
      <c r="BJ803" s="14">
        <f>(C803*9.81*(G803)^(2))/(F803)</f>
        <v>4.5296595897523141E-2</v>
      </c>
      <c r="BK803" s="14">
        <f t="shared" si="76"/>
        <v>1.0270100968496012</v>
      </c>
      <c r="BL803" s="14">
        <f>(F803/(C803*9.81))^(1/2)</f>
        <v>1.4753899143116248E-3</v>
      </c>
      <c r="BM803" s="14">
        <f>((F803*G803)/(C803*(AI803)^(2)))^(1/2)</f>
        <v>2.2103782295692013E-4</v>
      </c>
      <c r="BN803" s="14">
        <f>(AF803/2)/G803</f>
        <v>1.2149529207607959</v>
      </c>
      <c r="BO803" s="14">
        <f>(AF803-G803)/G803</f>
        <v>1.4299058415215917</v>
      </c>
      <c r="BP803" s="14">
        <f>((2*G803)-AG803)/G803</f>
        <v>0.80456439523536127</v>
      </c>
      <c r="BQ803" s="14">
        <f t="shared" si="77"/>
        <v>0.49196787148594384</v>
      </c>
      <c r="BR803" s="14">
        <f>((C803*(G803)^(3))/F803)^(1/2)</f>
        <v>1.2041153021108736E-3</v>
      </c>
      <c r="BS803" s="14">
        <f t="shared" si="78"/>
        <v>0.59148319573252328</v>
      </c>
      <c r="BT803" s="14">
        <f>AI803/((9.81*G803)^(1/2))</f>
        <v>6.6748301018110174</v>
      </c>
      <c r="BU803" s="14">
        <f t="shared" si="81"/>
        <v>0.31521739130434773</v>
      </c>
      <c r="BV803" s="14">
        <f>AE803 /G803</f>
        <v>0.94110495373845837</v>
      </c>
      <c r="BW803" s="14">
        <f t="shared" si="80"/>
        <v>1.9728188069382664</v>
      </c>
      <c r="BX803" s="14">
        <f>AH803/(((C803*(G803^(3)))/F803)^(1/2))</f>
        <v>0.72667459541962576</v>
      </c>
    </row>
    <row r="804" spans="1:76" x14ac:dyDescent="0.25">
      <c r="A804" s="24"/>
      <c r="B804" s="1">
        <v>804</v>
      </c>
      <c r="C804" s="24">
        <v>960</v>
      </c>
      <c r="D804" s="24">
        <v>50</v>
      </c>
      <c r="E804" s="24">
        <v>4.8000000000000001E-2</v>
      </c>
      <c r="F804" s="24">
        <v>2.0500000000000001E-2</v>
      </c>
      <c r="G804" s="24">
        <v>3.3204855591544529E-4</v>
      </c>
      <c r="H804" s="24">
        <v>2.6195525535070996E-7</v>
      </c>
      <c r="I804" s="24">
        <v>1.5335339562317427E-10</v>
      </c>
      <c r="J804" s="24">
        <v>3.6294445972169764E-13</v>
      </c>
      <c r="K804" s="24">
        <v>1.4721925979824729E-7</v>
      </c>
      <c r="L804" s="24">
        <v>3.4842668133282971E-10</v>
      </c>
      <c r="M804" s="24"/>
      <c r="N804" s="24"/>
      <c r="O804" s="24"/>
      <c r="Q804" s="24">
        <v>960</v>
      </c>
      <c r="R804" s="24">
        <v>100000</v>
      </c>
      <c r="S804" s="24">
        <v>96</v>
      </c>
      <c r="T804" s="24">
        <v>2.0500000000000001E-2</v>
      </c>
      <c r="U804" s="24">
        <v>0.188</v>
      </c>
      <c r="V804" s="24"/>
      <c r="W804" s="14"/>
      <c r="X804" s="14"/>
      <c r="Z804" s="14">
        <v>4.5964331699999996E-6</v>
      </c>
      <c r="AA804" s="14">
        <v>16000</v>
      </c>
      <c r="AB804" s="14">
        <v>6.2500000000000056E-5</v>
      </c>
      <c r="AD804" s="14">
        <v>3.1249999999999997E-3</v>
      </c>
      <c r="AE804" s="14">
        <v>3.1160123848499998E-4</v>
      </c>
      <c r="AF804" s="14">
        <v>7.9977937157999998E-4</v>
      </c>
      <c r="AG804" s="14">
        <v>4.0055560013618367E-4</v>
      </c>
      <c r="AH804" s="14">
        <v>9.9999999999999959E-4</v>
      </c>
      <c r="AI804" s="14">
        <v>0.34612434509608686</v>
      </c>
      <c r="AJ804" s="24">
        <v>1.9153934393081201E-4</v>
      </c>
      <c r="AK804" s="1">
        <v>6.8024217428928696E-2</v>
      </c>
      <c r="AL804" s="24">
        <v>7.3226875899178728E-3</v>
      </c>
      <c r="AM804" s="24">
        <v>3.2653710105270105E-4</v>
      </c>
      <c r="AN804" s="24">
        <v>3.3782834711828467E-4</v>
      </c>
      <c r="AO804" s="24">
        <v>864.8648648648649</v>
      </c>
      <c r="AP804" s="24">
        <v>1090.8762029700429</v>
      </c>
      <c r="AQ804" s="24">
        <v>484.84848484848482</v>
      </c>
      <c r="AR804" s="24">
        <v>20.778160696023452</v>
      </c>
      <c r="AS804" s="24">
        <v>6.1061193816613155E-3</v>
      </c>
      <c r="AT804" s="24">
        <v>-1.2422549588116222E-2</v>
      </c>
      <c r="AU804" s="24">
        <v>1.603756625746648</v>
      </c>
      <c r="AV804" s="24">
        <v>0.34498149250223081</v>
      </c>
      <c r="AW804" s="24">
        <v>0.99300699300699302</v>
      </c>
      <c r="AX804" s="24">
        <v>1756.9763138223939</v>
      </c>
      <c r="AY804" s="14">
        <v>8.7499999999999948E-4</v>
      </c>
      <c r="AZ804" s="24"/>
      <c r="BA804" s="24"/>
      <c r="BB804" s="24" t="s">
        <v>562</v>
      </c>
      <c r="BC804" s="1"/>
      <c r="BD804" s="14">
        <f>(0.5*K804*(AK804)^(2))+(K804*9.81*(AN804-G804))</f>
        <v>3.4896070579375961E-10</v>
      </c>
      <c r="BE804" s="14">
        <f>0.5*K804*(AI804)^(2)</f>
        <v>8.8185854647136013E-9</v>
      </c>
      <c r="BF804" s="14">
        <f t="shared" si="79"/>
        <v>0.19892474005128094</v>
      </c>
      <c r="BG804" s="14">
        <f>(C804*(AI804)^(2)*G804)/(F804)</f>
        <v>1.8628730585840272</v>
      </c>
      <c r="BH804" s="14">
        <f>(C804*G804*AI804)/(E804)</f>
        <v>2.2986017791266975</v>
      </c>
      <c r="BI804" s="14">
        <f>(E804)/((C804*F804*G804)^(1/2))</f>
        <v>0.59378318160037979</v>
      </c>
      <c r="BJ804" s="14">
        <f>(C804*9.81*(G804)^(2))/(F804)</f>
        <v>5.06511804219196E-2</v>
      </c>
      <c r="BK804" s="14">
        <f t="shared" si="76"/>
        <v>0.95722111731664172</v>
      </c>
      <c r="BL804" s="14">
        <f>(F804/(C804*9.81))^(1/2)</f>
        <v>1.4753899143116248E-3</v>
      </c>
      <c r="BM804" s="14">
        <f>((F804*G804)/(C804*(AI804)^(2)))^(1/2)</f>
        <v>2.4328199296967242E-4</v>
      </c>
      <c r="BN804" s="14">
        <f>(AF804/2)/G804</f>
        <v>1.2043108716058688</v>
      </c>
      <c r="BO804" s="14">
        <f>(AF804-G804)/G804</f>
        <v>1.4086217432117376</v>
      </c>
      <c r="BP804" s="14">
        <f>((2*G804)-AG804)/G804</f>
        <v>0.79368365559709464</v>
      </c>
      <c r="BQ804" s="14">
        <f t="shared" si="77"/>
        <v>0.50083262255797889</v>
      </c>
      <c r="BR804" s="14">
        <f>((C804*(G804)^(3))/F804)^(1/2)</f>
        <v>1.3093660609629137E-3</v>
      </c>
      <c r="BS804" s="14">
        <f t="shared" si="78"/>
        <v>0.35854689468420309</v>
      </c>
      <c r="BT804" s="14">
        <f>AI804/((9.81*G804)^(1/2))</f>
        <v>6.0645257641224077</v>
      </c>
      <c r="BU804" s="14">
        <f t="shared" si="81"/>
        <v>0.3299999999999999</v>
      </c>
      <c r="BV804" s="14">
        <f>AE804 /G804</f>
        <v>0.93842070062894012</v>
      </c>
      <c r="BW804" s="14">
        <f t="shared" si="80"/>
        <v>1.8122218781621076</v>
      </c>
      <c r="BX804" s="14">
        <f>AH804/(((C804*(G804^(3)))/F804)^(1/2))</f>
        <v>0.76372836429301905</v>
      </c>
    </row>
    <row r="805" spans="1:76" x14ac:dyDescent="0.25">
      <c r="A805" s="24"/>
      <c r="B805" s="1">
        <v>805</v>
      </c>
      <c r="C805" s="24">
        <v>960</v>
      </c>
      <c r="D805" s="24">
        <v>50</v>
      </c>
      <c r="E805" s="24">
        <v>4.8000000000000001E-2</v>
      </c>
      <c r="F805" s="24">
        <v>2.0500000000000001E-2</v>
      </c>
      <c r="G805" s="24">
        <v>3.3117198351304456E-4</v>
      </c>
      <c r="H805" s="24">
        <v>2.2966984176072066E-7</v>
      </c>
      <c r="I805" s="24">
        <v>1.5214208966337808E-10</v>
      </c>
      <c r="J805" s="24">
        <v>3.1653447209634273E-13</v>
      </c>
      <c r="K805" s="24">
        <v>1.4605640607684295E-7</v>
      </c>
      <c r="L805" s="24">
        <v>3.03873093212489E-10</v>
      </c>
      <c r="M805" s="24"/>
      <c r="N805" s="24"/>
      <c r="O805" s="24"/>
      <c r="Q805" s="24">
        <v>960</v>
      </c>
      <c r="R805" s="24">
        <v>100000</v>
      </c>
      <c r="S805" s="24">
        <v>96</v>
      </c>
      <c r="T805" s="24">
        <v>2.0500000000000001E-2</v>
      </c>
      <c r="U805" s="24">
        <v>0.188</v>
      </c>
      <c r="V805" s="24"/>
      <c r="W805" s="14"/>
      <c r="X805" s="14"/>
      <c r="Z805" s="14">
        <v>4.5964331699999996E-6</v>
      </c>
      <c r="AA805" s="14">
        <v>16000</v>
      </c>
      <c r="AB805" s="14">
        <v>6.2500000000000056E-5</v>
      </c>
      <c r="AD805" s="14">
        <v>3.0624999999999997E-3</v>
      </c>
      <c r="AE805" s="14">
        <v>3.0470658872999999E-4</v>
      </c>
      <c r="AF805" s="14">
        <v>7.9518293840999995E-4</v>
      </c>
      <c r="AG805" s="14">
        <v>3.9874057749749998E-4</v>
      </c>
      <c r="AH805" s="14">
        <v>9.9999999999999959E-4</v>
      </c>
      <c r="AI805" s="14">
        <v>0.35038019984222818</v>
      </c>
      <c r="AJ805" s="24">
        <v>3.4188986248031294E-3</v>
      </c>
      <c r="AK805" s="1">
        <v>7.0357582504591495E-2</v>
      </c>
      <c r="AL805" s="24">
        <v>4.0939972711165574E-3</v>
      </c>
      <c r="AM805" s="24">
        <v>3.1595900650989911E-4</v>
      </c>
      <c r="AN805" s="24">
        <v>3.308705675148637E-4</v>
      </c>
      <c r="AO805" s="24">
        <v>914.28571428571422</v>
      </c>
      <c r="AP805" s="24">
        <v>775.7971542160974</v>
      </c>
      <c r="AQ805" s="24">
        <v>842.1052631578948</v>
      </c>
      <c r="AR805" s="24">
        <v>877.51755670795944</v>
      </c>
      <c r="AS805" s="24">
        <v>6.2572010418695083E-3</v>
      </c>
      <c r="AT805" s="24">
        <v>-2.3612870017502299E-2</v>
      </c>
      <c r="AU805" s="24">
        <v>4.7125062906131818</v>
      </c>
      <c r="AV805" s="24">
        <v>0.71139264235116417</v>
      </c>
      <c r="AW805" s="24">
        <v>0.98601398601398593</v>
      </c>
      <c r="AX805" s="24">
        <v>3623.0929763005597</v>
      </c>
      <c r="AY805" s="14">
        <v>8.1249999999999942E-4</v>
      </c>
      <c r="AZ805" s="24"/>
      <c r="BA805" s="24"/>
      <c r="BB805" s="24" t="s">
        <v>563</v>
      </c>
      <c r="BC805" s="1"/>
      <c r="BD805" s="14">
        <f>(0.5*K805*(AK805)^(2))+(K805*9.81*(AN805-G805))</f>
        <v>3.6107156487811687E-10</v>
      </c>
      <c r="BE805" s="14">
        <f>0.5*K805*(AI805)^(2)</f>
        <v>8.9654011464649866E-9</v>
      </c>
      <c r="BF805" s="14">
        <f t="shared" si="79"/>
        <v>0.20068355278973155</v>
      </c>
      <c r="BG805" s="14">
        <f>(C805*(AI805)^(2)*G805)/(F805)</f>
        <v>1.9039260375576104</v>
      </c>
      <c r="BH805" s="14">
        <f>(C805*G805*AI805)/(E805)</f>
        <v>2.320722115308953</v>
      </c>
      <c r="BI805" s="14">
        <f>(E805)/((C805*F805*G805)^(1/2))</f>
        <v>0.59456849861049132</v>
      </c>
      <c r="BJ805" s="14">
        <f>(C805*9.81*(G805)^(2))/(F805)</f>
        <v>5.0384106096397548E-2</v>
      </c>
      <c r="BK805" s="14">
        <f t="shared" si="76"/>
        <v>0.97084871581721655</v>
      </c>
      <c r="BL805" s="14">
        <f>(F805/(C805*9.81))^(1/2)</f>
        <v>1.4753899143116248E-3</v>
      </c>
      <c r="BM805" s="14">
        <f>((F805*G805)/(C805*(AI805)^(2)))^(1/2)</f>
        <v>2.4000956655509468E-4</v>
      </c>
      <c r="BN805" s="14">
        <f>(AF805/2)/G805</f>
        <v>1.2005588908439147</v>
      </c>
      <c r="BO805" s="14">
        <f>(AF805-G805)/G805</f>
        <v>1.4011177816878293</v>
      </c>
      <c r="BP805" s="14">
        <f>((2*G805)-AG805)/G805</f>
        <v>0.79597128577214338</v>
      </c>
      <c r="BQ805" s="14">
        <f t="shared" si="77"/>
        <v>0.50144508670520227</v>
      </c>
      <c r="BR805" s="14">
        <f>((C805*(G805)^(3))/F805)^(1/2)</f>
        <v>1.3041846064159005E-3</v>
      </c>
      <c r="BS805" s="14">
        <f t="shared" si="78"/>
        <v>0.37399306985973046</v>
      </c>
      <c r="BT805" s="14">
        <f>AI805/((9.81*G805)^(1/2))</f>
        <v>6.1472129444179728</v>
      </c>
      <c r="BU805" s="14">
        <f t="shared" si="81"/>
        <v>0.33673469387755095</v>
      </c>
      <c r="BV805" s="14">
        <f>AE805 /G805</f>
        <v>0.92008564703359907</v>
      </c>
      <c r="BW805" s="14">
        <f t="shared" si="80"/>
        <v>1.8535419314612127</v>
      </c>
      <c r="BX805" s="14">
        <f>AH805/(((C805*(G805^(3)))/F805)^(1/2))</f>
        <v>0.766762615568783</v>
      </c>
    </row>
    <row r="806" spans="1:76" x14ac:dyDescent="0.25">
      <c r="A806" s="24"/>
      <c r="B806" s="1">
        <v>806</v>
      </c>
      <c r="C806" s="24">
        <v>960</v>
      </c>
      <c r="D806" s="24">
        <v>50</v>
      </c>
      <c r="E806" s="24">
        <v>4.8000000000000001E-2</v>
      </c>
      <c r="F806" s="24">
        <v>2.0500000000000001E-2</v>
      </c>
      <c r="G806" s="24">
        <v>3.2263890933381369E-4</v>
      </c>
      <c r="H806" s="24">
        <v>1.042000625722653E-7</v>
      </c>
      <c r="I806" s="24">
        <v>1.4068209658088812E-10</v>
      </c>
      <c r="J806" s="24">
        <v>1.3630485514094529E-13</v>
      </c>
      <c r="K806" s="24">
        <v>1.350548127176526E-7</v>
      </c>
      <c r="L806" s="24">
        <v>1.3085266093530747E-10</v>
      </c>
      <c r="M806" s="24"/>
      <c r="N806" s="24"/>
      <c r="O806" s="24"/>
      <c r="P806" s="14"/>
      <c r="Q806" s="24">
        <v>960</v>
      </c>
      <c r="R806" s="24">
        <v>100000</v>
      </c>
      <c r="S806" s="24">
        <v>96</v>
      </c>
      <c r="T806" s="24">
        <v>2.0500000000000001E-2</v>
      </c>
      <c r="U806" s="24">
        <v>0.188</v>
      </c>
      <c r="V806" s="24"/>
      <c r="W806" s="14"/>
      <c r="X806" s="14"/>
      <c r="Y806" s="14"/>
      <c r="Z806" s="14">
        <v>4.5964331699999996E-6</v>
      </c>
      <c r="AA806" s="14">
        <v>16000</v>
      </c>
      <c r="AB806" s="14">
        <v>6.2500000000000056E-5</v>
      </c>
      <c r="AD806" s="14">
        <v>3.1249999999999997E-3</v>
      </c>
      <c r="AE806" s="14">
        <v>2.8470658872999999E-4</v>
      </c>
      <c r="AF806" s="14">
        <v>7.5841147304999996E-4</v>
      </c>
      <c r="AG806" s="14">
        <v>3.9797450530249992E-4</v>
      </c>
      <c r="AH806" s="14">
        <v>1.1250000000000001E-3</v>
      </c>
      <c r="AI806" s="14">
        <v>0.32407778896814071</v>
      </c>
      <c r="AJ806" s="24">
        <v>5.5672170367691703E-3</v>
      </c>
      <c r="AK806" s="1">
        <v>6.0875790879700201E-2</v>
      </c>
      <c r="AL806" s="24">
        <v>5.1080213281160065E-3</v>
      </c>
      <c r="AM806" s="24">
        <v>3.2619304246447135E-4</v>
      </c>
      <c r="AN806" s="24">
        <v>3.3300317958305276E-4</v>
      </c>
      <c r="AO806" s="24">
        <v>492.30769230769226</v>
      </c>
      <c r="AP806" s="24">
        <v>631.96099544624929</v>
      </c>
      <c r="AQ806" s="24">
        <v>1333.3333333333333</v>
      </c>
      <c r="AR806" s="24">
        <v>8328.1465339748938</v>
      </c>
      <c r="AS806" s="24">
        <v>5.3530282009418319E-3</v>
      </c>
      <c r="AT806" s="24">
        <v>-7.5249009477188194E-3</v>
      </c>
      <c r="AU806" s="24">
        <v>4.7150374220650209</v>
      </c>
      <c r="AV806" s="24">
        <v>0.45484668026013048</v>
      </c>
      <c r="AW806" s="24">
        <v>0.99280575539568339</v>
      </c>
      <c r="AX806" s="24">
        <v>2316.5151203948326</v>
      </c>
      <c r="AY806" s="14">
        <v>8.7499999999999991E-4</v>
      </c>
      <c r="AZ806" s="24"/>
      <c r="BA806" s="24"/>
      <c r="BB806" s="24" t="s">
        <v>564</v>
      </c>
      <c r="BC806" s="1"/>
      <c r="BD806" s="14">
        <f>(0.5*K806*(AK806)^(2))+(K806*9.81*(AN806-G806))</f>
        <v>2.6397873776430893E-10</v>
      </c>
      <c r="BE806" s="14">
        <f>0.5*K806*(AI806)^(2)</f>
        <v>7.0921612894865229E-9</v>
      </c>
      <c r="BF806" s="14">
        <f t="shared" si="79"/>
        <v>0.19292795997629383</v>
      </c>
      <c r="BG806" s="14">
        <f>(C806*(AI806)^(2)*G806)/(F806)</f>
        <v>1.5868382020286789</v>
      </c>
      <c r="BH806" s="14">
        <f>(C806*G806*AI806)/(E806)</f>
        <v>2.0912020874398949</v>
      </c>
      <c r="BI806" s="14">
        <f>(E806)/((C806*F806*G806)^(1/2))</f>
        <v>0.60237968894101013</v>
      </c>
      <c r="BJ806" s="14">
        <f>(C806*9.81*(G806)^(2))/(F806)</f>
        <v>4.782113297121094E-2</v>
      </c>
      <c r="BK806" s="14">
        <f t="shared" si="76"/>
        <v>0.87945949941849044</v>
      </c>
      <c r="BL806" s="14">
        <f>(F806/(C806*9.81))^(1/2)</f>
        <v>1.4753899143116248E-3</v>
      </c>
      <c r="BM806" s="14">
        <f>((F806*G806)/(C806*(AI806)^(2)))^(1/2)</f>
        <v>2.561240834404428E-4</v>
      </c>
      <c r="BN806" s="14">
        <f>(AF806/2)/G806</f>
        <v>1.1753254971881282</v>
      </c>
      <c r="BO806" s="14">
        <f>(AF806-G806)/G806</f>
        <v>1.3506509943762564</v>
      </c>
      <c r="BP806" s="14">
        <f>((2*G806)-AG806)/G806</f>
        <v>0.76650182668841915</v>
      </c>
      <c r="BQ806" s="14">
        <f t="shared" si="77"/>
        <v>0.52474747474747463</v>
      </c>
      <c r="BR806" s="14">
        <f>((C806*(G806)^(3))/F806)^(1/2)</f>
        <v>1.2541047054071036E-3</v>
      </c>
      <c r="BS806" s="14">
        <f t="shared" si="78"/>
        <v>0.33160268991585951</v>
      </c>
      <c r="BT806" s="14">
        <f>AI806/((9.81*G806)^(1/2))</f>
        <v>5.7604497573720002</v>
      </c>
      <c r="BU806" s="14">
        <f t="shared" si="81"/>
        <v>0.37000000000000011</v>
      </c>
      <c r="BV806" s="14">
        <f>AE806 /G806</f>
        <v>0.88243104130826466</v>
      </c>
      <c r="BW806" s="14">
        <f t="shared" si="80"/>
        <v>1.5390170690574678</v>
      </c>
      <c r="BX806" s="14">
        <f>AH806/(((C806*(G806^(3)))/F806)^(1/2))</f>
        <v>0.89705428514025554</v>
      </c>
    </row>
    <row r="807" spans="1:76" x14ac:dyDescent="0.25">
      <c r="A807" s="24"/>
      <c r="B807" s="1">
        <v>807</v>
      </c>
      <c r="C807" s="24">
        <v>960</v>
      </c>
      <c r="D807" s="24">
        <v>50</v>
      </c>
      <c r="E807" s="24">
        <v>4.8000000000000001E-2</v>
      </c>
      <c r="F807" s="24">
        <v>2.0500000000000001E-2</v>
      </c>
      <c r="G807" s="24">
        <v>4.900794228880922E-4</v>
      </c>
      <c r="H807" s="24">
        <v>3.1782389910198709E-7</v>
      </c>
      <c r="I807" s="24">
        <v>4.9304665123966098E-10</v>
      </c>
      <c r="J807" s="24">
        <v>9.5924457435513847E-13</v>
      </c>
      <c r="K807" s="24">
        <v>4.7332478519007456E-7</v>
      </c>
      <c r="L807" s="24">
        <v>9.2087479138093293E-10</v>
      </c>
      <c r="M807" s="24"/>
      <c r="N807" s="24"/>
      <c r="O807" s="24"/>
      <c r="Q807" s="24">
        <v>960</v>
      </c>
      <c r="R807" s="24">
        <v>100000</v>
      </c>
      <c r="S807" s="24">
        <v>96</v>
      </c>
      <c r="T807" s="24">
        <v>2.0500000000000001E-2</v>
      </c>
      <c r="U807" s="24">
        <v>0.188</v>
      </c>
      <c r="V807" s="24"/>
      <c r="W807" s="14"/>
      <c r="X807" s="14"/>
      <c r="Z807" s="14">
        <v>7.0544746500000001E-6</v>
      </c>
      <c r="AA807" s="14">
        <v>16000</v>
      </c>
      <c r="AB807" s="14">
        <v>6.2500000000000056E-5</v>
      </c>
      <c r="AD807" s="14">
        <v>4.9375E-3</v>
      </c>
      <c r="AE807" s="14">
        <v>6.298192318750001E-4</v>
      </c>
      <c r="AF807" s="14">
        <v>1.47523456059786E-3</v>
      </c>
      <c r="AG807" s="14">
        <v>3.3626329165000011E-4</v>
      </c>
      <c r="AH807" s="14">
        <v>1.1875000000000002E-3</v>
      </c>
      <c r="AI807" s="14">
        <v>0.66868539973819874</v>
      </c>
      <c r="AJ807" s="24">
        <v>1.1996582833243054E-3</v>
      </c>
      <c r="AK807" s="1">
        <v>9.2730780958205999E-2</v>
      </c>
      <c r="AL807" s="24">
        <v>1.8433718588658925E-2</v>
      </c>
      <c r="AM807" s="24">
        <v>4.5326973551956519E-4</v>
      </c>
      <c r="AN807" s="24">
        <v>4.9275204008622151E-4</v>
      </c>
      <c r="AO807" s="24">
        <v>285.71428571428572</v>
      </c>
      <c r="AP807" s="24">
        <v>353.55339059327366</v>
      </c>
      <c r="AQ807" s="24">
        <v>542.37288135593224</v>
      </c>
      <c r="AR807" s="24">
        <v>637.02581608762239</v>
      </c>
      <c r="AS807" s="24">
        <v>2.2790018543477807E-2</v>
      </c>
      <c r="AT807" s="24">
        <v>-2.1640038381226332E-3</v>
      </c>
      <c r="AU807" s="24">
        <v>1.4338111081460894</v>
      </c>
      <c r="AV807" s="24">
        <v>0.56160856223825317</v>
      </c>
      <c r="AW807" s="24">
        <v>1.0073529411764706</v>
      </c>
      <c r="AX807" s="24">
        <v>2860.248920414409</v>
      </c>
      <c r="AY807" s="14">
        <v>9.3749999999999997E-4</v>
      </c>
      <c r="AZ807" s="24"/>
      <c r="BA807" s="24"/>
      <c r="BB807" s="24" t="s">
        <v>565</v>
      </c>
      <c r="BC807" s="1"/>
      <c r="BD807" s="14">
        <f>(0.5*K807*(AK807)^(2))+(K807*9.81*(AN807-G807))</f>
        <v>2.0474691849652122E-9</v>
      </c>
      <c r="BE807" s="14">
        <f>0.5*K807*(AI807)^(2)</f>
        <v>1.058212609956963E-7</v>
      </c>
      <c r="BF807" s="14">
        <f t="shared" si="79"/>
        <v>0.13909842768042444</v>
      </c>
      <c r="BG807" s="14">
        <f>(C807*(AI807)^(2)*G807)/(F807)</f>
        <v>10.261893936537591</v>
      </c>
      <c r="BH807" s="14">
        <f>(C807*G807*AI807)/(E807)</f>
        <v>6.5541790959477941</v>
      </c>
      <c r="BI807" s="14">
        <f>(E807)/((C807*F807*G807)^(1/2))</f>
        <v>0.48875977511245511</v>
      </c>
      <c r="BJ807" s="14">
        <f>(C807*9.81*(G807)^(2))/(F807)</f>
        <v>0.11033652843596363</v>
      </c>
      <c r="BK807" s="14">
        <f t="shared" si="76"/>
        <v>2.2804096913778968</v>
      </c>
      <c r="BL807" s="14">
        <f>(F807/(C807*9.81))^(1/2)</f>
        <v>1.4753899143116248E-3</v>
      </c>
      <c r="BM807" s="14">
        <f>((F807*G807)/(C807*(AI807)^(2)))^(1/2)</f>
        <v>1.5298635846237833E-4</v>
      </c>
      <c r="BN807" s="14">
        <f>(AF807/2)/G807</f>
        <v>1.5050974308451268</v>
      </c>
      <c r="BO807" s="14">
        <f>(AF807-G807)/G807</f>
        <v>2.0101948616902536</v>
      </c>
      <c r="BP807" s="14">
        <f>((2*G807)-AG807)/G807</f>
        <v>1.3138595991883042</v>
      </c>
      <c r="BQ807" s="14">
        <f t="shared" si="77"/>
        <v>0.22793886520237472</v>
      </c>
      <c r="BR807" s="14">
        <f>((C807*(G807)^(3))/F807)^(1/2)</f>
        <v>2.3477853485251803E-3</v>
      </c>
      <c r="BS807" s="14">
        <f t="shared" si="78"/>
        <v>0.67084940357632139</v>
      </c>
      <c r="BT807" s="14">
        <f>AI807/((9.81*G807)^(1/2))</f>
        <v>9.6439311919071891</v>
      </c>
      <c r="BU807" s="14">
        <f t="shared" si="81"/>
        <v>0.24683544303797472</v>
      </c>
      <c r="BV807" s="14">
        <f>AE807 /G807</f>
        <v>1.2851370664848685</v>
      </c>
      <c r="BW807" s="14">
        <f t="shared" si="80"/>
        <v>10.151557408101628</v>
      </c>
      <c r="BX807" s="14">
        <f>AH807/(((C807*(G807^(3)))/F807)^(1/2))</f>
        <v>0.50579581338045143</v>
      </c>
    </row>
    <row r="808" spans="1:76" x14ac:dyDescent="0.25">
      <c r="A808" s="24"/>
      <c r="B808" s="1">
        <v>808</v>
      </c>
      <c r="C808" s="24">
        <v>960</v>
      </c>
      <c r="D808" s="24">
        <v>50</v>
      </c>
      <c r="E808" s="24">
        <v>4.8000000000000001E-2</v>
      </c>
      <c r="F808" s="24">
        <v>2.0500000000000001E-2</v>
      </c>
      <c r="G808" s="24">
        <v>4.9052052476931235E-4</v>
      </c>
      <c r="H808" s="24">
        <v>8.9916094565505817E-8</v>
      </c>
      <c r="I808" s="24">
        <v>4.9437916758009111E-10</v>
      </c>
      <c r="J808" s="24">
        <v>2.7187023827954939E-13</v>
      </c>
      <c r="K808" s="24">
        <v>4.7460400087688745E-7</v>
      </c>
      <c r="L808" s="24">
        <v>2.6099542874836741E-10</v>
      </c>
      <c r="M808" s="24"/>
      <c r="N808" s="24"/>
      <c r="O808" s="24"/>
      <c r="Q808" s="24">
        <v>960</v>
      </c>
      <c r="R808" s="24">
        <v>100000</v>
      </c>
      <c r="S808" s="24">
        <v>96</v>
      </c>
      <c r="T808" s="24">
        <v>2.0500000000000001E-2</v>
      </c>
      <c r="U808" s="24">
        <v>0.188</v>
      </c>
      <c r="V808" s="24"/>
      <c r="W808" s="14"/>
      <c r="X808" s="14"/>
      <c r="Z808" s="14">
        <v>7.0544746500000001E-6</v>
      </c>
      <c r="AA808" s="14">
        <v>16000</v>
      </c>
      <c r="AB808" s="14">
        <v>6.2500000000000056E-5</v>
      </c>
      <c r="AD808" s="14">
        <v>5.0000000000000001E-3</v>
      </c>
      <c r="AE808" s="14">
        <v>6.2729199455000006E-4</v>
      </c>
      <c r="AF808" s="14">
        <v>1.48991351144958E-3</v>
      </c>
      <c r="AG808" s="14">
        <v>3.3214818143750005E-4</v>
      </c>
      <c r="AH808" s="14">
        <v>1.1875000000000002E-3</v>
      </c>
      <c r="AI808" s="14">
        <v>0.68183817403115576</v>
      </c>
      <c r="AJ808" s="24">
        <v>8.6523507481425892E-3</v>
      </c>
      <c r="AK808" s="1">
        <v>9.0376318883446799E-2</v>
      </c>
      <c r="AL808" s="24">
        <v>1.5654736844028499E-2</v>
      </c>
      <c r="AM808" s="24">
        <v>4.7581009737151066E-4</v>
      </c>
      <c r="AN808" s="24">
        <v>5.0542484199524325E-4</v>
      </c>
      <c r="AO808" s="24">
        <v>4000</v>
      </c>
      <c r="AP808" s="24">
        <v>1414.2135623730915</v>
      </c>
      <c r="AQ808" s="24">
        <v>5333.3333333333321</v>
      </c>
      <c r="AR808" s="24">
        <v>2514.1574442188366</v>
      </c>
      <c r="AS808" s="24">
        <v>2.3695376940170265E-2</v>
      </c>
      <c r="AT808" s="24">
        <v>-1.8801037795414029E-2</v>
      </c>
      <c r="AU808" s="24">
        <v>1.5405261960057886</v>
      </c>
      <c r="AV808" s="24">
        <v>0.16024829370298696</v>
      </c>
      <c r="AW808" s="24">
        <v>1.0072992700729926</v>
      </c>
      <c r="AX808" s="24">
        <v>816.13785807591034</v>
      </c>
      <c r="AY808" s="14">
        <v>7.499999999999998E-4</v>
      </c>
      <c r="AZ808" s="24"/>
      <c r="BA808" s="24"/>
      <c r="BB808" s="24" t="s">
        <v>566</v>
      </c>
      <c r="BC808" s="1"/>
      <c r="BD808" s="14">
        <f>(0.5*K808*(AK808)^(2))+(K808*9.81*(AN808-G808))</f>
        <v>2.0076465222066412E-9</v>
      </c>
      <c r="BE808" s="14">
        <f>0.5*K808*(AI808)^(2)</f>
        <v>1.1032248204827024E-7</v>
      </c>
      <c r="BF808" s="14">
        <f t="shared" si="79"/>
        <v>0.13489989553726811</v>
      </c>
      <c r="BG808" s="14">
        <f>(C808*(AI808)^(2)*G808)/(F808)</f>
        <v>10.679162154525002</v>
      </c>
      <c r="BH808" s="14">
        <f>(C808*G808*AI808)/(E808)</f>
        <v>6.6891123786702451</v>
      </c>
      <c r="BI808" s="14">
        <f>(E808)/((C808*F808*G808)^(1/2))</f>
        <v>0.48853996642424086</v>
      </c>
      <c r="BJ808" s="14">
        <f>(C808*9.81*(G808)^(2))/(F808)</f>
        <v>0.11053523726085417</v>
      </c>
      <c r="BK808" s="14">
        <f t="shared" si="76"/>
        <v>2.334760768557246</v>
      </c>
      <c r="BL808" s="14">
        <f>(F808/(C808*9.81))^(1/2)</f>
        <v>1.4753899143116248E-3</v>
      </c>
      <c r="BM808" s="14">
        <f>((F808*G808)/(C808*(AI808)^(2)))^(1/2)</f>
        <v>1.5010273091788098E-4</v>
      </c>
      <c r="BN808" s="14">
        <f>(AF808/2)/G808</f>
        <v>1.5187065945408438</v>
      </c>
      <c r="BO808" s="14">
        <f>(AF808-G808)/G808</f>
        <v>2.0374131890816876</v>
      </c>
      <c r="BP808" s="14">
        <f>((2*G808)-AG808)/G808</f>
        <v>1.3228658849826793</v>
      </c>
      <c r="BQ808" s="14">
        <f t="shared" si="77"/>
        <v>0.22293118284050156</v>
      </c>
      <c r="BR808" s="14">
        <f>((C808*(G808)^(3))/F808)^(1/2)</f>
        <v>2.3509557903336736E-3</v>
      </c>
      <c r="BS808" s="14">
        <f t="shared" si="78"/>
        <v>0.70063921182656974</v>
      </c>
      <c r="BT808" s="14">
        <f>AI808/((9.81*G808)^(1/2))</f>
        <v>9.8292010097990108</v>
      </c>
      <c r="BU808" s="14">
        <f t="shared" si="81"/>
        <v>0.24375000000000005</v>
      </c>
      <c r="BV808" s="14">
        <f>AE808 /G808</f>
        <v>1.2788292494896318</v>
      </c>
      <c r="BW808" s="14">
        <f t="shared" si="80"/>
        <v>10.568626917264147</v>
      </c>
      <c r="BX808" s="14">
        <f>AH808/(((C808*(G808^(3)))/F808)^(1/2))</f>
        <v>0.50511370944642775</v>
      </c>
    </row>
    <row r="809" spans="1:76" x14ac:dyDescent="0.25">
      <c r="A809" s="24"/>
      <c r="B809" s="1">
        <v>809</v>
      </c>
      <c r="C809" s="24">
        <v>960</v>
      </c>
      <c r="D809" s="24">
        <v>50</v>
      </c>
      <c r="E809" s="24">
        <v>4.8000000000000001E-2</v>
      </c>
      <c r="F809" s="24">
        <v>2.0500000000000001E-2</v>
      </c>
      <c r="G809" s="24">
        <v>4.8637417383278766E-4</v>
      </c>
      <c r="H809" s="24">
        <v>2.0839365042205032E-7</v>
      </c>
      <c r="I809" s="24">
        <v>4.8194793925904893E-10</v>
      </c>
      <c r="J809" s="24">
        <v>6.1949150949433421E-13</v>
      </c>
      <c r="K809" s="24">
        <v>4.6267002168868699E-7</v>
      </c>
      <c r="L809" s="24">
        <v>5.9471184911456083E-10</v>
      </c>
      <c r="M809" s="24"/>
      <c r="N809" s="24"/>
      <c r="O809" s="24"/>
      <c r="Q809" s="24">
        <v>960</v>
      </c>
      <c r="R809" s="24">
        <v>100000</v>
      </c>
      <c r="S809" s="24">
        <v>96</v>
      </c>
      <c r="T809" s="24">
        <v>2.0500000000000001E-2</v>
      </c>
      <c r="U809" s="24">
        <v>0.188</v>
      </c>
      <c r="V809" s="24"/>
      <c r="W809" s="14"/>
      <c r="X809" s="14"/>
      <c r="Z809" s="14">
        <v>7.0544746500000001E-6</v>
      </c>
      <c r="AA809" s="14">
        <v>16000</v>
      </c>
      <c r="AB809" s="14">
        <v>6.2500000000000056E-5</v>
      </c>
      <c r="AD809" s="14">
        <v>4.9375E-3</v>
      </c>
      <c r="AE809" s="14">
        <v>6.208192318750001E-4</v>
      </c>
      <c r="AF809" s="14">
        <v>1.467895085172E-3</v>
      </c>
      <c r="AG809" s="14">
        <v>3.2333008812500006E-4</v>
      </c>
      <c r="AH809" s="14">
        <v>1.1875000000000002E-3</v>
      </c>
      <c r="AI809" s="14">
        <v>0.67739070548389246</v>
      </c>
      <c r="AJ809" s="24">
        <v>9.4739751199668966E-3</v>
      </c>
      <c r="AK809" s="1">
        <v>9.2041983998475199E-2</v>
      </c>
      <c r="AL809" s="24">
        <v>1.2983191237499201E-2</v>
      </c>
      <c r="AM809" s="24">
        <v>4.7457835175272669E-4</v>
      </c>
      <c r="AN809" s="24">
        <v>4.9051519983442241E-4</v>
      </c>
      <c r="AO809" s="24">
        <v>-7999.9999999999964</v>
      </c>
      <c r="AP809" s="24">
        <v>33941.12549695425</v>
      </c>
      <c r="AQ809" s="24">
        <v>2666.666666666667</v>
      </c>
      <c r="AR809" s="24">
        <v>628.53936105470905</v>
      </c>
      <c r="AS809" s="24">
        <v>2.3387266456471229E-2</v>
      </c>
      <c r="AT809" s="24">
        <v>-1.0069828883791614E-2</v>
      </c>
      <c r="AU809" s="24">
        <v>1.5752354967444506</v>
      </c>
      <c r="AV809" s="24">
        <v>0.27667524758261236</v>
      </c>
      <c r="AW809" s="24">
        <v>1.0223880597014925</v>
      </c>
      <c r="AX809" s="24">
        <v>1409.0954650862939</v>
      </c>
      <c r="AY809" s="14">
        <v>1E-3</v>
      </c>
      <c r="AZ809" s="24"/>
      <c r="BA809" s="24"/>
      <c r="BB809" s="24" t="s">
        <v>567</v>
      </c>
      <c r="BC809" s="1"/>
      <c r="BD809" s="14">
        <f>(0.5*K809*(AK809)^(2))+(K809*9.81*(AN809-G809))</f>
        <v>1.9786022748670267E-9</v>
      </c>
      <c r="BE809" s="14">
        <f>0.5*K809*(AI809)^(2)</f>
        <v>1.0614995924160208E-7</v>
      </c>
      <c r="BF809" s="14">
        <f t="shared" si="79"/>
        <v>0.13652724799482027</v>
      </c>
      <c r="BG809" s="14">
        <f>(C809*(AI809)^(2)*G809)/(F809)</f>
        <v>10.45120447877148</v>
      </c>
      <c r="BH809" s="14">
        <f>(C809*G809*AI809)/(E809)</f>
        <v>6.5893068948347473</v>
      </c>
      <c r="BI809" s="14">
        <f>(E809)/((C809*F809*G809)^(1/2))</f>
        <v>0.49061795428338523</v>
      </c>
      <c r="BJ809" s="14">
        <f>(C809*9.81*(G809)^(2))/(F809)</f>
        <v>0.10867443515429513</v>
      </c>
      <c r="BK809" s="14">
        <f t="shared" si="76"/>
        <v>2.3125682390356532</v>
      </c>
      <c r="BL809" s="14">
        <f>(F809/(C809*9.81))^(1/2)</f>
        <v>1.4753899143116248E-3</v>
      </c>
      <c r="BM809" s="14">
        <f>((F809*G809)/(C809*(AI809)^(2)))^(1/2)</f>
        <v>1.5044831694899572E-4</v>
      </c>
      <c r="BN809" s="14">
        <f>(AF809/2)/G809</f>
        <v>1.5090183280132932</v>
      </c>
      <c r="BO809" s="14">
        <f>(AF809-G809)/G809</f>
        <v>2.0180366560265859</v>
      </c>
      <c r="BP809" s="14">
        <f>((2*G809)-AG809)/G809</f>
        <v>1.3352235675322701</v>
      </c>
      <c r="BQ809" s="14">
        <f t="shared" si="77"/>
        <v>0.22026784570037169</v>
      </c>
      <c r="BR809" s="14">
        <f>((C809*(G809)^(3))/F809)^(1/2)</f>
        <v>2.3212100656116313E-3</v>
      </c>
      <c r="BS809" s="14">
        <f t="shared" si="78"/>
        <v>0.68746053436768406</v>
      </c>
      <c r="BT809" s="14">
        <f>AI809/((9.81*G809)^(1/2))</f>
        <v>9.8066229269404488</v>
      </c>
      <c r="BU809" s="14">
        <f t="shared" si="81"/>
        <v>0.24683544303797472</v>
      </c>
      <c r="BV809" s="14">
        <f>AE809 /G809</f>
        <v>1.2764231023673427</v>
      </c>
      <c r="BW809" s="14">
        <f t="shared" si="80"/>
        <v>10.342530043617185</v>
      </c>
      <c r="BX809" s="14">
        <f>AH809/(((C809*(G809^(3)))/F809)^(1/2))</f>
        <v>0.51158661492668389</v>
      </c>
    </row>
    <row r="810" spans="1:76" x14ac:dyDescent="0.25">
      <c r="A810" s="24"/>
      <c r="B810" s="1">
        <v>810</v>
      </c>
      <c r="C810" s="24">
        <v>960</v>
      </c>
      <c r="D810" s="24">
        <v>50</v>
      </c>
      <c r="E810" s="24">
        <v>4.8000000000000001E-2</v>
      </c>
      <c r="F810" s="24">
        <v>2.0500000000000001E-2</v>
      </c>
      <c r="G810" s="24">
        <v>4.8473074496609993E-4</v>
      </c>
      <c r="H810" s="24">
        <v>1.2052488877363491E-7</v>
      </c>
      <c r="I810" s="24">
        <v>4.7707900953541288E-10</v>
      </c>
      <c r="J810" s="24">
        <v>3.5586701580799995E-13</v>
      </c>
      <c r="K810" s="24">
        <v>4.5799584915399639E-7</v>
      </c>
      <c r="L810" s="24">
        <v>3.4163233517567998E-10</v>
      </c>
      <c r="M810" s="24"/>
      <c r="N810" s="24"/>
      <c r="O810" s="24"/>
      <c r="Q810" s="24">
        <v>960</v>
      </c>
      <c r="R810" s="24">
        <v>100000</v>
      </c>
      <c r="S810" s="24">
        <v>96</v>
      </c>
      <c r="T810" s="24">
        <v>2.0500000000000001E-2</v>
      </c>
      <c r="U810" s="24">
        <v>0.188</v>
      </c>
      <c r="V810" s="24"/>
      <c r="W810" s="14"/>
      <c r="X810" s="14"/>
      <c r="Z810" s="14">
        <v>7.0544746500000001E-6</v>
      </c>
      <c r="AA810" s="14">
        <v>16000</v>
      </c>
      <c r="AB810" s="14">
        <v>6.2500000000000056E-5</v>
      </c>
      <c r="AD810" s="14">
        <v>5.000000000000001E-3</v>
      </c>
      <c r="AE810" s="14">
        <v>6.2023751990000005E-4</v>
      </c>
      <c r="AF810" s="14">
        <v>1.4458766588944199E-3</v>
      </c>
      <c r="AG810" s="14">
        <v>3.603660800375001E-4</v>
      </c>
      <c r="AH810" s="14">
        <v>1.1874999999999998E-3</v>
      </c>
      <c r="AI810" s="14">
        <v>0.66073618434685422</v>
      </c>
      <c r="AJ810" s="24">
        <v>1.4730088434397985E-2</v>
      </c>
      <c r="AK810" s="1">
        <v>9.0794984933323206E-2</v>
      </c>
      <c r="AL810" s="24">
        <v>1.28908079330055E-2</v>
      </c>
      <c r="AM810" s="24">
        <v>4.5432510229848099E-4</v>
      </c>
      <c r="AN810" s="24">
        <v>4.8848493669953171E-4</v>
      </c>
      <c r="AO810" s="24">
        <v>336.84210526315792</v>
      </c>
      <c r="AP810" s="24">
        <v>406.16526910482685</v>
      </c>
      <c r="AQ810" s="24">
        <v>5333.3333333333285</v>
      </c>
      <c r="AR810" s="24">
        <v>148335.28920891107</v>
      </c>
      <c r="AS810" s="24">
        <v>2.2251391707708464E-2</v>
      </c>
      <c r="AT810" s="24">
        <v>-0.11721295936101091</v>
      </c>
      <c r="AU810" s="24">
        <v>4.7121345352416837</v>
      </c>
      <c r="AV810" s="24">
        <v>0.83127189199519458</v>
      </c>
      <c r="AW810" s="24">
        <v>1.0074074074074073</v>
      </c>
      <c r="AX810" s="24">
        <v>4233.6329812603917</v>
      </c>
      <c r="AY810" s="14">
        <v>9.375000000000004E-4</v>
      </c>
      <c r="AZ810" s="24"/>
      <c r="BA810" s="24"/>
      <c r="BB810" s="24" t="s">
        <v>568</v>
      </c>
      <c r="BC810" s="1"/>
      <c r="BD810" s="14">
        <f>(0.5*K810*(AK810)^(2))+(K810*9.81*(AN810-G810))</f>
        <v>1.9046642534698602E-9</v>
      </c>
      <c r="BE810" s="14">
        <f>0.5*K810*(AI810)^(2)</f>
        <v>9.9974151842695607E-8</v>
      </c>
      <c r="BF810" s="14">
        <f t="shared" si="79"/>
        <v>0.13802741399341384</v>
      </c>
      <c r="BG810" s="14">
        <f>(C810*(AI810)^(2)*G810)/(F810)</f>
        <v>9.9100106356531512</v>
      </c>
      <c r="BH810" s="14">
        <f>(C810*G810*AI810)/(E810)</f>
        <v>6.4055828572901801</v>
      </c>
      <c r="BI810" s="14">
        <f>(E810)/((C810*F810*G810)^(1/2))</f>
        <v>0.49144894494956359</v>
      </c>
      <c r="BJ810" s="14">
        <f>(C810*9.81*(G810)^(2))/(F810)</f>
        <v>0.10794126725066823</v>
      </c>
      <c r="BK810" s="14">
        <f t="shared" si="76"/>
        <v>2.2429892802234956</v>
      </c>
      <c r="BL810" s="14">
        <f>(F810/(C810*9.81))^(1/2)</f>
        <v>1.4753899143116248E-3</v>
      </c>
      <c r="BM810" s="14">
        <f>((F810*G810)/(C810*(AI810)^(2)))^(1/2)</f>
        <v>1.5397971315481219E-4</v>
      </c>
      <c r="BN810" s="14">
        <f>(AF810/2)/G810</f>
        <v>1.4914224792936732</v>
      </c>
      <c r="BO810" s="14">
        <f>(AF810-G810)/G810</f>
        <v>1.9828449585873464</v>
      </c>
      <c r="BP810" s="14">
        <f>((2*G810)-AG810)/G810</f>
        <v>1.2565644251372945</v>
      </c>
      <c r="BQ810" s="14">
        <f t="shared" si="77"/>
        <v>0.24923708244453691</v>
      </c>
      <c r="BR810" s="14">
        <f>((C810*(G810)^(3))/F810)^(1/2)</f>
        <v>2.3094551671139687E-3</v>
      </c>
      <c r="BS810" s="14">
        <f t="shared" si="78"/>
        <v>0.77794914370786516</v>
      </c>
      <c r="BT810" s="14">
        <f>AI810/((9.81*G810)^(1/2))</f>
        <v>9.5817162149682549</v>
      </c>
      <c r="BU810" s="14">
        <f t="shared" si="81"/>
        <v>0.24374999999999991</v>
      </c>
      <c r="BV810" s="14">
        <f>AE810 /G810</f>
        <v>1.2795506089537954</v>
      </c>
      <c r="BW810" s="14">
        <f t="shared" si="80"/>
        <v>9.8020693684024831</v>
      </c>
      <c r="BX810" s="14">
        <f>AH810/(((C810*(G810^(3)))/F810)^(1/2))</f>
        <v>0.51419054022337651</v>
      </c>
    </row>
    <row r="811" spans="1:76" x14ac:dyDescent="0.25">
      <c r="A811" s="24"/>
      <c r="B811" s="1">
        <v>811</v>
      </c>
      <c r="C811" s="24">
        <v>960</v>
      </c>
      <c r="D811" s="24">
        <v>50</v>
      </c>
      <c r="E811" s="24">
        <v>4.8000000000000001E-2</v>
      </c>
      <c r="F811" s="24">
        <v>2.0500000000000001E-2</v>
      </c>
      <c r="G811" s="24">
        <v>4.8211419221785363E-4</v>
      </c>
      <c r="H811" s="24">
        <v>1.6224355299812893E-7</v>
      </c>
      <c r="I811" s="24">
        <v>4.6939489053292955E-10</v>
      </c>
      <c r="J811" s="24">
        <v>4.738895641023825E-13</v>
      </c>
      <c r="K811" s="24">
        <v>4.5061909491161237E-7</v>
      </c>
      <c r="L811" s="24">
        <v>4.5493398153828721E-10</v>
      </c>
      <c r="M811" s="24"/>
      <c r="N811" s="24"/>
      <c r="O811" s="24"/>
      <c r="Q811" s="24">
        <v>960</v>
      </c>
      <c r="R811" s="24">
        <v>100000</v>
      </c>
      <c r="S811" s="24">
        <v>96</v>
      </c>
      <c r="T811" s="24">
        <v>2.0500000000000001E-2</v>
      </c>
      <c r="U811" s="24">
        <v>0.188</v>
      </c>
      <c r="V811" s="24"/>
      <c r="W811" s="14"/>
      <c r="X811" s="14"/>
      <c r="Z811" s="14">
        <v>7.0544746500000001E-6</v>
      </c>
      <c r="AA811" s="14">
        <v>16000</v>
      </c>
      <c r="AB811" s="14">
        <v>6.2500000000000056E-5</v>
      </c>
      <c r="AD811" s="14">
        <v>4.8125000000000008E-3</v>
      </c>
      <c r="AE811" s="14">
        <v>6.1723751990000008E-4</v>
      </c>
      <c r="AF811" s="14">
        <v>1.4385371834685599E-3</v>
      </c>
      <c r="AG811" s="14">
        <v>3.921112159625E-4</v>
      </c>
      <c r="AH811" s="14">
        <v>1.1874999999999998E-3</v>
      </c>
      <c r="AI811" s="14">
        <v>0.6536608123988501</v>
      </c>
      <c r="AJ811" s="24">
        <v>3.6945662729521074E-3</v>
      </c>
      <c r="AK811" s="1">
        <v>9.3114494830771902E-2</v>
      </c>
      <c r="AL811" s="24">
        <v>1.6891950517698099E-2</v>
      </c>
      <c r="AM811" s="24">
        <v>4.704862014737564E-4</v>
      </c>
      <c r="AN811" s="24">
        <v>4.8838166361616991E-4</v>
      </c>
      <c r="AO811" s="24">
        <v>516.12903225806451</v>
      </c>
      <c r="AP811" s="24">
        <v>541.55108319802173</v>
      </c>
      <c r="AQ811" s="24">
        <v>4000</v>
      </c>
      <c r="AR811" s="24">
        <v>2828.4271247461875</v>
      </c>
      <c r="AS811" s="24">
        <v>2.1777393357080767E-2</v>
      </c>
      <c r="AT811" s="24">
        <v>-30.003273000078192</v>
      </c>
      <c r="AU811" s="24">
        <v>0.52039330494920011</v>
      </c>
      <c r="AV811" s="24">
        <v>0.64734909206533264</v>
      </c>
      <c r="AW811" s="24">
        <v>0</v>
      </c>
      <c r="AX811" s="24">
        <v>3296.92185306396</v>
      </c>
      <c r="AY811" s="14">
        <v>9.375000000000004E-4</v>
      </c>
      <c r="AZ811" s="24"/>
      <c r="BA811" s="24"/>
      <c r="BB811" s="24" t="s">
        <v>569</v>
      </c>
      <c r="BC811" s="1"/>
      <c r="BD811" s="14">
        <f>(0.5*K811*(AK811)^(2))+(K811*9.81*(AN811-G811))</f>
        <v>1.9812092471994524E-9</v>
      </c>
      <c r="BE811" s="14">
        <f>0.5*K811*(AI811)^(2)</f>
        <v>9.6268564077039599E-8</v>
      </c>
      <c r="BF811" s="14">
        <f t="shared" si="79"/>
        <v>0.14345739031883717</v>
      </c>
      <c r="BG811" s="14">
        <f>(C811*(AI811)^(2)*G811)/(F811)</f>
        <v>9.6465537147884177</v>
      </c>
      <c r="BH811" s="14">
        <f>(C811*G811*AI811)/(E811)</f>
        <v>6.3027830910827518</v>
      </c>
      <c r="BI811" s="14">
        <f>(E811)/((C811*F811*G811)^(1/2))</f>
        <v>0.49278074776699499</v>
      </c>
      <c r="BJ811" s="14">
        <f>(C811*9.81*(G811)^(2))/(F811)</f>
        <v>0.10677908911396866</v>
      </c>
      <c r="BK811" s="14">
        <f t="shared" si="76"/>
        <v>2.2118022623046909</v>
      </c>
      <c r="BL811" s="14">
        <f>(F811/(C811*9.81))^(1/2)</f>
        <v>1.4753899143116248E-3</v>
      </c>
      <c r="BM811" s="14">
        <f>((F811*G811)/(C811*(AI811)^(2)))^(1/2)</f>
        <v>1.5522576996028815E-4</v>
      </c>
      <c r="BN811" s="14">
        <f>(AF811/2)/G811</f>
        <v>1.4919050369072375</v>
      </c>
      <c r="BO811" s="14">
        <f>(AF811-G811)/G811</f>
        <v>1.9838100738144751</v>
      </c>
      <c r="BP811" s="14">
        <f>((2*G811)-AG811)/G811</f>
        <v>1.1866839385941241</v>
      </c>
      <c r="BQ811" s="14">
        <f t="shared" si="77"/>
        <v>0.27257635080175863</v>
      </c>
      <c r="BR811" s="14">
        <f>((C811*(G811)^(3))/F811)^(1/2)</f>
        <v>2.2907809362872314E-3</v>
      </c>
      <c r="BS811" s="14">
        <f t="shared" si="78"/>
        <v>30.656933812477043</v>
      </c>
      <c r="BT811" s="14">
        <f>AI811/((9.81*G811)^(1/2))</f>
        <v>9.5048001030310765</v>
      </c>
      <c r="BU811" s="14">
        <f t="shared" si="81"/>
        <v>0.25324675324675316</v>
      </c>
      <c r="BV811" s="14">
        <f>AE811 /G811</f>
        <v>1.2802724538361818</v>
      </c>
      <c r="BW811" s="14">
        <f t="shared" si="80"/>
        <v>9.5397746256744487</v>
      </c>
      <c r="BX811" s="14">
        <f>AH811/(((C811*(G811^(3)))/F811)^(1/2))</f>
        <v>0.51838217316607882</v>
      </c>
    </row>
    <row r="812" spans="1:76" x14ac:dyDescent="0.25">
      <c r="A812" s="24"/>
      <c r="B812" s="1">
        <v>812</v>
      </c>
      <c r="C812" s="24">
        <v>960</v>
      </c>
      <c r="D812" s="24">
        <v>50</v>
      </c>
      <c r="E812" s="24">
        <v>4.8000000000000001E-2</v>
      </c>
      <c r="F812" s="24">
        <v>2.0500000000000001E-2</v>
      </c>
      <c r="G812" s="24">
        <v>4.8079728841983574E-4</v>
      </c>
      <c r="H812" s="24">
        <v>1.5838067920143128E-7</v>
      </c>
      <c r="I812" s="24">
        <v>4.6555890533053266E-10</v>
      </c>
      <c r="J812" s="24">
        <v>4.6008289196176703E-13</v>
      </c>
      <c r="K812" s="24">
        <v>4.4693654911731134E-7</v>
      </c>
      <c r="L812" s="24">
        <v>4.4167957628329636E-10</v>
      </c>
      <c r="M812" s="24"/>
      <c r="N812" s="24"/>
      <c r="O812" s="24"/>
      <c r="Q812" s="24">
        <v>960</v>
      </c>
      <c r="R812" s="24">
        <v>100000</v>
      </c>
      <c r="S812" s="24">
        <v>96</v>
      </c>
      <c r="T812" s="24">
        <v>2.0500000000000001E-2</v>
      </c>
      <c r="U812" s="24">
        <v>0.188</v>
      </c>
      <c r="V812" s="24"/>
      <c r="W812" s="14"/>
      <c r="X812" s="14"/>
      <c r="Z812" s="14">
        <v>7.0544746500000001E-6</v>
      </c>
      <c r="AA812" s="14">
        <v>16000</v>
      </c>
      <c r="AB812" s="14">
        <v>6.2500000000000056E-5</v>
      </c>
      <c r="AD812" s="14">
        <v>5.3749999999999996E-3</v>
      </c>
      <c r="AE812" s="14">
        <v>6.0665580792500001E-4</v>
      </c>
      <c r="AF812" s="14">
        <v>1.4091792817651199E-3</v>
      </c>
      <c r="AG812" s="14">
        <v>3.8329312265000001E-4</v>
      </c>
      <c r="AH812" s="14">
        <v>1.1874999999999998E-3</v>
      </c>
      <c r="AI812" s="14">
        <v>0.63967943256770277</v>
      </c>
      <c r="AJ812" s="24">
        <v>1.1124618288545348E-2</v>
      </c>
      <c r="AK812" s="1">
        <v>8.9711648201112201E-2</v>
      </c>
      <c r="AL812" s="24">
        <v>2.1327067198036102E-3</v>
      </c>
      <c r="AM812" s="24">
        <v>4.7373701783332369E-4</v>
      </c>
      <c r="AN812" s="24">
        <v>4.837108408163852E-4</v>
      </c>
      <c r="AO812" s="24">
        <v>293.57798165137615</v>
      </c>
      <c r="AP812" s="24">
        <v>300.91169814655206</v>
      </c>
      <c r="AQ812" s="24">
        <v>463.76811594202906</v>
      </c>
      <c r="AR812" s="24">
        <v>598.83523246044115</v>
      </c>
      <c r="AS812" s="24">
        <v>2.0855748035175238E-2</v>
      </c>
      <c r="AT812" s="24">
        <v>0.18617360456105889</v>
      </c>
      <c r="AU812" s="24">
        <v>4.7486546678517358</v>
      </c>
      <c r="AV812" s="24">
        <v>1.2394790101777735</v>
      </c>
      <c r="AW812" s="24">
        <v>1.0150375939849625</v>
      </c>
      <c r="AX812" s="24">
        <v>6312.6147625101485</v>
      </c>
      <c r="AY812" s="14">
        <v>9.9999999999999959E-4</v>
      </c>
      <c r="AZ812" s="24"/>
      <c r="BA812" s="24"/>
      <c r="BB812" s="24" t="s">
        <v>570</v>
      </c>
      <c r="BC812" s="1"/>
      <c r="BD812" s="14">
        <f>(0.5*K812*(AK812)^(2))+(K812*9.81*(AN812-G812))</f>
        <v>1.8112871760323278E-9</v>
      </c>
      <c r="BE812" s="14">
        <f>0.5*K812*(AI812)^(2)</f>
        <v>9.144093331035442E-8</v>
      </c>
      <c r="BF812" s="14">
        <f t="shared" si="79"/>
        <v>0.14074187453970272</v>
      </c>
      <c r="BG812" s="14">
        <f>(C812*(AI812)^(2)*G812)/(F812)</f>
        <v>9.2130654423264087</v>
      </c>
      <c r="BH812" s="14">
        <f>(C812*G812*AI812)/(E812)</f>
        <v>6.1511227327298128</v>
      </c>
      <c r="BI812" s="14">
        <f>(E812)/((C812*F812*G812)^(1/2))</f>
        <v>0.49345514953305669</v>
      </c>
      <c r="BJ812" s="14">
        <f>(C812*9.81*(G812)^(2))/(F812)</f>
        <v>0.10619654771514439</v>
      </c>
      <c r="BK812" s="14">
        <f t="shared" si="76"/>
        <v>2.1539749188993196</v>
      </c>
      <c r="BL812" s="14">
        <f>(F812/(C812*9.81))^(1/2)</f>
        <v>1.4753899143116248E-3</v>
      </c>
      <c r="BM812" s="14">
        <f>((F812*G812)/(C812*(AI812)^(2)))^(1/2)</f>
        <v>1.5840173408060106E-4</v>
      </c>
      <c r="BN812" s="14">
        <f>(AF812/2)/G812</f>
        <v>1.4654609288630327</v>
      </c>
      <c r="BO812" s="14">
        <f>(AF812-G812)/G812</f>
        <v>1.9309218577260654</v>
      </c>
      <c r="BP812" s="14">
        <f>((2*G812)-AG812)/G812</f>
        <v>1.202796829595874</v>
      </c>
      <c r="BQ812" s="14">
        <f t="shared" si="77"/>
        <v>0.2719974155239438</v>
      </c>
      <c r="BR812" s="14">
        <f>((C812*(G812)^(3))/F812)^(1/2)</f>
        <v>2.2814013831968967E-3</v>
      </c>
      <c r="BS812" s="14">
        <f t="shared" si="78"/>
        <v>0.45350582800664385</v>
      </c>
      <c r="BT812" s="14">
        <f>AI812/((9.81*G812)^(1/2))</f>
        <v>9.3142282998043946</v>
      </c>
      <c r="BU812" s="14">
        <f t="shared" si="81"/>
        <v>0.22674418604651161</v>
      </c>
      <c r="BV812" s="14">
        <f>AE812 /G812</f>
        <v>1.2617704436703554</v>
      </c>
      <c r="BW812" s="14">
        <f t="shared" si="80"/>
        <v>9.1068688946112637</v>
      </c>
      <c r="BX812" s="14">
        <f>AH812/(((C812*(G812^(3)))/F812)^(1/2))</f>
        <v>0.52051340406218749</v>
      </c>
    </row>
    <row r="813" spans="1:76" x14ac:dyDescent="0.25">
      <c r="A813" s="24"/>
      <c r="B813" s="1">
        <v>813</v>
      </c>
      <c r="C813" s="24">
        <v>960</v>
      </c>
      <c r="D813" s="24">
        <v>50</v>
      </c>
      <c r="E813" s="24">
        <v>4.8000000000000001E-2</v>
      </c>
      <c r="F813" s="24">
        <v>2.0500000000000001E-2</v>
      </c>
      <c r="G813" s="24">
        <v>4.8215937612194638E-4</v>
      </c>
      <c r="H813" s="24">
        <v>1.3688338104504622E-7</v>
      </c>
      <c r="I813" s="24">
        <v>4.6952687844270282E-10</v>
      </c>
      <c r="J813" s="24">
        <v>3.9989117579562633E-13</v>
      </c>
      <c r="K813" s="24">
        <v>4.5074580330499471E-7</v>
      </c>
      <c r="L813" s="24">
        <v>3.8389552876380125E-10</v>
      </c>
      <c r="M813" s="24"/>
      <c r="N813" s="24"/>
      <c r="O813" s="24"/>
      <c r="Q813" s="24">
        <v>960</v>
      </c>
      <c r="R813" s="24">
        <v>100000</v>
      </c>
      <c r="S813" s="24">
        <v>96</v>
      </c>
      <c r="T813" s="24">
        <v>2.0500000000000001E-2</v>
      </c>
      <c r="U813" s="24">
        <v>0.188</v>
      </c>
      <c r="V813" s="24"/>
      <c r="W813" s="14"/>
      <c r="X813" s="14"/>
      <c r="Z813" s="14">
        <v>7.0544746500000001E-6</v>
      </c>
      <c r="AA813" s="14">
        <v>16000</v>
      </c>
      <c r="AB813" s="14">
        <v>6.2500000000000056E-5</v>
      </c>
      <c r="AD813" s="14">
        <v>5.3749999999999996E-3</v>
      </c>
      <c r="AE813" s="14">
        <v>5.9654685862500008E-4</v>
      </c>
      <c r="AF813" s="14">
        <v>1.3871608554875401E-3</v>
      </c>
      <c r="AG813" s="14">
        <v>3.8740823286249995E-4</v>
      </c>
      <c r="AH813" s="14">
        <v>1.1874999999999998E-3</v>
      </c>
      <c r="AI813" s="14">
        <v>0.61507475244919474</v>
      </c>
      <c r="AJ813" s="24">
        <v>1.6397443429137001E-2</v>
      </c>
      <c r="AK813" s="1">
        <v>8.9808059595992501E-2</v>
      </c>
      <c r="AL813" s="24">
        <v>1.4713622795967178E-2</v>
      </c>
      <c r="AM813" s="24">
        <v>4.6253711437719229E-4</v>
      </c>
      <c r="AN813" s="24">
        <v>4.7397920905674817E-4</v>
      </c>
      <c r="AO813" s="24">
        <v>237.03703703703701</v>
      </c>
      <c r="AP813" s="24">
        <v>280.59238636713911</v>
      </c>
      <c r="AQ813" s="24">
        <v>470.58823529411774</v>
      </c>
      <c r="AR813" s="24">
        <v>606.79059423620686</v>
      </c>
      <c r="AS813" s="24">
        <v>1.9282209536209894E-2</v>
      </c>
      <c r="AT813" s="24">
        <v>2.238114164234133E-2</v>
      </c>
      <c r="AU813" s="24">
        <v>1.5738327938915029</v>
      </c>
      <c r="AV813" s="24">
        <v>0.66984960042992125</v>
      </c>
      <c r="AW813" s="24">
        <v>1.0074626865671643</v>
      </c>
      <c r="AX813" s="24">
        <v>3411.5160011696912</v>
      </c>
      <c r="AY813" s="14">
        <v>9.9999999999999959E-4</v>
      </c>
      <c r="AZ813" s="24"/>
      <c r="BA813" s="24"/>
      <c r="BB813" s="24" t="s">
        <v>571</v>
      </c>
      <c r="BC813" s="1"/>
      <c r="BD813" s="14">
        <f>(0.5*K813*(AK813)^(2))+(K813*9.81*(AN813-G813))</f>
        <v>1.7815711402173804E-9</v>
      </c>
      <c r="BE813" s="14">
        <f>0.5*K813*(AI813)^(2)</f>
        <v>8.5262389013831698E-8</v>
      </c>
      <c r="BF813" s="14">
        <f t="shared" si="79"/>
        <v>0.14455157761204168</v>
      </c>
      <c r="BG813" s="14">
        <f>(C813*(AI813)^(2)*G813)/(F813)</f>
        <v>8.542083049472506</v>
      </c>
      <c r="BH813" s="14">
        <f>(C813*G813*AI813)/(E813)</f>
        <v>5.9312811781852872</v>
      </c>
      <c r="BI813" s="14">
        <f>(E813)/((C813*F813*G813)^(1/2))</f>
        <v>0.49275765760136442</v>
      </c>
      <c r="BJ813" s="14">
        <f>(C813*9.81*(G813)^(2))/(F813)</f>
        <v>0.10679910479608543</v>
      </c>
      <c r="BK813" s="14">
        <f t="shared" si="76"/>
        <v>2.0561035330995696</v>
      </c>
      <c r="BL813" s="14">
        <f>(F813/(C813*9.81))^(1/2)</f>
        <v>1.4753899143116248E-3</v>
      </c>
      <c r="BM813" s="14">
        <f>((F813*G813)/(C813*(AI813)^(2)))^(1/2)</f>
        <v>1.6497142347189105E-4</v>
      </c>
      <c r="BN813" s="14">
        <f>(AF813/2)/G813</f>
        <v>1.4384878985913399</v>
      </c>
      <c r="BO813" s="14">
        <f>(AF813-G813)/G813</f>
        <v>1.8769757971826797</v>
      </c>
      <c r="BP813" s="14">
        <f>((2*G813)-AG813)/G813</f>
        <v>1.1965141568365607</v>
      </c>
      <c r="BQ813" s="14">
        <f t="shared" si="77"/>
        <v>0.27928140513043748</v>
      </c>
      <c r="BR813" s="14">
        <f>((C813*(G813)^(3))/F813)^(1/2)</f>
        <v>2.2911029829711495E-3</v>
      </c>
      <c r="BS813" s="14">
        <f t="shared" si="78"/>
        <v>0.59269361080685345</v>
      </c>
      <c r="BT813" s="14">
        <f>AI813/((9.81*G813)^(1/2))</f>
        <v>8.9433059572466629</v>
      </c>
      <c r="BU813" s="14">
        <f t="shared" si="81"/>
        <v>0.22674418604651161</v>
      </c>
      <c r="BV813" s="14">
        <f>AE813 /G813</f>
        <v>1.2372399836400219</v>
      </c>
      <c r="BW813" s="14">
        <f t="shared" si="80"/>
        <v>8.4352839446764207</v>
      </c>
      <c r="BX813" s="14">
        <f>AH813/(((C813*(G813^(3)))/F813)^(1/2))</f>
        <v>0.51830930727523439</v>
      </c>
    </row>
    <row r="814" spans="1:76" x14ac:dyDescent="0.25">
      <c r="A814" s="24"/>
      <c r="B814" s="1">
        <v>814</v>
      </c>
      <c r="C814" s="24">
        <v>960</v>
      </c>
      <c r="D814" s="24">
        <v>50</v>
      </c>
      <c r="E814" s="24">
        <v>4.8000000000000001E-2</v>
      </c>
      <c r="F814" s="24">
        <v>2.0500000000000001E-2</v>
      </c>
      <c r="G814" s="24">
        <v>4.7655972146430062E-4</v>
      </c>
      <c r="H814" s="24">
        <v>1.979707185153461E-7</v>
      </c>
      <c r="I814" s="24">
        <v>4.533572957256711E-10</v>
      </c>
      <c r="J814" s="24">
        <v>5.6499615181415634E-13</v>
      </c>
      <c r="K814" s="24">
        <v>4.3522300389664424E-7</v>
      </c>
      <c r="L814" s="24">
        <v>5.4239630574159005E-10</v>
      </c>
      <c r="M814" s="24"/>
      <c r="N814" s="24"/>
      <c r="O814" s="24"/>
      <c r="Q814" s="24">
        <v>960</v>
      </c>
      <c r="R814" s="24">
        <v>100000</v>
      </c>
      <c r="S814" s="24">
        <v>96</v>
      </c>
      <c r="T814" s="24">
        <v>2.0500000000000001E-2</v>
      </c>
      <c r="U814" s="24">
        <v>0.188</v>
      </c>
      <c r="V814" s="24"/>
      <c r="W814" s="14"/>
      <c r="X814" s="14"/>
      <c r="Z814" s="14">
        <v>7.0544746500000001E-6</v>
      </c>
      <c r="AA814" s="14">
        <v>16000</v>
      </c>
      <c r="AB814" s="14">
        <v>6.2500000000000056E-5</v>
      </c>
      <c r="AD814" s="14">
        <v>5.4999999999999997E-3</v>
      </c>
      <c r="AE814" s="14">
        <v>5.8549238397500008E-4</v>
      </c>
      <c r="AF814" s="14">
        <v>1.3578029537841001E-3</v>
      </c>
      <c r="AG814" s="14">
        <v>4.0151718216250009E-4</v>
      </c>
      <c r="AH814" s="14">
        <v>1.2499999999999998E-3</v>
      </c>
      <c r="AI814" s="14">
        <v>0.59386180765171359</v>
      </c>
      <c r="AJ814" s="24">
        <v>1.0068751211437061E-3</v>
      </c>
      <c r="AK814" s="1">
        <v>8.6649141626331694E-2</v>
      </c>
      <c r="AL814" s="24">
        <v>1.9910934966423178E-3</v>
      </c>
      <c r="AM814" s="24">
        <v>4.7831848591103638E-4</v>
      </c>
      <c r="AN814" s="24">
        <v>4.7442613530745183E-4</v>
      </c>
      <c r="AO814" s="24">
        <v>344.08602150537632</v>
      </c>
      <c r="AP814" s="24">
        <v>350.56930023446824</v>
      </c>
      <c r="AQ814" s="24">
        <v>-3199.9999999999973</v>
      </c>
      <c r="AR814" s="24">
        <v>66977.154313989668</v>
      </c>
      <c r="AS814" s="24">
        <v>1.7975119601802286E-2</v>
      </c>
      <c r="AT814" s="24">
        <v>-1.6403281949268062E-3</v>
      </c>
      <c r="AU814" s="24">
        <v>4.819205872435858</v>
      </c>
      <c r="AV814" s="24">
        <v>0.50928331666444915</v>
      </c>
      <c r="AW814" s="24">
        <v>1.0305343511450382</v>
      </c>
      <c r="AX814" s="24">
        <v>2593.7586330042254</v>
      </c>
      <c r="AY814" s="14">
        <v>9.9999999999999959E-4</v>
      </c>
      <c r="AZ814" s="24"/>
      <c r="BA814" s="24"/>
      <c r="BB814" s="24" t="s">
        <v>572</v>
      </c>
      <c r="BC814" s="1"/>
      <c r="BD814" s="14">
        <f>(0.5*K814*(AK814)^(2))+(K814*9.81*(AN814-G814))</f>
        <v>1.6247337778317645E-9</v>
      </c>
      <c r="BE814" s="14">
        <f>0.5*K814*(AI814)^(2)</f>
        <v>7.6745450230763851E-8</v>
      </c>
      <c r="BF814" s="14">
        <f t="shared" si="79"/>
        <v>0.14550060046123178</v>
      </c>
      <c r="BG814" s="14">
        <f>(C814*(AI814)^(2)*G814)/(F814)</f>
        <v>7.8705575170172839</v>
      </c>
      <c r="BH814" s="14">
        <f>(C814*G814*AI814)/(E814)</f>
        <v>5.6602123528557344</v>
      </c>
      <c r="BI814" s="14">
        <f>(E814)/((C814*F814*G814)^(1/2))</f>
        <v>0.49564419457211267</v>
      </c>
      <c r="BJ814" s="14">
        <f>(C814*9.81*(G814)^(2))/(F814)</f>
        <v>0.10433284398570673</v>
      </c>
      <c r="BK814" s="14">
        <f t="shared" si="76"/>
        <v>1.966705431464117</v>
      </c>
      <c r="BL814" s="14">
        <f>(F814/(C814*9.81))^(1/2)</f>
        <v>1.4753899143116248E-3</v>
      </c>
      <c r="BM814" s="14">
        <f>((F814*G814)/(C814*(AI814)^(2)))^(1/2)</f>
        <v>1.6986917780783482E-4</v>
      </c>
      <c r="BN814" s="14">
        <f>(AF814/2)/G814</f>
        <v>1.4245884541102725</v>
      </c>
      <c r="BO814" s="14">
        <f>(AF814-G814)/G814</f>
        <v>1.8491769082205449</v>
      </c>
      <c r="BP814" s="14">
        <f>((2*G814)-AG814)/G814</f>
        <v>1.1574672300697617</v>
      </c>
      <c r="BQ814" s="14">
        <f t="shared" si="77"/>
        <v>0.29571093584934421</v>
      </c>
      <c r="BR814" s="14">
        <f>((C814*(G814)^(3))/F814)^(1/2)</f>
        <v>2.2513068142767305E-3</v>
      </c>
      <c r="BS814" s="14">
        <f t="shared" si="78"/>
        <v>0.59550213584664036</v>
      </c>
      <c r="BT814" s="14">
        <f>AI814/((9.81*G814)^(1/2))</f>
        <v>8.6854480215396439</v>
      </c>
      <c r="BU814" s="14">
        <f t="shared" si="81"/>
        <v>0.23295454545454544</v>
      </c>
      <c r="BV814" s="14">
        <f>AE814 /G814</f>
        <v>1.2285813458510251</v>
      </c>
      <c r="BW814" s="14">
        <f t="shared" si="80"/>
        <v>7.7662246730315774</v>
      </c>
      <c r="BX814" s="14">
        <f>AH814/(((C814*(G814^(3)))/F814)^(1/2))</f>
        <v>0.55523307266387989</v>
      </c>
    </row>
    <row r="815" spans="1:76" x14ac:dyDescent="0.25">
      <c r="A815" s="24"/>
      <c r="B815" s="1">
        <v>815</v>
      </c>
      <c r="C815" s="24">
        <v>960</v>
      </c>
      <c r="D815" s="24">
        <v>50</v>
      </c>
      <c r="E815" s="24">
        <v>4.8000000000000001E-2</v>
      </c>
      <c r="F815" s="24">
        <v>2.0500000000000001E-2</v>
      </c>
      <c r="G815" s="24">
        <v>4.7752687463209476E-4</v>
      </c>
      <c r="H815" s="24">
        <v>1.486656391373514E-7</v>
      </c>
      <c r="I815" s="24">
        <v>4.5612309634230828E-10</v>
      </c>
      <c r="J815" s="24">
        <v>4.2600637940187323E-13</v>
      </c>
      <c r="K815" s="24">
        <v>4.3787817248861592E-7</v>
      </c>
      <c r="L815" s="24">
        <v>4.0896612422579828E-10</v>
      </c>
      <c r="M815" s="24"/>
      <c r="N815" s="24"/>
      <c r="O815" s="24"/>
      <c r="Q815" s="24">
        <v>960</v>
      </c>
      <c r="R815" s="24">
        <v>100000</v>
      </c>
      <c r="S815" s="24">
        <v>96</v>
      </c>
      <c r="T815" s="24">
        <v>2.0500000000000001E-2</v>
      </c>
      <c r="U815" s="24">
        <v>0.188</v>
      </c>
      <c r="V815" s="24"/>
      <c r="W815" s="14"/>
      <c r="X815" s="14"/>
      <c r="Z815" s="14">
        <v>7.0544746500000001E-6</v>
      </c>
      <c r="AA815" s="14">
        <v>16000</v>
      </c>
      <c r="AB815" s="14">
        <v>6.2500000000000056E-5</v>
      </c>
      <c r="AD815" s="14">
        <v>5.4374999999999996E-3</v>
      </c>
      <c r="AE815" s="14">
        <v>5.9054685862500005E-4</v>
      </c>
      <c r="AF815" s="14">
        <v>1.3284450520806598E-3</v>
      </c>
      <c r="AG815" s="14">
        <v>3.8799610575E-4</v>
      </c>
      <c r="AH815" s="14">
        <v>1.1874999999999998E-3</v>
      </c>
      <c r="AI815" s="14">
        <v>0.60616382746869824</v>
      </c>
      <c r="AJ815" s="24">
        <v>1.4175359647744842E-2</v>
      </c>
      <c r="AK815" s="1">
        <v>8.9384309498881501E-2</v>
      </c>
      <c r="AL815" s="24">
        <v>6.3367273598953578E-3</v>
      </c>
      <c r="AM815" s="24">
        <v>4.647183461928639E-4</v>
      </c>
      <c r="AN815" s="24">
        <v>4.7454146966130912E-4</v>
      </c>
      <c r="AO815" s="24">
        <v>278.26086956521738</v>
      </c>
      <c r="AP815" s="24">
        <v>325.08198333566793</v>
      </c>
      <c r="AQ815" s="24">
        <v>181.81818181818184</v>
      </c>
      <c r="AR815" s="24">
        <v>207.456948199359</v>
      </c>
      <c r="AS815" s="24">
        <v>1.8727552789577051E-2</v>
      </c>
      <c r="AT815" s="24">
        <v>1.1178454969668933E-4</v>
      </c>
      <c r="AU815" s="24">
        <v>5.1973235726217739</v>
      </c>
      <c r="AV815" s="24">
        <v>0.2985609872113309</v>
      </c>
      <c r="AW815" s="24">
        <v>1.0227272727272727</v>
      </c>
      <c r="AX815" s="24">
        <v>1520.5586217305415</v>
      </c>
      <c r="AY815" s="14">
        <v>8.7500000000000034E-4</v>
      </c>
      <c r="AZ815" s="24"/>
      <c r="BA815" s="24"/>
      <c r="BB815" s="24" t="s">
        <v>573</v>
      </c>
      <c r="BC815" s="1"/>
      <c r="BD815" s="14">
        <f>(0.5*K815*(AK815)^(2))+(K815*9.81*(AN815-G815))</f>
        <v>1.7364017636077368E-9</v>
      </c>
      <c r="BE815" s="14">
        <f>0.5*K815*(AI815)^(2)</f>
        <v>8.0445792454610832E-8</v>
      </c>
      <c r="BF815" s="14">
        <f t="shared" si="79"/>
        <v>0.14691747037023239</v>
      </c>
      <c r="BG815" s="14">
        <f>(C815*(AI815)^(2)*G815)/(F815)</f>
        <v>8.216658233261386</v>
      </c>
      <c r="BH815" s="14">
        <f>(C815*G815*AI815)/(E815)</f>
        <v>5.789190360923115</v>
      </c>
      <c r="BI815" s="14">
        <f>(E815)/((C815*F815*G815)^(1/2))</f>
        <v>0.49514201674414132</v>
      </c>
      <c r="BJ815" s="14">
        <f>(C815*9.81*(G815)^(2))/(F815)</f>
        <v>0.10475674985770506</v>
      </c>
      <c r="BK815" s="14">
        <f t="shared" si="76"/>
        <v>2.0165126876462796</v>
      </c>
      <c r="BL815" s="14">
        <f>(F815/(C815*9.81))^(1/2)</f>
        <v>1.4753899143116248E-3</v>
      </c>
      <c r="BM815" s="14">
        <f>((F815*G815)/(C815*(AI815)^(2)))^(1/2)</f>
        <v>1.6659049038276748E-4</v>
      </c>
      <c r="BN815" s="14">
        <f>(AF815/2)/G815</f>
        <v>1.3909636532018701</v>
      </c>
      <c r="BO815" s="14">
        <f>(AF815-G815)/G815</f>
        <v>1.78192730640374</v>
      </c>
      <c r="BP815" s="14">
        <f>((2*G815)-AG815)/G815</f>
        <v>1.1874884402078372</v>
      </c>
      <c r="BQ815" s="14">
        <f t="shared" si="77"/>
        <v>0.29206786170215032</v>
      </c>
      <c r="BR815" s="14">
        <f>((C815*(G815)^(3))/F815)^(1/2)</f>
        <v>2.2581636553647747E-3</v>
      </c>
      <c r="BS815" s="14">
        <f t="shared" si="78"/>
        <v>0.6060520429190015</v>
      </c>
      <c r="BT815" s="14">
        <f>AI815/((9.81*G815)^(1/2))</f>
        <v>8.856387365939602</v>
      </c>
      <c r="BU815" s="14">
        <f t="shared" si="81"/>
        <v>0.22413793103448273</v>
      </c>
      <c r="BV815" s="14">
        <f>AE815 /G815</f>
        <v>1.2366777452682223</v>
      </c>
      <c r="BW815" s="14">
        <f t="shared" si="80"/>
        <v>8.1119014834036811</v>
      </c>
      <c r="BX815" s="14">
        <f>AH815/(((C815*(G815^(3)))/F815)^(1/2))</f>
        <v>0.52586976908375394</v>
      </c>
    </row>
    <row r="816" spans="1:76" x14ac:dyDescent="0.25">
      <c r="A816" s="24"/>
      <c r="B816" s="1">
        <v>816</v>
      </c>
      <c r="C816" s="24">
        <v>960</v>
      </c>
      <c r="D816" s="24">
        <v>50</v>
      </c>
      <c r="E816" s="24">
        <v>4.8000000000000001E-2</v>
      </c>
      <c r="F816" s="24">
        <v>2.0500000000000001E-2</v>
      </c>
      <c r="G816" s="24">
        <v>4.7878459303838321E-4</v>
      </c>
      <c r="H816" s="24">
        <v>6.2051711347663969E-7</v>
      </c>
      <c r="I816" s="24">
        <v>4.5973663135561046E-10</v>
      </c>
      <c r="J816" s="24">
        <v>1.7874913996578052E-12</v>
      </c>
      <c r="K816" s="24">
        <v>4.4134716610138604E-7</v>
      </c>
      <c r="L816" s="24">
        <v>1.7159917436714929E-9</v>
      </c>
      <c r="M816" s="24"/>
      <c r="N816" s="24"/>
      <c r="O816" s="24"/>
      <c r="Q816" s="24">
        <v>960</v>
      </c>
      <c r="R816" s="24">
        <v>100000</v>
      </c>
      <c r="S816" s="24">
        <v>96</v>
      </c>
      <c r="T816" s="24">
        <v>2.0500000000000001E-2</v>
      </c>
      <c r="U816" s="24">
        <v>0.188</v>
      </c>
      <c r="V816" s="24"/>
      <c r="W816" s="14"/>
      <c r="X816" s="14"/>
      <c r="Z816" s="14">
        <v>7.0544746500000001E-6</v>
      </c>
      <c r="AA816" s="14">
        <v>16000</v>
      </c>
      <c r="AB816" s="14">
        <v>6.2500000000000056E-5</v>
      </c>
      <c r="AD816" s="14">
        <v>5.2499999999999995E-3</v>
      </c>
      <c r="AE816" s="14">
        <v>5.8553790932500008E-4</v>
      </c>
      <c r="AF816" s="14">
        <v>1.34312400293238E-3</v>
      </c>
      <c r="AG816" s="14">
        <v>4.1654777660689649E-4</v>
      </c>
      <c r="AH816" s="14">
        <v>1.2500000000000002E-3</v>
      </c>
      <c r="AI816" s="14">
        <v>0.56519178209854115</v>
      </c>
      <c r="AJ816" s="24">
        <v>3.8363882547139318E-3</v>
      </c>
      <c r="AK816" s="1">
        <v>8.7200601059079993E-2</v>
      </c>
      <c r="AL816" s="24">
        <v>1.42713433019519E-2</v>
      </c>
      <c r="AM816" s="24">
        <v>4.6187737055369718E-4</v>
      </c>
      <c r="AN816" s="24">
        <v>4.7826828479712497E-4</v>
      </c>
      <c r="AO816" s="24">
        <v>288.2882882882883</v>
      </c>
      <c r="AP816" s="24">
        <v>319.54959480940641</v>
      </c>
      <c r="AQ816" s="24">
        <v>592.59259259259261</v>
      </c>
      <c r="AR816" s="24">
        <v>1117.403308541705</v>
      </c>
      <c r="AS816" s="24">
        <v>1.6281434788569051E-2</v>
      </c>
      <c r="AT816" s="24">
        <v>3.013462843094825E-3</v>
      </c>
      <c r="AU816" s="24">
        <v>3.6243813408674561</v>
      </c>
      <c r="AV816" s="24">
        <v>5.0508257212389336E-2</v>
      </c>
      <c r="AW816" s="24">
        <v>1.0227272727272727</v>
      </c>
      <c r="AX816" s="24">
        <v>257.23644167387613</v>
      </c>
      <c r="AY816" s="14">
        <v>1E-3</v>
      </c>
      <c r="AZ816" s="24"/>
      <c r="BA816" s="24"/>
      <c r="BB816" s="24" t="s">
        <v>574</v>
      </c>
      <c r="BC816" s="1"/>
      <c r="BD816" s="14">
        <f>(0.5*K816*(AK816)^(2))+(K816*9.81*(AN816-G816))</f>
        <v>1.67575433359972E-9</v>
      </c>
      <c r="BE816" s="14">
        <f>0.5*K816*(AI816)^(2)</f>
        <v>7.0492355670234802E-8</v>
      </c>
      <c r="BF816" s="14">
        <f t="shared" si="79"/>
        <v>0.15418217352860025</v>
      </c>
      <c r="BG816" s="14">
        <f>(C816*(AI816)^(2)*G816)/(F816)</f>
        <v>7.1622457071161572</v>
      </c>
      <c r="BH816" s="14">
        <f>(C816*G816*AI816)/(E816)</f>
        <v>5.4121023476137715</v>
      </c>
      <c r="BI816" s="14">
        <f>(E816)/((C816*F816*G816)^(1/2))</f>
        <v>0.49449124523852994</v>
      </c>
      <c r="BJ816" s="14">
        <f>(C816*9.81*(G816)^(2))/(F816)</f>
        <v>0.10530929677432627</v>
      </c>
      <c r="BK816" s="14">
        <f t="shared" si="76"/>
        <v>1.8550533967366283</v>
      </c>
      <c r="BL816" s="14">
        <f>(F816/(C816*9.81))^(1/2)</f>
        <v>1.4753899143116248E-3</v>
      </c>
      <c r="BM816" s="14">
        <f>((F816*G816)/(C816*(AI816)^(2)))^(1/2)</f>
        <v>1.7890214955875003E-4</v>
      </c>
      <c r="BN816" s="14">
        <f>(AF816/2)/G816</f>
        <v>1.4026391225424253</v>
      </c>
      <c r="BO816" s="14">
        <f>(AF816-G816)/G816</f>
        <v>1.8052782450848506</v>
      </c>
      <c r="BP816" s="14">
        <f>((2*G816)-AG816)/G816</f>
        <v>1.1299891795526038</v>
      </c>
      <c r="BQ816" s="14">
        <f t="shared" si="77"/>
        <v>0.31013352132600353</v>
      </c>
      <c r="BR816" s="14">
        <f>((C816*(G816)^(3))/F816)^(1/2)</f>
        <v>2.2670909118908751E-3</v>
      </c>
      <c r="BS816" s="14">
        <f t="shared" si="78"/>
        <v>0.56217831925544637</v>
      </c>
      <c r="BT816" s="14">
        <f>AI816/((9.81*G816)^(1/2))</f>
        <v>8.2469099334500662</v>
      </c>
      <c r="BU816" s="14">
        <f t="shared" si="81"/>
        <v>0.24404761904761912</v>
      </c>
      <c r="BV816" s="14">
        <f>AE816 /G816</f>
        <v>1.2229673173256406</v>
      </c>
      <c r="BW816" s="14">
        <f t="shared" si="80"/>
        <v>7.0569364103418311</v>
      </c>
      <c r="BX816" s="14">
        <f>AH816/(((C816*(G816^(3)))/F816)^(1/2))</f>
        <v>0.55136739044903738</v>
      </c>
    </row>
    <row r="817" spans="1:76" x14ac:dyDescent="0.25">
      <c r="A817" s="24"/>
      <c r="B817" s="1">
        <v>817</v>
      </c>
      <c r="C817" s="24">
        <v>960</v>
      </c>
      <c r="D817" s="24">
        <v>50</v>
      </c>
      <c r="E817" s="24">
        <v>4.8000000000000001E-2</v>
      </c>
      <c r="F817" s="24">
        <v>2.0500000000000001E-2</v>
      </c>
      <c r="G817" s="24">
        <v>4.7747746194670048E-4</v>
      </c>
      <c r="H817" s="24">
        <v>7.1060398348422382E-7</v>
      </c>
      <c r="I817" s="24">
        <v>4.5598151728469E-10</v>
      </c>
      <c r="J817" s="24">
        <v>2.0358381812826861E-12</v>
      </c>
      <c r="K817" s="24">
        <v>4.3774225659330241E-7</v>
      </c>
      <c r="L817" s="24">
        <v>1.9544046540313785E-9</v>
      </c>
      <c r="M817" s="24"/>
      <c r="N817" s="24"/>
      <c r="O817" s="24"/>
      <c r="Q817" s="24">
        <v>960</v>
      </c>
      <c r="R817" s="24">
        <v>100000</v>
      </c>
      <c r="S817" s="24">
        <v>96</v>
      </c>
      <c r="T817" s="24">
        <v>2.0500000000000001E-2</v>
      </c>
      <c r="U817" s="24">
        <v>0.188</v>
      </c>
      <c r="V817" s="24"/>
      <c r="W817" s="14"/>
      <c r="X817" s="14"/>
      <c r="Z817" s="14">
        <v>7.0544746500000001E-6</v>
      </c>
      <c r="AA817" s="14">
        <v>16000</v>
      </c>
      <c r="AB817" s="14">
        <v>6.2500000000000056E-5</v>
      </c>
      <c r="AD817" s="14">
        <v>5.1874999999999994E-3</v>
      </c>
      <c r="AE817" s="14">
        <v>5.8838343467500004E-4</v>
      </c>
      <c r="AF817" s="14">
        <v>1.34312400293238E-3</v>
      </c>
      <c r="AG817" s="14">
        <v>4.1386251279999998E-4</v>
      </c>
      <c r="AH817" s="14">
        <v>1.1874999999999998E-3</v>
      </c>
      <c r="AI817" s="14">
        <v>0.56558249359670631</v>
      </c>
      <c r="AJ817" s="24">
        <v>8.5216162503179836E-5</v>
      </c>
      <c r="AK817" s="1">
        <v>8.6436909070381193E-2</v>
      </c>
      <c r="AL817" s="24">
        <v>1.4069778700738174E-2</v>
      </c>
      <c r="AM817" s="24">
        <v>4.4248164974681857E-4</v>
      </c>
      <c r="AN817" s="24">
        <v>4.8149001024090941E-4</v>
      </c>
      <c r="AO817" s="24">
        <v>288.2882882882883</v>
      </c>
      <c r="AP817" s="24">
        <v>99.170563906367448</v>
      </c>
      <c r="AQ817" s="24">
        <v>1333.3333333333333</v>
      </c>
      <c r="AR817" s="24">
        <v>471.40452079103164</v>
      </c>
      <c r="AS817" s="24">
        <v>1.6303952959381668E-2</v>
      </c>
      <c r="AT817" s="24">
        <v>1.8558075283621597E-3</v>
      </c>
      <c r="AU817" s="24">
        <v>0.20959644514241466</v>
      </c>
      <c r="AV817" s="24">
        <v>5.1911826034737957E-2</v>
      </c>
      <c r="AW817" s="24">
        <v>1.0229007633587786</v>
      </c>
      <c r="AX817" s="24">
        <v>264.38475898736266</v>
      </c>
      <c r="AY817" s="14">
        <v>9.9999999999999959E-4</v>
      </c>
      <c r="AZ817" s="24"/>
      <c r="BA817" s="24"/>
      <c r="BB817" s="24" t="s">
        <v>575</v>
      </c>
      <c r="BC817" s="1"/>
      <c r="BD817" s="14">
        <f>(0.5*K817*(AK817)^(2))+(K817*9.81*(AN817-G817))</f>
        <v>1.6524913431364738E-9</v>
      </c>
      <c r="BE817" s="14">
        <f>0.5*K817*(AI817)^(2)</f>
        <v>7.0013275057939976E-8</v>
      </c>
      <c r="BF817" s="14">
        <f t="shared" si="79"/>
        <v>0.15363119186680713</v>
      </c>
      <c r="BG817" s="14">
        <f>(C817*(AI817)^(2)*G817)/(F817)</f>
        <v>7.1525707993735672</v>
      </c>
      <c r="BH817" s="14">
        <f>(C817*G817*AI817)/(E817)</f>
        <v>5.4010578712808259</v>
      </c>
      <c r="BI817" s="14">
        <f>(E817)/((C817*F817*G817)^(1/2))</f>
        <v>0.49516763644946338</v>
      </c>
      <c r="BJ817" s="14">
        <f>(C817*9.81*(G817)^(2))/(F817)</f>
        <v>0.10473507131023076</v>
      </c>
      <c r="BK817" s="14">
        <f t="shared" si="76"/>
        <v>1.8555775128037844</v>
      </c>
      <c r="BL817" s="14">
        <f>(F817/(C817*9.81))^(1/2)</f>
        <v>1.4753899143116248E-3</v>
      </c>
      <c r="BM817" s="14">
        <f>((F817*G817)/(C817*(AI817)^(2)))^(1/2)</f>
        <v>1.7853435299815246E-4</v>
      </c>
      <c r="BN817" s="14">
        <f>(AF817/2)/G817</f>
        <v>1.4064789544792267</v>
      </c>
      <c r="BO817" s="14">
        <f>(AF817-G817)/G817</f>
        <v>1.8129579089584531</v>
      </c>
      <c r="BP817" s="14">
        <f>((2*G817)-AG817)/G817</f>
        <v>1.1332313129238374</v>
      </c>
      <c r="BQ817" s="14">
        <f t="shared" si="77"/>
        <v>0.30813425409450895</v>
      </c>
      <c r="BR817" s="14">
        <f>((C817*(G817)^(3))/F817)^(1/2)</f>
        <v>2.2578131650061286E-3</v>
      </c>
      <c r="BS817" s="14">
        <f t="shared" si="78"/>
        <v>0.5637266860683442</v>
      </c>
      <c r="BT817" s="14">
        <f>AI817/((9.81*G817)^(1/2))</f>
        <v>8.2638992974472139</v>
      </c>
      <c r="BU817" s="14">
        <f t="shared" si="81"/>
        <v>0.23493975903614456</v>
      </c>
      <c r="BV817" s="14">
        <f>AE817 /G817</f>
        <v>1.2322747806276135</v>
      </c>
      <c r="BW817" s="14">
        <f t="shared" si="80"/>
        <v>7.0478357280633368</v>
      </c>
      <c r="BX817" s="14">
        <f>AH817/(((C817*(G817^(3)))/F817)^(1/2))</f>
        <v>0.52595140218202086</v>
      </c>
    </row>
    <row r="818" spans="1:76" x14ac:dyDescent="0.25">
      <c r="A818" s="24"/>
      <c r="B818" s="1">
        <v>818</v>
      </c>
      <c r="C818" s="24">
        <v>960</v>
      </c>
      <c r="D818" s="24">
        <v>50</v>
      </c>
      <c r="E818" s="24">
        <v>4.8000000000000001E-2</v>
      </c>
      <c r="F818" s="24">
        <v>2.0500000000000001E-2</v>
      </c>
      <c r="G818" s="24">
        <v>4.7675644568343037E-4</v>
      </c>
      <c r="H818" s="24">
        <v>4.7168119324580874E-7</v>
      </c>
      <c r="I818" s="24">
        <v>4.5391896623977656E-10</v>
      </c>
      <c r="J818" s="24">
        <v>1.3472604821899926E-12</v>
      </c>
      <c r="K818" s="24">
        <v>4.357622075901855E-7</v>
      </c>
      <c r="L818" s="24">
        <v>1.2933700629023928E-9</v>
      </c>
      <c r="M818" s="24"/>
      <c r="N818" s="24"/>
      <c r="O818" s="24"/>
      <c r="Q818" s="24">
        <v>960</v>
      </c>
      <c r="R818" s="24">
        <v>100000</v>
      </c>
      <c r="S818" s="24">
        <v>96</v>
      </c>
      <c r="T818" s="24">
        <v>2.0500000000000001E-2</v>
      </c>
      <c r="U818" s="24">
        <v>0.188</v>
      </c>
      <c r="V818" s="24"/>
      <c r="W818" s="14"/>
      <c r="X818" s="14"/>
      <c r="Z818" s="14">
        <v>7.0544746500000001E-6</v>
      </c>
      <c r="AA818" s="14">
        <v>16000</v>
      </c>
      <c r="AB818" s="14">
        <v>6.2500000000000056E-5</v>
      </c>
      <c r="AD818" s="14">
        <v>4.6875000000000007E-3</v>
      </c>
      <c r="AE818" s="14">
        <v>5.974379093250001E-4</v>
      </c>
      <c r="AF818" s="14">
        <v>1.34312400293238E-3</v>
      </c>
      <c r="AG818" s="14">
        <v>4.1680187723749999E-4</v>
      </c>
      <c r="AH818" s="14">
        <v>1.2500000000000002E-3</v>
      </c>
      <c r="AI818" s="14">
        <v>0.57246250597759807</v>
      </c>
      <c r="AJ818" s="24">
        <v>4.2219204968683118E-3</v>
      </c>
      <c r="AK818" s="1">
        <v>9.0917848438742205E-2</v>
      </c>
      <c r="AL818" s="24">
        <v>9.959363347775212E-3</v>
      </c>
      <c r="AM818" s="24">
        <v>4.3618372670193445E-4</v>
      </c>
      <c r="AN818" s="24">
        <v>4.4233328512422696E-4</v>
      </c>
      <c r="AO818" s="24">
        <v>225.35211267605632</v>
      </c>
      <c r="AP818" s="24">
        <v>309.7186615472915</v>
      </c>
      <c r="AQ818" s="24">
        <v>2666.6666666666661</v>
      </c>
      <c r="AR818" s="24">
        <v>628.53936105470916</v>
      </c>
      <c r="AS818" s="24">
        <v>1.6703023483697833E-2</v>
      </c>
      <c r="AT818" s="24">
        <v>-76.6235598344566</v>
      </c>
      <c r="AU818" s="24">
        <v>6.2831743309107297</v>
      </c>
      <c r="AV818" s="24">
        <v>1.7666596743923856E-4</v>
      </c>
      <c r="AW818" s="24">
        <v>0</v>
      </c>
      <c r="AX818" s="24">
        <v>0.89975238381013189</v>
      </c>
      <c r="AY818" s="14">
        <v>1E-3</v>
      </c>
      <c r="AZ818" s="24"/>
      <c r="BA818" s="24"/>
      <c r="BB818" s="24" t="s">
        <v>576</v>
      </c>
      <c r="BC818" s="1"/>
      <c r="BD818" s="14">
        <f>(0.5*K818*(AK818)^(2))+(K818*9.81*(AN818-G818))</f>
        <v>1.6538641583105492E-9</v>
      </c>
      <c r="BE818" s="14">
        <f>0.5*K818*(AI818)^(2)</f>
        <v>7.1402540053398287E-8</v>
      </c>
      <c r="BF818" s="14">
        <f t="shared" si="79"/>
        <v>0.15219244250273184</v>
      </c>
      <c r="BG818" s="14">
        <f>(C818*(AI818)^(2)*G818)/(F818)</f>
        <v>7.3165785601852651</v>
      </c>
      <c r="BH818" s="14">
        <f>(C818*G818*AI818)/(E818)</f>
        <v>5.458503792738183</v>
      </c>
      <c r="BI818" s="14">
        <f>(E818)/((C818*F818*G818)^(1/2))</f>
        <v>0.49554192508157185</v>
      </c>
      <c r="BJ818" s="14">
        <f>(C818*9.81*(G818)^(2))/(F818)</f>
        <v>0.10441899912078882</v>
      </c>
      <c r="BK818" s="14">
        <f t="shared" si="76"/>
        <v>1.8821279624214515</v>
      </c>
      <c r="BL818" s="14">
        <f>(F818/(C818*9.81))^(1/2)</f>
        <v>1.4753899143116248E-3</v>
      </c>
      <c r="BM818" s="14">
        <f>((F818*G818)/(C818*(AI818)^(2)))^(1/2)</f>
        <v>1.7625544943456134E-4</v>
      </c>
      <c r="BN818" s="14">
        <f>(AF818/2)/G818</f>
        <v>1.4086060242006919</v>
      </c>
      <c r="BO818" s="14">
        <f>(AF818-G818)/G818</f>
        <v>1.8172120484013841</v>
      </c>
      <c r="BP818" s="14">
        <f>((2*G818)-AG818)/G818</f>
        <v>1.1257551292463082</v>
      </c>
      <c r="BQ818" s="14">
        <f t="shared" si="77"/>
        <v>0.3103227076037029</v>
      </c>
      <c r="BR818" s="14">
        <f>((C818*(G818)^(3))/F818)^(1/2)</f>
        <v>2.2527009699028124E-3</v>
      </c>
      <c r="BS818" s="14">
        <f t="shared" si="78"/>
        <v>77.196022340434197</v>
      </c>
      <c r="BT818" s="14">
        <f>AI818/((9.81*G818)^(1/2))</f>
        <v>8.37074779273361</v>
      </c>
      <c r="BU818" s="14">
        <f t="shared" si="81"/>
        <v>0.27333333333333337</v>
      </c>
      <c r="BV818" s="14">
        <f>AE818 /G818</f>
        <v>1.2531302192853897</v>
      </c>
      <c r="BW818" s="14">
        <f t="shared" si="80"/>
        <v>7.2121595610644764</v>
      </c>
      <c r="BX818" s="14">
        <f>AH818/(((C818*(G818^(3)))/F818)^(1/2))</f>
        <v>0.55488944902169091</v>
      </c>
    </row>
    <row r="819" spans="1:76" x14ac:dyDescent="0.25">
      <c r="A819" s="24"/>
      <c r="B819" s="1">
        <v>819</v>
      </c>
      <c r="C819" s="24">
        <v>960</v>
      </c>
      <c r="D819" s="24">
        <v>50</v>
      </c>
      <c r="E819" s="24">
        <v>4.8000000000000001E-2</v>
      </c>
      <c r="F819" s="24">
        <v>2.0500000000000001E-2</v>
      </c>
      <c r="G819" s="24">
        <v>4.7887590643764236E-4</v>
      </c>
      <c r="H819" s="24">
        <v>2.1381128562834348E-7</v>
      </c>
      <c r="I819" s="24">
        <v>4.5999972328946807E-10</v>
      </c>
      <c r="J819" s="24">
        <v>6.1615001445897943E-13</v>
      </c>
      <c r="K819" s="24">
        <v>4.4159973435788934E-7</v>
      </c>
      <c r="L819" s="24">
        <v>5.9150401388062029E-10</v>
      </c>
      <c r="M819" s="24"/>
      <c r="N819" s="24"/>
      <c r="O819" s="24"/>
      <c r="Q819" s="24">
        <v>960</v>
      </c>
      <c r="R819" s="24">
        <v>100000</v>
      </c>
      <c r="S819" s="24">
        <v>96</v>
      </c>
      <c r="T819" s="24">
        <v>2.0500000000000001E-2</v>
      </c>
      <c r="U819" s="24">
        <v>0.188</v>
      </c>
      <c r="V819" s="24"/>
      <c r="W819" s="14"/>
      <c r="X819" s="14"/>
      <c r="Z819" s="14">
        <v>7.0544746500000001E-6</v>
      </c>
      <c r="AA819" s="14">
        <v>16000</v>
      </c>
      <c r="AB819" s="14">
        <v>6.2499999999999622E-5</v>
      </c>
      <c r="AD819" s="14">
        <v>5.4374999999999996E-3</v>
      </c>
      <c r="AE819" s="14">
        <v>5.67220010725E-4</v>
      </c>
      <c r="AF819" s="14">
        <v>1.31376610122894E-3</v>
      </c>
      <c r="AG819" s="14">
        <v>4.436116152E-4</v>
      </c>
      <c r="AH819" s="14">
        <v>1.3125000000000003E-3</v>
      </c>
      <c r="AI819" s="14">
        <v>0.52475616695488758</v>
      </c>
      <c r="AJ819" s="24">
        <v>6.6485581933010988E-3</v>
      </c>
      <c r="AK819" s="1">
        <v>8.5121032928565904E-2</v>
      </c>
      <c r="AL819" s="24">
        <v>1.0484082017099877E-3</v>
      </c>
      <c r="AM819" s="24">
        <v>4.6320653367450007E-4</v>
      </c>
      <c r="AN819" s="24">
        <v>4.8388268059200288E-4</v>
      </c>
      <c r="AO819" s="24">
        <v>347.82608695652175</v>
      </c>
      <c r="AP819" s="24">
        <v>331.49807511202982</v>
      </c>
      <c r="AQ819" s="24">
        <v>500</v>
      </c>
      <c r="AR819" s="24">
        <v>640.81552045030878</v>
      </c>
      <c r="AS819" s="24">
        <v>1.4035118998837198E-2</v>
      </c>
      <c r="AT819" s="24">
        <v>-1.2524079702886489E-2</v>
      </c>
      <c r="AU819" s="24">
        <v>1.2967873605695057</v>
      </c>
      <c r="AV819" s="24">
        <v>5.6046928800699829E-2</v>
      </c>
      <c r="AW819" s="24">
        <v>1.0227272727272727</v>
      </c>
      <c r="AX819" s="24">
        <v>285.4446644400283</v>
      </c>
      <c r="AY819" s="14">
        <v>1E-3</v>
      </c>
      <c r="AZ819" s="24"/>
      <c r="BA819" s="24"/>
      <c r="BB819" s="24" t="s">
        <v>577</v>
      </c>
      <c r="BC819" s="1"/>
      <c r="BD819" s="14">
        <f>(0.5*K819*(AK819)^(2))+(K819*9.81*(AN819-G819))</f>
        <v>1.6215151773718479E-9</v>
      </c>
      <c r="BE819" s="14">
        <f>0.5*K819*(AI819)^(2)</f>
        <v>6.0801446299580829E-8</v>
      </c>
      <c r="BF819" s="14">
        <f t="shared" si="79"/>
        <v>0.1633065311755377</v>
      </c>
      <c r="BG819" s="14">
        <f>(C819*(AI819)^(2)*G819)/(F819)</f>
        <v>6.1752630380115976</v>
      </c>
      <c r="BH819" s="14">
        <f>(C819*G819*AI819)/(E819)</f>
        <v>5.025861702185292</v>
      </c>
      <c r="BI819" s="14">
        <f>(E819)/((C819*F819*G819)^(1/2))</f>
        <v>0.49444409750295565</v>
      </c>
      <c r="BJ819" s="14">
        <f>(C819*9.81*(G819)^(2))/(F819)</f>
        <v>0.10534946960776302</v>
      </c>
      <c r="BK819" s="14">
        <f t="shared" si="76"/>
        <v>1.6970202874017826</v>
      </c>
      <c r="BL819" s="14">
        <f>(F819/(C819*9.81))^(1/2)</f>
        <v>1.4753899143116248E-3</v>
      </c>
      <c r="BM819" s="14">
        <f>((F819*G819)/(C819*(AI819)^(2)))^(1/2)</f>
        <v>1.9270600867603833E-4</v>
      </c>
      <c r="BN819" s="14">
        <f>(AF819/2)/G819</f>
        <v>1.3717187308524721</v>
      </c>
      <c r="BO819" s="14">
        <f>(AF819-G819)/G819</f>
        <v>1.7434374617049444</v>
      </c>
      <c r="BP819" s="14">
        <f>((2*G819)-AG819)/G819</f>
        <v>1.0736397274608644</v>
      </c>
      <c r="BQ819" s="14">
        <f t="shared" si="77"/>
        <v>0.33766407489509059</v>
      </c>
      <c r="BR819" s="14">
        <f>((C819*(G819)^(3))/F819)^(1/2)</f>
        <v>2.267739509352322E-3</v>
      </c>
      <c r="BS819" s="14">
        <f t="shared" si="78"/>
        <v>0.53728024665777407</v>
      </c>
      <c r="BT819" s="14">
        <f>AI819/((9.81*G819)^(1/2))</f>
        <v>7.6561697502226336</v>
      </c>
      <c r="BU819" s="14">
        <f t="shared" si="81"/>
        <v>0.24712643678160923</v>
      </c>
      <c r="BV819" s="14">
        <f>AE819 /G819</f>
        <v>1.1844822491583453</v>
      </c>
      <c r="BW819" s="14">
        <f t="shared" si="80"/>
        <v>6.0699135684038348</v>
      </c>
      <c r="BX819" s="14">
        <f>AH819/(((C819*(G819^(3)))/F819)^(1/2))</f>
        <v>0.57877017822688859</v>
      </c>
    </row>
    <row r="820" spans="1:76" x14ac:dyDescent="0.25">
      <c r="A820" s="24"/>
      <c r="B820" s="1">
        <v>820</v>
      </c>
      <c r="C820" s="24">
        <v>960</v>
      </c>
      <c r="D820" s="24">
        <v>50</v>
      </c>
      <c r="E820" s="24">
        <v>4.8000000000000001E-2</v>
      </c>
      <c r="F820" s="24">
        <v>2.0500000000000001E-2</v>
      </c>
      <c r="G820" s="24">
        <v>4.7557731232610831E-4</v>
      </c>
      <c r="H820" s="24">
        <v>1.4871035578637787E-7</v>
      </c>
      <c r="I820" s="24">
        <v>4.5055933679508339E-10</v>
      </c>
      <c r="J820" s="24">
        <v>4.2266212584838424E-13</v>
      </c>
      <c r="K820" s="24">
        <v>4.3253696332328005E-7</v>
      </c>
      <c r="L820" s="24">
        <v>4.0575564081444887E-10</v>
      </c>
      <c r="M820" s="24"/>
      <c r="N820" s="24"/>
      <c r="O820" s="24"/>
      <c r="Q820" s="24">
        <v>960</v>
      </c>
      <c r="R820" s="24">
        <v>100000</v>
      </c>
      <c r="S820" s="24">
        <v>96</v>
      </c>
      <c r="T820" s="24">
        <v>2.0500000000000001E-2</v>
      </c>
      <c r="U820" s="24">
        <v>0.188</v>
      </c>
      <c r="V820" s="24"/>
      <c r="W820" s="14"/>
      <c r="X820" s="14"/>
      <c r="Z820" s="14">
        <v>7.0544746500000001E-6</v>
      </c>
      <c r="AA820" s="14">
        <v>16000</v>
      </c>
      <c r="AB820" s="14">
        <v>6.2500000000000056E-5</v>
      </c>
      <c r="AD820" s="14">
        <v>5.1249999999999993E-3</v>
      </c>
      <c r="AE820" s="14">
        <v>5.3863829875000003E-4</v>
      </c>
      <c r="AF820" s="14">
        <v>1.2917476749513598E-3</v>
      </c>
      <c r="AG820" s="14">
        <v>4.6594513556033075E-4</v>
      </c>
      <c r="AH820" s="14">
        <v>1.2500000000000002E-3</v>
      </c>
      <c r="AI820" s="14">
        <v>0.4936814740376323</v>
      </c>
      <c r="AJ820" s="24">
        <v>1.0078089329444435E-2</v>
      </c>
      <c r="AK820" s="1">
        <v>9.1585896909559594E-2</v>
      </c>
      <c r="AL820" s="24">
        <v>1.26737060079385E-2</v>
      </c>
      <c r="AM820" s="24">
        <v>4.5063938814256965E-4</v>
      </c>
      <c r="AN820" s="24">
        <v>4.6423785010897399E-4</v>
      </c>
      <c r="AO820" s="24">
        <v>336.84210526315792</v>
      </c>
      <c r="AP820" s="24">
        <v>506.45298987145082</v>
      </c>
      <c r="AQ820" s="24">
        <v>450.7042253521127</v>
      </c>
      <c r="AR820" s="24">
        <v>565.57320804288031</v>
      </c>
      <c r="AS820" s="24">
        <v>1.2422089592658992E-2</v>
      </c>
      <c r="AT820" s="24">
        <v>-3.904840761823021E-2</v>
      </c>
      <c r="AU820" s="24">
        <v>2.5415112822994965</v>
      </c>
      <c r="AV820" s="24">
        <v>3.1492143065612127E-2</v>
      </c>
      <c r="AW820" s="24">
        <v>1.0151515151515151</v>
      </c>
      <c r="AX820" s="24">
        <v>160.38816759837826</v>
      </c>
      <c r="AY820" s="14">
        <v>9.3749999999999997E-4</v>
      </c>
      <c r="AZ820" s="24"/>
      <c r="BA820" s="24"/>
      <c r="BB820" s="24" t="s">
        <v>578</v>
      </c>
      <c r="BC820" s="1"/>
      <c r="BD820" s="14">
        <f>(0.5*K820*(AK820)^(2))+(K820*9.81*(AN820-G820))</f>
        <v>1.7659394790351951E-9</v>
      </c>
      <c r="BE820" s="14">
        <f>0.5*K820*(AI820)^(2)</f>
        <v>5.270925665238211E-8</v>
      </c>
      <c r="BF820" s="14">
        <f t="shared" si="79"/>
        <v>0.1830393488288676</v>
      </c>
      <c r="BG820" s="14">
        <f>(C820*(AI820)^(2)*G820)/(F820)</f>
        <v>5.427904030870307</v>
      </c>
      <c r="BH820" s="14">
        <f>(C820*G820*AI820)/(E820)</f>
        <v>4.6956741713601717</v>
      </c>
      <c r="BI820" s="14">
        <f>(E820)/((C820*F820*G820)^(1/2))</f>
        <v>0.49615586130857076</v>
      </c>
      <c r="BJ820" s="14">
        <f>(C820*9.81*(G820)^(2))/(F820)</f>
        <v>0.10390313124495809</v>
      </c>
      <c r="BK820" s="14">
        <f t="shared" si="76"/>
        <v>1.5749754813677168</v>
      </c>
      <c r="BL820" s="14">
        <f>(F820/(C820*9.81))^(1/2)</f>
        <v>1.4753899143116248E-3</v>
      </c>
      <c r="BM820" s="14">
        <f>((F820*G820)/(C820*(AI820)^(2)))^(1/2)</f>
        <v>2.0412915978435989E-4</v>
      </c>
      <c r="BN820" s="14">
        <f>(AF820/2)/G820</f>
        <v>1.35808378729555</v>
      </c>
      <c r="BO820" s="14">
        <f>(AF820-G820)/G820</f>
        <v>1.7161675745911</v>
      </c>
      <c r="BP820" s="14">
        <f>((2*G820)-AG820)/G820</f>
        <v>1.0202536507022704</v>
      </c>
      <c r="BQ820" s="14">
        <f t="shared" si="77"/>
        <v>0.36070909558856046</v>
      </c>
      <c r="BR820" s="14">
        <f>((C820*(G820)^(3))/F820)^(1/2)</f>
        <v>2.2443489324196035E-3</v>
      </c>
      <c r="BS820" s="14">
        <f t="shared" si="78"/>
        <v>0.53272988165586255</v>
      </c>
      <c r="BT820" s="14">
        <f>AI820/((9.81*G820)^(1/2))</f>
        <v>7.2277273657042063</v>
      </c>
      <c r="BU820" s="14">
        <f t="shared" si="81"/>
        <v>0.25000000000000011</v>
      </c>
      <c r="BV820" s="14">
        <f>AE820 /G820</f>
        <v>1.1325988115695691</v>
      </c>
      <c r="BW820" s="14">
        <f t="shared" si="80"/>
        <v>5.3240008996253492</v>
      </c>
      <c r="BX820" s="14">
        <f>AH820/(((C820*(G820^(3)))/F820)^(1/2))</f>
        <v>0.55695439418699988</v>
      </c>
    </row>
    <row r="821" spans="1:76" x14ac:dyDescent="0.25">
      <c r="A821" s="24"/>
      <c r="B821" s="1">
        <v>821</v>
      </c>
      <c r="C821" s="24">
        <v>960</v>
      </c>
      <c r="D821" s="24">
        <v>50</v>
      </c>
      <c r="E821" s="24">
        <v>4.8000000000000001E-2</v>
      </c>
      <c r="F821" s="24">
        <v>2.0500000000000001E-2</v>
      </c>
      <c r="G821" s="24">
        <v>4.7350511824487623E-4</v>
      </c>
      <c r="H821" s="24">
        <v>2.4697740140938564E-7</v>
      </c>
      <c r="I821" s="24">
        <v>4.446954056880529E-10</v>
      </c>
      <c r="J821" s="24">
        <v>6.9585128956554617E-13</v>
      </c>
      <c r="K821" s="24">
        <v>4.269075894605308E-7</v>
      </c>
      <c r="L821" s="24">
        <v>6.6801723798292436E-10</v>
      </c>
      <c r="M821" s="24"/>
      <c r="N821" s="24"/>
      <c r="O821" s="24"/>
      <c r="Q821" s="24">
        <v>960</v>
      </c>
      <c r="R821" s="24">
        <v>100000</v>
      </c>
      <c r="S821" s="24">
        <v>96</v>
      </c>
      <c r="T821" s="24">
        <v>2.0500000000000001E-2</v>
      </c>
      <c r="U821" s="24">
        <v>0.188</v>
      </c>
      <c r="V821" s="24"/>
      <c r="W821" s="14"/>
      <c r="X821" s="14"/>
      <c r="Z821" s="14">
        <v>7.0544746500000001E-6</v>
      </c>
      <c r="AA821" s="14">
        <v>16000</v>
      </c>
      <c r="AB821" s="14">
        <v>6.2500000000000056E-5</v>
      </c>
      <c r="AD821" s="14">
        <v>5.3749999999999996E-3</v>
      </c>
      <c r="AE821" s="14">
        <v>5.4669277340000007E-4</v>
      </c>
      <c r="AF821" s="14">
        <v>1.26972924867378E-3</v>
      </c>
      <c r="AG821" s="14">
        <v>4.6971043711249992E-4</v>
      </c>
      <c r="AH821" s="14">
        <v>1.2499999999999994E-3</v>
      </c>
      <c r="AI821" s="14">
        <v>0.50777818724950397</v>
      </c>
      <c r="AJ821" s="24">
        <v>1.2111231224329307E-2</v>
      </c>
      <c r="AK821" s="1">
        <v>8.4454002689936206E-2</v>
      </c>
      <c r="AL821" s="24">
        <v>1.283792579017988E-2</v>
      </c>
      <c r="AM821" s="24">
        <v>4.5907377767403519E-4</v>
      </c>
      <c r="AN821" s="24">
        <v>4.7559495245119075E-4</v>
      </c>
      <c r="AO821" s="24">
        <v>410.25641025641028</v>
      </c>
      <c r="AP821" s="24">
        <v>535.56016563241474</v>
      </c>
      <c r="AQ821" s="24">
        <v>524.59016393442619</v>
      </c>
      <c r="AR821" s="24">
        <v>668.91047293110637</v>
      </c>
      <c r="AS821" s="24">
        <v>1.31416252521097E-2</v>
      </c>
      <c r="AT821" s="24">
        <v>-6.9025156682567344E-3</v>
      </c>
      <c r="AU821" s="24">
        <v>4.7058784090728594</v>
      </c>
      <c r="AV821" s="24">
        <v>0.64827753284627265</v>
      </c>
      <c r="AW821" s="24">
        <v>1.0152671755725191</v>
      </c>
      <c r="AX821" s="24">
        <v>3301.6503631328878</v>
      </c>
      <c r="AY821" s="14">
        <v>9.3749999999999997E-4</v>
      </c>
      <c r="AZ821" s="24"/>
      <c r="BA821" s="24"/>
      <c r="BB821" s="24" t="s">
        <v>579</v>
      </c>
      <c r="BC821" s="1"/>
      <c r="BD821" s="14">
        <f>(0.5*K821*(AK821)^(2))+(K821*9.81*(AN821-G821))</f>
        <v>1.5312067659519346E-9</v>
      </c>
      <c r="BE821" s="14">
        <f>0.5*K821*(AI821)^(2)</f>
        <v>5.5036646263703285E-8</v>
      </c>
      <c r="BF821" s="14">
        <f t="shared" si="79"/>
        <v>0.16679803840076493</v>
      </c>
      <c r="BG821" s="14">
        <f>(C821*(AI821)^(2)*G821)/(F821)</f>
        <v>5.7172888126786034</v>
      </c>
      <c r="BH821" s="14">
        <f>(C821*G821*AI821)/(E821)</f>
        <v>4.8087114119149055</v>
      </c>
      <c r="BI821" s="14">
        <f>(E821)/((C821*F821*G821)^(1/2))</f>
        <v>0.49724033622234753</v>
      </c>
      <c r="BJ821" s="14">
        <f>(C821*9.81*(G821)^(2))/(F821)</f>
        <v>0.10299964667052476</v>
      </c>
      <c r="BK821" s="14">
        <f t="shared" si="76"/>
        <v>1.6276730022418033</v>
      </c>
      <c r="BL821" s="14">
        <f>(F821/(C821*9.81))^(1/2)</f>
        <v>1.4753899143116248E-3</v>
      </c>
      <c r="BM821" s="14">
        <f>((F821*G821)/(C821*(AI821)^(2)))^(1/2)</f>
        <v>1.9802937283443535E-4</v>
      </c>
      <c r="BN821" s="14">
        <f>(AF821/2)/G821</f>
        <v>1.3407766883072332</v>
      </c>
      <c r="BO821" s="14">
        <f>(AF821-G821)/G821</f>
        <v>1.6815533766144661</v>
      </c>
      <c r="BP821" s="14">
        <f>((2*G821)-AG821)/G821</f>
        <v>1.0080140234733721</v>
      </c>
      <c r="BQ821" s="14">
        <f t="shared" si="77"/>
        <v>0.36992960318359835</v>
      </c>
      <c r="BR821" s="14">
        <f>((C821*(G821)^(3))/F821)^(1/2)</f>
        <v>2.2296962459550456E-3</v>
      </c>
      <c r="BS821" s="14">
        <f t="shared" si="78"/>
        <v>0.51468070291776069</v>
      </c>
      <c r="BT821" s="14">
        <f>AI821/((9.81*G821)^(1/2))</f>
        <v>7.4503589704601083</v>
      </c>
      <c r="BU821" s="14">
        <f t="shared" si="81"/>
        <v>0.23837209302325571</v>
      </c>
      <c r="BV821" s="14">
        <f>AE821 /G821</f>
        <v>1.154565710770785</v>
      </c>
      <c r="BW821" s="14">
        <f t="shared" si="80"/>
        <v>5.6142891660080787</v>
      </c>
      <c r="BX821" s="14">
        <f>AH821/(((C821*(G821^(3)))/F821)^(1/2))</f>
        <v>0.56061447933442032</v>
      </c>
    </row>
    <row r="822" spans="1:76" x14ac:dyDescent="0.25">
      <c r="A822" s="24"/>
      <c r="B822" s="1">
        <v>822</v>
      </c>
      <c r="C822" s="24">
        <v>960</v>
      </c>
      <c r="D822" s="24">
        <v>50</v>
      </c>
      <c r="E822" s="24">
        <v>4.8000000000000001E-2</v>
      </c>
      <c r="F822" s="24">
        <v>2.0500000000000001E-2</v>
      </c>
      <c r="G822" s="24">
        <v>4.6335547557353854E-4</v>
      </c>
      <c r="H822" s="24">
        <v>1.9288056244883096E-6</v>
      </c>
      <c r="I822" s="24">
        <v>4.1670768313364234E-10</v>
      </c>
      <c r="J822" s="24">
        <v>5.2038758493192751E-12</v>
      </c>
      <c r="K822" s="24">
        <v>4.0003937580829663E-7</v>
      </c>
      <c r="L822" s="24">
        <v>4.9957208153465041E-9</v>
      </c>
      <c r="M822" s="24"/>
      <c r="N822" s="24"/>
      <c r="O822" s="24"/>
      <c r="Q822" s="24">
        <v>960</v>
      </c>
      <c r="R822" s="24">
        <v>100000</v>
      </c>
      <c r="S822" s="24">
        <v>96</v>
      </c>
      <c r="T822" s="24">
        <v>2.0500000000000001E-2</v>
      </c>
      <c r="U822" s="24">
        <v>0.188</v>
      </c>
      <c r="V822" s="24"/>
      <c r="W822" s="14"/>
      <c r="X822" s="14"/>
      <c r="Z822" s="14">
        <v>7.0544746500000001E-6</v>
      </c>
      <c r="AA822" s="14">
        <v>16000</v>
      </c>
      <c r="AB822" s="14">
        <v>6.2500000000000056E-5</v>
      </c>
      <c r="AD822" s="14">
        <v>5.4374999999999996E-3</v>
      </c>
      <c r="AE822" s="14">
        <v>5.2252934945000006E-4</v>
      </c>
      <c r="AF822" s="14">
        <v>1.2550502978220599E-3</v>
      </c>
      <c r="AG822" s="14">
        <v>4.9851620859999997E-4</v>
      </c>
      <c r="AH822" s="14">
        <v>1.3124999999999999E-3</v>
      </c>
      <c r="AI822" s="14">
        <v>0.47259563359979923</v>
      </c>
      <c r="AJ822" s="24">
        <v>2.3572958272667505E-2</v>
      </c>
      <c r="AK822" s="1">
        <v>8.2749623158913793E-2</v>
      </c>
      <c r="AL822" s="24">
        <v>1.2427965436113547E-2</v>
      </c>
      <c r="AM822" s="24">
        <v>4.5054986576008668E-4</v>
      </c>
      <c r="AN822" s="24">
        <v>4.7865840939049863E-4</v>
      </c>
      <c r="AO822" s="24">
        <v>363.63636363636368</v>
      </c>
      <c r="AP822" s="24">
        <v>549.32262340111959</v>
      </c>
      <c r="AQ822" s="24">
        <v>470.58823529411762</v>
      </c>
      <c r="AR822" s="24">
        <v>626.36448437285867</v>
      </c>
      <c r="AS822" s="24">
        <v>1.1383620433108851E-2</v>
      </c>
      <c r="AT822" s="24">
        <v>-6.0186569305207775E-3</v>
      </c>
      <c r="AU822" s="24">
        <v>4.7736470980003229</v>
      </c>
      <c r="AV822" s="24">
        <v>0.37708111466404004</v>
      </c>
      <c r="AW822" s="24">
        <v>0.97727272727272718</v>
      </c>
      <c r="AX822" s="24">
        <v>1920.4583470522784</v>
      </c>
      <c r="AY822" s="14">
        <v>9.3749999999999997E-4</v>
      </c>
      <c r="AZ822" s="24"/>
      <c r="BA822" s="24"/>
      <c r="BB822" s="24" t="s">
        <v>580</v>
      </c>
      <c r="BC822" s="1"/>
      <c r="BD822" s="14">
        <f>(0.5*K822*(AK822)^(2))+(K822*9.81*(AN822-G822))</f>
        <v>1.4296894629789325E-9</v>
      </c>
      <c r="BE822" s="14">
        <f>0.5*K822*(AI822)^(2)</f>
        <v>4.4673723806619471E-8</v>
      </c>
      <c r="BF822" s="14">
        <f t="shared" si="79"/>
        <v>0.17889359052095127</v>
      </c>
      <c r="BG822" s="14">
        <f>(C822*(AI822)^(2)*G822)/(F822)</f>
        <v>4.8463087752123624</v>
      </c>
      <c r="BH822" s="14">
        <f>(C822*G822*AI822)/(E822)</f>
        <v>4.379595491212255</v>
      </c>
      <c r="BI822" s="14">
        <f>(E822)/((C822*F822*G822)^(1/2))</f>
        <v>0.50265677504652795</v>
      </c>
      <c r="BJ822" s="14">
        <f>(C822*9.81*(G822)^(2))/(F822)</f>
        <v>9.8631350215419841E-2</v>
      </c>
      <c r="BK822" s="14">
        <f t="shared" si="76"/>
        <v>1.4868387840571733</v>
      </c>
      <c r="BL822" s="14">
        <f>(F822/(C822*9.81))^(1/2)</f>
        <v>1.4753899143116248E-3</v>
      </c>
      <c r="BM822" s="14">
        <f>((F822*G822)/(C822*(AI822)^(2)))^(1/2)</f>
        <v>2.1047899383154709E-4</v>
      </c>
      <c r="BN822" s="14">
        <f>(AF822/2)/G822</f>
        <v>1.3543061040430853</v>
      </c>
      <c r="BO822" s="14">
        <f>(AF822-G822)/G822</f>
        <v>1.7086122080861705</v>
      </c>
      <c r="BP822" s="14">
        <f>((2*G822)-AG822)/G822</f>
        <v>0.92411715220816226</v>
      </c>
      <c r="BQ822" s="14">
        <f t="shared" si="77"/>
        <v>0.39720815131082438</v>
      </c>
      <c r="BR822" s="14">
        <f>((C822*(G822)^(3))/F822)^(1/2)</f>
        <v>2.1583910689862299E-3</v>
      </c>
      <c r="BS822" s="14">
        <f t="shared" si="78"/>
        <v>0.47861429053032001</v>
      </c>
      <c r="BT822" s="14">
        <f>AI822/((9.81*G822)^(1/2))</f>
        <v>7.0096777234331755</v>
      </c>
      <c r="BU822" s="14">
        <f t="shared" si="81"/>
        <v>0.2471264367816092</v>
      </c>
      <c r="BV822" s="14">
        <f>AE822 /G822</f>
        <v>1.1277072938508312</v>
      </c>
      <c r="BW822" s="14">
        <f t="shared" si="80"/>
        <v>4.7476774249969429</v>
      </c>
      <c r="BX822" s="14">
        <f>AH822/(((C822*(G822^(3)))/F822)^(1/2))</f>
        <v>0.60809184158478991</v>
      </c>
    </row>
    <row r="823" spans="1:76" x14ac:dyDescent="0.25">
      <c r="A823" s="24"/>
      <c r="B823" s="1">
        <v>823</v>
      </c>
      <c r="C823" s="24">
        <v>960</v>
      </c>
      <c r="D823" s="24">
        <v>50</v>
      </c>
      <c r="E823" s="24">
        <v>4.8000000000000001E-2</v>
      </c>
      <c r="F823" s="24">
        <v>2.0500000000000001E-2</v>
      </c>
      <c r="G823" s="24">
        <v>4.6334184187273752E-4</v>
      </c>
      <c r="H823" s="24">
        <v>1.6870519389903993E-6</v>
      </c>
      <c r="I823" s="24">
        <v>4.1667090078611626E-10</v>
      </c>
      <c r="J823" s="24">
        <v>4.5513617866946253E-12</v>
      </c>
      <c r="K823" s="24">
        <v>4.0000406475467163E-7</v>
      </c>
      <c r="L823" s="24">
        <v>4.3693073152268404E-9</v>
      </c>
      <c r="M823" s="24"/>
      <c r="N823" s="24"/>
      <c r="O823" s="24"/>
      <c r="Q823" s="24">
        <v>960</v>
      </c>
      <c r="R823" s="24">
        <v>100000</v>
      </c>
      <c r="S823" s="24">
        <v>96</v>
      </c>
      <c r="T823" s="24">
        <v>2.0500000000000001E-2</v>
      </c>
      <c r="U823" s="24">
        <v>0.188</v>
      </c>
      <c r="V823" s="24"/>
      <c r="W823" s="14"/>
      <c r="X823" s="14"/>
      <c r="Z823" s="14">
        <v>7.0544746500000001E-6</v>
      </c>
      <c r="AA823" s="14">
        <v>16000</v>
      </c>
      <c r="AB823" s="14">
        <v>6.2500000000000056E-5</v>
      </c>
      <c r="AD823" s="14">
        <v>5.3124999999999995E-3</v>
      </c>
      <c r="AE823" s="14">
        <v>5.2547487480000008E-4</v>
      </c>
      <c r="AF823" s="14">
        <v>1.2477108223962001E-3</v>
      </c>
      <c r="AG823" s="14">
        <v>4.9557684416249995E-4</v>
      </c>
      <c r="AH823" s="14">
        <v>1.3124999999999999E-3</v>
      </c>
      <c r="AI823" s="14">
        <v>0.45897848533342589</v>
      </c>
      <c r="AJ823" s="24">
        <v>1.1853226749589732E-2</v>
      </c>
      <c r="AK823" s="1">
        <v>8.41377767870371E-2</v>
      </c>
      <c r="AL823" s="24">
        <v>1.2819165754314099E-2</v>
      </c>
      <c r="AM823" s="24">
        <v>4.3237688256381581E-4</v>
      </c>
      <c r="AN823" s="24">
        <v>4.7666753678031704E-4</v>
      </c>
      <c r="AO823" s="24">
        <v>148.14814814814815</v>
      </c>
      <c r="AP823" s="24">
        <v>0</v>
      </c>
      <c r="AQ823" s="24">
        <v>7999.9999999999927</v>
      </c>
      <c r="AR823" s="24">
        <v>0</v>
      </c>
      <c r="AS823" s="24">
        <v>1.0737066768550756E-2</v>
      </c>
      <c r="AT823" s="24">
        <v>1.0522377224963559E-2</v>
      </c>
      <c r="AU823" s="24">
        <v>1.4390694981390542</v>
      </c>
      <c r="AV823" s="24">
        <v>0.4171296736581675</v>
      </c>
      <c r="AW823" s="24">
        <v>0.96212121212121215</v>
      </c>
      <c r="AX823" s="24">
        <v>2124.423983136207</v>
      </c>
      <c r="AY823" s="14">
        <v>9.3749999999999997E-4</v>
      </c>
      <c r="AZ823" s="24"/>
      <c r="BA823" s="24"/>
      <c r="BB823" s="24" t="s">
        <v>581</v>
      </c>
      <c r="BC823" s="1"/>
      <c r="BD823" s="14">
        <f>(0.5*K823*(AK823)^(2))+(K823*9.81*(AN823-G823))</f>
        <v>1.4681380422512082E-9</v>
      </c>
      <c r="BE823" s="14">
        <f>0.5*K823*(AI823)^(2)</f>
        <v>4.2132678142943203E-8</v>
      </c>
      <c r="BF823" s="14">
        <f t="shared" si="79"/>
        <v>0.18666973598896072</v>
      </c>
      <c r="BG823" s="14">
        <f>(C823*(AI823)^(2)*G823)/(F823)</f>
        <v>4.5709192547465705</v>
      </c>
      <c r="BH823" s="14">
        <f>(C823*G823*AI823)/(E823)</f>
        <v>4.2532787354869761</v>
      </c>
      <c r="BI823" s="14">
        <f>(E823)/((C823*F823*G823)^(1/2))</f>
        <v>0.50266417025784449</v>
      </c>
      <c r="BJ823" s="14">
        <f>(C823*9.81*(G823)^(2))/(F823)</f>
        <v>9.8625546073217787E-2</v>
      </c>
      <c r="BK823" s="14">
        <f t="shared" si="76"/>
        <v>1.4355703294356452</v>
      </c>
      <c r="BL823" s="14">
        <f>(F823/(C823*9.81))^(1/2)</f>
        <v>1.4753899143116248E-3</v>
      </c>
      <c r="BM823" s="14">
        <f>((F823*G823)/(C823*(AI823)^(2)))^(1/2)</f>
        <v>2.1672037622811458E-4</v>
      </c>
      <c r="BN823" s="14">
        <f>(AF823/2)/G823</f>
        <v>1.3464258023333224</v>
      </c>
      <c r="BO823" s="14">
        <f>(AF823-G823)/G823</f>
        <v>1.6928516046666453</v>
      </c>
      <c r="BP823" s="14">
        <f>((2*G823)-AG823)/G823</f>
        <v>0.93042933019069718</v>
      </c>
      <c r="BQ823" s="14">
        <f t="shared" si="77"/>
        <v>0.39718886401157916</v>
      </c>
      <c r="BR823" s="14">
        <f>((C823*(G823)^(3))/F823)^(1/2)</f>
        <v>2.158295807432843E-3</v>
      </c>
      <c r="BS823" s="14">
        <f t="shared" si="78"/>
        <v>0.44845610810846231</v>
      </c>
      <c r="BT823" s="14">
        <f>AI823/((9.81*G823)^(1/2))</f>
        <v>6.8078043236629737</v>
      </c>
      <c r="BU823" s="14">
        <f t="shared" si="81"/>
        <v>0.25294117647058822</v>
      </c>
      <c r="BV823" s="14">
        <f>AE823 /G823</f>
        <v>1.1340976085305245</v>
      </c>
      <c r="BW823" s="14">
        <f t="shared" si="80"/>
        <v>4.4722937086733525</v>
      </c>
      <c r="BX823" s="14">
        <f>AH823/(((C823*(G823^(3)))/F823)^(1/2))</f>
        <v>0.60811868117426215</v>
      </c>
    </row>
    <row r="824" spans="1:76" x14ac:dyDescent="0.25">
      <c r="A824" s="24"/>
      <c r="B824" s="1">
        <v>824</v>
      </c>
      <c r="C824" s="24">
        <v>960</v>
      </c>
      <c r="D824" s="24">
        <v>50</v>
      </c>
      <c r="E824" s="24">
        <v>4.8000000000000001E-2</v>
      </c>
      <c r="F824" s="24">
        <v>2.0500000000000001E-2</v>
      </c>
      <c r="G824" s="24">
        <v>4.6694611480732433E-4</v>
      </c>
      <c r="H824" s="24">
        <v>9.3564947585842553E-7</v>
      </c>
      <c r="I824" s="24">
        <v>4.2647041424558808E-10</v>
      </c>
      <c r="J824" s="24">
        <v>2.5636372607318536E-12</v>
      </c>
      <c r="K824" s="24">
        <v>4.0941159767576456E-7</v>
      </c>
      <c r="L824" s="24">
        <v>2.4610917703025794E-9</v>
      </c>
      <c r="M824" s="24"/>
      <c r="N824" s="24"/>
      <c r="O824" s="24"/>
      <c r="Q824" s="24">
        <v>960</v>
      </c>
      <c r="R824" s="24">
        <v>100000</v>
      </c>
      <c r="S824" s="24">
        <v>96</v>
      </c>
      <c r="T824" s="24">
        <v>2.0500000000000001E-2</v>
      </c>
      <c r="U824" s="24">
        <v>0.188</v>
      </c>
      <c r="V824" s="24"/>
      <c r="W824" s="14"/>
      <c r="X824" s="14"/>
      <c r="Z824" s="14">
        <v>7.0544746500000001E-6</v>
      </c>
      <c r="AA824" s="14">
        <v>16000</v>
      </c>
      <c r="AB824" s="14">
        <v>6.2500000000000056E-5</v>
      </c>
      <c r="AD824" s="14">
        <v>5.4374999999999996E-3</v>
      </c>
      <c r="AE824" s="14">
        <v>5.2194763747500001E-4</v>
      </c>
      <c r="AF824" s="14">
        <v>1.2330318715444799E-3</v>
      </c>
      <c r="AG824" s="14">
        <v>4.9910408148750001E-4</v>
      </c>
      <c r="AH824" s="14">
        <v>1.3749999999999999E-3</v>
      </c>
      <c r="AI824" s="14">
        <v>0.44885465641056754</v>
      </c>
      <c r="AJ824" s="24">
        <v>8.9924894656784693E-5</v>
      </c>
      <c r="AK824" s="1">
        <v>7.9159482680581997E-2</v>
      </c>
      <c r="AL824" s="24">
        <v>1.0911520570827501E-2</v>
      </c>
      <c r="AM824" s="24">
        <v>4.4915085008779426E-4</v>
      </c>
      <c r="AN824" s="24">
        <v>4.714657376595584E-4</v>
      </c>
      <c r="AO824" s="24">
        <v>176.79558011049724</v>
      </c>
      <c r="AP824" s="24">
        <v>48.347705804397485</v>
      </c>
      <c r="AQ824" s="24">
        <v>3199.9999999999995</v>
      </c>
      <c r="AR824" s="24">
        <v>1810.1933598375656</v>
      </c>
      <c r="AS824" s="24">
        <v>1.0268629081623274E-2</v>
      </c>
      <c r="AT824" s="24">
        <v>-0.11288649574562029</v>
      </c>
      <c r="AU824" s="24">
        <v>5.793131976655439</v>
      </c>
      <c r="AV824" s="24">
        <v>5.2129234735874292E-3</v>
      </c>
      <c r="AW824" s="24">
        <v>1</v>
      </c>
      <c r="AX824" s="24">
        <v>26.54920124099878</v>
      </c>
      <c r="AY824" s="14">
        <v>9.9999999999999959E-4</v>
      </c>
      <c r="AZ824" s="24"/>
      <c r="BA824" s="24"/>
      <c r="BB824" s="24" t="s">
        <v>582</v>
      </c>
      <c r="BC824" s="1"/>
      <c r="BD824" s="14">
        <f>(0.5*K824*(AK824)^(2))+(K824*9.81*(AN824-G824))</f>
        <v>1.3008846146344558E-9</v>
      </c>
      <c r="BE824" s="14">
        <f>0.5*K824*(AI824)^(2)</f>
        <v>4.1242180173205066E-8</v>
      </c>
      <c r="BF824" s="14">
        <f t="shared" si="79"/>
        <v>0.17760229810946526</v>
      </c>
      <c r="BG824" s="14">
        <f>(C824*(AI824)^(2)*G824)/(F824)</f>
        <v>4.4055040825140965</v>
      </c>
      <c r="BH824" s="14">
        <f>(C824*G824*AI824)/(E824)</f>
        <v>4.1918187584818192</v>
      </c>
      <c r="BI824" s="14">
        <f>(E824)/((C824*F824*G824)^(1/2))</f>
        <v>0.50072042505216829</v>
      </c>
      <c r="BJ824" s="14">
        <f>(C824*9.81*(G824)^(2))/(F824)</f>
        <v>0.10016590329371261</v>
      </c>
      <c r="BK824" s="14">
        <f t="shared" si="76"/>
        <v>1.3998245652293149</v>
      </c>
      <c r="BL824" s="14">
        <f>(F824/(C824*9.81))^(1/2)</f>
        <v>1.4753899143116248E-3</v>
      </c>
      <c r="BM824" s="14">
        <f>((F824*G824)/(C824*(AI824)^(2)))^(1/2)</f>
        <v>2.2246872315931384E-4</v>
      </c>
      <c r="BN824" s="14">
        <f>(AF824/2)/G824</f>
        <v>1.3203149490313941</v>
      </c>
      <c r="BO824" s="14">
        <f>(AF824-G824)/G824</f>
        <v>1.6406298980627883</v>
      </c>
      <c r="BP824" s="14">
        <f>((2*G824)-AG824)/G824</f>
        <v>0.93113131117185755</v>
      </c>
      <c r="BQ824" s="14">
        <f t="shared" si="77"/>
        <v>0.40477792424159209</v>
      </c>
      <c r="BR824" s="14">
        <f>((C824*(G824)^(3))/F824)^(1/2)</f>
        <v>2.1835283518002982E-3</v>
      </c>
      <c r="BS824" s="14">
        <f t="shared" si="78"/>
        <v>0.56174115215618781</v>
      </c>
      <c r="BT824" s="14">
        <f>AI824/((9.81*G824)^(1/2))</f>
        <v>6.6318981534095087</v>
      </c>
      <c r="BU824" s="14">
        <f t="shared" si="81"/>
        <v>0.25862068965517243</v>
      </c>
      <c r="BV824" s="14">
        <f>AE824 /G824</f>
        <v>1.1177898710868832</v>
      </c>
      <c r="BW824" s="14">
        <f t="shared" si="80"/>
        <v>4.3053381792203842</v>
      </c>
      <c r="BX824" s="14">
        <f>AH824/(((C824*(G824^(3)))/F824)^(1/2))</f>
        <v>0.62971474534155947</v>
      </c>
    </row>
    <row r="825" spans="1:76" x14ac:dyDescent="0.25">
      <c r="A825" s="24"/>
      <c r="B825" s="1">
        <v>825</v>
      </c>
      <c r="C825" s="24">
        <v>960</v>
      </c>
      <c r="D825" s="24">
        <v>50</v>
      </c>
      <c r="E825" s="24">
        <v>4.8000000000000001E-2</v>
      </c>
      <c r="F825" s="24">
        <v>2.0500000000000001E-2</v>
      </c>
      <c r="G825" s="24">
        <v>4.593850759017406E-4</v>
      </c>
      <c r="H825" s="24">
        <v>1.3703444976645316E-7</v>
      </c>
      <c r="I825" s="24">
        <v>4.0608715795315151E-10</v>
      </c>
      <c r="J825" s="24">
        <v>3.6340708372882962E-13</v>
      </c>
      <c r="K825" s="24">
        <v>3.8984367163502545E-7</v>
      </c>
      <c r="L825" s="24">
        <v>3.4887080037967642E-10</v>
      </c>
      <c r="M825" s="24"/>
      <c r="N825" s="24"/>
      <c r="O825" s="24"/>
      <c r="Q825" s="24">
        <v>960</v>
      </c>
      <c r="R825" s="24">
        <v>100000</v>
      </c>
      <c r="S825" s="24">
        <v>96</v>
      </c>
      <c r="T825" s="24">
        <v>2.0500000000000001E-2</v>
      </c>
      <c r="U825" s="24">
        <v>0.188</v>
      </c>
      <c r="V825" s="24"/>
      <c r="W825" s="14"/>
      <c r="X825" s="14"/>
      <c r="Z825" s="14">
        <v>7.0544746500000001E-6</v>
      </c>
      <c r="AA825" s="14">
        <v>16000</v>
      </c>
      <c r="AB825" s="14">
        <v>6.2500000000000056E-5</v>
      </c>
      <c r="AD825" s="14">
        <v>4.8124999999999999E-3</v>
      </c>
      <c r="AE825" s="14">
        <v>4.9725697620000002E-4</v>
      </c>
      <c r="AF825" s="14">
        <v>1.1963344944151799E-3</v>
      </c>
      <c r="AG825" s="14">
        <v>5.0498281036249993E-4</v>
      </c>
      <c r="AH825" s="14">
        <v>1.3749999999999995E-3</v>
      </c>
      <c r="AI825" s="14">
        <v>0.38414434096519612</v>
      </c>
      <c r="AJ825" s="24">
        <v>5.5052328568415687E-3</v>
      </c>
      <c r="AK825" s="1">
        <v>8.2924586587091495E-2</v>
      </c>
      <c r="AL825" s="24">
        <v>1.0752865996474899E-2</v>
      </c>
      <c r="AM825" s="24">
        <v>4.451781346121178E-4</v>
      </c>
      <c r="AN825" s="24">
        <v>4.6488754266563897E-4</v>
      </c>
      <c r="AO825" s="24">
        <v>316.83168316831683</v>
      </c>
      <c r="AP825" s="24">
        <v>93.162583463848662</v>
      </c>
      <c r="AQ825" s="24">
        <v>533.33333333333337</v>
      </c>
      <c r="AR825" s="24">
        <v>628.53936105470893</v>
      </c>
      <c r="AS825" s="24">
        <v>7.5212474360644675E-3</v>
      </c>
      <c r="AT825" s="24">
        <v>-9.5402790352821249E-3</v>
      </c>
      <c r="AU825" s="24">
        <v>1.5683077631304407</v>
      </c>
      <c r="AV825" s="24">
        <v>0.64850495188760215</v>
      </c>
      <c r="AW825" s="24">
        <v>1.0236220472440944</v>
      </c>
      <c r="AX825" s="24">
        <v>3302.8085987994737</v>
      </c>
      <c r="AY825" s="14">
        <v>1.0625000000000001E-3</v>
      </c>
      <c r="AZ825" s="24"/>
      <c r="BA825" s="24"/>
      <c r="BB825" s="24" t="s">
        <v>583</v>
      </c>
      <c r="BC825" s="1"/>
      <c r="BD825" s="14">
        <f>(0.5*K825*(AK825)^(2))+(K825*9.81*(AN825-G825))</f>
        <v>1.3614209309474112E-9</v>
      </c>
      <c r="BE825" s="14">
        <f>0.5*K825*(AI825)^(2)</f>
        <v>2.8764006121516264E-8</v>
      </c>
      <c r="BF825" s="14">
        <f t="shared" si="79"/>
        <v>0.21755623051033157</v>
      </c>
      <c r="BG825" s="14">
        <f>(C825*(AI825)^(2)*G825)/(F825)</f>
        <v>3.1745570309906999</v>
      </c>
      <c r="BH825" s="14">
        <f>(C825*G825*AI825)/(E825)</f>
        <v>3.5294035446304153</v>
      </c>
      <c r="BI825" s="14">
        <f>(E825)/((C825*F825*G825)^(1/2))</f>
        <v>0.50482429712351906</v>
      </c>
      <c r="BJ825" s="14">
        <f>(C825*9.81*(G825)^(2))/(F825)</f>
        <v>9.6948287836090177E-2</v>
      </c>
      <c r="BK825" s="14">
        <f t="shared" si="76"/>
        <v>1.1575028781519281</v>
      </c>
      <c r="BL825" s="14">
        <f>(F825/(C825*9.81))^(1/2)</f>
        <v>1.4753899143116248E-3</v>
      </c>
      <c r="BM825" s="14">
        <f>((F825*G825)/(C825*(AI825)^(2)))^(1/2)</f>
        <v>2.5783110821827926E-4</v>
      </c>
      <c r="BN825" s="14">
        <f>(AF825/2)/G825</f>
        <v>1.3021042227665531</v>
      </c>
      <c r="BO825" s="14">
        <f>(AF825-G825)/G825</f>
        <v>1.604208445533106</v>
      </c>
      <c r="BP825" s="14">
        <f>((2*G825)-AG825)/G825</f>
        <v>0.90074180278657467</v>
      </c>
      <c r="BQ825" s="14">
        <f t="shared" si="77"/>
        <v>0.42210837580952426</v>
      </c>
      <c r="BR825" s="14">
        <f>((C825*(G825)^(3))/F825)^(1/2)</f>
        <v>2.1307083565149259E-3</v>
      </c>
      <c r="BS825" s="14">
        <f t="shared" si="78"/>
        <v>0.39368462000047827</v>
      </c>
      <c r="BT825" s="14">
        <f>AI825/((9.81*G825)^(1/2))</f>
        <v>5.7223114949440577</v>
      </c>
      <c r="BU825" s="14">
        <f t="shared" si="81"/>
        <v>0.29220779220779208</v>
      </c>
      <c r="BV825" s="14">
        <f>AE825 /G825</f>
        <v>1.0824404236988316</v>
      </c>
      <c r="BW825" s="14">
        <f t="shared" si="80"/>
        <v>3.0776087431546095</v>
      </c>
      <c r="BX825" s="14">
        <f>AH825/(((C825*(G825^(3)))/F825)^(1/2))</f>
        <v>0.64532529559747254</v>
      </c>
    </row>
    <row r="826" spans="1:76" x14ac:dyDescent="0.25">
      <c r="A826" s="24"/>
      <c r="B826" s="1">
        <v>826</v>
      </c>
      <c r="C826" s="24">
        <v>960</v>
      </c>
      <c r="D826" s="24">
        <v>50</v>
      </c>
      <c r="E826" s="24">
        <v>4.8000000000000001E-2</v>
      </c>
      <c r="F826" s="24">
        <v>2.0500000000000001E-2</v>
      </c>
      <c r="G826" s="24">
        <v>4.565001308217119E-4</v>
      </c>
      <c r="H826" s="24">
        <v>1.9600187230652213E-7</v>
      </c>
      <c r="I826" s="24">
        <v>3.9848440378752102E-10</v>
      </c>
      <c r="J826" s="24">
        <v>5.1327710960376073E-13</v>
      </c>
      <c r="K826" s="24">
        <v>3.8254502763602016E-7</v>
      </c>
      <c r="L826" s="24">
        <v>4.927460252196103E-10</v>
      </c>
      <c r="M826" s="24"/>
      <c r="N826" s="24"/>
      <c r="O826" s="24"/>
      <c r="Q826" s="24">
        <v>960</v>
      </c>
      <c r="R826" s="24">
        <v>100000</v>
      </c>
      <c r="S826" s="24">
        <v>96</v>
      </c>
      <c r="T826" s="24">
        <v>2.0500000000000001E-2</v>
      </c>
      <c r="U826" s="24">
        <v>0.188</v>
      </c>
      <c r="V826" s="24"/>
      <c r="W826" s="14"/>
      <c r="X826" s="14"/>
      <c r="Z826" s="14">
        <v>7.0544746500000001E-6</v>
      </c>
      <c r="AA826" s="14">
        <v>16000</v>
      </c>
      <c r="AB826" s="14">
        <v>6.2500000000000056E-5</v>
      </c>
      <c r="AD826" s="14">
        <v>4.7499999999999999E-3</v>
      </c>
      <c r="AE826" s="14">
        <v>4.8314802689999994E-4</v>
      </c>
      <c r="AF826" s="14">
        <v>1.1816555435634601E-3</v>
      </c>
      <c r="AG826" s="14">
        <v>5.0204344592500003E-4</v>
      </c>
      <c r="AH826" s="14">
        <v>1.4374999999999995E-3</v>
      </c>
      <c r="AI826" s="14">
        <v>0.3946911701171118</v>
      </c>
      <c r="AJ826" s="24">
        <v>1.0191900310864199E-2</v>
      </c>
      <c r="AK826" s="1">
        <v>8.8238996852656904E-2</v>
      </c>
      <c r="AL826" s="24">
        <v>1.0163915121373299E-2</v>
      </c>
      <c r="AM826" s="24">
        <v>4.5677947557411463E-4</v>
      </c>
      <c r="AN826" s="24">
        <v>4.6121100758493404E-4</v>
      </c>
      <c r="AO826" s="24">
        <v>262.29508196721315</v>
      </c>
      <c r="AP826" s="24">
        <v>279.72619777119007</v>
      </c>
      <c r="AQ826" s="24">
        <v>223.77622377622376</v>
      </c>
      <c r="AR826" s="24">
        <v>298.76290231560318</v>
      </c>
      <c r="AS826" s="24">
        <v>7.9399143612851626E-3</v>
      </c>
      <c r="AT826" s="24">
        <v>8.5873527456754319E-4</v>
      </c>
      <c r="AU826" s="24">
        <v>4.5464891396657556</v>
      </c>
      <c r="AV826" s="24">
        <v>0.26690275753628873</v>
      </c>
      <c r="AW826" s="24">
        <v>1.0158730158730158</v>
      </c>
      <c r="AX826" s="24">
        <v>1359.324581976254</v>
      </c>
      <c r="AY826" s="14">
        <v>1.1250000000000001E-3</v>
      </c>
      <c r="AZ826" s="24"/>
      <c r="BA826" s="24"/>
      <c r="BB826" s="24" t="s">
        <v>584</v>
      </c>
      <c r="BC826" s="1"/>
      <c r="BD826" s="14">
        <f>(0.5*K826*(AK826)^(2))+(K826*9.81*(AN826-G826))</f>
        <v>1.5069496750096461E-9</v>
      </c>
      <c r="BE826" s="14">
        <f>0.5*K826*(AI826)^(2)</f>
        <v>2.9796646383489219E-8</v>
      </c>
      <c r="BF826" s="14">
        <f t="shared" si="79"/>
        <v>0.22488768877735268</v>
      </c>
      <c r="BG826" s="14">
        <f>(C826*(AI826)^(2)*G826)/(F826)</f>
        <v>3.3302213410575998</v>
      </c>
      <c r="BH826" s="14">
        <f>(C826*G826*AI826)/(E826)</f>
        <v>3.6035314158527214</v>
      </c>
      <c r="BI826" s="14">
        <f>(E826)/((C826*F826*G826)^(1/2))</f>
        <v>0.50641695452683599</v>
      </c>
      <c r="BJ826" s="14">
        <f>(C826*9.81*(G826)^(2))/(F826)</f>
        <v>9.5734437972702674E-2</v>
      </c>
      <c r="BK826" s="14">
        <f t="shared" si="76"/>
        <v>1.1942367994141321</v>
      </c>
      <c r="BL826" s="14">
        <f>(F826/(C826*9.81))^(1/2)</f>
        <v>1.4753899143116248E-3</v>
      </c>
      <c r="BM826" s="14">
        <f>((F826*G826)/(C826*(AI826)^(2)))^(1/2)</f>
        <v>2.501522171872162E-4</v>
      </c>
      <c r="BN826" s="14">
        <f>(AF826/2)/G826</f>
        <v>1.2942554270865705</v>
      </c>
      <c r="BO826" s="14">
        <f>(AF826-G826)/G826</f>
        <v>1.5885108541731412</v>
      </c>
      <c r="BP826" s="14">
        <f>((2*G826)-AG826)/G826</f>
        <v>0.90023373044535826</v>
      </c>
      <c r="BQ826" s="14">
        <f t="shared" si="77"/>
        <v>0.42486446127186311</v>
      </c>
      <c r="BR826" s="14">
        <f>((C826*(G826)^(3))/F826)^(1/2)</f>
        <v>2.1106685815711528E-3</v>
      </c>
      <c r="BS826" s="14">
        <f t="shared" si="78"/>
        <v>0.39383243484254427</v>
      </c>
      <c r="BT826" s="14">
        <f>AI826/((9.81*G826)^(1/2))</f>
        <v>5.8979685685033498</v>
      </c>
      <c r="BU826" s="14">
        <f t="shared" si="81"/>
        <v>0.30921052631578938</v>
      </c>
      <c r="BV826" s="14">
        <f>AE826 /G826</f>
        <v>1.0583743448886229</v>
      </c>
      <c r="BW826" s="14">
        <f t="shared" si="80"/>
        <v>3.2344869030848971</v>
      </c>
      <c r="BX826" s="14">
        <f>AH826/(((C826*(G826^(3)))/F826)^(1/2))</f>
        <v>0.68106381672197169</v>
      </c>
    </row>
    <row r="827" spans="1:76" x14ac:dyDescent="0.25">
      <c r="A827" s="24"/>
      <c r="B827" s="1">
        <v>827</v>
      </c>
      <c r="C827" s="24">
        <v>960</v>
      </c>
      <c r="D827" s="24">
        <v>50</v>
      </c>
      <c r="E827" s="24">
        <v>4.8000000000000001E-2</v>
      </c>
      <c r="F827" s="24">
        <v>2.0500000000000001E-2</v>
      </c>
      <c r="G827" s="24">
        <v>4.5516479174208767E-4</v>
      </c>
      <c r="H827" s="24">
        <v>2.2045082870710065E-7</v>
      </c>
      <c r="I827" s="24">
        <v>3.9499772264741612E-10</v>
      </c>
      <c r="J827" s="24">
        <v>5.7392999332238504E-13</v>
      </c>
      <c r="K827" s="24">
        <v>3.7919781374151944E-7</v>
      </c>
      <c r="L827" s="24">
        <v>5.5097279358948961E-10</v>
      </c>
      <c r="M827" s="24"/>
      <c r="N827" s="24"/>
      <c r="O827" s="24"/>
      <c r="Q827" s="24">
        <v>960</v>
      </c>
      <c r="R827" s="24">
        <v>100000</v>
      </c>
      <c r="S827" s="24">
        <v>96</v>
      </c>
      <c r="T827" s="24">
        <v>2.0500000000000001E-2</v>
      </c>
      <c r="U827" s="24">
        <v>0.188</v>
      </c>
      <c r="V827" s="24"/>
      <c r="W827" s="14"/>
      <c r="X827" s="14"/>
      <c r="Z827" s="14">
        <v>7.0544746500000001E-6</v>
      </c>
      <c r="AA827" s="14">
        <v>16000</v>
      </c>
      <c r="AB827" s="14">
        <v>6.2500000000000056E-5</v>
      </c>
      <c r="AD827" s="14">
        <v>5.5625000000000006E-3</v>
      </c>
      <c r="AE827" s="14">
        <v>4.8725697619999994E-4</v>
      </c>
      <c r="AF827" s="14">
        <v>1.1669765927117398E-3</v>
      </c>
      <c r="AG827" s="14">
        <v>4.9028598817499997E-4</v>
      </c>
      <c r="AH827" s="14">
        <v>1.4374999999999995E-3</v>
      </c>
      <c r="AI827" s="14">
        <v>0.38690998262877502</v>
      </c>
      <c r="AJ827" s="24">
        <v>1.14427381266703E-2</v>
      </c>
      <c r="AK827" s="1">
        <v>7.6313487338966896E-2</v>
      </c>
      <c r="AL827" s="24">
        <v>1.7832032788383538E-3</v>
      </c>
      <c r="AM827" s="24">
        <v>4.6066108537543552E-4</v>
      </c>
      <c r="AN827" s="24">
        <v>4.6040018664885015E-4</v>
      </c>
      <c r="AO827" s="24">
        <v>326.53061224489801</v>
      </c>
      <c r="AP827" s="24">
        <v>376.96654723814288</v>
      </c>
      <c r="AQ827" s="24">
        <v>283.18584070796459</v>
      </c>
      <c r="AR827" s="24">
        <v>60.249994355937254</v>
      </c>
      <c r="AS827" s="24">
        <v>7.6299355075330781E-3</v>
      </c>
      <c r="AT827" s="24">
        <v>4.5256861561222992E-3</v>
      </c>
      <c r="AU827" s="24">
        <v>1.5712355675899532</v>
      </c>
      <c r="AV827" s="24">
        <v>0.38958123640966008</v>
      </c>
      <c r="AW827" s="24">
        <v>1.0158730158730158</v>
      </c>
      <c r="AX827" s="24">
        <v>1984.1209443343878</v>
      </c>
      <c r="AY827" s="14">
        <v>1.1875000000000002E-3</v>
      </c>
      <c r="AZ827" s="24"/>
      <c r="BA827" s="24"/>
      <c r="BB827" s="24" t="s">
        <v>585</v>
      </c>
      <c r="BC827" s="1"/>
      <c r="BD827" s="14">
        <f>(0.5*K827*(AK827)^(2))+(K827*9.81*(AN827-G827))</f>
        <v>1.1236516264887043E-9</v>
      </c>
      <c r="BE827" s="14">
        <f>0.5*K827*(AI827)^(2)</f>
        <v>2.8382830210398725E-8</v>
      </c>
      <c r="BF827" s="14">
        <f t="shared" si="79"/>
        <v>0.19897017997649583</v>
      </c>
      <c r="BG827" s="14">
        <f>(C827*(AI827)^(2)*G827)/(F827)</f>
        <v>3.1908464304443087</v>
      </c>
      <c r="BH827" s="14">
        <f>(C827*G827*AI827)/(E827)</f>
        <v>3.5221560333232227</v>
      </c>
      <c r="BI827" s="14">
        <f>(E827)/((C827*F827*G827)^(1/2))</f>
        <v>0.50715926051150229</v>
      </c>
      <c r="BJ827" s="14">
        <f>(C827*9.81*(G827)^(2))/(F827)</f>
        <v>9.5175178712863517E-2</v>
      </c>
      <c r="BK827" s="14">
        <f t="shared" si="76"/>
        <v>1.1653571086100252</v>
      </c>
      <c r="BL827" s="14">
        <f>(F827/(C827*9.81))^(1/2)</f>
        <v>1.4753899143116248E-3</v>
      </c>
      <c r="BM827" s="14">
        <f>((F827*G827)/(C827*(AI827)^(2)))^(1/2)</f>
        <v>2.5480955497166513E-4</v>
      </c>
      <c r="BN827" s="14">
        <f>(AF827/2)/G827</f>
        <v>1.2819275720396557</v>
      </c>
      <c r="BO827" s="14">
        <f>(AF827-G827)/G827</f>
        <v>1.5638551440793111</v>
      </c>
      <c r="BP827" s="14">
        <f>((2*G827)-AG827)/G827</f>
        <v>0.92283850361428399</v>
      </c>
      <c r="BQ827" s="14">
        <f t="shared" si="77"/>
        <v>0.42013352387446534</v>
      </c>
      <c r="BR827" s="14">
        <f>((C827*(G827)^(3))/F827)^(1/2)</f>
        <v>2.1014142705760522E-3</v>
      </c>
      <c r="BS827" s="14">
        <f t="shared" si="78"/>
        <v>0.38238429647265271</v>
      </c>
      <c r="BT827" s="14">
        <f>AI827/((9.81*G827)^(1/2))</f>
        <v>5.7901671484638326</v>
      </c>
      <c r="BU827" s="14">
        <f t="shared" si="81"/>
        <v>0.26404494382022459</v>
      </c>
      <c r="BV827" s="14">
        <f>AE827 /G827</f>
        <v>1.0705067374281814</v>
      </c>
      <c r="BW827" s="14">
        <f t="shared" si="80"/>
        <v>3.0956712517314453</v>
      </c>
      <c r="BX827" s="14">
        <f>AH827/(((C827*(G827^(3)))/F827)^(1/2))</f>
        <v>0.68406311888514182</v>
      </c>
    </row>
    <row r="828" spans="1:76" x14ac:dyDescent="0.25">
      <c r="A828" s="24"/>
      <c r="B828" s="1">
        <v>828</v>
      </c>
      <c r="C828" s="24">
        <v>960</v>
      </c>
      <c r="D828" s="24">
        <v>50</v>
      </c>
      <c r="E828" s="24">
        <v>4.8000000000000001E-2</v>
      </c>
      <c r="F828" s="24">
        <v>2.0500000000000001E-2</v>
      </c>
      <c r="G828" s="24">
        <v>4.6079221269374685E-4</v>
      </c>
      <c r="H828" s="24">
        <v>4.5304954064892742E-7</v>
      </c>
      <c r="I828" s="24">
        <v>4.0983024174962074E-10</v>
      </c>
      <c r="J828" s="24">
        <v>1.2088316446361523E-12</v>
      </c>
      <c r="K828" s="24">
        <v>3.9343703207963591E-7</v>
      </c>
      <c r="L828" s="24">
        <v>1.1604783788507063E-9</v>
      </c>
      <c r="M828" s="24"/>
      <c r="N828" s="24"/>
      <c r="O828" s="24"/>
      <c r="Q828" s="24">
        <v>960</v>
      </c>
      <c r="R828" s="24">
        <v>100000</v>
      </c>
      <c r="S828" s="24">
        <v>96</v>
      </c>
      <c r="T828" s="24">
        <v>2.0500000000000001E-2</v>
      </c>
      <c r="U828" s="24">
        <v>0.188</v>
      </c>
      <c r="V828" s="24"/>
      <c r="W828" s="14"/>
      <c r="X828" s="14"/>
      <c r="Z828" s="14">
        <v>7.0544746500000001E-6</v>
      </c>
      <c r="AA828" s="14">
        <v>16000</v>
      </c>
      <c r="AB828" s="14">
        <v>6.2500000000000056E-5</v>
      </c>
      <c r="AD828" s="14">
        <v>4.8750000000000009E-3</v>
      </c>
      <c r="AE828" s="14">
        <v>4.7667526422499998E-4</v>
      </c>
      <c r="AF828" s="14">
        <v>1.1889950189893203E-3</v>
      </c>
      <c r="AG828" s="14">
        <v>5.1027366634999992E-4</v>
      </c>
      <c r="AH828" s="14">
        <v>1.4375000000000004E-3</v>
      </c>
      <c r="AI828" s="14">
        <v>0.36449733079502089</v>
      </c>
      <c r="AJ828" s="24">
        <v>5.5868221832836738E-3</v>
      </c>
      <c r="AK828" s="1">
        <v>7.5436326686659394E-2</v>
      </c>
      <c r="AL828" s="24">
        <v>1.4704022637683669E-2</v>
      </c>
      <c r="AM828" s="24">
        <v>4.5188316380844363E-4</v>
      </c>
      <c r="AN828" s="24">
        <v>4.5461310894135689E-4</v>
      </c>
      <c r="AO828" s="24">
        <v>385.54216867469881</v>
      </c>
      <c r="AP828" s="24">
        <v>387.57950439256842</v>
      </c>
      <c r="AQ828" s="24">
        <v>15999.999999999985</v>
      </c>
      <c r="AR828" s="24">
        <v>1244507.9348883214</v>
      </c>
      <c r="AS828" s="24">
        <v>6.7715751354074866E-3</v>
      </c>
      <c r="AT828" s="24">
        <v>3.3285015850417795E-3</v>
      </c>
      <c r="AU828" s="24">
        <v>4.4257535098571283</v>
      </c>
      <c r="AV828" s="24">
        <v>3.7514080797924176E-2</v>
      </c>
      <c r="AW828" s="24">
        <v>1.015748031496063</v>
      </c>
      <c r="AX828" s="24">
        <v>191.05764462523084</v>
      </c>
      <c r="AY828" s="14">
        <v>1.1875000000000002E-3</v>
      </c>
      <c r="AZ828" s="24"/>
      <c r="BA828" s="24"/>
      <c r="BB828" s="24" t="s">
        <v>586</v>
      </c>
      <c r="BC828" s="1"/>
      <c r="BD828" s="14">
        <f>(0.5*K828*(AK828)^(2))+(K828*9.81*(AN828-G828))</f>
        <v>1.0956051592868947E-9</v>
      </c>
      <c r="BE828" s="14">
        <f>0.5*K828*(AI828)^(2)</f>
        <v>2.6135688437271795E-8</v>
      </c>
      <c r="BF828" s="14">
        <f t="shared" si="79"/>
        <v>0.204743471301227</v>
      </c>
      <c r="BG828" s="14">
        <f>(C828*(AI828)^(2)*G828)/(F828)</f>
        <v>2.8668911741082033</v>
      </c>
      <c r="BH828" s="14">
        <f>(C828*G828*AI828)/(E828)</f>
        <v>3.3591506315600457</v>
      </c>
      <c r="BI828" s="14">
        <f>(E828)/((C828*F828*G828)^(1/2))</f>
        <v>0.50405290823910898</v>
      </c>
      <c r="BJ828" s="14">
        <f>(C828*9.81*(G828)^(2))/(F828)</f>
        <v>9.754311967698473E-2</v>
      </c>
      <c r="BK828" s="14">
        <f t="shared" si="76"/>
        <v>1.087495890409816</v>
      </c>
      <c r="BL828" s="14">
        <f>(F828/(C828*9.81))^(1/2)</f>
        <v>1.4753899143116248E-3</v>
      </c>
      <c r="BM828" s="14">
        <f>((F828*G828)/(C828*(AI828)^(2)))^(1/2)</f>
        <v>2.7214447834627854E-4</v>
      </c>
      <c r="BN828" s="14">
        <f>(AF828/2)/G828</f>
        <v>1.2901639678745547</v>
      </c>
      <c r="BO828" s="14">
        <f>(AF828-G828)/G828</f>
        <v>1.5803279357491091</v>
      </c>
      <c r="BP828" s="14">
        <f>((2*G828)-AG828)/G828</f>
        <v>0.89261655841146004</v>
      </c>
      <c r="BQ828" s="14">
        <f t="shared" si="77"/>
        <v>0.42916383853630197</v>
      </c>
      <c r="BR828" s="14">
        <f>((C828*(G828)^(3))/F828)^(1/2)</f>
        <v>2.1405056694145893E-3</v>
      </c>
      <c r="BS828" s="14">
        <f t="shared" si="78"/>
        <v>0.36116882920997911</v>
      </c>
      <c r="BT828" s="14">
        <f>AI828/((9.81*G828)^(1/2))</f>
        <v>5.4213479666279625</v>
      </c>
      <c r="BU828" s="14">
        <f t="shared" si="81"/>
        <v>0.30128205128205132</v>
      </c>
      <c r="BV828" s="14">
        <f>AE828 /G828</f>
        <v>1.0344690103124841</v>
      </c>
      <c r="BW828" s="14">
        <f t="shared" si="80"/>
        <v>2.7693480544312186</v>
      </c>
      <c r="BX828" s="14">
        <f>AH828/(((C828*(G828^(3)))/F828)^(1/2))</f>
        <v>0.67157028385406936</v>
      </c>
    </row>
    <row r="829" spans="1:76" x14ac:dyDescent="0.25">
      <c r="A829" s="24"/>
      <c r="B829" s="1">
        <v>829</v>
      </c>
      <c r="C829" s="24">
        <v>960</v>
      </c>
      <c r="D829" s="24">
        <v>50</v>
      </c>
      <c r="E829" s="24">
        <v>4.8000000000000001E-2</v>
      </c>
      <c r="F829" s="24">
        <v>2.0500000000000001E-2</v>
      </c>
      <c r="G829" s="24">
        <v>4.6322441229717284E-4</v>
      </c>
      <c r="H829" s="24">
        <v>8.1040187700890204E-7</v>
      </c>
      <c r="I829" s="24">
        <v>4.163541772596997E-10</v>
      </c>
      <c r="J829" s="24">
        <v>2.1852100048774807E-12</v>
      </c>
      <c r="K829" s="24">
        <v>3.9970001016931172E-7</v>
      </c>
      <c r="L829" s="24">
        <v>2.0978016046823816E-9</v>
      </c>
      <c r="M829" s="24"/>
      <c r="N829" s="24"/>
      <c r="O829" s="24"/>
      <c r="Q829" s="24">
        <v>960</v>
      </c>
      <c r="R829" s="24">
        <v>100000</v>
      </c>
      <c r="S829" s="24">
        <v>96</v>
      </c>
      <c r="T829" s="24">
        <v>2.0500000000000001E-2</v>
      </c>
      <c r="U829" s="24">
        <v>0.188</v>
      </c>
      <c r="V829" s="24"/>
      <c r="W829" s="14"/>
      <c r="X829" s="14"/>
      <c r="Z829" s="14">
        <v>7.0544746500000001E-6</v>
      </c>
      <c r="AA829" s="14">
        <v>16000</v>
      </c>
      <c r="AB829" s="14">
        <v>6.2500000000000056E-5</v>
      </c>
      <c r="AD829" s="14">
        <v>4.9375000000000009E-3</v>
      </c>
      <c r="AE829" s="14">
        <v>4.7314802689999997E-4</v>
      </c>
      <c r="AF829" s="14">
        <v>1.1963344944151799E-3</v>
      </c>
      <c r="AG829" s="14">
        <v>5.1362458895172426E-4</v>
      </c>
      <c r="AH829" s="14">
        <v>1.6250000000000001E-3</v>
      </c>
      <c r="AI829" s="14">
        <v>0.36867294311736243</v>
      </c>
      <c r="AJ829" s="24">
        <v>8.3850118100196828E-3</v>
      </c>
      <c r="AK829" s="1">
        <v>7.7046350969863703E-2</v>
      </c>
      <c r="AL829" s="24">
        <v>6.0001681447429756E-3</v>
      </c>
      <c r="AM829" s="24">
        <v>4.7535968282876842E-4</v>
      </c>
      <c r="AN829" s="24">
        <v>4.6539150777708769E-4</v>
      </c>
      <c r="AO829" s="24">
        <v>290.90909090909088</v>
      </c>
      <c r="AP829" s="24">
        <v>336.60620327557956</v>
      </c>
      <c r="AQ829" s="24">
        <v>177.77777777777777</v>
      </c>
      <c r="AR829" s="24">
        <v>103.3598060401077</v>
      </c>
      <c r="AS829" s="24">
        <v>6.9276115691548389E-3</v>
      </c>
      <c r="AT829" s="24">
        <v>3.9405830681846707E-3</v>
      </c>
      <c r="AU829" s="24">
        <v>0.42642371015138575</v>
      </c>
      <c r="AV829" s="24">
        <v>5.4971157933491825E-2</v>
      </c>
      <c r="AW829" s="24">
        <v>1.0314960629921259</v>
      </c>
      <c r="AX829" s="24">
        <v>279.96580840321519</v>
      </c>
      <c r="AY829" s="14">
        <v>1.1874999999999998E-3</v>
      </c>
      <c r="AZ829" s="24"/>
      <c r="BA829" s="24"/>
      <c r="BB829" s="24" t="s">
        <v>587</v>
      </c>
      <c r="BC829" s="1"/>
      <c r="BD829" s="14">
        <f>(0.5*K829*(AK829)^(2))+(K829*9.81*(AN829-G829))</f>
        <v>1.1948349538252279E-9</v>
      </c>
      <c r="BE829" s="14">
        <f>0.5*K829*(AI829)^(2)</f>
        <v>2.7163560527620664E-8</v>
      </c>
      <c r="BF829" s="14">
        <f t="shared" si="79"/>
        <v>0.2097300265136641</v>
      </c>
      <c r="BG829" s="14">
        <f>(C829*(AI829)^(2)*G829)/(F829)</f>
        <v>2.9484335396723762</v>
      </c>
      <c r="BH829" s="14">
        <f>(C829*G829*AI829)/(E829)</f>
        <v>3.4155661481081849</v>
      </c>
      <c r="BI829" s="14">
        <f>(E829)/((C829*F829*G829)^(1/2))</f>
        <v>0.50272788009062297</v>
      </c>
      <c r="BJ829" s="14">
        <f>(C829*9.81*(G829)^(2))/(F829)</f>
        <v>9.8575560998047859E-2</v>
      </c>
      <c r="BK829" s="14">
        <f t="shared" si="76"/>
        <v>1.1036241170442078</v>
      </c>
      <c r="BL829" s="14">
        <f>(F829/(C829*9.81))^(1/2)</f>
        <v>1.4753899143116248E-3</v>
      </c>
      <c r="BM829" s="14">
        <f>((F829*G829)/(C829*(AI829)^(2)))^(1/2)</f>
        <v>2.6977131416720834E-4</v>
      </c>
      <c r="BN829" s="14">
        <f>(AF829/2)/G829</f>
        <v>1.2913120106110623</v>
      </c>
      <c r="BO829" s="14">
        <f>(AF829-G829)/G829</f>
        <v>1.5826240212221245</v>
      </c>
      <c r="BP829" s="14">
        <f>((2*G829)-AG829)/G829</f>
        <v>0.8911970627700464</v>
      </c>
      <c r="BQ829" s="14">
        <f t="shared" si="77"/>
        <v>0.42933192292746369</v>
      </c>
      <c r="BR829" s="14">
        <f>((C829*(G829)^(3))/F829)^(1/2)</f>
        <v>2.1574753601565069E-3</v>
      </c>
      <c r="BS829" s="14">
        <f t="shared" si="78"/>
        <v>0.36473236004917775</v>
      </c>
      <c r="BT829" s="14">
        <f>AI829/((9.81*G829)^(1/2))</f>
        <v>5.4690392819051015</v>
      </c>
      <c r="BU829" s="14">
        <f t="shared" si="81"/>
        <v>0.3354430379746835</v>
      </c>
      <c r="BV829" s="14">
        <f>AE829 /G829</f>
        <v>1.0214229093704605</v>
      </c>
      <c r="BW829" s="14">
        <f t="shared" si="80"/>
        <v>2.8498579786743283</v>
      </c>
      <c r="BX829" s="14">
        <f>AH829/(((C829*(G829^(3)))/F829)^(1/2))</f>
        <v>0.75319516042218893</v>
      </c>
    </row>
    <row r="830" spans="1:76" x14ac:dyDescent="0.25">
      <c r="A830" s="24"/>
      <c r="B830" s="1">
        <v>830</v>
      </c>
      <c r="C830" s="24">
        <v>960</v>
      </c>
      <c r="D830" s="24">
        <v>50</v>
      </c>
      <c r="E830" s="24">
        <v>4.8000000000000001E-2</v>
      </c>
      <c r="F830" s="24">
        <v>2.0500000000000001E-2</v>
      </c>
      <c r="G830" s="24">
        <v>4.6092199118406797E-4</v>
      </c>
      <c r="H830" s="24">
        <v>4.2920516316765847E-7</v>
      </c>
      <c r="I830" s="24">
        <v>4.1017661564490794E-10</v>
      </c>
      <c r="J830" s="24">
        <v>1.1458549902978634E-12</v>
      </c>
      <c r="K830" s="24">
        <v>3.9376955101911163E-7</v>
      </c>
      <c r="L830" s="24">
        <v>1.1000207906859487E-9</v>
      </c>
      <c r="M830" s="24"/>
      <c r="N830" s="24"/>
      <c r="O830" s="24"/>
      <c r="Q830" s="24">
        <v>960</v>
      </c>
      <c r="R830" s="24">
        <v>100000</v>
      </c>
      <c r="S830" s="24">
        <v>96</v>
      </c>
      <c r="T830" s="24">
        <v>2.0500000000000001E-2</v>
      </c>
      <c r="U830" s="24">
        <v>0.188</v>
      </c>
      <c r="V830" s="24"/>
      <c r="W830" s="14"/>
      <c r="X830" s="14"/>
      <c r="Z830" s="14">
        <v>7.0544746500000001E-6</v>
      </c>
      <c r="AA830" s="14">
        <v>16000</v>
      </c>
      <c r="AB830" s="14">
        <v>6.2500000000000056E-5</v>
      </c>
      <c r="AD830" s="14">
        <v>5.0000000000000001E-3</v>
      </c>
      <c r="AE830" s="14">
        <v>4.8020250155000004E-4</v>
      </c>
      <c r="AF830" s="14">
        <v>1.1889950189893203E-3</v>
      </c>
      <c r="AG830" s="14">
        <v>5.1659620639888239E-4</v>
      </c>
      <c r="AH830" s="14">
        <v>1.4374999999999995E-3</v>
      </c>
      <c r="AI830" s="14">
        <v>0.3573167220519971</v>
      </c>
      <c r="AJ830" s="24">
        <v>5.0791927601548268E-3</v>
      </c>
      <c r="AK830" s="1">
        <v>7.0858087678522697E-2</v>
      </c>
      <c r="AL830" s="24">
        <v>3.6907190361388744E-4</v>
      </c>
      <c r="AM830" s="24">
        <v>4.6105786798855686E-4</v>
      </c>
      <c r="AN830" s="24">
        <v>4.7597032618239147E-4</v>
      </c>
      <c r="AO830" s="24">
        <v>258.06451612903226</v>
      </c>
      <c r="AP830" s="24">
        <v>282.54839123375064</v>
      </c>
      <c r="AQ830" s="24">
        <v>262.29508196721309</v>
      </c>
      <c r="AR830" s="24">
        <v>322.29322786680598</v>
      </c>
      <c r="AS830" s="24">
        <v>6.5074026431184576E-3</v>
      </c>
      <c r="AT830" s="24">
        <v>3.5821278022228594E-3</v>
      </c>
      <c r="AU830" s="24">
        <v>0.94428797549480092</v>
      </c>
      <c r="AV830" s="24">
        <v>3.7535340631734776E-2</v>
      </c>
      <c r="AW830" s="24">
        <v>1.0236220472440944</v>
      </c>
      <c r="AX830" s="24">
        <v>191.16592006971678</v>
      </c>
      <c r="AY830" s="14">
        <v>1.1874999999999993E-3</v>
      </c>
      <c r="AZ830" s="24"/>
      <c r="BA830" s="24"/>
      <c r="BB830" s="24" t="s">
        <v>588</v>
      </c>
      <c r="BC830" s="1"/>
      <c r="BD830" s="14">
        <f>(0.5*K830*(AK830)^(2))+(K830*9.81*(AN830-G830))</f>
        <v>1.046662486794997E-9</v>
      </c>
      <c r="BE830" s="14">
        <f>0.5*K830*(AI830)^(2)</f>
        <v>2.5137310937567903E-8</v>
      </c>
      <c r="BF830" s="14">
        <f t="shared" si="79"/>
        <v>0.20405344011379797</v>
      </c>
      <c r="BG830" s="14">
        <f>(C830*(AI830)^(2)*G830)/(F830)</f>
        <v>2.7558240365383275</v>
      </c>
      <c r="BH830" s="14">
        <f>(C830*G830*AI830)/(E830)</f>
        <v>3.2939027002314134</v>
      </c>
      <c r="BI830" s="14">
        <f>(E830)/((C830*F830*G830)^(1/2))</f>
        <v>0.50398194196716217</v>
      </c>
      <c r="BJ830" s="14">
        <f>(C830*9.81*(G830)^(2))/(F830)</f>
        <v>9.7598071914100179E-2</v>
      </c>
      <c r="BK830" s="14">
        <f t="shared" si="76"/>
        <v>1.0618981661087088</v>
      </c>
      <c r="BL830" s="14">
        <f>(F830/(C830*9.81))^(1/2)</f>
        <v>1.4753899143116248E-3</v>
      </c>
      <c r="BM830" s="14">
        <f>((F830*G830)/(C830*(AI830)^(2)))^(1/2)</f>
        <v>2.7765256344829071E-4</v>
      </c>
      <c r="BN830" s="14">
        <f>(AF830/2)/G830</f>
        <v>1.2898007056843794</v>
      </c>
      <c r="BO830" s="14">
        <f>(AF830-G830)/G830</f>
        <v>1.5796014113687586</v>
      </c>
      <c r="BP830" s="14">
        <f>((2*G830)-AG830)/G830</f>
        <v>0.87921119781724399</v>
      </c>
      <c r="BQ830" s="14">
        <f t="shared" si="77"/>
        <v>0.43448138818781923</v>
      </c>
      <c r="BR830" s="14">
        <f>((C830*(G830)^(3))/F830)^(1/2)</f>
        <v>2.1414100178774602E-3</v>
      </c>
      <c r="BS830" s="14">
        <f t="shared" si="78"/>
        <v>0.35373459424977427</v>
      </c>
      <c r="BT830" s="14">
        <f>AI830/((9.81*G830)^(1/2))</f>
        <v>5.3137990011260872</v>
      </c>
      <c r="BU830" s="14">
        <f t="shared" si="81"/>
        <v>0.2937499999999999</v>
      </c>
      <c r="BV830" s="14">
        <f>AE830 /G830</f>
        <v>1.0418303112776246</v>
      </c>
      <c r="BW830" s="14">
        <f t="shared" si="80"/>
        <v>2.6582259646242274</v>
      </c>
      <c r="BX830" s="14">
        <f>AH830/(((C830*(G830^(3)))/F830)^(1/2))</f>
        <v>0.6712866699973844</v>
      </c>
    </row>
    <row r="831" spans="1:76" x14ac:dyDescent="0.25">
      <c r="A831" s="24"/>
      <c r="B831" s="1">
        <v>831</v>
      </c>
      <c r="C831" s="24">
        <v>960</v>
      </c>
      <c r="D831" s="24">
        <v>50</v>
      </c>
      <c r="E831" s="24">
        <v>4.8000000000000001E-2</v>
      </c>
      <c r="F831" s="24">
        <v>2.0500000000000001E-2</v>
      </c>
      <c r="G831" s="24">
        <v>4.577050209994115E-4</v>
      </c>
      <c r="H831" s="24">
        <v>5.1640727669621235E-7</v>
      </c>
      <c r="I831" s="24">
        <v>4.0164802819039731E-10</v>
      </c>
      <c r="J831" s="24">
        <v>1.3594823406698437E-12</v>
      </c>
      <c r="K831" s="24">
        <v>3.855821070627814E-7</v>
      </c>
      <c r="L831" s="24">
        <v>1.3051030470430499E-9</v>
      </c>
      <c r="M831" s="24"/>
      <c r="N831" s="24"/>
      <c r="O831" s="24"/>
      <c r="Q831" s="24">
        <v>960</v>
      </c>
      <c r="R831" s="24">
        <v>100000</v>
      </c>
      <c r="S831" s="24">
        <v>96</v>
      </c>
      <c r="T831" s="24">
        <v>2.0500000000000001E-2</v>
      </c>
      <c r="U831" s="24">
        <v>0.188</v>
      </c>
      <c r="V831" s="24"/>
      <c r="W831" s="14"/>
      <c r="X831" s="14"/>
      <c r="Z831" s="14">
        <v>7.0544746500000001E-6</v>
      </c>
      <c r="AA831" s="14">
        <v>16000</v>
      </c>
      <c r="AB831" s="14">
        <v>6.2500000000000056E-5</v>
      </c>
      <c r="AD831" s="14">
        <v>5.4374999999999996E-3</v>
      </c>
      <c r="AE831" s="14">
        <v>4.590390776E-4</v>
      </c>
      <c r="AF831" s="14">
        <v>1.15229764186002E-3</v>
      </c>
      <c r="AG831" s="14">
        <v>5.3437645473749997E-4</v>
      </c>
      <c r="AH831" s="14">
        <v>1.6250000000000006E-3</v>
      </c>
      <c r="AI831" s="14">
        <v>0.31431730976422034</v>
      </c>
      <c r="AJ831" s="24">
        <v>6.4814956700118961E-3</v>
      </c>
      <c r="AK831" s="1">
        <v>6.6899971165136796E-2</v>
      </c>
      <c r="AL831" s="24">
        <v>7.5349259613425321E-3</v>
      </c>
      <c r="AM831" s="24">
        <v>4.588773691736308E-4</v>
      </c>
      <c r="AN831" s="24">
        <v>4.8048206341713679E-4</v>
      </c>
      <c r="AO831" s="24">
        <v>450.70422535211264</v>
      </c>
      <c r="AP831" s="24">
        <v>1409.4443438528922</v>
      </c>
      <c r="AQ831" s="24">
        <v>288.28828828828824</v>
      </c>
      <c r="AR831" s="24">
        <v>3.6729838483839843</v>
      </c>
      <c r="AS831" s="24">
        <v>5.0354419580742526E-3</v>
      </c>
      <c r="AT831" s="24">
        <v>3.7349607521657236E-3</v>
      </c>
      <c r="AU831" s="24">
        <v>0.79052821741065316</v>
      </c>
      <c r="AV831" s="24">
        <v>5.3040918763524791E-2</v>
      </c>
      <c r="AW831" s="24">
        <v>1.0238095238095237</v>
      </c>
      <c r="AX831" s="24">
        <v>270.13518103522</v>
      </c>
      <c r="AY831" s="14">
        <v>1.3125000000000003E-3</v>
      </c>
      <c r="AZ831" s="24"/>
      <c r="BA831" s="24"/>
      <c r="BB831" s="24" t="s">
        <v>589</v>
      </c>
      <c r="BC831" s="1"/>
      <c r="BD831" s="14">
        <f>(0.5*K831*(AK831)^(2))+(K831*9.81*(AN831-G831))</f>
        <v>9.4901236356703129E-10</v>
      </c>
      <c r="BE831" s="14">
        <f>0.5*K831*(AI831)^(2)</f>
        <v>1.9046863701030627E-8</v>
      </c>
      <c r="BF831" s="14">
        <f t="shared" si="79"/>
        <v>0.2232154227137351</v>
      </c>
      <c r="BG831" s="14">
        <f>(C831*(AI831)^(2)*G831)/(F831)</f>
        <v>2.1175791199709235</v>
      </c>
      <c r="BH831" s="14">
        <f>(C831*G831*AI831)/(E831)</f>
        <v>2.87729221732222</v>
      </c>
      <c r="BI831" s="14">
        <f>(E831)/((C831*F831*G831)^(1/2))</f>
        <v>0.50574995407647816</v>
      </c>
      <c r="BJ831" s="14">
        <f>(C831*9.81*(G831)^(2))/(F831)</f>
        <v>9.6240469420967811E-2</v>
      </c>
      <c r="BK831" s="14">
        <f t="shared" si="76"/>
        <v>0.90918543382679939</v>
      </c>
      <c r="BL831" s="14">
        <f>(F831/(C831*9.81))^(1/2)</f>
        <v>1.4753899143116248E-3</v>
      </c>
      <c r="BM831" s="14">
        <f>((F831*G831)/(C831*(AI831)^(2)))^(1/2)</f>
        <v>3.1453273665655798E-4</v>
      </c>
      <c r="BN831" s="14">
        <f>(AF831/2)/G831</f>
        <v>1.2587775848994911</v>
      </c>
      <c r="BO831" s="14">
        <f>(AF831-G831)/G831</f>
        <v>1.517555169798982</v>
      </c>
      <c r="BP831" s="14">
        <f>((2*G831)-AG831)/G831</f>
        <v>0.83248723474635633</v>
      </c>
      <c r="BQ831" s="14">
        <f t="shared" si="77"/>
        <v>0.4637486317119579</v>
      </c>
      <c r="BR831" s="14">
        <f>((C831*(G831)^(3))/F831)^(1/2)</f>
        <v>2.1190304669853042E-3</v>
      </c>
      <c r="BS831" s="14">
        <f t="shared" si="78"/>
        <v>0.31058234901205461</v>
      </c>
      <c r="BT831" s="14">
        <f>AI831/((9.81*G831)^(1/2))</f>
        <v>4.690735628967678</v>
      </c>
      <c r="BU831" s="14">
        <f t="shared" si="81"/>
        <v>0.30459770114942541</v>
      </c>
      <c r="BV831" s="14">
        <f>AE831 /G831</f>
        <v>1.0029146645533307</v>
      </c>
      <c r="BW831" s="14">
        <f t="shared" si="80"/>
        <v>2.0213386505499558</v>
      </c>
      <c r="BX831" s="14">
        <f>AH831/(((C831*(G831^(3)))/F831)^(1/2))</f>
        <v>0.76686013972788725</v>
      </c>
    </row>
    <row r="832" spans="1:76" x14ac:dyDescent="0.25">
      <c r="A832" s="24"/>
      <c r="B832" s="1">
        <v>832</v>
      </c>
      <c r="C832" s="24">
        <v>960</v>
      </c>
      <c r="D832" s="24">
        <v>50</v>
      </c>
      <c r="E832" s="24">
        <v>4.8000000000000001E-2</v>
      </c>
      <c r="F832" s="24">
        <v>2.0500000000000001E-2</v>
      </c>
      <c r="G832" s="24">
        <v>4.5792124603452578E-4</v>
      </c>
      <c r="H832" s="24">
        <v>5.458955876634247E-7</v>
      </c>
      <c r="I832" s="24">
        <v>4.0221752637379084E-10</v>
      </c>
      <c r="J832" s="24">
        <v>1.4384707512247302E-12</v>
      </c>
      <c r="K832" s="24">
        <v>3.8612882531883919E-7</v>
      </c>
      <c r="L832" s="24">
        <v>1.3809319211757411E-9</v>
      </c>
      <c r="M832" s="24"/>
      <c r="N832" s="24"/>
      <c r="O832" s="24"/>
      <c r="Q832" s="24">
        <v>960</v>
      </c>
      <c r="R832" s="24">
        <v>100000</v>
      </c>
      <c r="S832" s="24">
        <v>96</v>
      </c>
      <c r="T832" s="24">
        <v>2.0500000000000001E-2</v>
      </c>
      <c r="U832" s="24">
        <v>0.188</v>
      </c>
      <c r="V832" s="24"/>
      <c r="W832" s="14"/>
      <c r="X832" s="14"/>
      <c r="Z832" s="14">
        <v>7.0544746500000001E-6</v>
      </c>
      <c r="AA832" s="14">
        <v>16000</v>
      </c>
      <c r="AB832" s="14">
        <v>6.2500000000000056E-5</v>
      </c>
      <c r="AD832" s="14">
        <v>5.0625000000000002E-3</v>
      </c>
      <c r="AE832" s="14">
        <v>4.5198460294999999E-4</v>
      </c>
      <c r="AF832" s="14">
        <v>1.15229764186002E-3</v>
      </c>
      <c r="AG832" s="14">
        <v>5.3790369206250003E-4</v>
      </c>
      <c r="AH832" s="14">
        <v>1.5624999999999997E-3</v>
      </c>
      <c r="AI832" s="14">
        <v>0.31654566370080328</v>
      </c>
      <c r="AJ832" s="24">
        <v>7.2722823040443187E-4</v>
      </c>
      <c r="AK832" s="1">
        <v>6.7609836808641605E-2</v>
      </c>
      <c r="AL832" s="24">
        <v>1.2196234901674872E-2</v>
      </c>
      <c r="AM832" s="24">
        <v>4.5984855693827231E-4</v>
      </c>
      <c r="AN832" s="24">
        <v>4.6341868748963678E-4</v>
      </c>
      <c r="AO832" s="24">
        <v>415.58441558441552</v>
      </c>
      <c r="AP832" s="24">
        <v>1289.9421395368013</v>
      </c>
      <c r="AQ832" s="24">
        <v>283.18584070796459</v>
      </c>
      <c r="AR832" s="24">
        <v>10.632351945165391</v>
      </c>
      <c r="AS832" s="24">
        <v>5.1070926201723776E-3</v>
      </c>
      <c r="AT832" s="24">
        <v>-5.4656480349081801E-9</v>
      </c>
      <c r="AU832" s="24">
        <v>5.6819355345902913</v>
      </c>
      <c r="AV832" s="24">
        <v>0.36708590248771045</v>
      </c>
      <c r="AW832" s="24">
        <v>1.0238095238095237</v>
      </c>
      <c r="AX832" s="24">
        <v>1869.5531494485936</v>
      </c>
      <c r="AY832" s="14">
        <v>1.3125000000000003E-3</v>
      </c>
      <c r="AZ832" s="24"/>
      <c r="BA832" s="24"/>
      <c r="BB832" s="24" t="s">
        <v>590</v>
      </c>
      <c r="BC832" s="1"/>
      <c r="BD832" s="14">
        <f>(0.5*K832*(AK832)^(2))+(K832*9.81*(AN832-G832))</f>
        <v>9.0333870168774252E-10</v>
      </c>
      <c r="BE832" s="14">
        <f>0.5*K832*(AI832)^(2)</f>
        <v>1.934527756411461E-8</v>
      </c>
      <c r="BF832" s="14">
        <f t="shared" si="79"/>
        <v>0.21609157051577668</v>
      </c>
      <c r="BG832" s="14">
        <f>(C832*(AI832)^(2)*G832)/(F832)</f>
        <v>2.1487253274234828</v>
      </c>
      <c r="BH832" s="14">
        <f>(C832*G832*AI832)/(E832)</f>
        <v>2.8990596949739555</v>
      </c>
      <c r="BI832" s="14">
        <f>(E832)/((C832*F832*G832)^(1/2))</f>
        <v>0.50563053538308245</v>
      </c>
      <c r="BJ832" s="14">
        <f>(C832*9.81*(G832)^(2))/(F832)</f>
        <v>9.6331421074413073E-2</v>
      </c>
      <c r="BK832" s="14">
        <f t="shared" si="76"/>
        <v>0.91701233285304085</v>
      </c>
      <c r="BL832" s="14">
        <f>(F832/(C832*9.81))^(1/2)</f>
        <v>1.4753899143116248E-3</v>
      </c>
      <c r="BM832" s="14">
        <f>((F832*G832)/(C832*(AI832)^(2)))^(1/2)</f>
        <v>3.1239231561540045E-4</v>
      </c>
      <c r="BN832" s="14">
        <f>(AF832/2)/G832</f>
        <v>1.2581832049054353</v>
      </c>
      <c r="BO832" s="14">
        <f>(AF832-G832)/G832</f>
        <v>1.5163664098108707</v>
      </c>
      <c r="BP832" s="14">
        <f>((2*G832)-AG832)/G832</f>
        <v>0.82533580452839739</v>
      </c>
      <c r="BQ832" s="14">
        <f t="shared" si="77"/>
        <v>0.46680967878596424</v>
      </c>
      <c r="BR832" s="14">
        <f>((C832*(G832)^(3))/F832)^(1/2)</f>
        <v>2.1205322252960557E-3</v>
      </c>
      <c r="BS832" s="14">
        <f t="shared" si="78"/>
        <v>0.31654566916645133</v>
      </c>
      <c r="BT832" s="14">
        <f>AI832/((9.81*G832)^(1/2))</f>
        <v>4.7228751815010721</v>
      </c>
      <c r="BU832" s="14">
        <f t="shared" si="81"/>
        <v>0.31481481481481477</v>
      </c>
      <c r="BV832" s="14">
        <f>AE832 /G832</f>
        <v>0.9870356679539648</v>
      </c>
      <c r="BW832" s="14">
        <f t="shared" si="80"/>
        <v>2.0523939063490695</v>
      </c>
      <c r="BX832" s="14">
        <f>AH832/(((C832*(G832^(3)))/F832)^(1/2))</f>
        <v>0.73684331761657285</v>
      </c>
    </row>
    <row r="833" spans="1:76" x14ac:dyDescent="0.25">
      <c r="A833" s="24"/>
      <c r="B833" s="1">
        <v>833</v>
      </c>
      <c r="C833" s="24">
        <v>960</v>
      </c>
      <c r="D833" s="24">
        <v>50</v>
      </c>
      <c r="E833" s="24">
        <v>4.8000000000000001E-2</v>
      </c>
      <c r="F833" s="24">
        <v>2.0500000000000001E-2</v>
      </c>
      <c r="G833" s="24">
        <v>4.6294447182221342E-4</v>
      </c>
      <c r="H833" s="24">
        <v>3.3329725360130084E-7</v>
      </c>
      <c r="I833" s="24">
        <v>4.155997872066185E-10</v>
      </c>
      <c r="J833" s="24">
        <v>8.9763422680925816E-13</v>
      </c>
      <c r="K833" s="24">
        <v>3.9897579571835375E-7</v>
      </c>
      <c r="L833" s="24">
        <v>8.6172885773688779E-10</v>
      </c>
      <c r="M833" s="24"/>
      <c r="N833" s="24"/>
      <c r="O833" s="24"/>
      <c r="Q833" s="24">
        <v>960</v>
      </c>
      <c r="R833" s="24">
        <v>100000</v>
      </c>
      <c r="S833" s="24">
        <v>96</v>
      </c>
      <c r="T833" s="24">
        <v>2.0500000000000001E-2</v>
      </c>
      <c r="U833" s="24">
        <v>0.188</v>
      </c>
      <c r="V833" s="24"/>
      <c r="W833" s="14"/>
      <c r="X833" s="14"/>
      <c r="Z833" s="14">
        <v>7.0544746500000001E-6</v>
      </c>
      <c r="AA833" s="14">
        <v>16000</v>
      </c>
      <c r="AB833" s="14">
        <v>6.2500000000000056E-5</v>
      </c>
      <c r="AD833" s="14">
        <v>5.1249999999999993E-3</v>
      </c>
      <c r="AE833" s="14">
        <v>4.590390776E-4</v>
      </c>
      <c r="AF833" s="14">
        <v>1.1596371172858798E-3</v>
      </c>
      <c r="AG833" s="14">
        <v>5.3555220051250006E-4</v>
      </c>
      <c r="AH833" s="14">
        <v>1.6875000000000002E-3</v>
      </c>
      <c r="AI833" s="14">
        <v>0.32578105618579439</v>
      </c>
      <c r="AJ833" s="24">
        <v>2.4319659168274468E-3</v>
      </c>
      <c r="AK833" s="1">
        <v>6.9236268255120401E-2</v>
      </c>
      <c r="AL833" s="24">
        <v>8.8319955752877172E-3</v>
      </c>
      <c r="AM833" s="24">
        <v>4.6583899426413201E-4</v>
      </c>
      <c r="AN833" s="24">
        <v>4.628663811521066E-4</v>
      </c>
      <c r="AO833" s="24">
        <v>336.84210526315792</v>
      </c>
      <c r="AP833" s="24">
        <v>376.07895287483973</v>
      </c>
      <c r="AQ833" s="24">
        <v>507.93650793650795</v>
      </c>
      <c r="AR833" s="24">
        <v>604.30995257867721</v>
      </c>
      <c r="AS833" s="24">
        <v>5.4094442695989666E-3</v>
      </c>
      <c r="AT833" s="24">
        <v>-1.3229837183744968E-2</v>
      </c>
      <c r="AU833" s="24">
        <v>4.5126333779810919</v>
      </c>
      <c r="AV833" s="24">
        <v>7.9694544395629702E-2</v>
      </c>
      <c r="AW833" s="24">
        <v>1.0476190476190477</v>
      </c>
      <c r="AX833" s="24">
        <v>405.88098169667074</v>
      </c>
      <c r="AY833" s="14">
        <v>1.2500000000000002E-3</v>
      </c>
      <c r="AZ833" s="24"/>
      <c r="BA833" s="24"/>
      <c r="BB833" s="24" t="s">
        <v>591</v>
      </c>
      <c r="BC833" s="1"/>
      <c r="BD833" s="14">
        <f>(0.5*K833*(AK833)^(2))+(K833*9.81*(AN833-G833))</f>
        <v>9.5597168122162003E-10</v>
      </c>
      <c r="BE833" s="14">
        <f>0.5*K833*(AI833)^(2)</f>
        <v>2.1172308225520472E-8</v>
      </c>
      <c r="BF833" s="14">
        <f t="shared" si="79"/>
        <v>0.21248995755695516</v>
      </c>
      <c r="BG833" s="14">
        <f>(C833*(AI833)^(2)*G833)/(F833)</f>
        <v>2.3009009759125325</v>
      </c>
      <c r="BH833" s="14">
        <f>(C833*G833*AI833)/(E833)</f>
        <v>3.0163707797123083</v>
      </c>
      <c r="BI833" s="14">
        <f>(E833)/((C833*F833*G833)^(1/2))</f>
        <v>0.50287985578234595</v>
      </c>
      <c r="BJ833" s="14">
        <f>(C833*9.81*(G833)^(2))/(F833)</f>
        <v>9.8456452633720479E-2</v>
      </c>
      <c r="BK833" s="14">
        <f t="shared" si="76"/>
        <v>0.9512839036920151</v>
      </c>
      <c r="BL833" s="14">
        <f>(F833/(C833*9.81))^(1/2)</f>
        <v>1.4753899143116248E-3</v>
      </c>
      <c r="BM833" s="14">
        <f>((F833*G833)/(C833*(AI833)^(2)))^(1/2)</f>
        <v>3.0519677367782231E-4</v>
      </c>
      <c r="BN833" s="14">
        <f>(AF833/2)/G833</f>
        <v>1.2524581109278483</v>
      </c>
      <c r="BO833" s="14">
        <f>(AF833-G833)/G833</f>
        <v>1.5049162218556966</v>
      </c>
      <c r="BP833" s="14">
        <f>((2*G833)-AG833)/G833</f>
        <v>0.84316104174547635</v>
      </c>
      <c r="BQ833" s="14">
        <f t="shared" si="77"/>
        <v>0.46182740490917978</v>
      </c>
      <c r="BR833" s="14">
        <f>((C833*(G833)^(3))/F833)^(1/2)</f>
        <v>2.1555199145777649E-3</v>
      </c>
      <c r="BS833" s="14">
        <f t="shared" si="78"/>
        <v>0.33901089336953938</v>
      </c>
      <c r="BT833" s="14">
        <f>AI833/((9.81*G833)^(1/2))</f>
        <v>4.8342251345982588</v>
      </c>
      <c r="BU833" s="14">
        <f t="shared" si="81"/>
        <v>0.33536585365853666</v>
      </c>
      <c r="BV833" s="14">
        <f>AE833 /G833</f>
        <v>0.99156401153935103</v>
      </c>
      <c r="BW833" s="14">
        <f t="shared" si="80"/>
        <v>2.2024445232788121</v>
      </c>
      <c r="BX833" s="14">
        <f>AH833/(((C833*(G833^(3)))/F833)^(1/2))</f>
        <v>0.78287376914843165</v>
      </c>
    </row>
    <row r="834" spans="1:76" x14ac:dyDescent="0.25">
      <c r="A834" s="24"/>
      <c r="B834" s="1">
        <v>834</v>
      </c>
      <c r="C834" s="24">
        <v>960</v>
      </c>
      <c r="D834" s="24">
        <v>50</v>
      </c>
      <c r="E834" s="24">
        <v>4.8000000000000001E-2</v>
      </c>
      <c r="F834" s="24">
        <v>2.0500000000000001E-2</v>
      </c>
      <c r="G834" s="24">
        <v>4.5094459333998657E-4</v>
      </c>
      <c r="H834" s="24">
        <v>1.3592474610875228E-7</v>
      </c>
      <c r="I834" s="24">
        <v>3.8411225380663376E-10</v>
      </c>
      <c r="J834" s="24">
        <v>3.4733997045550783E-13</v>
      </c>
      <c r="K834" s="24">
        <v>3.6874776365436842E-7</v>
      </c>
      <c r="L834" s="24">
        <v>3.3344637163728753E-10</v>
      </c>
      <c r="M834" s="24"/>
      <c r="N834" s="24"/>
      <c r="O834" s="24"/>
      <c r="Q834" s="24">
        <v>960</v>
      </c>
      <c r="R834" s="24">
        <v>100000</v>
      </c>
      <c r="S834" s="24">
        <v>96</v>
      </c>
      <c r="T834" s="24">
        <v>2.0500000000000001E-2</v>
      </c>
      <c r="U834" s="24">
        <v>0.188</v>
      </c>
      <c r="V834" s="24"/>
      <c r="W834" s="14"/>
      <c r="X834" s="14"/>
      <c r="Z834" s="14">
        <v>7.0544746500000001E-6</v>
      </c>
      <c r="AA834" s="14">
        <v>16000</v>
      </c>
      <c r="AB834" s="14">
        <v>6.2500000000000056E-5</v>
      </c>
      <c r="AD834" s="14">
        <v>5.0624999999999993E-3</v>
      </c>
      <c r="AE834" s="14">
        <v>4.0965775505000002E-4</v>
      </c>
      <c r="AF834" s="14">
        <v>1.0793346214499999E-3</v>
      </c>
      <c r="AG834" s="14">
        <v>5.6964882798749992E-4</v>
      </c>
      <c r="AH834" s="14">
        <v>1.6249999999999997E-3</v>
      </c>
      <c r="AI834" s="14">
        <v>0.28381248330373676</v>
      </c>
      <c r="AJ834" s="24">
        <v>8.3516978189202007E-3</v>
      </c>
      <c r="AK834" s="1">
        <v>6.6372810009471803E-2</v>
      </c>
      <c r="AL834" s="24">
        <v>1.1229941335675113E-2</v>
      </c>
      <c r="AM834" s="24">
        <v>4.5795947050238019E-4</v>
      </c>
      <c r="AN834" s="24">
        <v>4.5080527518851789E-4</v>
      </c>
      <c r="AO834" s="24">
        <v>310.67961165048547</v>
      </c>
      <c r="AP834" s="24">
        <v>354.05327756272425</v>
      </c>
      <c r="AQ834" s="24">
        <v>524.59016393442619</v>
      </c>
      <c r="AR834" s="24">
        <v>644.58645573361196</v>
      </c>
      <c r="AS834" s="24">
        <v>4.1054804117754253E-3</v>
      </c>
      <c r="AT834" s="24">
        <v>1.6838030312038229E-4</v>
      </c>
      <c r="AU834" s="24">
        <v>4.5871930977207072</v>
      </c>
      <c r="AV834" s="24">
        <v>5.3927416064043061E-2</v>
      </c>
      <c r="AW834" s="24">
        <v>1.016</v>
      </c>
      <c r="AX834" s="24">
        <v>274.65007471250334</v>
      </c>
      <c r="AY834" s="14">
        <v>1.3124999999999994E-3</v>
      </c>
      <c r="AZ834" s="24"/>
      <c r="BA834" s="24"/>
      <c r="BB834" s="24" t="s">
        <v>592</v>
      </c>
      <c r="BC834" s="1"/>
      <c r="BD834" s="14">
        <f>(0.5*K834*(AK834)^(2))+(K834*9.81*(AN834-G834))</f>
        <v>8.117274917979136E-10</v>
      </c>
      <c r="BE834" s="14">
        <f>0.5*K834*(AI834)^(2)</f>
        <v>1.4851228728781928E-8</v>
      </c>
      <c r="BF834" s="14">
        <f t="shared" si="79"/>
        <v>0.2337889250397012</v>
      </c>
      <c r="BG834" s="14">
        <f>(C834*(AI834)^(2)*G834)/(F834)</f>
        <v>1.700996984244795</v>
      </c>
      <c r="BH834" s="14">
        <f>(C834*G834*AI834)/(E834)</f>
        <v>2.5596740973643062</v>
      </c>
      <c r="BI834" s="14">
        <f>(E834)/((C834*F834*G834)^(1/2))</f>
        <v>0.50952687779673178</v>
      </c>
      <c r="BJ834" s="14">
        <f>(C834*9.81*(G834)^(2))/(F834)</f>
        <v>9.3418469508797078E-2</v>
      </c>
      <c r="BK834" s="14">
        <f t="shared" si="76"/>
        <v>0.80196571993296428</v>
      </c>
      <c r="BL834" s="14">
        <f>(F834/(C834*9.81))^(1/2)</f>
        <v>1.4753899143116248E-3</v>
      </c>
      <c r="BM834" s="14">
        <f>((F834*G834)/(C834*(AI834)^(2)))^(1/2)</f>
        <v>3.4575734320823568E-4</v>
      </c>
      <c r="BN834" s="14">
        <f>(AF834/2)/G834</f>
        <v>1.1967485999285981</v>
      </c>
      <c r="BO834" s="14">
        <f>(AF834-G834)/G834</f>
        <v>1.3934971998571963</v>
      </c>
      <c r="BP834" s="14">
        <f>((2*G834)-AG834)/G834</f>
        <v>0.73676536674203541</v>
      </c>
      <c r="BQ834" s="14">
        <f t="shared" si="77"/>
        <v>0.52777777777777779</v>
      </c>
      <c r="BR834" s="14">
        <f>((C834*(G834)^(3))/F834)^(1/2)</f>
        <v>2.0722562701665278E-3</v>
      </c>
      <c r="BS834" s="14">
        <f t="shared" si="78"/>
        <v>0.28364410300061638</v>
      </c>
      <c r="BT834" s="14">
        <f>AI834/((9.81*G834)^(1/2))</f>
        <v>4.2671253215381659</v>
      </c>
      <c r="BU834" s="14">
        <f t="shared" si="81"/>
        <v>0.3271604938271605</v>
      </c>
      <c r="BV834" s="14">
        <f>AE834 /G834</f>
        <v>0.90844365605053701</v>
      </c>
      <c r="BW834" s="14">
        <f t="shared" si="80"/>
        <v>1.6075785147359978</v>
      </c>
      <c r="BX834" s="14">
        <f>AH834/(((C834*(G834^(3)))/F834)^(1/2))</f>
        <v>0.78416942122192912</v>
      </c>
    </row>
    <row r="835" spans="1:76" x14ac:dyDescent="0.25">
      <c r="A835" s="24"/>
      <c r="B835" s="1">
        <v>835</v>
      </c>
      <c r="C835" s="24">
        <v>960</v>
      </c>
      <c r="D835" s="24">
        <v>50</v>
      </c>
      <c r="E835" s="24">
        <v>4.8000000000000001E-2</v>
      </c>
      <c r="F835" s="24">
        <v>2.0500000000000001E-2</v>
      </c>
      <c r="G835" s="24">
        <v>4.5170793380166059E-4</v>
      </c>
      <c r="H835" s="24">
        <v>2.6140667853225176E-7</v>
      </c>
      <c r="I835" s="24">
        <v>3.860661858908377E-10</v>
      </c>
      <c r="J835" s="24">
        <v>6.7025795959332181E-13</v>
      </c>
      <c r="K835" s="24">
        <v>3.7062353845520418E-7</v>
      </c>
      <c r="L835" s="24">
        <v>6.4344764120958892E-10</v>
      </c>
      <c r="M835" s="24"/>
      <c r="N835" s="24"/>
      <c r="O835" s="24"/>
      <c r="Q835" s="24">
        <v>960</v>
      </c>
      <c r="R835" s="24">
        <v>100000</v>
      </c>
      <c r="S835" s="24">
        <v>96</v>
      </c>
      <c r="T835" s="24">
        <v>2.0500000000000001E-2</v>
      </c>
      <c r="U835" s="24">
        <v>0.188</v>
      </c>
      <c r="V835" s="24"/>
      <c r="W835" s="14"/>
      <c r="X835" s="14"/>
      <c r="Z835" s="14">
        <v>7.0544746500000001E-6</v>
      </c>
      <c r="AA835" s="14">
        <v>16000</v>
      </c>
      <c r="AB835" s="14">
        <v>6.2500000000000056E-5</v>
      </c>
      <c r="AD835" s="14">
        <v>5.000000000000001E-3</v>
      </c>
      <c r="AE835" s="14">
        <v>4.03184992375E-4</v>
      </c>
      <c r="AF835" s="14">
        <v>1.0865301855929998E-3</v>
      </c>
      <c r="AG835" s="14">
        <v>5.6435797200000027E-4</v>
      </c>
      <c r="AH835" s="14">
        <v>1.6875000000000002E-3</v>
      </c>
      <c r="AI835" s="14">
        <v>0.27188171879350431</v>
      </c>
      <c r="AJ835" s="24">
        <v>3.6907809205305492E-3</v>
      </c>
      <c r="AK835" s="1">
        <v>6.5482053251566197E-2</v>
      </c>
      <c r="AL835" s="24">
        <v>1.0859937605407563E-2</v>
      </c>
      <c r="AM835" s="24">
        <v>4.5210413015576143E-4</v>
      </c>
      <c r="AN835" s="24">
        <v>4.6128550209406389E-4</v>
      </c>
      <c r="AO835" s="24"/>
      <c r="AP835" s="24"/>
      <c r="AQ835" s="24">
        <v>561.40350877192975</v>
      </c>
      <c r="AR835" s="24">
        <v>710.37135543025261</v>
      </c>
      <c r="AS835" s="24">
        <v>3.767567228038234E-3</v>
      </c>
      <c r="AT835" s="24">
        <v>1.7006921800240437E-9</v>
      </c>
      <c r="AU835" s="24">
        <v>9.0933018149564372E-3</v>
      </c>
      <c r="AV835" s="24">
        <v>0.45577903605232284</v>
      </c>
      <c r="AW835" s="24">
        <v>1.016</v>
      </c>
      <c r="AX835" s="24">
        <v>2321.2635694523615</v>
      </c>
      <c r="AY835" s="14">
        <v>1.3124999999999999E-3</v>
      </c>
      <c r="AZ835" s="24"/>
      <c r="BA835" s="24"/>
      <c r="BB835" s="24" t="s">
        <v>593</v>
      </c>
      <c r="BC835" s="1"/>
      <c r="BD835" s="14">
        <f>(0.5*K835*(AK835)^(2))+(K835*9.81*(AN835-G835))</f>
        <v>8.2942048996546834E-10</v>
      </c>
      <c r="BE835" s="14">
        <f>0.5*K835*(AI835)^(2)</f>
        <v>1.3698184645723509E-8</v>
      </c>
      <c r="BF835" s="14">
        <f t="shared" si="79"/>
        <v>0.24606841506944063</v>
      </c>
      <c r="BG835" s="14">
        <f>(C835*(AI835)^(2)*G835)/(F835)</f>
        <v>1.5636339960663255</v>
      </c>
      <c r="BH835" s="14">
        <f>(C835*G835*AI835)/(E835)</f>
        <v>2.4562225886931586</v>
      </c>
      <c r="BI835" s="14">
        <f>(E835)/((C835*F835*G835)^(1/2))</f>
        <v>0.5090961714593939</v>
      </c>
      <c r="BJ835" s="14">
        <f>(C835*9.81*(G835)^(2))/(F835)</f>
        <v>9.3735007079478988E-2</v>
      </c>
      <c r="BK835" s="14">
        <f t="shared" si="76"/>
        <v>0.76194026974702533</v>
      </c>
      <c r="BL835" s="14">
        <f>(F835/(C835*9.81))^(1/2)</f>
        <v>1.4753899143116248E-3</v>
      </c>
      <c r="BM835" s="14">
        <f>((F835*G835)/(C835*(AI835)^(2)))^(1/2)</f>
        <v>3.6123528621066422E-4</v>
      </c>
      <c r="BN835" s="14">
        <f>(AF835/2)/G835</f>
        <v>1.2026910579680916</v>
      </c>
      <c r="BO835" s="14">
        <f>(AF835-G835)/G835</f>
        <v>1.4053821159361835</v>
      </c>
      <c r="BP835" s="14">
        <f>((2*G835)-AG835)/G835</f>
        <v>0.75061310690238414</v>
      </c>
      <c r="BQ835" s="14">
        <f t="shared" si="77"/>
        <v>0.51941306323854075</v>
      </c>
      <c r="BR835" s="14">
        <f>((C835*(G835)^(3))/F835)^(1/2)</f>
        <v>2.0775202415383534E-3</v>
      </c>
      <c r="BS835" s="14">
        <f t="shared" si="78"/>
        <v>0.27188171709281211</v>
      </c>
      <c r="BT835" s="14">
        <f>AI835/((9.81*G835)^(1/2))</f>
        <v>4.0842906843026707</v>
      </c>
      <c r="BU835" s="14">
        <f t="shared" si="81"/>
        <v>0.34375</v>
      </c>
      <c r="BV835" s="14">
        <f>AE835 /G835</f>
        <v>0.89257894804219573</v>
      </c>
      <c r="BW835" s="14">
        <f t="shared" si="80"/>
        <v>1.4698989889868466</v>
      </c>
      <c r="BX835" s="14">
        <f>AH835/(((C835*(G835^(3)))/F835)^(1/2))</f>
        <v>0.8122664541407536</v>
      </c>
    </row>
    <row r="836" spans="1:76" x14ac:dyDescent="0.25">
      <c r="A836" s="24"/>
      <c r="B836" s="1">
        <v>836</v>
      </c>
      <c r="C836" s="24">
        <v>960</v>
      </c>
      <c r="D836" s="24">
        <v>50</v>
      </c>
      <c r="E836" s="24">
        <v>4.8000000000000001E-2</v>
      </c>
      <c r="F836" s="24">
        <v>2.0500000000000001E-2</v>
      </c>
      <c r="G836" s="24">
        <v>4.5735839179958859E-4</v>
      </c>
      <c r="H836" s="24">
        <v>1.7768821355122827E-6</v>
      </c>
      <c r="I836" s="24">
        <v>4.0073619075012837E-10</v>
      </c>
      <c r="J836" s="24">
        <v>4.6706980203994993E-12</v>
      </c>
      <c r="K836" s="24">
        <v>3.8470674312012325E-7</v>
      </c>
      <c r="L836" s="24">
        <v>4.4838700995835193E-9</v>
      </c>
      <c r="M836" s="24"/>
      <c r="N836" s="24"/>
      <c r="O836" s="24"/>
      <c r="Q836" s="24">
        <v>960</v>
      </c>
      <c r="R836" s="24">
        <v>100000</v>
      </c>
      <c r="S836" s="24">
        <v>96</v>
      </c>
      <c r="T836" s="24">
        <v>2.0500000000000001E-2</v>
      </c>
      <c r="U836" s="24">
        <v>0.188</v>
      </c>
      <c r="V836" s="24"/>
      <c r="W836" s="14"/>
      <c r="X836" s="14"/>
      <c r="Z836" s="14">
        <v>7.0544746500000001E-6</v>
      </c>
      <c r="AA836" s="14">
        <v>16000</v>
      </c>
      <c r="AB836" s="14">
        <v>6.2500000000000056E-5</v>
      </c>
      <c r="AD836" s="14">
        <v>5.0624999999999993E-3</v>
      </c>
      <c r="AE836" s="14">
        <v>4.1729394167499997E-4</v>
      </c>
      <c r="AF836" s="14">
        <v>1.1081168780220001E-3</v>
      </c>
      <c r="AG836" s="14">
        <v>5.5826354593478992E-4</v>
      </c>
      <c r="AH836" s="14">
        <v>1.6250000000000001E-3</v>
      </c>
      <c r="AI836" s="14">
        <v>0.30284608668406271</v>
      </c>
      <c r="AJ836" s="24">
        <v>1.1768115404824845E-2</v>
      </c>
      <c r="AK836" s="1">
        <v>7.4110243222777802E-2</v>
      </c>
      <c r="AL836" s="24">
        <v>1.0966209805981401E-2</v>
      </c>
      <c r="AM836" s="24">
        <v>4.6374406169929312E-4</v>
      </c>
      <c r="AN836" s="24">
        <v>4.6126819099594489E-4</v>
      </c>
      <c r="AO836" s="24">
        <v>363.63636363636363</v>
      </c>
      <c r="AP836" s="24">
        <v>385.69460791993504</v>
      </c>
      <c r="AQ836" s="24">
        <v>524.59016393442619</v>
      </c>
      <c r="AR836" s="24">
        <v>668.91047293110682</v>
      </c>
      <c r="AS836" s="24">
        <v>4.6746051080454043E-3</v>
      </c>
      <c r="AT836" s="24">
        <v>0.62290995722972686</v>
      </c>
      <c r="AU836" s="24">
        <v>5.000096005372245</v>
      </c>
      <c r="AV836" s="24">
        <v>0.38486824005897596</v>
      </c>
      <c r="AW836" s="24">
        <v>1.0236220472440944</v>
      </c>
      <c r="AX836" s="24">
        <v>1960.1178510228538</v>
      </c>
      <c r="AY836" s="14">
        <v>1.3124999999999999E-3</v>
      </c>
      <c r="AZ836" s="24"/>
      <c r="BA836" s="24"/>
      <c r="BB836" s="24" t="s">
        <v>594</v>
      </c>
      <c r="BC836" s="1"/>
      <c r="BD836" s="14">
        <f>(0.5*K836*(AK836)^(2))+(K836*9.81*(AN836-G836))</f>
        <v>1.071223314659442E-9</v>
      </c>
      <c r="BE836" s="14">
        <f>0.5*K836*(AI836)^(2)</f>
        <v>1.7641834164655512E-8</v>
      </c>
      <c r="BF836" s="14">
        <f t="shared" si="79"/>
        <v>0.2464155670623156</v>
      </c>
      <c r="BG836" s="14">
        <f>(C836*(AI836)^(2)*G836)/(F836)</f>
        <v>1.9643458624605901</v>
      </c>
      <c r="BH836" s="14">
        <f>(C836*G836*AI836)/(E836)</f>
        <v>2.770183983372434</v>
      </c>
      <c r="BI836" s="14">
        <f>(E836)/((C836*F836*G836)^(1/2))</f>
        <v>0.50594157021542985</v>
      </c>
      <c r="BJ836" s="14">
        <f>(C836*9.81*(G836)^(2))/(F836)</f>
        <v>9.6094754939503785E-2</v>
      </c>
      <c r="BK836" s="14">
        <f t="shared" ref="BK836:BK852" si="82">BG836/(BH836)^(4/5)</f>
        <v>0.86938284301069546</v>
      </c>
      <c r="BL836" s="14">
        <f>(F836/(C836*9.81))^(1/2)</f>
        <v>1.4753899143116248E-3</v>
      </c>
      <c r="BM836" s="14">
        <f>((F836*G836)/(C836*(AI836)^(2)))^(1/2)</f>
        <v>3.2632299169371335E-4</v>
      </c>
      <c r="BN836" s="14">
        <f>(AF836/2)/G836</f>
        <v>1.2114316670367005</v>
      </c>
      <c r="BO836" s="14">
        <f>(AF836-G836)/G836</f>
        <v>1.4228633340734012</v>
      </c>
      <c r="BP836" s="14">
        <f>((2*G836)-AG836)/G836</f>
        <v>0.77937399653220463</v>
      </c>
      <c r="BQ836" s="14">
        <f t="shared" ref="BQ836:BQ852" si="83">AG836/AF836</f>
        <v>0.50379482255634989</v>
      </c>
      <c r="BR836" s="14">
        <f>((C836*(G836)^(3))/F836)^(1/2)</f>
        <v>2.1166237463323334E-3</v>
      </c>
      <c r="BS836" s="14">
        <f t="shared" ref="BS836:BS852" si="84">AI836-AT836</f>
        <v>-0.32006387054566415</v>
      </c>
      <c r="BT836" s="14">
        <f>AI836/((9.81*G836)^(1/2))</f>
        <v>4.5212563989252255</v>
      </c>
      <c r="BU836" s="14">
        <f t="shared" si="81"/>
        <v>0.32716049382716056</v>
      </c>
      <c r="BV836" s="14">
        <f>AE836 /G836</f>
        <v>0.91240031703158386</v>
      </c>
      <c r="BW836" s="14">
        <f t="shared" si="80"/>
        <v>1.8682511075210864</v>
      </c>
      <c r="BX836" s="14">
        <f>AH836/(((C836*(G836^(3)))/F836)^(1/2))</f>
        <v>0.76773210298513639</v>
      </c>
    </row>
    <row r="837" spans="1:76" x14ac:dyDescent="0.25">
      <c r="A837" s="24"/>
      <c r="B837" s="1">
        <v>837</v>
      </c>
      <c r="C837" s="24">
        <v>960</v>
      </c>
      <c r="D837" s="24">
        <v>50</v>
      </c>
      <c r="E837" s="24">
        <v>4.8000000000000001E-2</v>
      </c>
      <c r="F837" s="24">
        <v>2.0500000000000001E-2</v>
      </c>
      <c r="G837" s="24">
        <v>4.4283164928305248E-4</v>
      </c>
      <c r="H837" s="24">
        <v>9.4155537514070517E-8</v>
      </c>
      <c r="I837" s="24">
        <v>3.6375131049498659E-10</v>
      </c>
      <c r="J837" s="24">
        <v>2.3202406749756523E-13</v>
      </c>
      <c r="K837" s="24">
        <v>3.4920125807518713E-7</v>
      </c>
      <c r="L837" s="24">
        <v>2.2274310479766263E-10</v>
      </c>
      <c r="M837" s="24"/>
      <c r="N837" s="24"/>
      <c r="O837" s="24"/>
      <c r="Q837" s="24">
        <v>960</v>
      </c>
      <c r="R837" s="24">
        <v>100000</v>
      </c>
      <c r="S837" s="24">
        <v>96</v>
      </c>
      <c r="T837" s="24">
        <v>2.0500000000000001E-2</v>
      </c>
      <c r="U837" s="24">
        <v>0.188</v>
      </c>
      <c r="V837" s="24"/>
      <c r="W837" s="14"/>
      <c r="X837" s="14"/>
      <c r="Z837" s="14">
        <v>7.0544746500000001E-6</v>
      </c>
      <c r="AA837" s="14">
        <v>16000</v>
      </c>
      <c r="AB837" s="14">
        <v>6.2500000000000056E-5</v>
      </c>
      <c r="AD837" s="14">
        <v>5.2500000000000012E-3</v>
      </c>
      <c r="AE837" s="14">
        <v>3.7849433110000001E-4</v>
      </c>
      <c r="AF837" s="14">
        <v>1.0433568007349998E-3</v>
      </c>
      <c r="AG837" s="14">
        <v>5.8669714172499996E-4</v>
      </c>
      <c r="AH837" s="14">
        <v>1.7499999999999998E-3</v>
      </c>
      <c r="AI837" s="14">
        <v>0.24690946667693864</v>
      </c>
      <c r="AJ837" s="24">
        <v>3.834725543457596E-3</v>
      </c>
      <c r="AK837" s="1">
        <v>6.0203562249053197E-2</v>
      </c>
      <c r="AL837" s="24">
        <v>1.454252171311176E-3</v>
      </c>
      <c r="AM837" s="24">
        <v>4.3779206500641594E-4</v>
      </c>
      <c r="AN837" s="24">
        <v>4.4002084034668054E-4</v>
      </c>
      <c r="AO837" s="24">
        <v>457.14285714285711</v>
      </c>
      <c r="AP837" s="24">
        <v>424.84129873738698</v>
      </c>
      <c r="AQ837" s="24">
        <v>395.06172839506172</v>
      </c>
      <c r="AR837" s="24">
        <v>186.23388475695083</v>
      </c>
      <c r="AS837" s="24">
        <v>3.1072520252135713E-3</v>
      </c>
      <c r="AT837" s="24">
        <v>-1.4027671055609789E-3</v>
      </c>
      <c r="AU837" s="24">
        <v>1.5609551247108835</v>
      </c>
      <c r="AV837" s="24">
        <v>0.24087038649178236</v>
      </c>
      <c r="AW837" s="24">
        <v>1</v>
      </c>
      <c r="AX837" s="24">
        <v>1226.7428049479176</v>
      </c>
      <c r="AY837" s="14">
        <v>1.1875000000000011E-3</v>
      </c>
      <c r="AZ837" s="24"/>
      <c r="BA837" s="24"/>
      <c r="BB837" s="24" t="s">
        <v>595</v>
      </c>
      <c r="BC837" s="1"/>
      <c r="BD837" s="14">
        <f>(0.5*K837*(AK837)^(2))+(K837*9.81*(AN837-G837))</f>
        <v>6.2320566322773285E-10</v>
      </c>
      <c r="BE837" s="14">
        <f>0.5*K837*(AI837)^(2)</f>
        <v>1.0644402463503885E-8</v>
      </c>
      <c r="BF837" s="14">
        <f t="shared" ref="BF837:BF853" si="85">(BD837/BE837)^(1/2)</f>
        <v>0.24196639395644912</v>
      </c>
      <c r="BG837" s="14">
        <f>(C837*(AI837)^(2)*G837)/(F837)</f>
        <v>1.2642457642032943</v>
      </c>
      <c r="BH837" s="14">
        <f>(C837*G837*AI837)/(E837)</f>
        <v>2.1867865270429525</v>
      </c>
      <c r="BI837" s="14">
        <f>(E837)/((C837*F837*G837)^(1/2))</f>
        <v>0.51417311443606906</v>
      </c>
      <c r="BJ837" s="14">
        <f>(C837*9.81*(G837)^(2))/(F837)</f>
        <v>9.0087323512610423E-2</v>
      </c>
      <c r="BK837" s="14">
        <f t="shared" si="82"/>
        <v>0.67606179725770466</v>
      </c>
      <c r="BL837" s="14">
        <f>(F837/(C837*9.81))^(1/2)</f>
        <v>1.4753899143116248E-3</v>
      </c>
      <c r="BM837" s="14">
        <f>((F837*G837)/(C837*(AI837)^(2)))^(1/2)</f>
        <v>3.9384278954352072E-4</v>
      </c>
      <c r="BN837" s="14">
        <f>(AF837/2)/G837</f>
        <v>1.1780513005610618</v>
      </c>
      <c r="BO837" s="14">
        <f>(AF837-G837)/G837</f>
        <v>1.3561026011221233</v>
      </c>
      <c r="BP837" s="14">
        <f>((2*G837)-AG837)/G837</f>
        <v>0.67512373455043984</v>
      </c>
      <c r="BQ837" s="14">
        <f t="shared" si="83"/>
        <v>0.56231688077529862</v>
      </c>
      <c r="BR837" s="14">
        <f>((C837*(G837)^(3))/F837)^(1/2)</f>
        <v>2.0165856139241775E-3</v>
      </c>
      <c r="BS837" s="14">
        <f t="shared" si="84"/>
        <v>0.24831223378249961</v>
      </c>
      <c r="BT837" s="14">
        <f>AI837/((9.81*G837)^(1/2))</f>
        <v>3.7461392044822239</v>
      </c>
      <c r="BU837" s="14">
        <f t="shared" si="81"/>
        <v>0.33928571428571419</v>
      </c>
      <c r="BV837" s="14">
        <f>AE837 /G837</f>
        <v>0.85471382118415651</v>
      </c>
      <c r="BW837" s="14">
        <f t="shared" si="80"/>
        <v>1.1741584406906838</v>
      </c>
      <c r="BX837" s="14">
        <f>AH837/(((C837*(G837^(3)))/F837)^(1/2))</f>
        <v>0.86780347331477037</v>
      </c>
    </row>
    <row r="838" spans="1:76" x14ac:dyDescent="0.25">
      <c r="A838" s="24"/>
      <c r="B838" s="1">
        <v>838</v>
      </c>
      <c r="C838" s="24">
        <v>960</v>
      </c>
      <c r="D838" s="24">
        <v>50</v>
      </c>
      <c r="E838" s="24">
        <v>4.8000000000000001E-2</v>
      </c>
      <c r="F838" s="24">
        <v>2.0500000000000001E-2</v>
      </c>
      <c r="G838" s="24">
        <v>4.4398914127281083E-4</v>
      </c>
      <c r="H838" s="24">
        <v>1.0210621487020537E-7</v>
      </c>
      <c r="I838" s="24">
        <v>3.6661113804632993E-10</v>
      </c>
      <c r="J838" s="24">
        <v>2.529337239725514E-13</v>
      </c>
      <c r="K838" s="24">
        <v>3.5194669252447676E-7</v>
      </c>
      <c r="L838" s="24">
        <v>2.4281637501364934E-10</v>
      </c>
      <c r="M838" s="24"/>
      <c r="N838" s="24"/>
      <c r="O838" s="24"/>
      <c r="Q838" s="24">
        <v>960</v>
      </c>
      <c r="R838" s="24">
        <v>100000</v>
      </c>
      <c r="S838" s="24">
        <v>96</v>
      </c>
      <c r="T838" s="24">
        <v>2.0500000000000001E-2</v>
      </c>
      <c r="U838" s="24">
        <v>0.188</v>
      </c>
      <c r="V838" s="24"/>
      <c r="W838" s="14"/>
      <c r="X838" s="14"/>
      <c r="Z838" s="14">
        <v>7.0544746500000001E-6</v>
      </c>
      <c r="AA838" s="14">
        <v>16000</v>
      </c>
      <c r="AB838" s="14">
        <v>6.2500000000000056E-5</v>
      </c>
      <c r="AD838" s="14">
        <v>5.2499999999999995E-3</v>
      </c>
      <c r="AE838" s="14">
        <v>3.7849433110000001E-4</v>
      </c>
      <c r="AF838" s="14">
        <v>1.0433568007349998E-3</v>
      </c>
      <c r="AG838" s="14">
        <v>5.9375161637500009E-4</v>
      </c>
      <c r="AH838" s="14">
        <v>1.6874999999999998E-3</v>
      </c>
      <c r="AI838" s="14">
        <v>0.24187946624898674</v>
      </c>
      <c r="AJ838" s="24">
        <v>9.8217969791200514E-3</v>
      </c>
      <c r="AK838" s="1">
        <v>5.5297481744237403E-2</v>
      </c>
      <c r="AL838" s="24">
        <v>1.0134708310884E-2</v>
      </c>
      <c r="AM838" s="24">
        <v>4.3239581609678165E-4</v>
      </c>
      <c r="AN838" s="24">
        <v>4.4857482553235339E-4</v>
      </c>
      <c r="AO838" s="24">
        <v>533.33333333333326</v>
      </c>
      <c r="AP838" s="24">
        <v>628.53936105470882</v>
      </c>
      <c r="AQ838" s="24">
        <v>-3555.5555555555525</v>
      </c>
      <c r="AR838" s="24">
        <v>54194.060464272588</v>
      </c>
      <c r="AS838" s="24">
        <v>2.9819406826144092E-3</v>
      </c>
      <c r="AT838" s="24">
        <v>-5.768456067462931E-3</v>
      </c>
      <c r="AU838" s="24">
        <v>4.7130758499137491</v>
      </c>
      <c r="AV838" s="24">
        <v>0.5699054419362608</v>
      </c>
      <c r="AW838" s="24">
        <v>0.99193548387096775</v>
      </c>
      <c r="AX838" s="24">
        <v>2902.5045817320633</v>
      </c>
      <c r="AY838" s="14">
        <v>1.2499999999999994E-3</v>
      </c>
      <c r="AZ838" s="24"/>
      <c r="BA838" s="24"/>
      <c r="BB838" s="24" t="s">
        <v>596</v>
      </c>
      <c r="BC838" s="1"/>
      <c r="BD838" s="14">
        <f>(0.5*K838*(AK838)^(2))+(K838*9.81*(AN838-G838))</f>
        <v>5.5392583961478069E-10</v>
      </c>
      <c r="BE838" s="14">
        <f>0.5*K838*(AI838)^(2)</f>
        <v>1.0295439614998657E-8</v>
      </c>
      <c r="BF838" s="14">
        <f t="shared" si="85"/>
        <v>0.23195480019661335</v>
      </c>
      <c r="BG838" s="14">
        <f>(C838*(AI838)^(2)*G838)/(F838)</f>
        <v>1.2164316846424252</v>
      </c>
      <c r="BH838" s="14">
        <f>(C838*G838*AI838)/(E838)</f>
        <v>2.1478371302282691</v>
      </c>
      <c r="BI838" s="14">
        <f>(E838)/((C838*F838*G838)^(1/2))</f>
        <v>0.51350244526158428</v>
      </c>
      <c r="BJ838" s="14">
        <f>(C838*9.81*(G838)^(2))/(F838)</f>
        <v>9.0558887074828232E-2</v>
      </c>
      <c r="BK838" s="14">
        <f t="shared" si="82"/>
        <v>0.65991294411227808</v>
      </c>
      <c r="BL838" s="14">
        <f>(F838/(C838*9.81))^(1/2)</f>
        <v>1.4753899143116248E-3</v>
      </c>
      <c r="BM838" s="14">
        <f>((F838*G838)/(C838*(AI838)^(2)))^(1/2)</f>
        <v>4.0255802314821302E-4</v>
      </c>
      <c r="BN838" s="14">
        <f>(AF838/2)/G838</f>
        <v>1.1749800881885817</v>
      </c>
      <c r="BO838" s="14">
        <f>(AF838-G838)/G838</f>
        <v>1.3499601763771634</v>
      </c>
      <c r="BP838" s="14">
        <f>((2*G838)-AG838)/G838</f>
        <v>0.66268887866749171</v>
      </c>
      <c r="BQ838" s="14">
        <f t="shared" si="83"/>
        <v>0.56907820599504189</v>
      </c>
      <c r="BR838" s="14">
        <f>((C838*(G838)^(3))/F838)^(1/2)</f>
        <v>2.0244973327352735E-3</v>
      </c>
      <c r="BS838" s="14">
        <f t="shared" si="84"/>
        <v>0.24764792231644966</v>
      </c>
      <c r="BT838" s="14">
        <f>AI838/((9.81*G838)^(1/2))</f>
        <v>3.6650366642137908</v>
      </c>
      <c r="BU838" s="14">
        <f t="shared" si="81"/>
        <v>0.32738095238095238</v>
      </c>
      <c r="BV838" s="14">
        <f>AE838 /G838</f>
        <v>0.85248555857683173</v>
      </c>
      <c r="BW838" s="14">
        <f t="shared" si="80"/>
        <v>1.1258727975675971</v>
      </c>
      <c r="BX838" s="14">
        <f>AH838/(((C838*(G838^(3)))/F838)^(1/2))</f>
        <v>0.83354024365151391</v>
      </c>
    </row>
    <row r="839" spans="1:76" x14ac:dyDescent="0.25">
      <c r="A839" s="24"/>
      <c r="B839" s="1">
        <v>839</v>
      </c>
      <c r="C839" s="24">
        <v>960</v>
      </c>
      <c r="D839" s="24">
        <v>50</v>
      </c>
      <c r="E839" s="24">
        <v>4.8000000000000001E-2</v>
      </c>
      <c r="F839" s="24">
        <v>2.0500000000000001E-2</v>
      </c>
      <c r="G839" s="24">
        <v>4.4573040258288188E-4</v>
      </c>
      <c r="H839" s="24">
        <v>1.2304672358463726E-7</v>
      </c>
      <c r="I839" s="24">
        <v>3.7094146450458444E-10</v>
      </c>
      <c r="J839" s="24">
        <v>3.0720227912087931E-13</v>
      </c>
      <c r="K839" s="24">
        <v>3.5610380592440105E-7</v>
      </c>
      <c r="L839" s="24">
        <v>2.9491418795604412E-10</v>
      </c>
      <c r="M839" s="24"/>
      <c r="N839" s="24"/>
      <c r="O839" s="24"/>
      <c r="Q839" s="24">
        <v>960</v>
      </c>
      <c r="R839" s="24">
        <v>100000</v>
      </c>
      <c r="S839" s="24">
        <v>96</v>
      </c>
      <c r="T839" s="24">
        <v>2.0500000000000001E-2</v>
      </c>
      <c r="U839" s="24">
        <v>0.188</v>
      </c>
      <c r="V839" s="24"/>
      <c r="W839" s="14"/>
      <c r="X839" s="14"/>
      <c r="Z839" s="14">
        <v>7.0544746500000001E-6</v>
      </c>
      <c r="AA839" s="14">
        <v>16000</v>
      </c>
      <c r="AB839" s="14">
        <v>6.2500000000000056E-5</v>
      </c>
      <c r="AD839" s="14">
        <v>5.1874999999999994E-3</v>
      </c>
      <c r="AE839" s="14">
        <v>3.6696709377499997E-4</v>
      </c>
      <c r="AF839" s="14">
        <v>1.0433568007349998E-3</v>
      </c>
      <c r="AG839" s="14">
        <v>5.9375161637500009E-4</v>
      </c>
      <c r="AH839" s="14">
        <v>1.8124999999999999E-3</v>
      </c>
      <c r="AI839" s="14">
        <v>0.23143350679558647</v>
      </c>
      <c r="AJ839" s="24">
        <v>2.3480914449296839E-3</v>
      </c>
      <c r="AK839" s="1">
        <v>5.4753262655920398E-2</v>
      </c>
      <c r="AL839" s="24">
        <v>8.5097763629919995E-3</v>
      </c>
      <c r="AM839" s="24">
        <v>4.4682140623639161E-4</v>
      </c>
      <c r="AN839" s="24">
        <v>4.4705027349997521E-4</v>
      </c>
      <c r="AO839" s="24">
        <v>405.0632911392405</v>
      </c>
      <c r="AP839" s="24">
        <v>369.81197465035916</v>
      </c>
      <c r="AQ839" s="24">
        <v>470.58823529411762</v>
      </c>
      <c r="AR839" s="24">
        <v>450.1994731429923</v>
      </c>
      <c r="AS839" s="24">
        <v>2.729942307222363E-3</v>
      </c>
      <c r="AT839" s="24">
        <v>1.5046342557784305E-4</v>
      </c>
      <c r="AU839" s="24">
        <v>5.5847183801318705</v>
      </c>
      <c r="AV839" s="24">
        <v>0.15177755803002768</v>
      </c>
      <c r="AW839" s="24">
        <v>1.0080645161290323</v>
      </c>
      <c r="AX839" s="24">
        <v>772.99675554867338</v>
      </c>
      <c r="AY839" s="14">
        <v>1.2499999999999994E-3</v>
      </c>
      <c r="AZ839" s="24"/>
      <c r="BA839" s="24"/>
      <c r="BB839" s="24" t="s">
        <v>597</v>
      </c>
      <c r="BC839" s="1"/>
      <c r="BD839" s="14">
        <f>(0.5*K839*(AK839)^(2))+(K839*9.81*(AN839-G839))</f>
        <v>5.3839612870616612E-10</v>
      </c>
      <c r="BE839" s="14">
        <f>0.5*K839*(AI839)^(2)</f>
        <v>9.536721314903616E-9</v>
      </c>
      <c r="BF839" s="14">
        <f t="shared" si="85"/>
        <v>0.23760272567206478</v>
      </c>
      <c r="BG839" s="14">
        <f>(C839*(AI839)^(2)*G839)/(F839)</f>
        <v>1.1180007675979236</v>
      </c>
      <c r="BH839" s="14">
        <f>(C839*G839*AI839)/(E839)</f>
        <v>2.0631390031032977</v>
      </c>
      <c r="BI839" s="14">
        <f>(E839)/((C839*F839*G839)^(1/2))</f>
        <v>0.51249845619736323</v>
      </c>
      <c r="BJ839" s="14">
        <f>(C839*9.81*(G839)^(2))/(F839)</f>
        <v>9.1270597717580823E-2</v>
      </c>
      <c r="BK839" s="14">
        <f t="shared" si="82"/>
        <v>0.6263532139746909</v>
      </c>
      <c r="BL839" s="14">
        <f>(F839/(C839*9.81))^(1/2)</f>
        <v>1.4753899143116248E-3</v>
      </c>
      <c r="BM839" s="14">
        <f>((F839*G839)/(C839*(AI839)^(2)))^(1/2)</f>
        <v>4.215520511449849E-4</v>
      </c>
      <c r="BN839" s="14">
        <f>(AF839/2)/G839</f>
        <v>1.1703899876349488</v>
      </c>
      <c r="BO839" s="14">
        <f>(AF839-G839)/G839</f>
        <v>1.3407799752698979</v>
      </c>
      <c r="BP839" s="14">
        <f>((2*G839)-AG839)/G839</f>
        <v>0.66791313104428807</v>
      </c>
      <c r="BQ839" s="14">
        <f t="shared" si="83"/>
        <v>0.56907820599504189</v>
      </c>
      <c r="BR839" s="14">
        <f>((C839*(G839)^(3))/F839)^(1/2)</f>
        <v>2.0364186814956046E-3</v>
      </c>
      <c r="BS839" s="14">
        <f t="shared" si="84"/>
        <v>0.23128304337000863</v>
      </c>
      <c r="BT839" s="14">
        <f>AI839/((9.81*G839)^(1/2))</f>
        <v>3.4998997402676428</v>
      </c>
      <c r="BU839" s="14">
        <f t="shared" si="81"/>
        <v>0.35542168674698799</v>
      </c>
      <c r="BV839" s="14">
        <f>AE839 /G839</f>
        <v>0.82329383781884569</v>
      </c>
      <c r="BW839" s="14">
        <f t="shared" si="80"/>
        <v>1.0267301698803428</v>
      </c>
      <c r="BX839" s="14">
        <f>AH839/(((C839*(G839^(3)))/F839)^(1/2))</f>
        <v>0.89004290545441644</v>
      </c>
    </row>
    <row r="840" spans="1:76" x14ac:dyDescent="0.25">
      <c r="A840" s="24"/>
      <c r="B840" s="1">
        <v>840</v>
      </c>
      <c r="C840" s="24">
        <v>960</v>
      </c>
      <c r="D840" s="24">
        <v>50</v>
      </c>
      <c r="E840" s="24">
        <v>4.8000000000000001E-2</v>
      </c>
      <c r="F840" s="24">
        <v>2.0500000000000001E-2</v>
      </c>
      <c r="G840" s="24">
        <v>4.3855324132273919E-4</v>
      </c>
      <c r="H840" s="24">
        <v>1.0014642419742543E-7</v>
      </c>
      <c r="I840" s="24">
        <v>3.5330971944492411E-10</v>
      </c>
      <c r="J840" s="24">
        <v>2.4204157011736216E-13</v>
      </c>
      <c r="K840" s="24">
        <v>3.3917733066712712E-7</v>
      </c>
      <c r="L840" s="24">
        <v>2.3235990731266767E-10</v>
      </c>
      <c r="M840" s="24"/>
      <c r="N840" s="24"/>
      <c r="O840" s="24"/>
      <c r="Q840" s="24">
        <v>960</v>
      </c>
      <c r="R840" s="24">
        <v>100000</v>
      </c>
      <c r="S840" s="24">
        <v>96</v>
      </c>
      <c r="T840" s="24">
        <v>2.0500000000000001E-2</v>
      </c>
      <c r="U840" s="24">
        <v>0.188</v>
      </c>
      <c r="V840" s="24"/>
      <c r="W840" s="14"/>
      <c r="X840" s="14"/>
      <c r="Z840" s="14">
        <v>7.0544746500000001E-6</v>
      </c>
      <c r="AA840" s="14">
        <v>16000</v>
      </c>
      <c r="AB840" s="14">
        <v>6.2500000000000056E-5</v>
      </c>
      <c r="AD840" s="14">
        <v>5.4374999999999996E-3</v>
      </c>
      <c r="AE840" s="14">
        <v>3.4733090714999994E-4</v>
      </c>
      <c r="AF840" s="14">
        <v>1.0145745441629999E-3</v>
      </c>
      <c r="AG840" s="14">
        <v>6.2008355161690439E-4</v>
      </c>
      <c r="AH840" s="14">
        <v>1.7499999999999998E-3</v>
      </c>
      <c r="AI840" s="14">
        <v>0.21256286028358856</v>
      </c>
      <c r="AJ840" s="24">
        <v>8.1275088077851099E-3</v>
      </c>
      <c r="AK840" s="1">
        <v>5.4261890107444498E-2</v>
      </c>
      <c r="AL840" s="24">
        <v>8.7558275701938998E-3</v>
      </c>
      <c r="AM840" s="24">
        <v>4.437458126642755E-4</v>
      </c>
      <c r="AN840" s="24">
        <v>4.50536149018468E-4</v>
      </c>
      <c r="AO840" s="24">
        <v>516.12903225806451</v>
      </c>
      <c r="AP840" s="24">
        <v>400.27688758114664</v>
      </c>
      <c r="AQ840" s="24">
        <v>450.70422535211264</v>
      </c>
      <c r="AR840" s="24">
        <v>386.02615787053736</v>
      </c>
      <c r="AS840" s="24">
        <v>2.3029036479072576E-3</v>
      </c>
      <c r="AT840" s="24">
        <v>8.4962348288704343E-7</v>
      </c>
      <c r="AU840" s="24">
        <v>4.7144297753158151</v>
      </c>
      <c r="AV840" s="24">
        <v>1.1052564045336688</v>
      </c>
      <c r="AW840" s="24">
        <v>0.99186991869918706</v>
      </c>
      <c r="AX840" s="24">
        <v>5629.0246452962801</v>
      </c>
      <c r="AY840" s="14">
        <v>1.3749999999999995E-3</v>
      </c>
      <c r="AZ840" s="24"/>
      <c r="BA840" s="24"/>
      <c r="BB840" s="24" t="s">
        <v>598</v>
      </c>
      <c r="BC840" s="1"/>
      <c r="BD840" s="14">
        <f>(0.5*K840*(AK840)^(2))+(K840*9.81*(AN840-G840))</f>
        <v>5.3919993135832585E-10</v>
      </c>
      <c r="BE840" s="14">
        <f>0.5*K840*(AI840)^(2)</f>
        <v>7.6625195055123858E-9</v>
      </c>
      <c r="BF840" s="14">
        <f t="shared" si="85"/>
        <v>0.26527059871551112</v>
      </c>
      <c r="BG840" s="14">
        <f>(C840*(AI840)^(2)*G840)/(F840)</f>
        <v>0.92792840234276641</v>
      </c>
      <c r="BH840" s="14">
        <f>(C840*G840*AI840)/(E840)</f>
        <v>1.8644026272440062</v>
      </c>
      <c r="BI840" s="14">
        <f>(E840)/((C840*F840*G840)^(1/2))</f>
        <v>0.51667509467859474</v>
      </c>
      <c r="BJ840" s="14">
        <f>(C840*9.81*(G840)^(2))/(F840)</f>
        <v>8.8354979361090394E-2</v>
      </c>
      <c r="BK840" s="14">
        <f t="shared" si="82"/>
        <v>0.56374499989906823</v>
      </c>
      <c r="BL840" s="14">
        <f>(F840/(C840*9.81))^(1/2)</f>
        <v>1.4753899143116248E-3</v>
      </c>
      <c r="BM840" s="14">
        <f>((F840*G840)/(C840*(AI840)^(2)))^(1/2)</f>
        <v>4.5526586741059008E-4</v>
      </c>
      <c r="BN840" s="14">
        <f>(AF840/2)/G840</f>
        <v>1.1567290451472874</v>
      </c>
      <c r="BO840" s="14">
        <f>(AF840-G840)/G840</f>
        <v>1.3134580902945745</v>
      </c>
      <c r="BP840" s="14">
        <f>((2*G840)-AG840)/G840</f>
        <v>0.58607007498874286</v>
      </c>
      <c r="BQ840" s="14">
        <f t="shared" si="83"/>
        <v>0.61117594087525495</v>
      </c>
      <c r="BR840" s="14">
        <f>((C840*(G840)^(3))/F840)^(1/2)</f>
        <v>1.9874315222512991E-3</v>
      </c>
      <c r="BS840" s="14">
        <f t="shared" si="84"/>
        <v>0.21256201066010569</v>
      </c>
      <c r="BT840" s="14">
        <f>AI840/((9.81*G840)^(1/2))</f>
        <v>3.2407215649685783</v>
      </c>
      <c r="BU840" s="14">
        <f t="shared" si="81"/>
        <v>0.32758620689655171</v>
      </c>
      <c r="BV840" s="14">
        <f>AE840 /G840</f>
        <v>0.79199256651803629</v>
      </c>
      <c r="BW840" s="14">
        <f t="shared" si="80"/>
        <v>0.83957342298167603</v>
      </c>
      <c r="BX840" s="14">
        <f>AH840/(((C840*(G840^(3)))/F840)^(1/2))</f>
        <v>0.88053348274241705</v>
      </c>
    </row>
    <row r="841" spans="1:76" x14ac:dyDescent="0.25">
      <c r="A841" s="24"/>
      <c r="B841" s="1">
        <v>841</v>
      </c>
      <c r="C841" s="24">
        <v>960</v>
      </c>
      <c r="D841" s="24">
        <v>50</v>
      </c>
      <c r="E841" s="24">
        <v>4.8000000000000001E-2</v>
      </c>
      <c r="F841" s="24">
        <v>2.0500000000000001E-2</v>
      </c>
      <c r="G841" s="24">
        <v>4.3892512565797437E-4</v>
      </c>
      <c r="H841" s="24">
        <v>1.0920821293728845E-7</v>
      </c>
      <c r="I841" s="24">
        <v>3.5420928044887872E-10</v>
      </c>
      <c r="J841" s="24">
        <v>2.643906233367533E-13</v>
      </c>
      <c r="K841" s="24">
        <v>3.4004090923092356E-7</v>
      </c>
      <c r="L841" s="24">
        <v>2.5381499840328315E-10</v>
      </c>
      <c r="M841" s="24"/>
      <c r="N841" s="24"/>
      <c r="O841" s="24"/>
      <c r="Q841" s="24">
        <v>960</v>
      </c>
      <c r="R841" s="24">
        <v>100000</v>
      </c>
      <c r="S841" s="24">
        <v>96</v>
      </c>
      <c r="T841" s="24">
        <v>2.0500000000000001E-2</v>
      </c>
      <c r="U841" s="24">
        <v>0.188</v>
      </c>
      <c r="V841" s="24"/>
      <c r="W841" s="14"/>
      <c r="X841" s="14"/>
      <c r="Z841" s="14">
        <v>7.0544746500000001E-6</v>
      </c>
      <c r="AA841" s="14">
        <v>16000</v>
      </c>
      <c r="AB841" s="14">
        <v>6.2500000000000056E-5</v>
      </c>
      <c r="AD841" s="14">
        <v>5.7499999999999982E-3</v>
      </c>
      <c r="AE841" s="14">
        <v>3.5438538180000001E-4</v>
      </c>
      <c r="AF841" s="14">
        <v>1.0145745441629999E-3</v>
      </c>
      <c r="AG841" s="14">
        <v>6.0655645948180434E-4</v>
      </c>
      <c r="AH841" s="14">
        <v>1.6874999999999998E-3</v>
      </c>
      <c r="AI841" s="14">
        <v>0.22193056572083961</v>
      </c>
      <c r="AJ841" s="24">
        <v>1.0709816906976701E-2</v>
      </c>
      <c r="AK841" s="1">
        <v>5.6965647051030903E-2</v>
      </c>
      <c r="AL841" s="24">
        <v>5.7881302622746307E-3</v>
      </c>
      <c r="AM841" s="24">
        <v>4.3602031627311893E-4</v>
      </c>
      <c r="AN841" s="24">
        <v>4.4716264823022901E-4</v>
      </c>
      <c r="AO841" s="24">
        <v>457.14285714285711</v>
      </c>
      <c r="AP841" s="24">
        <v>406.36993792271795</v>
      </c>
      <c r="AQ841" s="24">
        <v>432.43243243243245</v>
      </c>
      <c r="AR841" s="24">
        <v>446.2675375786539</v>
      </c>
      <c r="AS841" s="24">
        <v>2.5103555556152857E-3</v>
      </c>
      <c r="AT841" s="24">
        <v>-2.6957276036829486E-2</v>
      </c>
      <c r="AU841" s="24">
        <v>4.7126922565689231</v>
      </c>
      <c r="AV841" s="24">
        <v>0.94291959911720957</v>
      </c>
      <c r="AW841" s="24">
        <v>0.99186991869918706</v>
      </c>
      <c r="AX841" s="24">
        <v>4802.2500844074275</v>
      </c>
      <c r="AY841" s="14">
        <v>1.4999999999999996E-3</v>
      </c>
      <c r="AZ841" s="24"/>
      <c r="BA841" s="24"/>
      <c r="BB841" s="24" t="s">
        <v>599</v>
      </c>
      <c r="BC841" s="1"/>
      <c r="BD841" s="14">
        <f>(0.5*K841*(AK841)^(2))+(K841*9.81*(AN841-G841))</f>
        <v>5.7920955610130971E-10</v>
      </c>
      <c r="BE841" s="14">
        <f>0.5*K841*(AI841)^(2)</f>
        <v>8.3740473749745998E-9</v>
      </c>
      <c r="BF841" s="14">
        <f t="shared" si="85"/>
        <v>0.26299661118607437</v>
      </c>
      <c r="BG841" s="14">
        <f>(C841*(AI841)^(2)*G841)/(F841)</f>
        <v>1.012376497890437</v>
      </c>
      <c r="BH841" s="14">
        <f>(C841*G841*AI841)/(E841)</f>
        <v>1.9482180289272972</v>
      </c>
      <c r="BI841" s="14">
        <f>(E841)/((C841*F841*G841)^(1/2))</f>
        <v>0.51645616885383416</v>
      </c>
      <c r="BJ841" s="14">
        <f>(C841*9.81*(G841)^(2))/(F841)</f>
        <v>8.8504889388234198E-2</v>
      </c>
      <c r="BK841" s="14">
        <f t="shared" si="82"/>
        <v>0.59378880878814355</v>
      </c>
      <c r="BL841" s="14">
        <f>(F841/(C841*9.81))^(1/2)</f>
        <v>1.4753899143116248E-3</v>
      </c>
      <c r="BM841" s="14">
        <f>((F841*G841)/(C841*(AI841)^(2)))^(1/2)</f>
        <v>4.3623390303890224E-4</v>
      </c>
      <c r="BN841" s="14">
        <f>(AF841/2)/G841</f>
        <v>1.1557489932275959</v>
      </c>
      <c r="BO841" s="14">
        <f>(AF841-G841)/G841</f>
        <v>1.3114979864551919</v>
      </c>
      <c r="BP841" s="14">
        <f>((2*G841)-AG841)/G841</f>
        <v>0.6180867213456035</v>
      </c>
      <c r="BQ841" s="14">
        <f t="shared" si="83"/>
        <v>0.59784316782972224</v>
      </c>
      <c r="BR841" s="14">
        <f>((C841*(G841)^(3))/F841)^(1/2)</f>
        <v>1.9899600110744472E-3</v>
      </c>
      <c r="BS841" s="14">
        <f t="shared" si="84"/>
        <v>0.24888784175766909</v>
      </c>
      <c r="BT841" s="14">
        <f>AI841/((9.81*G841)^(1/2))</f>
        <v>3.3821074062188452</v>
      </c>
      <c r="BU841" s="14">
        <f t="shared" si="81"/>
        <v>0.29891304347826092</v>
      </c>
      <c r="BV841" s="14">
        <f>AE841 /G841</f>
        <v>0.80739370130328181</v>
      </c>
      <c r="BW841" s="14">
        <f t="shared" si="80"/>
        <v>0.92387160850220285</v>
      </c>
      <c r="BX841" s="14">
        <f>AH841/(((C841*(G841^(3)))/F841)^(1/2))</f>
        <v>0.84800699039618443</v>
      </c>
    </row>
    <row r="842" spans="1:76" x14ac:dyDescent="0.25">
      <c r="A842" s="24"/>
      <c r="B842" s="1">
        <v>842</v>
      </c>
      <c r="C842" s="24">
        <v>960</v>
      </c>
      <c r="D842" s="24">
        <v>50</v>
      </c>
      <c r="E842" s="24">
        <v>4.8000000000000001E-2</v>
      </c>
      <c r="F842" s="24">
        <v>2.0500000000000001E-2</v>
      </c>
      <c r="G842" s="24">
        <v>4.3991018083438892E-4</v>
      </c>
      <c r="H842" s="24">
        <v>1.235794694049343E-7</v>
      </c>
      <c r="I842" s="24">
        <v>3.5659943290947885E-10</v>
      </c>
      <c r="J842" s="24">
        <v>3.0052749830977951E-13</v>
      </c>
      <c r="K842" s="24">
        <v>3.4233545559309968E-7</v>
      </c>
      <c r="L842" s="24">
        <v>2.885063983773883E-10</v>
      </c>
      <c r="M842" s="24"/>
      <c r="N842" s="24"/>
      <c r="O842" s="24"/>
      <c r="Q842" s="24">
        <v>960</v>
      </c>
      <c r="R842" s="24">
        <v>100000</v>
      </c>
      <c r="S842" s="24">
        <v>96</v>
      </c>
      <c r="T842" s="24">
        <v>2.0500000000000001E-2</v>
      </c>
      <c r="U842" s="24">
        <v>0.188</v>
      </c>
      <c r="V842" s="24"/>
      <c r="W842" s="14"/>
      <c r="X842" s="14"/>
      <c r="Z842" s="14">
        <v>7.0544746500000001E-6</v>
      </c>
      <c r="AA842" s="14">
        <v>16000</v>
      </c>
      <c r="AB842" s="14">
        <v>6.2500000000000056E-5</v>
      </c>
      <c r="AD842" s="14">
        <v>5.4999999999999997E-3</v>
      </c>
      <c r="AE842" s="14">
        <v>3.4380366982499999E-4</v>
      </c>
      <c r="AF842" s="14">
        <v>1.0145745441629999E-3</v>
      </c>
      <c r="AG842" s="14">
        <v>6.1961802342499995E-4</v>
      </c>
      <c r="AH842" s="14">
        <v>1.8124999999999999E-3</v>
      </c>
      <c r="AI842" s="14">
        <v>0.21578672187406153</v>
      </c>
      <c r="AJ842" s="24">
        <v>1.1865875964319051E-2</v>
      </c>
      <c r="AK842" s="1">
        <v>5.0559616389107602E-2</v>
      </c>
      <c r="AL842" s="24">
        <v>9.8140145643557004E-3</v>
      </c>
      <c r="AM842" s="24">
        <v>4.303032866297631E-4</v>
      </c>
      <c r="AN842" s="24">
        <v>4.5289860486639924E-4</v>
      </c>
      <c r="AO842" s="24">
        <v>262.29508196721309</v>
      </c>
      <c r="AP842" s="24">
        <v>24.324017197494719</v>
      </c>
      <c r="AQ842" s="24">
        <v>457.14285714285711</v>
      </c>
      <c r="AR842" s="24">
        <v>480.25538118139377</v>
      </c>
      <c r="AS842" s="24">
        <v>2.3732879376734753E-3</v>
      </c>
      <c r="AT842" s="24">
        <v>4.0962911877260207E-2</v>
      </c>
      <c r="AU842" s="24">
        <v>1.6200539055570031</v>
      </c>
      <c r="AV842" s="24">
        <v>0.38526264918292991</v>
      </c>
      <c r="AW842" s="24">
        <v>0.99186991869918706</v>
      </c>
      <c r="AX842" s="24">
        <v>1962.1265601965438</v>
      </c>
      <c r="AY842" s="14">
        <v>1.2499999999999994E-3</v>
      </c>
      <c r="AZ842" s="24"/>
      <c r="BA842" s="24"/>
      <c r="BB842" s="24" t="s">
        <v>600</v>
      </c>
      <c r="BC842" s="1"/>
      <c r="BD842" s="14">
        <f>(0.5*K842*(AK842)^(2))+(K842*9.81*(AN842-G842))</f>
        <v>4.8117091570414819E-10</v>
      </c>
      <c r="BE842" s="14">
        <f>0.5*K842*(AI842)^(2)</f>
        <v>7.9702385585651297E-9</v>
      </c>
      <c r="BF842" s="14">
        <f t="shared" si="85"/>
        <v>0.24570501682772655</v>
      </c>
      <c r="BG842" s="14">
        <f>(C842*(AI842)^(2)*G842)/(F842)</f>
        <v>0.95924781784335567</v>
      </c>
      <c r="BH842" s="14">
        <f>(C842*G842*AI842)/(E842)</f>
        <v>1.898535516825568</v>
      </c>
      <c r="BI842" s="14">
        <f>(E842)/((C842*F842*G842)^(1/2))</f>
        <v>0.51587761559701639</v>
      </c>
      <c r="BJ842" s="14">
        <f>(C842*9.81*(G842)^(2))/(F842)</f>
        <v>8.8902588327763488E-2</v>
      </c>
      <c r="BK842" s="14">
        <f t="shared" si="82"/>
        <v>0.57437541037805873</v>
      </c>
      <c r="BL842" s="14">
        <f>(F842/(C842*9.81))^(1/2)</f>
        <v>1.4753899143116248E-3</v>
      </c>
      <c r="BM842" s="14">
        <f>((F842*G842)/(C842*(AI842)^(2)))^(1/2)</f>
        <v>4.4915744530185951E-4</v>
      </c>
      <c r="BN842" s="14">
        <f>(AF842/2)/G842</f>
        <v>1.1531610182772201</v>
      </c>
      <c r="BO842" s="14">
        <f>(AF842-G842)/G842</f>
        <v>1.3063220365544403</v>
      </c>
      <c r="BP842" s="14">
        <f>((2*G842)-AG842)/G842</f>
        <v>0.59148969398763507</v>
      </c>
      <c r="BQ842" s="14">
        <f t="shared" si="83"/>
        <v>0.6107171000788022</v>
      </c>
      <c r="BR842" s="14">
        <f>((C842*(G842)^(3))/F842)^(1/2)</f>
        <v>1.9966627025612901E-3</v>
      </c>
      <c r="BS842" s="14">
        <f t="shared" si="84"/>
        <v>0.17482380999680133</v>
      </c>
      <c r="BT842" s="14">
        <f>AI842/((9.81*G842)^(1/2))</f>
        <v>3.2847945185904202</v>
      </c>
      <c r="BU842" s="14">
        <f t="shared" si="81"/>
        <v>0.33522727272727271</v>
      </c>
      <c r="BV842" s="14">
        <f>AE842 /G842</f>
        <v>0.78153151439436741</v>
      </c>
      <c r="BW842" s="14">
        <f t="shared" si="80"/>
        <v>0.87034522951559223</v>
      </c>
      <c r="BX842" s="14">
        <f>AH842/(((C842*(G842^(3)))/F842)^(1/2))</f>
        <v>0.90776474047166356</v>
      </c>
    </row>
    <row r="843" spans="1:76" x14ac:dyDescent="0.25">
      <c r="A843" s="24"/>
      <c r="B843" s="1">
        <v>843</v>
      </c>
      <c r="C843" s="24">
        <v>960</v>
      </c>
      <c r="D843" s="24">
        <v>50</v>
      </c>
      <c r="E843" s="24">
        <v>4.8000000000000001E-2</v>
      </c>
      <c r="F843" s="24">
        <v>2.0500000000000001E-2</v>
      </c>
      <c r="G843" s="24">
        <v>4.4042840524494218E-4</v>
      </c>
      <c r="H843" s="24">
        <v>1.4177081635401025E-7</v>
      </c>
      <c r="I843" s="24">
        <v>3.5786116533643391E-10</v>
      </c>
      <c r="J843" s="24">
        <v>3.4557900181025817E-13</v>
      </c>
      <c r="K843" s="24">
        <v>3.4354671872297654E-7</v>
      </c>
      <c r="L843" s="24">
        <v>3.3175584173784782E-10</v>
      </c>
      <c r="M843" s="24"/>
      <c r="N843" s="24"/>
      <c r="O843" s="24"/>
      <c r="Q843" s="24">
        <v>960</v>
      </c>
      <c r="R843" s="24">
        <v>100000</v>
      </c>
      <c r="S843" s="24">
        <v>96</v>
      </c>
      <c r="T843" s="24">
        <v>2.0500000000000001E-2</v>
      </c>
      <c r="U843" s="24">
        <v>0.188</v>
      </c>
      <c r="V843" s="24"/>
      <c r="W843" s="14"/>
      <c r="X843" s="14"/>
      <c r="Z843" s="14">
        <v>7.0544746500000001E-6</v>
      </c>
      <c r="AA843" s="14">
        <v>16000</v>
      </c>
      <c r="AB843" s="14">
        <v>6.2500000000000056E-5</v>
      </c>
      <c r="AD843" s="14">
        <v>5.1249999999999993E-3</v>
      </c>
      <c r="AE843" s="14">
        <v>3.5426538180000002E-4</v>
      </c>
      <c r="AF843" s="14">
        <v>1.0145745441629999E-3</v>
      </c>
      <c r="AG843" s="14">
        <v>6.1432716743749997E-4</v>
      </c>
      <c r="AH843" s="14">
        <v>1.6874999999999998E-3</v>
      </c>
      <c r="AI843" s="14">
        <v>0.20260288776532515</v>
      </c>
      <c r="AJ843" s="24">
        <v>2.1625203483501376E-3</v>
      </c>
      <c r="AK843" s="1">
        <v>5.4431813201659421E-2</v>
      </c>
      <c r="AL843" s="24">
        <v>9.6076911117987992E-3</v>
      </c>
      <c r="AM843" s="24">
        <v>4.3825698103331712E-4</v>
      </c>
      <c r="AN843" s="24">
        <v>4.3294459766355362E-4</v>
      </c>
      <c r="AO843" s="24">
        <v>421.05263157894728</v>
      </c>
      <c r="AP843" s="24">
        <v>1410.2960732806484</v>
      </c>
      <c r="AQ843" s="24">
        <v>603.77358490566053</v>
      </c>
      <c r="AR843" s="24">
        <v>1047.1926698953503</v>
      </c>
      <c r="AS843" s="24">
        <v>2.0921473053439827E-3</v>
      </c>
      <c r="AT843" s="24">
        <v>-3.1430148141172056E-4</v>
      </c>
      <c r="AU843" s="24">
        <v>4.630367388813279</v>
      </c>
      <c r="AV843" s="24">
        <v>0.19277757012487476</v>
      </c>
      <c r="AW843" s="24">
        <v>1</v>
      </c>
      <c r="AX843" s="24">
        <v>981.80810248378486</v>
      </c>
      <c r="AY843" s="14">
        <v>1.3125000000000012E-3</v>
      </c>
      <c r="AZ843" s="24"/>
      <c r="BA843" s="24"/>
      <c r="BB843" s="24" t="s">
        <v>601</v>
      </c>
      <c r="BC843" s="1"/>
      <c r="BD843" s="14">
        <f>(0.5*K843*(AK843)^(2))+(K843*9.81*(AN843-G843))</f>
        <v>4.8371205942389978E-10</v>
      </c>
      <c r="BE843" s="14">
        <f>0.5*K843*(AI843)^(2)</f>
        <v>7.0509408534115773E-9</v>
      </c>
      <c r="BF843" s="14">
        <f t="shared" si="85"/>
        <v>0.26192075964357175</v>
      </c>
      <c r="BG843" s="14">
        <f>(C843*(AI843)^(2)*G843)/(F843)</f>
        <v>0.84661109414098457</v>
      </c>
      <c r="BH843" s="14">
        <f>(C843*G843*AI843)/(E843)</f>
        <v>1.7846413351300432</v>
      </c>
      <c r="BI843" s="14">
        <f>(E843)/((C843*F843*G843)^(1/2))</f>
        <v>0.51557402589091739</v>
      </c>
      <c r="BJ843" s="14">
        <f>(C843*9.81*(G843)^(2))/(F843)</f>
        <v>8.9112170329202364E-2</v>
      </c>
      <c r="BK843" s="14">
        <f t="shared" si="82"/>
        <v>0.53265155236721429</v>
      </c>
      <c r="BL843" s="14">
        <f>(F843/(C843*9.81))^(1/2)</f>
        <v>1.4753899143116248E-3</v>
      </c>
      <c r="BM843" s="14">
        <f>((F843*G843)/(C843*(AI843)^(2)))^(1/2)</f>
        <v>4.7866684084620732E-4</v>
      </c>
      <c r="BN843" s="14">
        <f>(AF843/2)/G843</f>
        <v>1.1518041662171505</v>
      </c>
      <c r="BO843" s="14">
        <f>(AF843-G843)/G843</f>
        <v>1.3036083324343013</v>
      </c>
      <c r="BP843" s="14">
        <f>((2*G843)-AG843)/G843</f>
        <v>0.60515997578347647</v>
      </c>
      <c r="BQ843" s="14">
        <f t="shared" si="83"/>
        <v>0.60550224818059617</v>
      </c>
      <c r="BR843" s="14">
        <f>((C843*(G843)^(3))/F843)^(1/2)</f>
        <v>2.0001919139830369E-3</v>
      </c>
      <c r="BS843" s="14">
        <f t="shared" si="84"/>
        <v>0.20291718924673688</v>
      </c>
      <c r="BT843" s="14">
        <f>AI843/((9.81*G843)^(1/2))</f>
        <v>3.0822897857377556</v>
      </c>
      <c r="BU843" s="14">
        <f t="shared" si="81"/>
        <v>0.33536585365853661</v>
      </c>
      <c r="BV843" s="14">
        <f>AE843 /G843</f>
        <v>0.80436542598331506</v>
      </c>
      <c r="BW843" s="14">
        <f t="shared" si="80"/>
        <v>0.75749892381178219</v>
      </c>
      <c r="BX843" s="14">
        <f>AH843/(((C843*(G843^(3)))/F843)^(1/2))</f>
        <v>0.84366904405669496</v>
      </c>
    </row>
    <row r="844" spans="1:76" x14ac:dyDescent="0.25">
      <c r="A844" s="24"/>
      <c r="B844" s="1">
        <v>844</v>
      </c>
      <c r="C844" s="24">
        <v>960</v>
      </c>
      <c r="D844" s="24">
        <v>50</v>
      </c>
      <c r="E844" s="24">
        <v>4.8000000000000001E-2</v>
      </c>
      <c r="F844" s="24">
        <v>2.0500000000000001E-2</v>
      </c>
      <c r="G844" s="24">
        <v>4.3459641499201155E-4</v>
      </c>
      <c r="H844" s="24">
        <v>1.2025250728108677E-7</v>
      </c>
      <c r="I844" s="24">
        <v>3.438325813396385E-10</v>
      </c>
      <c r="J844" s="24">
        <v>2.8541466448898164E-13</v>
      </c>
      <c r="K844" s="24">
        <v>3.3007927808605297E-7</v>
      </c>
      <c r="L844" s="24">
        <v>2.7399807790942235E-10</v>
      </c>
      <c r="M844" s="24"/>
      <c r="N844" s="24"/>
      <c r="O844" s="24"/>
      <c r="Q844" s="24">
        <v>960</v>
      </c>
      <c r="R844" s="24">
        <v>100000</v>
      </c>
      <c r="S844" s="24">
        <v>96</v>
      </c>
      <c r="T844" s="24">
        <v>2.0500000000000001E-2</v>
      </c>
      <c r="U844" s="24">
        <v>0.188</v>
      </c>
      <c r="V844" s="24"/>
      <c r="W844" s="14"/>
      <c r="X844" s="14"/>
      <c r="Z844" s="14">
        <v>7.0544746500000001E-6</v>
      </c>
      <c r="AA844" s="14">
        <v>16000</v>
      </c>
      <c r="AB844" s="14">
        <v>6.2500000000000056E-5</v>
      </c>
      <c r="AD844" s="14">
        <v>6.0000000000000001E-3</v>
      </c>
      <c r="AE844" s="14">
        <v>3.1558577122499994E-4</v>
      </c>
      <c r="AF844" s="14">
        <v>9.7859672344800005E-4</v>
      </c>
      <c r="AG844" s="14">
        <v>6.5018741357500008E-4</v>
      </c>
      <c r="AH844" s="14">
        <v>1.9375E-3</v>
      </c>
      <c r="AI844" s="14">
        <v>0.17064196742452009</v>
      </c>
      <c r="AJ844" s="24">
        <v>7.4210697575089737E-3</v>
      </c>
      <c r="AK844" s="1">
        <v>4.0961696052395302E-2</v>
      </c>
      <c r="AL844" s="24">
        <v>2.4231603454385004E-3</v>
      </c>
      <c r="AM844" s="24">
        <v>4.4664738998321683E-4</v>
      </c>
      <c r="AN844" s="24">
        <v>4.4467860138665049E-4</v>
      </c>
      <c r="AO844" s="24">
        <v>3200.0000000000005</v>
      </c>
      <c r="AP844" s="24">
        <v>1810.1933598375622</v>
      </c>
      <c r="AQ844" s="24">
        <v>438.35616438356169</v>
      </c>
      <c r="AR844" s="24">
        <v>501.03869501977942</v>
      </c>
      <c r="AS844" s="24">
        <v>1.4841325711779294E-3</v>
      </c>
      <c r="AT844" s="24">
        <v>-1.6704561460357113E-2</v>
      </c>
      <c r="AU844" s="24">
        <v>1.5710565683021003</v>
      </c>
      <c r="AV844" s="24">
        <v>0.61939729591778503</v>
      </c>
      <c r="AW844" s="24">
        <v>0.99180327868852447</v>
      </c>
      <c r="AX844" s="24">
        <v>3154.5645242582032</v>
      </c>
      <c r="AY844" s="14">
        <v>1.5624999999999997E-3</v>
      </c>
      <c r="AZ844" s="24"/>
      <c r="BA844" s="24"/>
      <c r="BB844" s="24" t="s">
        <v>602</v>
      </c>
      <c r="BC844" s="1"/>
      <c r="BD844" s="14">
        <f>(0.5*K844*(AK844)^(2))+(K844*9.81*(AN844-G844))</f>
        <v>3.0956040157537746E-10</v>
      </c>
      <c r="BE844" s="14">
        <f>0.5*K844*(AI844)^(2)</f>
        <v>4.8057366093251881E-9</v>
      </c>
      <c r="BF844" s="14">
        <f t="shared" si="85"/>
        <v>0.25380064323252299</v>
      </c>
      <c r="BG844" s="14">
        <f>(C844*(AI844)^(2)*G844)/(F844)</f>
        <v>0.59261850811829875</v>
      </c>
      <c r="BH844" s="14">
        <f>(C844*G844*AI844)/(E844)</f>
        <v>1.483207745797601</v>
      </c>
      <c r="BI844" s="14">
        <f>(E844)/((C844*F844*G844)^(1/2))</f>
        <v>0.51902182519226947</v>
      </c>
      <c r="BJ844" s="14">
        <f>(C844*9.81*(G844)^(2))/(F844)</f>
        <v>8.6767814441844032E-2</v>
      </c>
      <c r="BK844" s="14">
        <f t="shared" si="82"/>
        <v>0.43232825799704089</v>
      </c>
      <c r="BL844" s="14">
        <f>(F844/(C844*9.81))^(1/2)</f>
        <v>1.4753899143116248E-3</v>
      </c>
      <c r="BM844" s="14">
        <f>((F844*G844)/(C844*(AI844)^(2)))^(1/2)</f>
        <v>5.645449593330512E-4</v>
      </c>
      <c r="BN844" s="14">
        <f>(AF844/2)/G844</f>
        <v>1.1258683800532363</v>
      </c>
      <c r="BO844" s="14">
        <f>(AF844-G844)/G844</f>
        <v>1.2517367601064724</v>
      </c>
      <c r="BP844" s="14">
        <f>((2*G844)-AG844)/G844</f>
        <v>0.503928262760862</v>
      </c>
      <c r="BQ844" s="14">
        <f t="shared" si="83"/>
        <v>0.66440792003075744</v>
      </c>
      <c r="BR844" s="14">
        <f>((C844*(G844)^(3))/F844)^(1/2)</f>
        <v>1.9605950201766393E-3</v>
      </c>
      <c r="BS844" s="14">
        <f t="shared" si="84"/>
        <v>0.18734652888487721</v>
      </c>
      <c r="BT844" s="14">
        <f>AI844/((9.81*G844)^(1/2))</f>
        <v>2.6134143789976241</v>
      </c>
      <c r="BU844" s="14">
        <f t="shared" si="81"/>
        <v>0.328125</v>
      </c>
      <c r="BV844" s="14">
        <f>AE844 /G844</f>
        <v>0.72615824783276417</v>
      </c>
      <c r="BW844" s="14">
        <f t="shared" si="80"/>
        <v>0.50585069367645474</v>
      </c>
      <c r="BX844" s="14">
        <f>AH844/(((C844*(G844^(3)))/F844)^(1/2))</f>
        <v>0.98822040251098942</v>
      </c>
    </row>
    <row r="845" spans="1:76" x14ac:dyDescent="0.25">
      <c r="A845" s="24"/>
      <c r="B845" s="1">
        <v>845</v>
      </c>
      <c r="C845" s="24">
        <v>960</v>
      </c>
      <c r="D845" s="24">
        <v>50</v>
      </c>
      <c r="E845" s="24">
        <v>4.8000000000000001E-2</v>
      </c>
      <c r="F845" s="24">
        <v>2.0500000000000001E-2</v>
      </c>
      <c r="G845" s="24">
        <v>4.3546760305596696E-4</v>
      </c>
      <c r="H845" s="24">
        <v>1.0646586961164924E-7</v>
      </c>
      <c r="I845" s="24">
        <v>3.4590446016296878E-10</v>
      </c>
      <c r="J845" s="24">
        <v>2.537067205139402E-13</v>
      </c>
      <c r="K845" s="24">
        <v>3.3206828175645002E-7</v>
      </c>
      <c r="L845" s="24">
        <v>2.435584516933826E-10</v>
      </c>
      <c r="M845" s="24"/>
      <c r="N845" s="24"/>
      <c r="O845" s="24"/>
      <c r="Q845" s="24">
        <v>960</v>
      </c>
      <c r="R845" s="24">
        <v>100000</v>
      </c>
      <c r="S845" s="24">
        <v>96</v>
      </c>
      <c r="T845" s="24">
        <v>2.0500000000000001E-2</v>
      </c>
      <c r="U845" s="24">
        <v>0.188</v>
      </c>
      <c r="V845" s="24"/>
      <c r="W845" s="14"/>
      <c r="X845" s="14"/>
      <c r="Z845" s="14">
        <v>7.0544746500000001E-6</v>
      </c>
      <c r="AA845" s="14">
        <v>16000</v>
      </c>
      <c r="AB845" s="14">
        <v>6.2500000000000056E-5</v>
      </c>
      <c r="AD845" s="14">
        <v>6.1875000000000003E-3</v>
      </c>
      <c r="AE845" s="14">
        <v>3.2411300855000001E-4</v>
      </c>
      <c r="AF845" s="14">
        <v>9.6859672344800003E-4</v>
      </c>
      <c r="AG845" s="14">
        <v>6.4372081181250011E-4</v>
      </c>
      <c r="AH845" s="14">
        <v>2E-3</v>
      </c>
      <c r="AI845" s="14">
        <v>0.15013575099213686</v>
      </c>
      <c r="AJ845" s="24">
        <v>8.6896897467427566E-3</v>
      </c>
      <c r="AK845" s="1">
        <v>3.4854601666400899E-2</v>
      </c>
      <c r="AL845" s="24">
        <v>5.1076275703754491E-3</v>
      </c>
      <c r="AM845" s="24">
        <v>4.4166191308446235E-4</v>
      </c>
      <c r="AN845" s="24">
        <v>4.4858240439007383E-4</v>
      </c>
      <c r="AO845" s="24">
        <v>561.40350877192986</v>
      </c>
      <c r="AP845" s="24">
        <v>487.50975372664419</v>
      </c>
      <c r="AQ845" s="24">
        <v>432.43243243243245</v>
      </c>
      <c r="AR845" s="24">
        <v>545.43810148502155</v>
      </c>
      <c r="AS845" s="24">
        <v>1.1488656333319533E-3</v>
      </c>
      <c r="AT845" s="24">
        <v>-1.8248699842848236E-2</v>
      </c>
      <c r="AU845" s="24">
        <v>4.7167984585634795</v>
      </c>
      <c r="AV845" s="24">
        <v>0.91923688620307009</v>
      </c>
      <c r="AW845" s="24">
        <v>0.99180327868852447</v>
      </c>
      <c r="AX845" s="24">
        <v>4681.6350179718584</v>
      </c>
      <c r="AY845" s="14">
        <v>1.5624999999999997E-3</v>
      </c>
      <c r="AZ845" s="24"/>
      <c r="BA845" s="24"/>
      <c r="BB845" s="24" t="s">
        <v>603</v>
      </c>
      <c r="BC845" s="1"/>
      <c r="BD845" s="14">
        <f>(0.5*K845*(AK845)^(2))+(K845*9.81*(AN845-G845))</f>
        <v>2.4442810016387561E-10</v>
      </c>
      <c r="BE845" s="14">
        <f>0.5*K845*(AI845)^(2)</f>
        <v>3.7425330192981551E-9</v>
      </c>
      <c r="BF845" s="14">
        <f t="shared" si="85"/>
        <v>0.25555992132052041</v>
      </c>
      <c r="BG845" s="14">
        <f>(C845*(AI845)^(2)*G845)/(F845)</f>
        <v>0.4596650290629426</v>
      </c>
      <c r="BH845" s="14">
        <f>(C845*G845*AI845)/(E845)</f>
        <v>1.3075851123510669</v>
      </c>
      <c r="BI845" s="14">
        <f>(E845)/((C845*F845*G845)^(1/2))</f>
        <v>0.51850239275824861</v>
      </c>
      <c r="BJ845" s="14">
        <f>(C845*9.81*(G845)^(2))/(F845)</f>
        <v>8.7116031068906613E-2</v>
      </c>
      <c r="BK845" s="14">
        <f t="shared" si="82"/>
        <v>0.37090739350981794</v>
      </c>
      <c r="BL845" s="14">
        <f>(F845/(C845*9.81))^(1/2)</f>
        <v>1.4753899143116248E-3</v>
      </c>
      <c r="BM845" s="14">
        <f>((F845*G845)/(C845*(AI845)^(2)))^(1/2)</f>
        <v>6.4229585413439622E-4</v>
      </c>
      <c r="BN845" s="14">
        <f>(AF845/2)/G845</f>
        <v>1.1121340791492984</v>
      </c>
      <c r="BO845" s="14">
        <f>(AF845-G845)/G845</f>
        <v>1.2242681582985968</v>
      </c>
      <c r="BP845" s="14">
        <f>((2*G845)-AG845)/G845</f>
        <v>0.52177106334643197</v>
      </c>
      <c r="BQ845" s="14">
        <f t="shared" si="83"/>
        <v>0.66459115153826853</v>
      </c>
      <c r="BR845" s="14">
        <f>((C845*(G845)^(3))/F845)^(1/2)</f>
        <v>1.9664932603105146E-3</v>
      </c>
      <c r="BS845" s="14">
        <f t="shared" si="84"/>
        <v>0.1683844508349851</v>
      </c>
      <c r="BT845" s="14">
        <f>AI845/((9.81*G845)^(1/2))</f>
        <v>2.2970565741856852</v>
      </c>
      <c r="BU845" s="14">
        <f t="shared" si="81"/>
        <v>0.32828282828282829</v>
      </c>
      <c r="BV845" s="14">
        <f>AE845 /G845</f>
        <v>0.74428730467084714</v>
      </c>
      <c r="BW845" s="14">
        <f t="shared" si="80"/>
        <v>0.37254899799403596</v>
      </c>
      <c r="BX845" s="14">
        <f>AH845/(((C845*(G845^(3)))/F845)^(1/2))</f>
        <v>1.0170388276256765</v>
      </c>
    </row>
    <row r="846" spans="1:76" x14ac:dyDescent="0.25">
      <c r="A846" s="24"/>
      <c r="B846" s="1">
        <v>846</v>
      </c>
      <c r="C846" s="24">
        <v>960</v>
      </c>
      <c r="D846" s="24">
        <v>50</v>
      </c>
      <c r="E846" s="24">
        <v>4.8000000000000001E-2</v>
      </c>
      <c r="F846" s="24">
        <v>2.0500000000000001E-2</v>
      </c>
      <c r="G846" s="24">
        <v>4.3653304456496279E-4</v>
      </c>
      <c r="H846" s="24">
        <v>1.1731359305582576E-7</v>
      </c>
      <c r="I846" s="24">
        <v>3.4844960977363354E-10</v>
      </c>
      <c r="J846" s="24">
        <v>2.8092633236173316E-13</v>
      </c>
      <c r="K846" s="24">
        <v>3.3451162538268818E-7</v>
      </c>
      <c r="L846" s="24">
        <v>2.6968927906726383E-10</v>
      </c>
      <c r="M846" s="24"/>
      <c r="N846" s="24"/>
      <c r="O846" s="24"/>
      <c r="Q846" s="24">
        <v>960</v>
      </c>
      <c r="R846" s="24">
        <v>100000</v>
      </c>
      <c r="S846" s="24">
        <v>96</v>
      </c>
      <c r="T846" s="24">
        <v>2.0500000000000001E-2</v>
      </c>
      <c r="U846" s="24">
        <v>0.188</v>
      </c>
      <c r="V846" s="24"/>
      <c r="W846" s="14"/>
      <c r="X846" s="14"/>
      <c r="Z846" s="14">
        <v>7.0544746500000001E-6</v>
      </c>
      <c r="AA846" s="14">
        <v>16000</v>
      </c>
      <c r="AB846" s="14">
        <v>6.2500000000000056E-5</v>
      </c>
      <c r="AD846" s="14">
        <v>5.9375000000000001E-3</v>
      </c>
      <c r="AE846" s="14">
        <v>3.1000405924999999E-4</v>
      </c>
      <c r="AF846" s="14">
        <v>9.7859672344800005E-4</v>
      </c>
      <c r="AG846" s="14">
        <v>6.5236624315804191E-4</v>
      </c>
      <c r="AH846" s="14">
        <v>1.9375E-3</v>
      </c>
      <c r="AI846" s="14">
        <v>0.15413355748943006</v>
      </c>
      <c r="AJ846" s="24">
        <v>6.2266258460800508E-4</v>
      </c>
      <c r="AK846" s="1">
        <v>3.7092312898552179E-2</v>
      </c>
      <c r="AL846" s="24">
        <v>6.7373487946907999E-3</v>
      </c>
      <c r="AM846" s="24">
        <v>4.3350765400525373E-4</v>
      </c>
      <c r="AN846" s="24">
        <v>4.4372556833641223E-4</v>
      </c>
      <c r="AO846" s="24">
        <v>1684.2105263157896</v>
      </c>
      <c r="AP846" s="24">
        <v>1378.9561605410788</v>
      </c>
      <c r="AQ846" s="24">
        <v>457.14285714285711</v>
      </c>
      <c r="AR846" s="24">
        <v>498.7267419960628</v>
      </c>
      <c r="AS846" s="24">
        <v>1.2108640950228052E-3</v>
      </c>
      <c r="AT846" s="24">
        <v>-3.0342332862953836E-3</v>
      </c>
      <c r="AU846" s="24">
        <v>1.5226657041563958</v>
      </c>
      <c r="AV846" s="24">
        <v>0.59436142349891063</v>
      </c>
      <c r="AW846" s="24">
        <v>1</v>
      </c>
      <c r="AX846" s="24">
        <v>3027.0578730555821</v>
      </c>
      <c r="AY846" s="14">
        <v>1.5625000000000005E-3</v>
      </c>
      <c r="AZ846" s="24"/>
      <c r="BA846" s="24"/>
      <c r="BB846" s="24" t="s">
        <v>604</v>
      </c>
      <c r="BC846" s="1"/>
      <c r="BD846" s="14">
        <f>(0.5*K846*(AK846)^(2))+(K846*9.81*(AN846-G846))</f>
        <v>2.537198746084297E-10</v>
      </c>
      <c r="BE846" s="14">
        <f>0.5*K846*(AI846)^(2)</f>
        <v>3.973522023292877E-9</v>
      </c>
      <c r="BF846" s="14">
        <f t="shared" si="85"/>
        <v>0.25269080085411766</v>
      </c>
      <c r="BG846" s="14">
        <f>(C846*(AI846)^(2)*G846)/(F846)</f>
        <v>0.48565615923096755</v>
      </c>
      <c r="BH846" s="14">
        <f>(C846*G846*AI846)/(E846)</f>
        <v>1.3456878224097923</v>
      </c>
      <c r="BI846" s="14">
        <f>(E846)/((C846*F846*G846)^(1/2))</f>
        <v>0.51786925459089017</v>
      </c>
      <c r="BJ846" s="14">
        <f>(C846*9.81*(G846)^(2))/(F846)</f>
        <v>8.7542839312956797E-2</v>
      </c>
      <c r="BK846" s="14">
        <f t="shared" si="82"/>
        <v>0.3829776615883897</v>
      </c>
      <c r="BL846" s="14">
        <f>(F846/(C846*9.81))^(1/2)</f>
        <v>1.4753899143116248E-3</v>
      </c>
      <c r="BM846" s="14">
        <f>((F846*G846)/(C846*(AI846)^(2)))^(1/2)</f>
        <v>6.2640133397748343E-4</v>
      </c>
      <c r="BN846" s="14">
        <f>(AF846/2)/G846</f>
        <v>1.1208735920819506</v>
      </c>
      <c r="BO846" s="14">
        <f>(AF846-G846)/G846</f>
        <v>1.241747184163901</v>
      </c>
      <c r="BP846" s="14">
        <f>((2*G846)-AG846)/G846</f>
        <v>0.505574202731496</v>
      </c>
      <c r="BQ846" s="14">
        <f t="shared" si="83"/>
        <v>0.66663440365862503</v>
      </c>
      <c r="BR846" s="14">
        <f>((C846*(G846)^(3))/F846)^(1/2)</f>
        <v>1.973714685833558E-3</v>
      </c>
      <c r="BS846" s="14">
        <f t="shared" si="84"/>
        <v>0.15716779077572543</v>
      </c>
      <c r="BT846" s="14">
        <f>AI846/((9.81*G846)^(1/2))</f>
        <v>2.355342867715954</v>
      </c>
      <c r="BU846" s="14">
        <f t="shared" si="81"/>
        <v>0.33157894736842103</v>
      </c>
      <c r="BV846" s="14">
        <f>AE846 /G846</f>
        <v>0.71015026951497284</v>
      </c>
      <c r="BW846" s="14">
        <f t="shared" si="80"/>
        <v>0.39811331991801074</v>
      </c>
      <c r="BX846" s="14">
        <f>AH846/(((C846*(G846^(3)))/F846)^(1/2))</f>
        <v>0.98165150916011779</v>
      </c>
    </row>
    <row r="847" spans="1:76" x14ac:dyDescent="0.25">
      <c r="B847" s="1"/>
      <c r="BD847" s="1"/>
      <c r="BE847" s="1"/>
      <c r="BF847" s="1"/>
      <c r="BH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</row>
    <row r="848" spans="1:76" x14ac:dyDescent="0.25">
      <c r="BD848" s="1"/>
      <c r="BE848" s="1"/>
      <c r="BF848" s="1"/>
      <c r="BH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</row>
    <row r="849" spans="2:76" x14ac:dyDescent="0.25">
      <c r="BD849" s="1"/>
      <c r="BE849" s="1"/>
      <c r="BF849" s="1"/>
      <c r="BH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</row>
    <row r="850" spans="2:76" x14ac:dyDescent="0.25">
      <c r="B850" s="1"/>
      <c r="BD850" s="1"/>
      <c r="BE850" s="1"/>
      <c r="BF850" s="1"/>
      <c r="BH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</row>
    <row r="851" spans="2:76" x14ac:dyDescent="0.25">
      <c r="BD851" s="1"/>
      <c r="BE851" s="1"/>
      <c r="BF851" s="1"/>
      <c r="BH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</row>
    <row r="852" spans="2:76" x14ac:dyDescent="0.25">
      <c r="BD852" s="1"/>
      <c r="BE852" s="1"/>
      <c r="BF852" s="1"/>
      <c r="BH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</row>
    <row r="853" spans="2:76" x14ac:dyDescent="0.25">
      <c r="B853" s="1"/>
      <c r="BD853" s="1"/>
      <c r="BE853" s="1"/>
      <c r="BF853" s="1"/>
      <c r="BH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</row>
    <row r="854" spans="2:76" x14ac:dyDescent="0.25">
      <c r="B854" s="1"/>
      <c r="BD854" s="1"/>
      <c r="BE854" s="1"/>
      <c r="BF854" s="1"/>
      <c r="BH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</row>
    <row r="855" spans="2:76" x14ac:dyDescent="0.25">
      <c r="BD855" s="1"/>
      <c r="BE855" s="1"/>
      <c r="BF855" s="1"/>
      <c r="BH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</row>
    <row r="856" spans="2:76" x14ac:dyDescent="0.25">
      <c r="BD856" s="1"/>
      <c r="BE856" s="1"/>
      <c r="BF856" s="1"/>
      <c r="BH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</row>
    <row r="857" spans="2:76" x14ac:dyDescent="0.25">
      <c r="B857" s="1"/>
      <c r="BD857" s="1"/>
      <c r="BE857" s="1"/>
      <c r="BF857" s="1"/>
      <c r="BH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</row>
    <row r="858" spans="2:76" x14ac:dyDescent="0.25">
      <c r="BD858" s="1"/>
      <c r="BE858" s="1"/>
      <c r="BF858" s="1"/>
      <c r="BH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</row>
    <row r="859" spans="2:76" x14ac:dyDescent="0.25">
      <c r="BD859" s="1"/>
      <c r="BE859" s="1"/>
      <c r="BF859" s="1"/>
      <c r="BH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</row>
    <row r="860" spans="2:76" x14ac:dyDescent="0.25">
      <c r="B860" s="1"/>
      <c r="BD860" s="1"/>
      <c r="BE860" s="1"/>
      <c r="BF860" s="1"/>
      <c r="BH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</row>
    <row r="861" spans="2:76" x14ac:dyDescent="0.25">
      <c r="B861" s="1"/>
      <c r="BD861" s="1"/>
      <c r="BE861" s="1"/>
      <c r="BF861" s="1"/>
      <c r="BH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</row>
    <row r="862" spans="2:76" x14ac:dyDescent="0.25">
      <c r="BD862" s="1"/>
      <c r="BE862" s="1"/>
      <c r="BF862" s="1"/>
      <c r="BH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</row>
    <row r="863" spans="2:76" x14ac:dyDescent="0.25">
      <c r="BD863" s="1"/>
      <c r="BE863" s="1"/>
      <c r="BF863" s="1"/>
      <c r="BH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</row>
    <row r="864" spans="2:76" x14ac:dyDescent="0.25">
      <c r="B864" s="1"/>
      <c r="BD864" s="1"/>
      <c r="BE864" s="1"/>
      <c r="BF864" s="1"/>
      <c r="BH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</row>
    <row r="865" spans="1:76" x14ac:dyDescent="0.25">
      <c r="BD865" s="1"/>
      <c r="BE865" s="1"/>
      <c r="BF865" s="1"/>
      <c r="BH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</row>
    <row r="866" spans="1:76" x14ac:dyDescent="0.25">
      <c r="BD866" s="1"/>
      <c r="BE866" s="1"/>
      <c r="BF866" s="1"/>
      <c r="BH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</row>
    <row r="867" spans="1:7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Q867" s="1"/>
      <c r="R867" s="1"/>
      <c r="S867" s="1"/>
      <c r="T867" s="1"/>
      <c r="U867" s="1"/>
      <c r="V867" s="1"/>
      <c r="AJ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Z867" s="1"/>
      <c r="BA867" s="1"/>
      <c r="BB867" s="1"/>
      <c r="BC867" s="1"/>
      <c r="BD867" s="1"/>
      <c r="BE867" s="1"/>
      <c r="BF867" s="1"/>
      <c r="BH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</row>
    <row r="868" spans="1:76" x14ac:dyDescent="0.25">
      <c r="BD868" s="1"/>
      <c r="BE868" s="1"/>
      <c r="BF868" s="1"/>
      <c r="BH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</row>
    <row r="869" spans="1:76" x14ac:dyDescent="0.25">
      <c r="BD869" s="1"/>
      <c r="BE869" s="1"/>
      <c r="BF869" s="1"/>
      <c r="BH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</row>
    <row r="870" spans="1:76" x14ac:dyDescent="0.25">
      <c r="BD870" s="1"/>
      <c r="BE870" s="1"/>
      <c r="BF870" s="1"/>
      <c r="BH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</row>
    <row r="871" spans="1:76" x14ac:dyDescent="0.25">
      <c r="BD871" s="1"/>
      <c r="BE871" s="1"/>
      <c r="BF871" s="1"/>
      <c r="BH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</row>
    <row r="872" spans="1:76" x14ac:dyDescent="0.25">
      <c r="B872" s="1"/>
      <c r="BD872" s="1"/>
      <c r="BE872" s="1"/>
      <c r="BF872" s="1"/>
      <c r="BH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</row>
    <row r="873" spans="1:76" x14ac:dyDescent="0.25">
      <c r="BD873" s="1"/>
      <c r="BE873" s="1"/>
      <c r="BF873" s="1"/>
      <c r="BH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</row>
    <row r="874" spans="1:76" x14ac:dyDescent="0.25">
      <c r="BD874" s="1"/>
      <c r="BE874" s="1"/>
      <c r="BF874" s="1"/>
      <c r="BH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</row>
    <row r="875" spans="1:76" x14ac:dyDescent="0.25">
      <c r="BD875" s="1"/>
      <c r="BE875" s="1"/>
      <c r="BF875" s="1"/>
      <c r="BH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</row>
    <row r="876" spans="1:76" x14ac:dyDescent="0.25">
      <c r="BD876" s="1"/>
      <c r="BE876" s="1"/>
      <c r="BF876" s="1"/>
      <c r="BH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</row>
    <row r="877" spans="1:76" x14ac:dyDescent="0.25">
      <c r="B877" s="1"/>
      <c r="BD877" s="1"/>
      <c r="BE877" s="1"/>
      <c r="BF877" s="1"/>
      <c r="BH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</row>
    <row r="878" spans="1:76" x14ac:dyDescent="0.25">
      <c r="BD878" s="1"/>
      <c r="BE878" s="1"/>
      <c r="BF878" s="1"/>
      <c r="BH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</row>
    <row r="879" spans="1:76" x14ac:dyDescent="0.25">
      <c r="BD879" s="1"/>
      <c r="BE879" s="1"/>
      <c r="BF879" s="1"/>
      <c r="BH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</row>
    <row r="880" spans="1:76" x14ac:dyDescent="0.25">
      <c r="BD880" s="1"/>
      <c r="BE880" s="1"/>
      <c r="BF880" s="1"/>
      <c r="BH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</row>
    <row r="881" spans="2:76" x14ac:dyDescent="0.25">
      <c r="BD881" s="1"/>
      <c r="BE881" s="1"/>
      <c r="BF881" s="1"/>
      <c r="BH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</row>
    <row r="882" spans="2:76" x14ac:dyDescent="0.25">
      <c r="B882" s="1"/>
      <c r="BD882" s="1"/>
      <c r="BE882" s="1"/>
      <c r="BF882" s="1"/>
      <c r="BH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</row>
    <row r="883" spans="2:76" x14ac:dyDescent="0.25">
      <c r="BD883" s="1"/>
      <c r="BE883" s="1"/>
      <c r="BF883" s="1"/>
      <c r="BH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</row>
    <row r="884" spans="2:76" x14ac:dyDescent="0.25">
      <c r="BD884" s="1"/>
      <c r="BE884" s="1"/>
      <c r="BF884" s="1"/>
      <c r="BH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</row>
    <row r="885" spans="2:76" x14ac:dyDescent="0.25">
      <c r="BD885" s="1"/>
      <c r="BE885" s="1"/>
      <c r="BF885" s="1"/>
      <c r="BH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</row>
    <row r="886" spans="2:76" x14ac:dyDescent="0.25">
      <c r="BD886" s="1"/>
      <c r="BE886" s="1"/>
      <c r="BF886" s="1"/>
      <c r="BH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</row>
    <row r="887" spans="2:76" x14ac:dyDescent="0.25">
      <c r="B887" s="1"/>
      <c r="BD887" s="1"/>
      <c r="BE887" s="1"/>
      <c r="BF887" s="1"/>
      <c r="BH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</row>
    <row r="888" spans="2:76" x14ac:dyDescent="0.25">
      <c r="BD888" s="1"/>
      <c r="BE888" s="1"/>
      <c r="BF888" s="1"/>
      <c r="BH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</row>
    <row r="889" spans="2:76" x14ac:dyDescent="0.25">
      <c r="BD889" s="1"/>
      <c r="BE889" s="1"/>
      <c r="BF889" s="1"/>
      <c r="BH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</row>
    <row r="890" spans="2:76" x14ac:dyDescent="0.25">
      <c r="BD890" s="1"/>
      <c r="BE890" s="1"/>
      <c r="BF890" s="1"/>
      <c r="BH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</row>
    <row r="891" spans="2:76" x14ac:dyDescent="0.25">
      <c r="BD891" s="1"/>
      <c r="BE891" s="1"/>
      <c r="BF891" s="1"/>
      <c r="BH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</row>
    <row r="892" spans="2:76" x14ac:dyDescent="0.25">
      <c r="B892" s="1"/>
      <c r="BD892" s="1"/>
      <c r="BE892" s="1"/>
      <c r="BF892" s="1"/>
      <c r="BH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</row>
    <row r="893" spans="2:76" x14ac:dyDescent="0.25">
      <c r="BD893" s="1"/>
      <c r="BE893" s="1"/>
      <c r="BF893" s="1"/>
      <c r="BH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</row>
    <row r="894" spans="2:76" x14ac:dyDescent="0.25">
      <c r="BD894" s="1"/>
      <c r="BE894" s="1"/>
      <c r="BF894" s="1"/>
      <c r="BH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</row>
    <row r="895" spans="2:76" x14ac:dyDescent="0.25">
      <c r="BD895" s="1"/>
      <c r="BE895" s="1"/>
      <c r="BF895" s="1"/>
      <c r="BH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</row>
    <row r="896" spans="2:76" x14ac:dyDescent="0.25">
      <c r="BD896" s="1"/>
      <c r="BE896" s="1"/>
      <c r="BF896" s="1"/>
      <c r="BH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</row>
    <row r="897" spans="2:76" x14ac:dyDescent="0.25">
      <c r="B897" s="1"/>
      <c r="BD897" s="1"/>
      <c r="BE897" s="1"/>
      <c r="BF897" s="1"/>
      <c r="BH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</row>
    <row r="898" spans="2:76" x14ac:dyDescent="0.25">
      <c r="BD898" s="1"/>
      <c r="BE898" s="1"/>
      <c r="BF898" s="1"/>
      <c r="BH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</row>
    <row r="899" spans="2:76" x14ac:dyDescent="0.25">
      <c r="BD899" s="1"/>
      <c r="BE899" s="1"/>
      <c r="BF899" s="1"/>
      <c r="BH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</row>
    <row r="900" spans="2:76" x14ac:dyDescent="0.25">
      <c r="BD900" s="1"/>
      <c r="BE900" s="1"/>
      <c r="BF900" s="1"/>
      <c r="BH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</row>
    <row r="901" spans="2:76" x14ac:dyDescent="0.25">
      <c r="BD901" s="1"/>
      <c r="BE901" s="1"/>
      <c r="BF901" s="1"/>
      <c r="BH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</row>
    <row r="902" spans="2:76" x14ac:dyDescent="0.25">
      <c r="B902" s="1"/>
      <c r="BD902" s="1"/>
      <c r="BE902" s="1"/>
      <c r="BF902" s="1"/>
      <c r="BH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</row>
    <row r="903" spans="2:76" x14ac:dyDescent="0.25">
      <c r="BD903" s="1"/>
      <c r="BE903" s="1"/>
      <c r="BF903" s="1"/>
      <c r="BH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</row>
    <row r="904" spans="2:76" x14ac:dyDescent="0.25">
      <c r="BD904" s="1"/>
      <c r="BE904" s="1"/>
      <c r="BF904" s="1"/>
      <c r="BH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</row>
    <row r="905" spans="2:76" x14ac:dyDescent="0.25">
      <c r="BD905" s="1"/>
      <c r="BE905" s="1"/>
      <c r="BF905" s="1"/>
      <c r="BH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</row>
    <row r="906" spans="2:76" x14ac:dyDescent="0.25">
      <c r="BD906" s="1"/>
      <c r="BE906" s="1"/>
      <c r="BF906" s="1"/>
      <c r="BH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</row>
    <row r="907" spans="2:76" x14ac:dyDescent="0.25">
      <c r="B907" s="1"/>
      <c r="BD907" s="1"/>
      <c r="BE907" s="1"/>
      <c r="BF907" s="1"/>
      <c r="BH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</row>
    <row r="908" spans="2:76" x14ac:dyDescent="0.25">
      <c r="BD908" s="1"/>
      <c r="BE908" s="1"/>
      <c r="BF908" s="1"/>
      <c r="BH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</row>
    <row r="909" spans="2:76" x14ac:dyDescent="0.25">
      <c r="BD909" s="1"/>
      <c r="BE909" s="1"/>
      <c r="BF909" s="1"/>
      <c r="BH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</row>
    <row r="910" spans="2:76" x14ac:dyDescent="0.25">
      <c r="BD910" s="1"/>
      <c r="BE910" s="1"/>
      <c r="BF910" s="1"/>
      <c r="BH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</row>
    <row r="911" spans="2:76" x14ac:dyDescent="0.25">
      <c r="BD911" s="1"/>
      <c r="BE911" s="1"/>
      <c r="BF911" s="1"/>
      <c r="BH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</row>
    <row r="912" spans="2:76" x14ac:dyDescent="0.25">
      <c r="B912" s="1"/>
      <c r="BD912" s="1"/>
      <c r="BE912" s="1"/>
      <c r="BF912" s="1"/>
      <c r="BH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</row>
    <row r="913" spans="2:76" x14ac:dyDescent="0.25">
      <c r="BD913" s="1"/>
      <c r="BE913" s="1"/>
      <c r="BF913" s="1"/>
      <c r="BH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</row>
    <row r="914" spans="2:76" x14ac:dyDescent="0.25">
      <c r="BD914" s="1"/>
      <c r="BE914" s="1"/>
      <c r="BF914" s="1"/>
      <c r="BH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</row>
    <row r="915" spans="2:76" x14ac:dyDescent="0.25">
      <c r="BD915" s="1"/>
      <c r="BE915" s="1"/>
      <c r="BF915" s="1"/>
      <c r="BH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</row>
    <row r="916" spans="2:76" x14ac:dyDescent="0.25">
      <c r="BD916" s="1"/>
      <c r="BE916" s="1"/>
      <c r="BF916" s="1"/>
      <c r="BH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</row>
    <row r="917" spans="2:76" x14ac:dyDescent="0.25">
      <c r="B917" s="1"/>
      <c r="BD917" s="1"/>
      <c r="BE917" s="1"/>
      <c r="BF917" s="1"/>
      <c r="BH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</row>
    <row r="918" spans="2:76" x14ac:dyDescent="0.25">
      <c r="BD918" s="1"/>
      <c r="BE918" s="1"/>
      <c r="BF918" s="1"/>
      <c r="BH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</row>
    <row r="919" spans="2:76" x14ac:dyDescent="0.25">
      <c r="BD919" s="1"/>
      <c r="BE919" s="1"/>
      <c r="BF919" s="1"/>
      <c r="BH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</row>
    <row r="920" spans="2:76" x14ac:dyDescent="0.25">
      <c r="BD920" s="1"/>
      <c r="BE920" s="1"/>
      <c r="BF920" s="1"/>
      <c r="BH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</row>
    <row r="921" spans="2:76" x14ac:dyDescent="0.25">
      <c r="BD921" s="1"/>
      <c r="BE921" s="1"/>
      <c r="BF921" s="1"/>
      <c r="BH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</row>
    <row r="922" spans="2:76" x14ac:dyDescent="0.25">
      <c r="B922" s="1"/>
      <c r="BD922" s="1"/>
      <c r="BE922" s="1"/>
      <c r="BF922" s="1"/>
      <c r="BH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</row>
    <row r="923" spans="2:76" x14ac:dyDescent="0.25">
      <c r="BD923" s="1"/>
      <c r="BE923" s="1"/>
      <c r="BF923" s="1"/>
      <c r="BH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</row>
    <row r="924" spans="2:76" x14ac:dyDescent="0.25">
      <c r="BD924" s="1"/>
      <c r="BE924" s="1"/>
      <c r="BF924" s="1"/>
      <c r="BH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</row>
    <row r="925" spans="2:76" x14ac:dyDescent="0.25">
      <c r="BD925" s="1"/>
      <c r="BE925" s="1"/>
      <c r="BF925" s="1"/>
      <c r="BH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</row>
    <row r="926" spans="2:76" x14ac:dyDescent="0.25">
      <c r="BD926" s="1"/>
      <c r="BE926" s="1"/>
      <c r="BF926" s="1"/>
      <c r="BH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</row>
    <row r="927" spans="2:76" x14ac:dyDescent="0.25">
      <c r="B927" s="1"/>
      <c r="BD927" s="1"/>
      <c r="BE927" s="1"/>
      <c r="BF927" s="1"/>
      <c r="BH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</row>
    <row r="928" spans="2:76" x14ac:dyDescent="0.25">
      <c r="BD928" s="1"/>
      <c r="BE928" s="1"/>
      <c r="BF928" s="1"/>
      <c r="BH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</row>
    <row r="929" spans="2:76" x14ac:dyDescent="0.25">
      <c r="BD929" s="1"/>
      <c r="BE929" s="1"/>
      <c r="BF929" s="1"/>
      <c r="BH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</row>
    <row r="930" spans="2:76" x14ac:dyDescent="0.25">
      <c r="BD930" s="1"/>
      <c r="BE930" s="1"/>
      <c r="BF930" s="1"/>
      <c r="BH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</row>
    <row r="931" spans="2:76" x14ac:dyDescent="0.25">
      <c r="BD931" s="1"/>
      <c r="BE931" s="1"/>
      <c r="BF931" s="1"/>
      <c r="BH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</row>
    <row r="932" spans="2:76" x14ac:dyDescent="0.25">
      <c r="B932" s="1"/>
      <c r="BD932" s="1"/>
      <c r="BE932" s="1"/>
      <c r="BF932" s="1"/>
      <c r="BH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</row>
    <row r="933" spans="2:76" x14ac:dyDescent="0.25">
      <c r="BD933" s="1"/>
      <c r="BE933" s="1"/>
      <c r="BF933" s="1"/>
      <c r="BH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</row>
    <row r="934" spans="2:76" x14ac:dyDescent="0.25">
      <c r="BD934" s="1"/>
      <c r="BE934" s="1"/>
      <c r="BF934" s="1"/>
      <c r="BH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</row>
    <row r="935" spans="2:76" x14ac:dyDescent="0.25">
      <c r="BD935" s="1"/>
      <c r="BE935" s="1"/>
      <c r="BF935" s="1"/>
      <c r="BH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</row>
    <row r="936" spans="2:76" x14ac:dyDescent="0.25">
      <c r="BD936" s="1"/>
      <c r="BE936" s="1"/>
      <c r="BF936" s="1"/>
      <c r="BH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</row>
    <row r="937" spans="2:76" x14ac:dyDescent="0.25">
      <c r="B937" s="1"/>
      <c r="BD937" s="1"/>
      <c r="BE937" s="1"/>
      <c r="BF937" s="1"/>
      <c r="BH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</row>
    <row r="938" spans="2:76" x14ac:dyDescent="0.25">
      <c r="BD938" s="1"/>
      <c r="BE938" s="1"/>
      <c r="BF938" s="1"/>
      <c r="BH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</row>
    <row r="939" spans="2:76" x14ac:dyDescent="0.25">
      <c r="BD939" s="1"/>
      <c r="BE939" s="1"/>
      <c r="BF939" s="1"/>
      <c r="BH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</row>
    <row r="940" spans="2:76" x14ac:dyDescent="0.25">
      <c r="BD940" s="1"/>
      <c r="BE940" s="1"/>
      <c r="BF940" s="1"/>
      <c r="BH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</row>
    <row r="941" spans="2:76" x14ac:dyDescent="0.25">
      <c r="BD941" s="1"/>
      <c r="BE941" s="1"/>
      <c r="BF941" s="1"/>
      <c r="BH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</row>
    <row r="942" spans="2:76" x14ac:dyDescent="0.25">
      <c r="B942" s="1"/>
      <c r="BD942" s="1"/>
      <c r="BE942" s="1"/>
      <c r="BF942" s="1"/>
      <c r="BH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</row>
    <row r="943" spans="2:76" x14ac:dyDescent="0.25">
      <c r="BD943" s="1"/>
      <c r="BE943" s="1"/>
      <c r="BF943" s="1"/>
      <c r="BH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</row>
    <row r="944" spans="2:76" x14ac:dyDescent="0.25">
      <c r="BD944" s="1"/>
      <c r="BE944" s="1"/>
      <c r="BF944" s="1"/>
      <c r="BH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</row>
    <row r="945" spans="2:76" x14ac:dyDescent="0.25">
      <c r="BD945" s="1"/>
      <c r="BE945" s="1"/>
      <c r="BF945" s="1"/>
      <c r="BH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</row>
    <row r="946" spans="2:76" x14ac:dyDescent="0.25">
      <c r="BD946" s="1"/>
      <c r="BE946" s="1"/>
      <c r="BF946" s="1"/>
      <c r="BH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</row>
    <row r="947" spans="2:76" x14ac:dyDescent="0.25">
      <c r="B947" s="1"/>
      <c r="BD947" s="1"/>
      <c r="BE947" s="1"/>
      <c r="BF947" s="1"/>
      <c r="BH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</row>
    <row r="948" spans="2:76" x14ac:dyDescent="0.25">
      <c r="BD948" s="1"/>
      <c r="BE948" s="1"/>
      <c r="BF948" s="1"/>
      <c r="BH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</row>
    <row r="949" spans="2:76" x14ac:dyDescent="0.25">
      <c r="BD949" s="1"/>
      <c r="BE949" s="1"/>
      <c r="BF949" s="1"/>
      <c r="BH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</row>
    <row r="950" spans="2:76" x14ac:dyDescent="0.25">
      <c r="BD950" s="1"/>
      <c r="BE950" s="1"/>
      <c r="BF950" s="1"/>
      <c r="BH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</row>
    <row r="951" spans="2:76" x14ac:dyDescent="0.25">
      <c r="BD951" s="1"/>
      <c r="BE951" s="1"/>
      <c r="BF951" s="1"/>
      <c r="BH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</row>
    <row r="952" spans="2:76" x14ac:dyDescent="0.25">
      <c r="B952" s="1"/>
      <c r="BD952" s="1"/>
      <c r="BE952" s="1"/>
      <c r="BF952" s="1"/>
      <c r="BH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</row>
    <row r="953" spans="2:76" x14ac:dyDescent="0.25">
      <c r="BD953" s="1"/>
      <c r="BE953" s="1"/>
      <c r="BF953" s="1"/>
      <c r="BH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</row>
    <row r="954" spans="2:76" x14ac:dyDescent="0.25">
      <c r="BD954" s="1"/>
      <c r="BE954" s="1"/>
      <c r="BF954" s="1"/>
      <c r="BH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</row>
    <row r="955" spans="2:76" x14ac:dyDescent="0.25">
      <c r="BD955" s="1"/>
      <c r="BE955" s="1"/>
      <c r="BF955" s="1"/>
      <c r="BH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</row>
    <row r="956" spans="2:76" x14ac:dyDescent="0.25">
      <c r="BD956" s="1"/>
      <c r="BE956" s="1"/>
      <c r="BF956" s="1"/>
      <c r="BH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</row>
    <row r="957" spans="2:76" x14ac:dyDescent="0.25">
      <c r="B957" s="1"/>
      <c r="BD957" s="1"/>
      <c r="BE957" s="1"/>
      <c r="BF957" s="1"/>
      <c r="BH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</row>
    <row r="958" spans="2:76" x14ac:dyDescent="0.25">
      <c r="BD958" s="1"/>
      <c r="BE958" s="1"/>
      <c r="BF958" s="1"/>
      <c r="BH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</row>
    <row r="959" spans="2:76" x14ac:dyDescent="0.25">
      <c r="BD959" s="1"/>
      <c r="BE959" s="1"/>
      <c r="BF959" s="1"/>
      <c r="BH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</row>
    <row r="960" spans="2:76" x14ac:dyDescent="0.25">
      <c r="BD960" s="1"/>
      <c r="BE960" s="1"/>
      <c r="BF960" s="1"/>
      <c r="BH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</row>
    <row r="961" spans="2:76" x14ac:dyDescent="0.25">
      <c r="BD961" s="1"/>
      <c r="BE961" s="1"/>
      <c r="BF961" s="1"/>
      <c r="BH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</row>
    <row r="962" spans="2:76" x14ac:dyDescent="0.25">
      <c r="B962" s="1"/>
      <c r="BD962" s="1"/>
      <c r="BE962" s="1"/>
      <c r="BF962" s="1"/>
      <c r="BH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</row>
    <row r="963" spans="2:76" x14ac:dyDescent="0.25">
      <c r="BD963" s="1"/>
      <c r="BE963" s="1"/>
      <c r="BF963" s="1"/>
      <c r="BH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</row>
    <row r="964" spans="2:76" x14ac:dyDescent="0.25">
      <c r="BD964" s="1"/>
      <c r="BE964" s="1"/>
      <c r="BF964" s="1"/>
      <c r="BH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</row>
    <row r="965" spans="2:76" x14ac:dyDescent="0.25">
      <c r="BD965" s="1"/>
      <c r="BE965" s="1"/>
      <c r="BF965" s="1"/>
      <c r="BH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</row>
    <row r="966" spans="2:76" x14ac:dyDescent="0.25">
      <c r="BD966" s="1"/>
      <c r="BE966" s="1"/>
      <c r="BF966" s="1"/>
      <c r="BH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</row>
    <row r="967" spans="2:76" x14ac:dyDescent="0.25">
      <c r="B967" s="1"/>
      <c r="BD967" s="1"/>
      <c r="BE967" s="1"/>
      <c r="BF967" s="1"/>
      <c r="BH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</row>
    <row r="968" spans="2:76" x14ac:dyDescent="0.25">
      <c r="BD968" s="1"/>
      <c r="BE968" s="1"/>
      <c r="BF968" s="1"/>
      <c r="BH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</row>
    <row r="969" spans="2:76" x14ac:dyDescent="0.25">
      <c r="BD969" s="1"/>
      <c r="BE969" s="1"/>
      <c r="BF969" s="1"/>
      <c r="BH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</row>
    <row r="970" spans="2:76" x14ac:dyDescent="0.25">
      <c r="BD970" s="1"/>
      <c r="BE970" s="1"/>
      <c r="BF970" s="1"/>
      <c r="BH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</row>
    <row r="971" spans="2:76" x14ac:dyDescent="0.25">
      <c r="BD971" s="1"/>
      <c r="BE971" s="1"/>
      <c r="BF971" s="1"/>
      <c r="BH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</row>
    <row r="972" spans="2:76" x14ac:dyDescent="0.25">
      <c r="B972" s="1"/>
      <c r="BD972" s="1"/>
      <c r="BE972" s="1"/>
      <c r="BF972" s="1"/>
      <c r="BH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</row>
    <row r="973" spans="2:76" x14ac:dyDescent="0.25">
      <c r="BD973" s="1"/>
      <c r="BE973" s="1"/>
      <c r="BF973" s="1"/>
      <c r="BH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</row>
    <row r="974" spans="2:76" x14ac:dyDescent="0.25">
      <c r="BD974" s="1"/>
      <c r="BE974" s="1"/>
      <c r="BF974" s="1"/>
      <c r="BH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</row>
    <row r="975" spans="2:76" x14ac:dyDescent="0.25">
      <c r="BD975" s="1"/>
      <c r="BE975" s="1"/>
      <c r="BF975" s="1"/>
      <c r="BH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</row>
    <row r="976" spans="2:76" x14ac:dyDescent="0.25">
      <c r="BD976" s="1"/>
      <c r="BE976" s="1"/>
      <c r="BF976" s="1"/>
      <c r="BH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</row>
  </sheetData>
  <mergeCells count="5">
    <mergeCell ref="C2:L2"/>
    <mergeCell ref="Q2:U2"/>
    <mergeCell ref="Z2:AB2"/>
    <mergeCell ref="AD2:BB2"/>
    <mergeCell ref="BD2:B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Gabbard</dc:creator>
  <cp:lastModifiedBy>Chase Gabbard</cp:lastModifiedBy>
  <dcterms:created xsi:type="dcterms:W3CDTF">2024-11-13T15:44:32Z</dcterms:created>
  <dcterms:modified xsi:type="dcterms:W3CDTF">2024-11-13T15:47:49Z</dcterms:modified>
</cp:coreProperties>
</file>