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fra\PycharmProjects\bar-ilan-seminar\Data\"/>
    </mc:Choice>
  </mc:AlternateContent>
  <xr:revisionPtr revIDLastSave="0" documentId="13_ncr:1_{3A884ADA-AF06-4A26-97F9-95FFF3A5DE5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G14" i="1"/>
  <c r="H14" i="1"/>
  <c r="I14" i="1"/>
  <c r="K14" i="1"/>
  <c r="B14" i="1"/>
  <c r="K5" i="1"/>
  <c r="J5" i="1"/>
  <c r="I5" i="1"/>
  <c r="I6" i="1" s="1"/>
  <c r="H5" i="1"/>
  <c r="G5" i="1"/>
  <c r="F5" i="1"/>
  <c r="F6" i="1" s="1"/>
  <c r="E5" i="1"/>
  <c r="D5" i="1"/>
  <c r="C5" i="1"/>
  <c r="B5" i="1"/>
  <c r="L12" i="1"/>
  <c r="L14" i="1" s="1"/>
  <c r="C4" i="1"/>
  <c r="D4" i="1"/>
  <c r="E4" i="1"/>
  <c r="E6" i="1" s="1"/>
  <c r="F4" i="1"/>
  <c r="G4" i="1"/>
  <c r="H4" i="1"/>
  <c r="I4" i="1"/>
  <c r="J4" i="1"/>
  <c r="K4" i="1"/>
  <c r="L4" i="1"/>
  <c r="L6" i="1" s="1"/>
  <c r="B4" i="1"/>
  <c r="C12" i="1"/>
  <c r="D12" i="1"/>
  <c r="E12" i="1"/>
  <c r="E14" i="1" s="1"/>
  <c r="F12" i="1"/>
  <c r="F14" i="1" s="1"/>
  <c r="G12" i="1"/>
  <c r="H12" i="1"/>
  <c r="I12" i="1"/>
  <c r="J12" i="1"/>
  <c r="J14" i="1" s="1"/>
  <c r="K12" i="1"/>
  <c r="B12" i="1"/>
  <c r="G6" i="1" l="1"/>
  <c r="K6" i="1"/>
  <c r="J6" i="1"/>
  <c r="H6" i="1"/>
  <c r="D6" i="1"/>
  <c r="C6" i="1"/>
  <c r="B6" i="1"/>
</calcChain>
</file>

<file path=xl/sharedStrings.xml><?xml version="1.0" encoding="utf-8"?>
<sst xmlns="http://schemas.openxmlformats.org/spreadsheetml/2006/main" count="32" uniqueCount="17">
  <si>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</si>
  <si>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</si>
  <si>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</si>
  <si>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</si>
  <si>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</si>
  <si>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</si>
  <si>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</si>
  <si>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</si>
  <si>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</si>
  <si>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</si>
  <si>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TA125</t>
  </si>
  <si>
    <t>real Excess return</t>
  </si>
  <si>
    <t>2002-2020</t>
  </si>
  <si>
    <t>2013-2020</t>
  </si>
  <si>
    <t>Log Excess return</t>
  </si>
  <si>
    <t>real std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</si>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</sst>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F21" sqref="F21"/>
    </sheetView>
  </sheetViews>
  <sheetFormatPr defaultRowHeight="14.4" x14ac:dyDescent="0.3"/>
  <cols>
    <col min="1" max="1" width="15.44140625" bestFit="1" customWidth="1"/>
    <col min="2" max="12" width="12.6640625" bestFit="1" customWidth="1"/>
  </cols>
  <sheetData>
    <row r="1" spans="1:12" x14ac:dyDescent="0.3">
      <c r="A1" s="1" t="s">
        <v>12</v>
      </c>
    </row>
    <row r="2" spans="1:12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1:12" x14ac:dyDescent="0.3">
      <c r="A3" t="s">
        <v>14</v>
      </c>
      <c r="B3">
        <v>8.8229715270029374E-2</v>
      </c>
      <c r="C3">
        <v>1.344842958520416</v>
      </c>
      <c r="D3">
        <v>0.76582306650491705</v>
      </c>
      <c r="E3">
        <v>0.99874804157768626</v>
      </c>
      <c r="F3">
        <v>1.1902863377255974</v>
      </c>
      <c r="G3">
        <v>0.87861416563956785</v>
      </c>
      <c r="H3">
        <v>1.469829691626771</v>
      </c>
      <c r="I3">
        <v>0.75562891249471198</v>
      </c>
      <c r="J3">
        <v>1.2937637059785707</v>
      </c>
      <c r="K3">
        <v>-3.2947394292419694</v>
      </c>
      <c r="L3">
        <v>-3.2419521355960979</v>
      </c>
    </row>
    <row r="4" spans="1:12" x14ac:dyDescent="0.3">
      <c r="A4" t="s">
        <v>11</v>
      </c>
      <c r="B4">
        <f>EXP(B3) - 1</f>
        <v>9.2238997188342386E-2</v>
      </c>
      <c r="C4">
        <f t="shared" ref="C4:L4" si="0">EXP(C3) - 1</f>
        <v>2.8375838334329408</v>
      </c>
      <c r="D4">
        <f t="shared" si="0"/>
        <v>1.1507638680497325</v>
      </c>
      <c r="E4">
        <f t="shared" si="0"/>
        <v>1.7148807820582599</v>
      </c>
      <c r="F4">
        <f t="shared" si="0"/>
        <v>2.2880225575054891</v>
      </c>
      <c r="G4">
        <f t="shared" si="0"/>
        <v>1.4075609128063116</v>
      </c>
      <c r="H4">
        <f t="shared" si="0"/>
        <v>3.3484944929721525</v>
      </c>
      <c r="I4">
        <f t="shared" si="0"/>
        <v>1.12895002568253</v>
      </c>
      <c r="J4">
        <f t="shared" si="0"/>
        <v>2.6464850586296667</v>
      </c>
      <c r="K4">
        <f t="shared" si="0"/>
        <v>-0.96292229484568781</v>
      </c>
      <c r="L4">
        <f t="shared" si="0"/>
        <v>-0.9609124835597127</v>
      </c>
    </row>
    <row r="5" spans="1:12" x14ac:dyDescent="0.3">
      <c r="A5" t="s">
        <v>15</v>
      </c>
      <c r="B5">
        <f>3.74990120400894/100</f>
        <v>3.7499012040089402E-2</v>
      </c>
      <c r="C5">
        <f>10.8458980983175/100</f>
        <v>0.108458980983175</v>
      </c>
      <c r="D5">
        <f>18.5864790055092/100</f>
        <v>0.18586479005509202</v>
      </c>
      <c r="E5">
        <f>29.4614657008347/100</f>
        <v>0.29461465700834699</v>
      </c>
      <c r="F5">
        <f>46.786161101389/100</f>
        <v>0.46786161101389001</v>
      </c>
      <c r="G5">
        <f>71.6532657690444/100</f>
        <v>0.71653265769044394</v>
      </c>
      <c r="H5">
        <f>115.911960269617/100</f>
        <v>1.1591196026961699</v>
      </c>
      <c r="I5">
        <f>188.032785386629/100</f>
        <v>1.88032785386629</v>
      </c>
      <c r="J5">
        <f>384.41926803379/100</f>
        <v>3.8441926803378998</v>
      </c>
      <c r="K5">
        <f>220473.152032704/100</f>
        <v>2204.73152032704</v>
      </c>
      <c r="L5">
        <v>3.29</v>
      </c>
    </row>
    <row r="6" spans="1:12" x14ac:dyDescent="0.3">
      <c r="A6" t="s">
        <v>16</v>
      </c>
      <c r="B6">
        <f>(B4/B5)</f>
        <v>2.4597713958365524</v>
      </c>
      <c r="C6">
        <f>(C4/C5)</f>
        <v>26.16273735665218</v>
      </c>
      <c r="D6">
        <f>(D4/D5)</f>
        <v>6.1914032652910516</v>
      </c>
      <c r="E6">
        <f>(E4/E5)</f>
        <v>5.8207585443030894</v>
      </c>
      <c r="F6">
        <f>(F4/F5)</f>
        <v>4.8903831894802794</v>
      </c>
      <c r="G6">
        <f>(G4/G5)</f>
        <v>1.9644058057914859</v>
      </c>
      <c r="H6">
        <f>(H4/H5)</f>
        <v>2.8888256959707936</v>
      </c>
      <c r="I6">
        <f>(I4/I5)</f>
        <v>0.60040062873142419</v>
      </c>
      <c r="J6">
        <f>(J4/J5)</f>
        <v>0.68843715148977491</v>
      </c>
      <c r="K6">
        <f>(K4/K5)</f>
        <v>-4.3675263222201866E-4</v>
      </c>
      <c r="L6">
        <f>(L4/L5)</f>
        <v>-0.2920706636959613</v>
      </c>
    </row>
    <row r="9" spans="1:12" x14ac:dyDescent="0.3">
      <c r="A9" s="1" t="s">
        <v>13</v>
      </c>
    </row>
    <row r="10" spans="1:12" x14ac:dyDescent="0.3"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L10" s="2" t="s">
        <v>10</v>
      </c>
    </row>
    <row r="11" spans="1:12" x14ac:dyDescent="0.3">
      <c r="A11" t="s">
        <v>14</v>
      </c>
      <c r="B11">
        <v>8.2506511369617896E-2</v>
      </c>
      <c r="C11">
        <v>0.60991732862526127</v>
      </c>
      <c r="D11">
        <v>0.30942897088242866</v>
      </c>
      <c r="E11">
        <v>0.40139564387622129</v>
      </c>
      <c r="F11">
        <v>0.50567321379418584</v>
      </c>
      <c r="G11">
        <v>0.49271519604088726</v>
      </c>
      <c r="H11">
        <v>0.46209511029775335</v>
      </c>
      <c r="I11">
        <v>0.3091356335185888</v>
      </c>
      <c r="J11">
        <v>0.64111432845856475</v>
      </c>
      <c r="K11">
        <v>-2.2030829061829782</v>
      </c>
      <c r="L11">
        <v>0.14305747262588608</v>
      </c>
    </row>
    <row r="12" spans="1:12" x14ac:dyDescent="0.3">
      <c r="A12" t="s">
        <v>11</v>
      </c>
      <c r="B12">
        <f>EXP(B11) - 1</f>
        <v>8.6005744800845996E-2</v>
      </c>
      <c r="C12">
        <f t="shared" ref="C12:L12" si="1">EXP(C11) - 1</f>
        <v>0.84027925407688042</v>
      </c>
      <c r="D12">
        <f t="shared" si="1"/>
        <v>0.36264678093898817</v>
      </c>
      <c r="E12">
        <f t="shared" si="1"/>
        <v>0.49390820722543305</v>
      </c>
      <c r="F12">
        <f t="shared" si="1"/>
        <v>0.65810140154111441</v>
      </c>
      <c r="G12">
        <f t="shared" si="1"/>
        <v>0.63675430089661056</v>
      </c>
      <c r="H12">
        <f t="shared" si="1"/>
        <v>0.5873962737783065</v>
      </c>
      <c r="I12">
        <f t="shared" si="1"/>
        <v>0.36224712434439432</v>
      </c>
      <c r="J12">
        <f t="shared" si="1"/>
        <v>0.89859535981398708</v>
      </c>
      <c r="K12">
        <f t="shared" si="1"/>
        <v>-0.88953791136655092</v>
      </c>
      <c r="L12">
        <f>EXP(L11) - 1</f>
        <v>0.15379611145275573</v>
      </c>
    </row>
    <row r="13" spans="1:12" x14ac:dyDescent="0.3">
      <c r="A13" t="s">
        <v>15</v>
      </c>
      <c r="B13">
        <v>2.382088909363311E-2</v>
      </c>
      <c r="C13">
        <v>7.5948559922995526E-2</v>
      </c>
      <c r="D13">
        <v>0.13099680959809548</v>
      </c>
      <c r="E13">
        <v>0.21202881954582772</v>
      </c>
      <c r="F13">
        <v>0.32035504577823865</v>
      </c>
      <c r="G13">
        <v>0.52924454800770659</v>
      </c>
      <c r="H13">
        <v>0.9032144442972293</v>
      </c>
      <c r="I13">
        <v>1.5018745678222758</v>
      </c>
      <c r="J13">
        <v>3.1122116508782769</v>
      </c>
      <c r="K13">
        <v>793.79798373997346</v>
      </c>
      <c r="L13">
        <v>1.25</v>
      </c>
    </row>
    <row r="14" spans="1:12" x14ac:dyDescent="0.3">
      <c r="A14" t="s">
        <v>16</v>
      </c>
      <c r="B14">
        <f>(B12/B13)</f>
        <v>3.6105178300768701</v>
      </c>
      <c r="C14">
        <f>(C12/C13)</f>
        <v>11.063794427818541</v>
      </c>
      <c r="D14">
        <f>(D12/D13)</f>
        <v>2.7683634590155739</v>
      </c>
      <c r="E14">
        <f>(E12/E13)</f>
        <v>2.3294390275972847</v>
      </c>
      <c r="F14">
        <f>(F12/F13)</f>
        <v>2.0542876106177395</v>
      </c>
      <c r="G14">
        <f>(G12/G13)</f>
        <v>1.203138139624895</v>
      </c>
      <c r="H14">
        <f>(H12/H13)</f>
        <v>0.65033976979336972</v>
      </c>
      <c r="I14">
        <f>(I12/I13)</f>
        <v>0.24119665656876668</v>
      </c>
      <c r="J14">
        <f>(J12/J13)</f>
        <v>0.28873208528745159</v>
      </c>
      <c r="K14">
        <f>(K12/K13)</f>
        <v>-1.1206099405487269E-3</v>
      </c>
      <c r="L14">
        <f>(L12/L13)</f>
        <v>0.12303688916220459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Ofra</dc:creator>
  <cp:lastModifiedBy>Ofra</cp:lastModifiedBy>
  <dcterms:created xsi:type="dcterms:W3CDTF">2015-06-05T18:19:34Z</dcterms:created>
  <dcterms:modified xsi:type="dcterms:W3CDTF">2021-05-12T22:42:09Z</dcterms:modified>
</cp:coreProperties>
</file>