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0%" sheetId="1" r:id="rId1"/>
    <sheet name="5%" sheetId="2" r:id="rId2"/>
    <sheet name="10%" sheetId="3" r:id="rId3"/>
    <sheet name="20%" sheetId="4" r:id="rId4"/>
  </sheets>
  <calcPr calcId="124519"/>
</workbook>
</file>

<file path=xl/calcChain.xml><?xml version="1.0" encoding="utf-8"?>
<calcChain xmlns="http://schemas.openxmlformats.org/spreadsheetml/2006/main">
  <c r="D109" i="1"/>
  <c r="A18" i="3"/>
  <c r="A19" s="1"/>
  <c r="A20" s="1"/>
  <c r="A21" s="1"/>
  <c r="A35" i="1"/>
  <c r="A36" s="1"/>
  <c r="A37" s="1"/>
  <c r="K35"/>
  <c r="K87"/>
  <c r="K69"/>
  <c r="K78"/>
  <c r="K32" i="3"/>
  <c r="L32" s="1"/>
  <c r="K19" i="4"/>
  <c r="L19" s="1"/>
  <c r="K18"/>
  <c r="L18" s="1"/>
  <c r="K17"/>
  <c r="L17" s="1"/>
  <c r="K16"/>
  <c r="L16" s="1"/>
  <c r="K15"/>
  <c r="L15" s="1"/>
  <c r="E43" i="3"/>
  <c r="F43"/>
  <c r="G43"/>
  <c r="H43"/>
  <c r="I43"/>
  <c r="J43"/>
  <c r="K104" i="1"/>
  <c r="K103"/>
  <c r="K102"/>
  <c r="K101"/>
  <c r="K40" l="1"/>
  <c r="J21" i="4"/>
  <c r="I21"/>
  <c r="H21"/>
  <c r="G21"/>
  <c r="F21"/>
  <c r="E21"/>
  <c r="K20"/>
  <c r="L20" s="1"/>
  <c r="K14"/>
  <c r="L14" s="1"/>
  <c r="K13"/>
  <c r="L13" s="1"/>
  <c r="K12"/>
  <c r="L12" s="1"/>
  <c r="A12"/>
  <c r="A13" s="1"/>
  <c r="A14" s="1"/>
  <c r="A15" s="1"/>
  <c r="A16" s="1"/>
  <c r="A17" s="1"/>
  <c r="A18" s="1"/>
  <c r="A19" s="1"/>
  <c r="K11"/>
  <c r="L11" s="1"/>
  <c r="K10"/>
  <c r="K42" i="3"/>
  <c r="L42" s="1"/>
  <c r="K41"/>
  <c r="L41" s="1"/>
  <c r="K40"/>
  <c r="L40" s="1"/>
  <c r="K39"/>
  <c r="L39" s="1"/>
  <c r="K38"/>
  <c r="L38" s="1"/>
  <c r="K37"/>
  <c r="L37" s="1"/>
  <c r="K36"/>
  <c r="L36" s="1"/>
  <c r="K35"/>
  <c r="L35" s="1"/>
  <c r="K34"/>
  <c r="L34" s="1"/>
  <c r="K33"/>
  <c r="L33" s="1"/>
  <c r="K31"/>
  <c r="L31" s="1"/>
  <c r="K30"/>
  <c r="L30" s="1"/>
  <c r="K29"/>
  <c r="L29" s="1"/>
  <c r="K28"/>
  <c r="L28" s="1"/>
  <c r="K27"/>
  <c r="L27" s="1"/>
  <c r="K26"/>
  <c r="L26" s="1"/>
  <c r="K25"/>
  <c r="L25" s="1"/>
  <c r="K24"/>
  <c r="L24" s="1"/>
  <c r="K23"/>
  <c r="L23" s="1"/>
  <c r="K22"/>
  <c r="L22" s="1"/>
  <c r="K21"/>
  <c r="L21" s="1"/>
  <c r="K20"/>
  <c r="L20" s="1"/>
  <c r="K19"/>
  <c r="L19" s="1"/>
  <c r="K18"/>
  <c r="L18" s="1"/>
  <c r="K17"/>
  <c r="L17" s="1"/>
  <c r="K16"/>
  <c r="L16" s="1"/>
  <c r="K15"/>
  <c r="L15" s="1"/>
  <c r="K14"/>
  <c r="L14" s="1"/>
  <c r="K13"/>
  <c r="L13" s="1"/>
  <c r="K12"/>
  <c r="L12" s="1"/>
  <c r="A12"/>
  <c r="A13" s="1"/>
  <c r="A14" s="1"/>
  <c r="A15" s="1"/>
  <c r="A16" s="1"/>
  <c r="A17" s="1"/>
  <c r="A22" s="1"/>
  <c r="A23" s="1"/>
  <c r="A24" s="1"/>
  <c r="A25" s="1"/>
  <c r="A26" s="1"/>
  <c r="A27" s="1"/>
  <c r="A28" s="1"/>
  <c r="A29" s="1"/>
  <c r="A30" s="1"/>
  <c r="A31" s="1"/>
  <c r="K11"/>
  <c r="J15" i="2"/>
  <c r="I15"/>
  <c r="H15"/>
  <c r="G15"/>
  <c r="F15"/>
  <c r="E15"/>
  <c r="K14"/>
  <c r="L14" s="1"/>
  <c r="K13"/>
  <c r="L13" s="1"/>
  <c r="K12"/>
  <c r="L12" s="1"/>
  <c r="A12"/>
  <c r="A13" s="1"/>
  <c r="K11"/>
  <c r="L11" s="1"/>
  <c r="K10"/>
  <c r="L10" s="1"/>
  <c r="J105" i="1"/>
  <c r="I105"/>
  <c r="H105"/>
  <c r="G105"/>
  <c r="F105"/>
  <c r="E105"/>
  <c r="K100"/>
  <c r="K99"/>
  <c r="K98"/>
  <c r="K97"/>
  <c r="K96"/>
  <c r="K95"/>
  <c r="K94"/>
  <c r="K93"/>
  <c r="K92"/>
  <c r="K91"/>
  <c r="K90"/>
  <c r="K89"/>
  <c r="K88"/>
  <c r="K86"/>
  <c r="K85"/>
  <c r="K84"/>
  <c r="K83"/>
  <c r="K82"/>
  <c r="K81"/>
  <c r="K80"/>
  <c r="K79"/>
  <c r="K77"/>
  <c r="K76"/>
  <c r="K75"/>
  <c r="K74"/>
  <c r="K73"/>
  <c r="K72"/>
  <c r="K71"/>
  <c r="K70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39"/>
  <c r="K38"/>
  <c r="K37"/>
  <c r="K36"/>
  <c r="K34"/>
  <c r="K33"/>
  <c r="K32"/>
  <c r="K31"/>
  <c r="K30"/>
  <c r="K29"/>
  <c r="K28"/>
  <c r="K27"/>
  <c r="K26"/>
  <c r="K25"/>
  <c r="K24"/>
  <c r="K23"/>
  <c r="K22"/>
  <c r="K21"/>
  <c r="K20"/>
  <c r="K19"/>
  <c r="K18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8" s="1"/>
  <c r="A39" s="1"/>
  <c r="A40" s="1"/>
  <c r="A41" s="1"/>
  <c r="A42" s="1"/>
  <c r="A43" s="1"/>
  <c r="A44" s="1"/>
  <c r="K17"/>
  <c r="K16"/>
  <c r="K15"/>
  <c r="A15"/>
  <c r="K14"/>
  <c r="K13"/>
  <c r="K12"/>
  <c r="K11"/>
  <c r="A32" i="3" l="1"/>
  <c r="A33" s="1"/>
  <c r="A34" s="1"/>
  <c r="A35" s="1"/>
  <c r="A36" s="1"/>
  <c r="A37" s="1"/>
  <c r="A38" s="1"/>
  <c r="A39" s="1"/>
  <c r="A40" s="1"/>
  <c r="A41" s="1"/>
  <c r="K21" i="4"/>
  <c r="L11" i="3"/>
  <c r="L43" s="1"/>
  <c r="K43"/>
  <c r="A45" i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L10" i="4"/>
  <c r="L21" s="1"/>
  <c r="K15" i="2"/>
  <c r="L15"/>
  <c r="K105" i="1"/>
  <c r="A69" l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l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</calcChain>
</file>

<file path=xl/sharedStrings.xml><?xml version="1.0" encoding="utf-8"?>
<sst xmlns="http://schemas.openxmlformats.org/spreadsheetml/2006/main" count="467" uniqueCount="268">
  <si>
    <r>
      <t>DISTRICT SANITAIRE:</t>
    </r>
    <r>
      <rPr>
        <b/>
        <sz val="11"/>
        <rFont val="Arial"/>
        <family val="2"/>
      </rPr>
      <t>MUHIMA</t>
    </r>
  </si>
  <si>
    <r>
      <t>FORMATION SANITAIRE :</t>
    </r>
    <r>
      <rPr>
        <b/>
        <sz val="11"/>
        <rFont val="Arial"/>
        <family val="2"/>
      </rPr>
      <t xml:space="preserve"> POLYCLINIQUE SAINT JEAN</t>
    </r>
  </si>
  <si>
    <t>DATE</t>
  </si>
  <si>
    <t>N° DE LA CARTE</t>
  </si>
  <si>
    <t>NOM &amp; PRENOM</t>
  </si>
  <si>
    <t>CONSUL</t>
  </si>
  <si>
    <t xml:space="preserve">EXAMENS </t>
  </si>
  <si>
    <t>HOSPITA</t>
  </si>
  <si>
    <t xml:space="preserve">ACTES &amp; </t>
  </si>
  <si>
    <t>AUTRES</t>
  </si>
  <si>
    <t>MEDICA</t>
  </si>
  <si>
    <t>MONTANT</t>
  </si>
  <si>
    <t>D'ASSURE</t>
  </si>
  <si>
    <t>MALADE</t>
  </si>
  <si>
    <t>TATION</t>
  </si>
  <si>
    <t>COMPL.</t>
  </si>
  <si>
    <t>LISAT°</t>
  </si>
  <si>
    <t>MATERIEL</t>
  </si>
  <si>
    <t>MENTS</t>
  </si>
  <si>
    <t xml:space="preserve">CATG </t>
  </si>
  <si>
    <t>TOTAL</t>
  </si>
  <si>
    <t>PERIODE:SEPTEMBRE/ANNEE 2015</t>
  </si>
  <si>
    <t>CATG</t>
  </si>
  <si>
    <t>PERIODE:SEPTEMBRE  /ANNEE 2015</t>
  </si>
  <si>
    <t>PERIODE: SEPTEMBRE /ANNEE 2015</t>
  </si>
  <si>
    <t xml:space="preserve">                                                                                                FACTURE DE U A P SEPTEMBRE 2015</t>
  </si>
  <si>
    <t xml:space="preserve">                                                                                                           FACTURE DE SEPTEMBRE  2015</t>
  </si>
  <si>
    <t>8456151-03</t>
  </si>
  <si>
    <t>KAMIKAZI DARLENE</t>
  </si>
  <si>
    <t>02099978-00</t>
  </si>
  <si>
    <t>BEBE MUKAYIRERE ADELINE</t>
  </si>
  <si>
    <t>02125285-00</t>
  </si>
  <si>
    <t>NINSIMA JESSICA</t>
  </si>
  <si>
    <t>02099979-02</t>
  </si>
  <si>
    <t>SHIMWA JAYDEN DORAN</t>
  </si>
  <si>
    <t>MUKAYIRERE ADELINE</t>
  </si>
  <si>
    <t>20/9/2015</t>
  </si>
  <si>
    <t>02099311-03</t>
  </si>
  <si>
    <t>ISIMBI P.CHRISTELLA</t>
  </si>
  <si>
    <t>02206001-01</t>
  </si>
  <si>
    <t>KABAYIZA MARIAM</t>
  </si>
  <si>
    <t>2-3/9/2015</t>
  </si>
  <si>
    <t>02094396-00</t>
  </si>
  <si>
    <t>GAJU PASCALINE</t>
  </si>
  <si>
    <t>8670757-02</t>
  </si>
  <si>
    <t>RUKUNDO JAYDEN LUCKY</t>
  </si>
  <si>
    <t>02223094-01</t>
  </si>
  <si>
    <t>NYIRINKWAYA TURIYA CHANTAL</t>
  </si>
  <si>
    <t>8279934-01</t>
  </si>
  <si>
    <t xml:space="preserve">MUGWANEZA NSHUTI AMANDA </t>
  </si>
  <si>
    <t>02101078-02</t>
  </si>
  <si>
    <t>KWIZERA KENZO AXEL</t>
  </si>
  <si>
    <t>02101078-01</t>
  </si>
  <si>
    <t xml:space="preserve">KWIZERA J M V NKURUNZIZA </t>
  </si>
  <si>
    <t>02101097-00</t>
  </si>
  <si>
    <t>RUKUNDO OLIVIER</t>
  </si>
  <si>
    <t>8333637-01</t>
  </si>
  <si>
    <t>TETERO CYRIAQUE</t>
  </si>
  <si>
    <t>7432739-00</t>
  </si>
  <si>
    <t>UZAMUKUNDA M.CHANTAL</t>
  </si>
  <si>
    <t>02015964-00</t>
  </si>
  <si>
    <t>NDAYISENGA DELPHINE</t>
  </si>
  <si>
    <t>023204322-01</t>
  </si>
  <si>
    <t>MUKARUKUNDO JOSEPHINE</t>
  </si>
  <si>
    <t>02122847-01</t>
  </si>
  <si>
    <t>UWUJINEZA ROSELYNE</t>
  </si>
  <si>
    <t>02123402-01</t>
  </si>
  <si>
    <t>MUKANDEKEZI SYLVIE</t>
  </si>
  <si>
    <t>8970757-02</t>
  </si>
  <si>
    <t>8607656-01</t>
  </si>
  <si>
    <t>NIYOMUGABO GODELAINE</t>
  </si>
  <si>
    <t>02099021-02</t>
  </si>
  <si>
    <t>MUTONIWASE NEEMA OLGA</t>
  </si>
  <si>
    <t>02097881-01</t>
  </si>
  <si>
    <t>MUKAMUNANA BETTY</t>
  </si>
  <si>
    <t>02098195-01</t>
  </si>
  <si>
    <t>ZANINKA ESTHER</t>
  </si>
  <si>
    <t>7410123-01</t>
  </si>
  <si>
    <t xml:space="preserve">MUSONI ELVIS PRIMO </t>
  </si>
  <si>
    <t>8072884-01</t>
  </si>
  <si>
    <t>WAINAINA WAITHERA AIDAH</t>
  </si>
  <si>
    <t>BEBE WAINAINA WAITHERA AIDAH</t>
  </si>
  <si>
    <t>12-13/9/2015</t>
  </si>
  <si>
    <t>13/9/2015</t>
  </si>
  <si>
    <t>7166591-00</t>
  </si>
  <si>
    <t>RUKUNDO DOMINIQUE</t>
  </si>
  <si>
    <t>14/9/2015</t>
  </si>
  <si>
    <t>7255594-00</t>
  </si>
  <si>
    <t xml:space="preserve">NDERERIMANA ELIANE BITEGETSIMANA </t>
  </si>
  <si>
    <t>8154996-00</t>
  </si>
  <si>
    <t>HARELIMANA GREGOIRE</t>
  </si>
  <si>
    <t>8154996-01</t>
  </si>
  <si>
    <t>INGABIRE JOSEPHINE</t>
  </si>
  <si>
    <t>15/9/2015</t>
  </si>
  <si>
    <t>02068263-00</t>
  </si>
  <si>
    <t>KABANO RICHARD</t>
  </si>
  <si>
    <t>02124888-00</t>
  </si>
  <si>
    <t>SILIKARE GABBY</t>
  </si>
  <si>
    <t>8518459-02</t>
  </si>
  <si>
    <t>IHIRWE NTARE MIKKEL</t>
  </si>
  <si>
    <t>02098059-02</t>
  </si>
  <si>
    <t>SHIMWA JOAH GASASIRA</t>
  </si>
  <si>
    <t>02098059-03</t>
  </si>
  <si>
    <t>GASASIRA GWIZA JOVANNA</t>
  </si>
  <si>
    <t>16/9/2015</t>
  </si>
  <si>
    <t>8316570-04</t>
  </si>
  <si>
    <t>KEZA FATI</t>
  </si>
  <si>
    <t>8316570-03</t>
  </si>
  <si>
    <t>UMUTESI SARAH</t>
  </si>
  <si>
    <t>02207261-01</t>
  </si>
  <si>
    <t>UMURERWA LATIFA</t>
  </si>
  <si>
    <t>02071422-02</t>
  </si>
  <si>
    <t>GANZA AUBERT KIM</t>
  </si>
  <si>
    <t>SUN 010/03</t>
  </si>
  <si>
    <t>NZIZA LOIC</t>
  </si>
  <si>
    <t>02068357-01</t>
  </si>
  <si>
    <t>UWAMWEZI CLAUDETTE</t>
  </si>
  <si>
    <t>16-17/9/15</t>
  </si>
  <si>
    <t>02069485-00</t>
  </si>
  <si>
    <t>UTAMULIZA ESPERANCE</t>
  </si>
  <si>
    <t>17/9/2015</t>
  </si>
  <si>
    <t>02177424-01</t>
  </si>
  <si>
    <t>MUKANDAYISENGA THAOUSSI</t>
  </si>
  <si>
    <t>02123591-00</t>
  </si>
  <si>
    <t>NSABIMANA LOUISE</t>
  </si>
  <si>
    <t>18/9/2015</t>
  </si>
  <si>
    <t>02177752-01</t>
  </si>
  <si>
    <t>KAZENGA CHANTAL</t>
  </si>
  <si>
    <t>7780834-01</t>
  </si>
  <si>
    <t>UWAMAHORO M.CLAIRE</t>
  </si>
  <si>
    <t>8316570-02</t>
  </si>
  <si>
    <t>TUYISHIME RUKHUMAN</t>
  </si>
  <si>
    <t>02124123-00</t>
  </si>
  <si>
    <t>UMUTONI CORNEILLIE</t>
  </si>
  <si>
    <t>19/9/2015</t>
  </si>
  <si>
    <t>02071422-04</t>
  </si>
  <si>
    <t>SHIMWA HUBERT BRIAN</t>
  </si>
  <si>
    <t>02071422-03</t>
  </si>
  <si>
    <t xml:space="preserve">KUZO HUBERT BRUNO </t>
  </si>
  <si>
    <t>02071422-00</t>
  </si>
  <si>
    <t>NYIRANEZA LAURIANE</t>
  </si>
  <si>
    <t>BWIMANA JOHN</t>
  </si>
  <si>
    <t>02070769-01</t>
  </si>
  <si>
    <t>02098195-04</t>
  </si>
  <si>
    <t>MUGISHA ISHIMWE SAMUEL</t>
  </si>
  <si>
    <t>8241597-00</t>
  </si>
  <si>
    <t>MUKAMWIZA HONOREEE</t>
  </si>
  <si>
    <t>21/9/2015</t>
  </si>
  <si>
    <t>7292759-02</t>
  </si>
  <si>
    <t>ISARO R.CHESNA</t>
  </si>
  <si>
    <t>02100824-01</t>
  </si>
  <si>
    <t>NYIRAMUKAMISHA ILLUMINEE</t>
  </si>
  <si>
    <t>22/9/2015</t>
  </si>
  <si>
    <t>02016549-00</t>
  </si>
  <si>
    <t>NSENGIYUMVA J.CLAUDE</t>
  </si>
  <si>
    <t>23/9/2015</t>
  </si>
  <si>
    <t>01848638-00</t>
  </si>
  <si>
    <t xml:space="preserve">MUSINGUZI ANGELO </t>
  </si>
  <si>
    <t>24/9/2015</t>
  </si>
  <si>
    <t>02233725-00</t>
  </si>
  <si>
    <t>NDAHIRO SOLANGE</t>
  </si>
  <si>
    <t>23-24/9/2015</t>
  </si>
  <si>
    <t>7758340-01</t>
  </si>
  <si>
    <t>MUREKATETE DANIELLA</t>
  </si>
  <si>
    <t>02016549-01</t>
  </si>
  <si>
    <t>KAYITESI ALPHONSINE</t>
  </si>
  <si>
    <t>25/9/2015</t>
  </si>
  <si>
    <t>02100033-01</t>
  </si>
  <si>
    <t>MUTAMURIZA AIMEE</t>
  </si>
  <si>
    <t>7686714-02</t>
  </si>
  <si>
    <t>MUHOZA KARIM</t>
  </si>
  <si>
    <t>02098195-02</t>
  </si>
  <si>
    <t>INEZA AIMEE</t>
  </si>
  <si>
    <t>BEBE ZANINKA ESTHER</t>
  </si>
  <si>
    <t>26/9/2015</t>
  </si>
  <si>
    <t>01853744-00</t>
  </si>
  <si>
    <t>MUKASAFARI PRIMITIVE</t>
  </si>
  <si>
    <t>8548331-04</t>
  </si>
  <si>
    <t>MURERWA AURORE</t>
  </si>
  <si>
    <t>28/9/2015</t>
  </si>
  <si>
    <t>29/9/2015</t>
  </si>
  <si>
    <t>02125496-05</t>
  </si>
  <si>
    <t>INEZA CHLOE</t>
  </si>
  <si>
    <t>8518459-01</t>
  </si>
  <si>
    <t>HIGIRO SOLANGE</t>
  </si>
  <si>
    <t>30/9/2015</t>
  </si>
  <si>
    <t>7825358-01</t>
  </si>
  <si>
    <t>UWINGENEYE ALINE</t>
  </si>
  <si>
    <t>7309481-00</t>
  </si>
  <si>
    <t>GAHIZI BLAISE</t>
  </si>
  <si>
    <t>8271011-00</t>
  </si>
  <si>
    <t>BINOMUGISHA SAM</t>
  </si>
  <si>
    <t>01914045-01</t>
  </si>
  <si>
    <t>BYUKUSENGE HAPPY</t>
  </si>
  <si>
    <t>01914045-00</t>
  </si>
  <si>
    <t xml:space="preserve">MUHIRE HODARI </t>
  </si>
  <si>
    <t>GAKWENZIRE ALPHONSE</t>
  </si>
  <si>
    <t>02016685-01</t>
  </si>
  <si>
    <t>UWIMPUNDU VESTINE</t>
  </si>
  <si>
    <t>02176967-00</t>
  </si>
  <si>
    <t>ALFA WINNIE</t>
  </si>
  <si>
    <t>02016685-00</t>
  </si>
  <si>
    <t>02016839-01</t>
  </si>
  <si>
    <t>KANEZA CHARLOTTE</t>
  </si>
  <si>
    <t>02070095-03</t>
  </si>
  <si>
    <t>AHORUKOMEYE CHRISTIAN</t>
  </si>
  <si>
    <t>7105789-00</t>
  </si>
  <si>
    <t>BEBE UMUTONI GATERA DIANE</t>
  </si>
  <si>
    <t>14-16/9/15</t>
  </si>
  <si>
    <t>UMUTONI GATERA DIANE</t>
  </si>
  <si>
    <t>02070095-04</t>
  </si>
  <si>
    <t>ISHMWE IVAN</t>
  </si>
  <si>
    <t>01919375-02</t>
  </si>
  <si>
    <t>BATETE QUILLA ORNA</t>
  </si>
  <si>
    <t>BEBE UTAMULIZA ESPERANCE</t>
  </si>
  <si>
    <t>8584850-00</t>
  </si>
  <si>
    <t>NYAMPUNDU MIREILLE</t>
  </si>
  <si>
    <t>7958358-01</t>
  </si>
  <si>
    <t>MUKAKABERA YVONNE</t>
  </si>
  <si>
    <t>NYIRADADARI JEANNE</t>
  </si>
  <si>
    <t>8459657-00</t>
  </si>
  <si>
    <t>NDACOGORA VICTOR</t>
  </si>
  <si>
    <t>02017428-00</t>
  </si>
  <si>
    <t>UWINGABIRE FRANCINE</t>
  </si>
  <si>
    <t>7825358-00</t>
  </si>
  <si>
    <t>NIYIBIZI LOUIS MARIE</t>
  </si>
  <si>
    <t>02017854-03</t>
  </si>
  <si>
    <t>MUGISHA KENDRAL</t>
  </si>
  <si>
    <t>7774524-04</t>
  </si>
  <si>
    <t>MUGISHA AIMEE ROI</t>
  </si>
  <si>
    <t>MUKASAFARI PRI9MITIVE</t>
  </si>
  <si>
    <t>02100881-00</t>
  </si>
  <si>
    <t>UWASE NADIA FLORA</t>
  </si>
  <si>
    <t>8459657-01</t>
  </si>
  <si>
    <t>MUKESHIMANA JESKA</t>
  </si>
  <si>
    <t>02226541-01</t>
  </si>
  <si>
    <t>NKURIYUMWAMI MWAGATI MIKE</t>
  </si>
  <si>
    <t>02226541-03</t>
  </si>
  <si>
    <t>MUTANGANA JEANETTE</t>
  </si>
  <si>
    <t>02228024-04</t>
  </si>
  <si>
    <t>MANZI PAUL</t>
  </si>
  <si>
    <t>02228024-00</t>
  </si>
  <si>
    <t>IBAMBASI J.DE LA CROIX</t>
  </si>
  <si>
    <t>02226002-00</t>
  </si>
  <si>
    <t>MUKANEZA ALICE</t>
  </si>
  <si>
    <t>IBAMBASI MANZI PAUL</t>
  </si>
  <si>
    <t>02059207-01</t>
  </si>
  <si>
    <t>BEBE MUTESI DELPHINE</t>
  </si>
  <si>
    <t>02225967-00</t>
  </si>
  <si>
    <t>MUREKATETE EUGENIE</t>
  </si>
  <si>
    <t>02226424-04</t>
  </si>
  <si>
    <t xml:space="preserve">BERWA MAGI IMENA </t>
  </si>
  <si>
    <t>02226424-02</t>
  </si>
  <si>
    <t>IRAKOZE BIENVENU FAYSAL</t>
  </si>
  <si>
    <t>7028822-00</t>
  </si>
  <si>
    <t>UMUTESI SOLANGE</t>
  </si>
  <si>
    <t>MUTESI SOLANGE</t>
  </si>
  <si>
    <t>8316570-00</t>
  </si>
  <si>
    <t>RWAMAKUBA ABDOU</t>
  </si>
  <si>
    <t>02059207-03</t>
  </si>
  <si>
    <t>MANZI JULIA PRINCESSE</t>
  </si>
  <si>
    <t>7445644-00</t>
  </si>
  <si>
    <t>TUMUSENGE MARGARET</t>
  </si>
  <si>
    <t>02059441-01</t>
  </si>
  <si>
    <t>MUSABYIMANA EUGENIE</t>
  </si>
  <si>
    <t>8558825-05</t>
  </si>
  <si>
    <t>ITUZE RABAH</t>
  </si>
  <si>
    <t>8-10/9/15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</si>
</sst>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1"/>
      <color theme="2" tint="-0.74999237037263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/>
    <xf numFmtId="0" fontId="7" fillId="0" borderId="0" xfId="0" applyFont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5" fillId="2" borderId="0" xfId="0" applyFont="1" applyFill="1" applyBorder="1"/>
    <xf numFmtId="0" fontId="0" fillId="0" borderId="1" xfId="0" applyBorder="1"/>
    <xf numFmtId="0" fontId="7" fillId="0" borderId="1" xfId="0" applyFont="1" applyBorder="1" applyAlignment="1">
      <alignment horizontal="left"/>
    </xf>
    <xf numFmtId="0" fontId="5" fillId="0" borderId="1" xfId="0" applyFont="1" applyBorder="1"/>
    <xf numFmtId="0" fontId="5" fillId="2" borderId="1" xfId="0" applyFont="1" applyFill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0" borderId="1" xfId="3" applyFont="1" applyBorder="1" applyAlignment="1">
      <alignment horizontal="center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9" fillId="0" borderId="1" xfId="1" applyNumberFormat="1" applyFont="1" applyFill="1" applyBorder="1" applyAlignment="1" applyProtection="1">
      <alignment horizontal="left" vertical="center" wrapText="1"/>
    </xf>
    <xf numFmtId="14" fontId="9" fillId="0" borderId="1" xfId="1" applyNumberFormat="1" applyFont="1" applyFill="1" applyBorder="1" applyAlignment="1" applyProtection="1">
      <alignment horizontal="left" vertical="center" wrapText="1"/>
    </xf>
    <xf numFmtId="0" fontId="11" fillId="0" borderId="1" xfId="0" applyFont="1" applyBorder="1"/>
    <xf numFmtId="0" fontId="12" fillId="0" borderId="1" xfId="1" applyNumberFormat="1" applyFont="1" applyFill="1" applyBorder="1" applyAlignment="1" applyProtection="1">
      <alignment horizontal="left" vertical="center" wrapText="1"/>
    </xf>
    <xf numFmtId="14" fontId="12" fillId="0" borderId="1" xfId="1" applyNumberFormat="1" applyFont="1" applyFill="1" applyBorder="1" applyAlignment="1" applyProtection="1">
      <alignment horizontal="left" vertical="center" wrapText="1"/>
    </xf>
    <xf numFmtId="14" fontId="9" fillId="0" borderId="1" xfId="1" applyNumberFormat="1" applyFont="1" applyFill="1" applyBorder="1" applyAlignment="1" applyProtection="1">
      <alignment horizontal="left" vertical="center"/>
    </xf>
    <xf numFmtId="3" fontId="9" fillId="0" borderId="1" xfId="1" applyNumberFormat="1" applyFont="1" applyFill="1" applyBorder="1" applyAlignment="1" applyProtection="1">
      <alignment horizontal="left" vertical="center" wrapText="1"/>
    </xf>
    <xf numFmtId="0" fontId="2" fillId="0" borderId="1" xfId="0" applyFont="1" applyBorder="1"/>
    <xf numFmtId="14" fontId="13" fillId="0" borderId="2" xfId="0" applyNumberFormat="1" applyFont="1" applyBorder="1" applyAlignment="1">
      <alignment horizontal="left"/>
    </xf>
    <xf numFmtId="0" fontId="14" fillId="3" borderId="3" xfId="0" applyFont="1" applyFill="1" applyBorder="1"/>
    <xf numFmtId="0" fontId="17" fillId="0" borderId="0" xfId="0" applyFont="1" applyBorder="1"/>
    <xf numFmtId="0" fontId="18" fillId="4" borderId="0" xfId="0" applyFont="1" applyFill="1"/>
    <xf numFmtId="0" fontId="7" fillId="0" borderId="4" xfId="0" applyFont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9" fontId="19" fillId="0" borderId="1" xfId="0" applyNumberFormat="1" applyFont="1" applyBorder="1"/>
    <xf numFmtId="14" fontId="9" fillId="0" borderId="1" xfId="1" applyNumberFormat="1" applyFont="1" applyFill="1" applyBorder="1" applyAlignment="1" applyProtection="1">
      <alignment horizontal="right" vertical="center"/>
    </xf>
    <xf numFmtId="0" fontId="13" fillId="0" borderId="1" xfId="0" applyFont="1" applyBorder="1"/>
    <xf numFmtId="0" fontId="20" fillId="0" borderId="2" xfId="0" applyFont="1" applyBorder="1" applyAlignment="1">
      <alignment horizontal="left"/>
    </xf>
    <xf numFmtId="0" fontId="20" fillId="3" borderId="3" xfId="0" applyFont="1" applyFill="1" applyBorder="1"/>
    <xf numFmtId="164" fontId="0" fillId="0" borderId="0" xfId="0" applyNumberFormat="1"/>
    <xf numFmtId="165" fontId="0" fillId="0" borderId="0" xfId="0" applyNumberFormat="1"/>
    <xf numFmtId="14" fontId="7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0" borderId="1" xfId="0" applyFont="1" applyBorder="1"/>
    <xf numFmtId="0" fontId="22" fillId="0" borderId="1" xfId="0" applyFont="1" applyBorder="1"/>
    <xf numFmtId="0" fontId="13" fillId="0" borderId="0" xfId="0" applyFont="1"/>
    <xf numFmtId="0" fontId="20" fillId="0" borderId="3" xfId="0" applyFont="1" applyBorder="1" applyAlignment="1">
      <alignment horizontal="left"/>
    </xf>
    <xf numFmtId="0" fontId="5" fillId="0" borderId="1" xfId="0" applyNumberFormat="1" applyFont="1" applyBorder="1" applyAlignment="1">
      <alignment horizontal="right"/>
    </xf>
    <xf numFmtId="0" fontId="7" fillId="0" borderId="1" xfId="0" applyNumberFormat="1" applyFont="1" applyBorder="1" applyAlignment="1">
      <alignment horizontal="center"/>
    </xf>
    <xf numFmtId="0" fontId="9" fillId="0" borderId="1" xfId="1" applyNumberFormat="1" applyFont="1" applyFill="1" applyBorder="1" applyAlignment="1" applyProtection="1">
      <alignment horizontal="right" vertical="center"/>
    </xf>
    <xf numFmtId="0" fontId="10" fillId="0" borderId="1" xfId="2" applyNumberFormat="1" applyFont="1" applyBorder="1" applyAlignment="1">
      <alignment horizontal="right"/>
    </xf>
    <xf numFmtId="0" fontId="9" fillId="0" borderId="1" xfId="1" applyNumberFormat="1" applyFont="1" applyFill="1" applyBorder="1" applyAlignment="1" applyProtection="1">
      <alignment horizontal="right" vertical="center" wrapText="1"/>
    </xf>
    <xf numFmtId="0" fontId="12" fillId="0" borderId="1" xfId="1" applyNumberFormat="1" applyFont="1" applyFill="1" applyBorder="1" applyAlignment="1" applyProtection="1">
      <alignment horizontal="right" vertical="center" wrapText="1"/>
    </xf>
    <xf numFmtId="0" fontId="12" fillId="0" borderId="1" xfId="1" applyNumberFormat="1" applyFont="1" applyFill="1" applyBorder="1" applyAlignment="1" applyProtection="1">
      <alignment horizontal="right" vertical="center"/>
    </xf>
    <xf numFmtId="0" fontId="15" fillId="3" borderId="3" xfId="0" applyNumberFormat="1" applyFont="1" applyFill="1" applyBorder="1"/>
    <xf numFmtId="0" fontId="16" fillId="3" borderId="3" xfId="2" applyNumberFormat="1" applyFont="1" applyFill="1" applyBorder="1" applyAlignment="1">
      <alignment horizontal="right"/>
    </xf>
    <xf numFmtId="0" fontId="10" fillId="0" borderId="1" xfId="0" applyNumberFormat="1" applyFont="1" applyBorder="1" applyAlignment="1">
      <alignment horizontal="right"/>
    </xf>
    <xf numFmtId="0" fontId="12" fillId="0" borderId="1" xfId="2" applyNumberFormat="1" applyFont="1" applyBorder="1"/>
    <xf numFmtId="0" fontId="15" fillId="3" borderId="3" xfId="2" applyNumberFormat="1" applyFont="1" applyFill="1" applyBorder="1"/>
    <xf numFmtId="0" fontId="7" fillId="0" borderId="1" xfId="0" applyNumberFormat="1" applyFont="1" applyBorder="1" applyAlignment="1">
      <alignment horizontal="right"/>
    </xf>
    <xf numFmtId="0" fontId="9" fillId="0" borderId="1" xfId="2" applyNumberFormat="1" applyFont="1" applyBorder="1"/>
  </cellXfs>
  <cellStyles count="4">
    <cellStyle name="Comma" xfId="2" builtinId="3"/>
    <cellStyle name="Normal" xfId="0" builtinId="0"/>
    <cellStyle name="Percent" xfId="3" builtinId="5"/>
    <cellStyle name="RowLevel_4" xfId="1" builtinId="1" iLevel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109"/>
  <sheetViews>
    <sheetView tabSelected="1" workbookViewId="0">
      <selection activeCell="A4" sqref="A4:K10"/>
    </sheetView>
  </sheetViews>
  <sheetFormatPr defaultRowHeight="15"/>
  <cols>
    <col min="1" max="1" width="4.140625" customWidth="1"/>
    <col min="3" max="3" width="17.28515625" customWidth="1"/>
    <col min="4" max="4" width="32.7109375" customWidth="1"/>
    <col min="5" max="5" width="11.28515625" customWidth="1"/>
    <col min="6" max="6" width="10.85546875" customWidth="1"/>
    <col min="7" max="7" width="10.28515625" customWidth="1"/>
    <col min="8" max="10" width="11.85546875" customWidth="1"/>
    <col min="11" max="11" width="13.7109375" customWidth="1"/>
  </cols>
  <sheetData>
    <row r="2" spans="1:11">
      <c r="B2" s="1" t="s">
        <v>0</v>
      </c>
      <c r="C2" s="2"/>
      <c r="D2" s="2"/>
      <c r="E2" s="3"/>
      <c r="F2" s="3"/>
      <c r="G2" s="3"/>
      <c r="H2" s="3"/>
      <c r="I2" s="3"/>
      <c r="J2" s="3"/>
      <c r="K2" s="3"/>
    </row>
    <row r="3" spans="1:11">
      <c r="B3" s="1" t="s">
        <v>1</v>
      </c>
      <c r="C3" s="2"/>
      <c r="D3" s="4"/>
      <c r="E3" s="3"/>
      <c r="F3" s="3"/>
      <c r="G3" s="3"/>
      <c r="H3" s="3"/>
      <c r="I3" s="5"/>
      <c r="J3" s="3"/>
      <c r="K3" s="3"/>
    </row>
    <row r="4" spans="1:11">
      <c r="B4" s="6"/>
      <c r="C4" s="3"/>
      <c r="D4" s="3"/>
      <c r="E4" s="3"/>
      <c r="F4" s="3"/>
      <c r="G4" s="3"/>
      <c r="H4" s="3"/>
      <c r="I4" s="3"/>
      <c r="J4" s="3"/>
      <c r="K4" s="3"/>
    </row>
    <row r="5" spans="1:11">
      <c r="B5" s="7" t="s">
        <v>26</v>
      </c>
      <c r="C5" s="8"/>
      <c r="D5" s="8"/>
      <c r="E5" s="8"/>
      <c r="F5" s="8"/>
      <c r="G5" s="8"/>
      <c r="H5" s="8"/>
      <c r="I5" s="9"/>
      <c r="J5" s="9"/>
      <c r="K5" s="9"/>
    </row>
    <row r="6" spans="1:11">
      <c r="B6" s="7"/>
      <c r="C6" s="9"/>
      <c r="D6" s="9"/>
      <c r="E6" s="9"/>
      <c r="F6" s="9"/>
      <c r="G6" s="9"/>
      <c r="H6" s="9"/>
      <c r="I6" s="9"/>
      <c r="J6" s="9"/>
      <c r="K6" s="9"/>
    </row>
    <row r="7" spans="1:11">
      <c r="A7" s="10"/>
      <c r="B7" s="11"/>
      <c r="C7" s="12"/>
      <c r="D7" s="12"/>
      <c r="E7" s="13" t="s">
        <v>21</v>
      </c>
      <c r="F7" s="13"/>
      <c r="G7" s="13"/>
      <c r="H7" s="13"/>
      <c r="I7" s="12"/>
      <c r="J7" s="12"/>
      <c r="K7" s="12"/>
    </row>
    <row r="8" spans="1:11">
      <c r="A8" s="10"/>
      <c r="B8" s="11" t="s">
        <v>2</v>
      </c>
      <c r="C8" s="14" t="s">
        <v>3</v>
      </c>
      <c r="D8" s="15" t="s">
        <v>4</v>
      </c>
      <c r="E8" s="15" t="s">
        <v>5</v>
      </c>
      <c r="F8" s="15" t="s">
        <v>6</v>
      </c>
      <c r="G8" s="15" t="s">
        <v>7</v>
      </c>
      <c r="H8" s="14" t="s">
        <v>8</v>
      </c>
      <c r="I8" s="14" t="s">
        <v>9</v>
      </c>
      <c r="J8" s="14" t="s">
        <v>10</v>
      </c>
      <c r="K8" s="14" t="s">
        <v>11</v>
      </c>
    </row>
    <row r="9" spans="1:11">
      <c r="A9" s="10"/>
      <c r="B9" s="11"/>
      <c r="C9" s="14" t="s">
        <v>12</v>
      </c>
      <c r="D9" s="14" t="s">
        <v>13</v>
      </c>
      <c r="E9" s="14" t="s">
        <v>14</v>
      </c>
      <c r="F9" s="14" t="s">
        <v>15</v>
      </c>
      <c r="G9" s="14" t="s">
        <v>16</v>
      </c>
      <c r="H9" s="14" t="s">
        <v>17</v>
      </c>
      <c r="I9" s="14"/>
      <c r="J9" s="14" t="s">
        <v>18</v>
      </c>
      <c r="K9" s="14" t="s">
        <v>19</v>
      </c>
    </row>
    <row r="10" spans="1:11">
      <c r="A10" s="10"/>
      <c r="B10" s="11"/>
      <c r="C10" s="14"/>
      <c r="D10" s="14"/>
      <c r="E10" s="14"/>
      <c r="F10" s="14"/>
      <c r="G10" s="14"/>
      <c r="H10" s="14"/>
      <c r="I10" s="14"/>
      <c r="J10" s="14"/>
      <c r="K10" s="16">
        <v>1</v>
      </c>
    </row>
    <row r="11" spans="1:11">
      <c r="A11" s="10">
        <v>1</v>
      </c>
      <c r="B11" s="17">
        <v>42013</v>
      </c>
      <c r="C11" s="17" t="s">
        <v>27</v>
      </c>
      <c r="D11" s="18" t="s">
        <v>28</v>
      </c>
      <c r="E11" s="47">
        <v>4500</v>
      </c>
      <c r="F11" s="47">
        <v>6500</v>
      </c>
      <c r="G11" s="48"/>
      <c r="H11" s="47">
        <v>1000</v>
      </c>
      <c r="I11" s="48"/>
      <c r="J11" s="49"/>
      <c r="K11" s="50">
        <f t="shared" ref="K11:K81" si="0">+J11+I11+H11+G11+F11+E11</f>
        <v>12000</v>
      </c>
    </row>
    <row r="12" spans="1:11" ht="15" customHeight="1">
      <c r="A12" s="10">
        <v>2</v>
      </c>
      <c r="B12" s="17">
        <v>42013</v>
      </c>
      <c r="C12" s="17" t="s">
        <v>29</v>
      </c>
      <c r="D12" s="20" t="s">
        <v>30</v>
      </c>
      <c r="E12" s="51">
        <v>3500</v>
      </c>
      <c r="F12" s="49"/>
      <c r="G12" s="49"/>
      <c r="H12" s="49">
        <v>2000</v>
      </c>
      <c r="I12" s="49"/>
      <c r="J12" s="49"/>
      <c r="K12" s="50">
        <f t="shared" si="0"/>
        <v>5500</v>
      </c>
    </row>
    <row r="13" spans="1:11" ht="15" customHeight="1">
      <c r="A13" s="10">
        <v>3</v>
      </c>
      <c r="B13" s="17">
        <v>42013</v>
      </c>
      <c r="C13" s="20" t="s">
        <v>31</v>
      </c>
      <c r="D13" s="20" t="s">
        <v>32</v>
      </c>
      <c r="E13" s="51">
        <v>6300</v>
      </c>
      <c r="F13" s="49">
        <v>63600</v>
      </c>
      <c r="G13" s="49"/>
      <c r="H13" s="49">
        <v>500</v>
      </c>
      <c r="I13" s="49"/>
      <c r="J13" s="49"/>
      <c r="K13" s="50">
        <f t="shared" si="0"/>
        <v>70400</v>
      </c>
    </row>
    <row r="14" spans="1:11" ht="15" customHeight="1">
      <c r="A14" s="10">
        <v>4</v>
      </c>
      <c r="B14" s="17">
        <v>42013</v>
      </c>
      <c r="C14" s="20" t="s">
        <v>33</v>
      </c>
      <c r="D14" s="20" t="s">
        <v>34</v>
      </c>
      <c r="E14" s="51">
        <v>4500</v>
      </c>
      <c r="F14" s="49"/>
      <c r="G14" s="49"/>
      <c r="H14" s="49">
        <v>500</v>
      </c>
      <c r="I14" s="49"/>
      <c r="J14" s="49"/>
      <c r="K14" s="50">
        <f t="shared" si="0"/>
        <v>5000</v>
      </c>
    </row>
    <row r="15" spans="1:11" ht="15" customHeight="1">
      <c r="A15" s="10">
        <f>1+A14</f>
        <v>5</v>
      </c>
      <c r="B15" s="17">
        <v>42013</v>
      </c>
      <c r="C15" s="20" t="s">
        <v>29</v>
      </c>
      <c r="D15" s="20" t="s">
        <v>35</v>
      </c>
      <c r="E15" s="51">
        <v>3500</v>
      </c>
      <c r="F15" s="49"/>
      <c r="G15" s="49"/>
      <c r="H15" s="49">
        <v>2000</v>
      </c>
      <c r="I15" s="49"/>
      <c r="J15" s="49"/>
      <c r="K15" s="50">
        <f t="shared" si="0"/>
        <v>5500</v>
      </c>
    </row>
    <row r="16" spans="1:11" ht="15" customHeight="1">
      <c r="A16" s="10">
        <v>4</v>
      </c>
      <c r="B16" s="17">
        <v>42044</v>
      </c>
      <c r="C16" s="20" t="s">
        <v>37</v>
      </c>
      <c r="D16" s="20" t="s">
        <v>38</v>
      </c>
      <c r="E16" s="51">
        <v>4500</v>
      </c>
      <c r="F16" s="49"/>
      <c r="G16" s="49"/>
      <c r="H16" s="49"/>
      <c r="I16" s="49"/>
      <c r="J16" s="49"/>
      <c r="K16" s="50">
        <f t="shared" si="0"/>
        <v>4500</v>
      </c>
    </row>
    <row r="17" spans="1:11" ht="15" customHeight="1">
      <c r="A17" s="10">
        <v>6</v>
      </c>
      <c r="B17" s="21">
        <v>42072</v>
      </c>
      <c r="C17" s="20" t="s">
        <v>39</v>
      </c>
      <c r="D17" s="20" t="s">
        <v>40</v>
      </c>
      <c r="E17" s="51">
        <v>7000</v>
      </c>
      <c r="F17" s="49">
        <v>112400</v>
      </c>
      <c r="G17" s="49"/>
      <c r="H17" s="49">
        <v>500</v>
      </c>
      <c r="I17" s="49"/>
      <c r="J17" s="49"/>
      <c r="K17" s="50">
        <f t="shared" si="0"/>
        <v>119900</v>
      </c>
    </row>
    <row r="18" spans="1:11" ht="15" customHeight="1">
      <c r="A18" s="22">
        <f t="shared" ref="A18:A85" si="1">1+A17</f>
        <v>7</v>
      </c>
      <c r="B18" s="21" t="s">
        <v>41</v>
      </c>
      <c r="C18" s="23" t="s">
        <v>42</v>
      </c>
      <c r="D18" s="23" t="s">
        <v>43</v>
      </c>
      <c r="E18" s="52">
        <v>7000</v>
      </c>
      <c r="F18" s="53">
        <v>122900</v>
      </c>
      <c r="G18" s="53">
        <v>15000</v>
      </c>
      <c r="H18" s="53">
        <v>138800</v>
      </c>
      <c r="I18" s="53">
        <v>1500</v>
      </c>
      <c r="J18" s="53">
        <v>82000</v>
      </c>
      <c r="K18" s="50">
        <f t="shared" si="0"/>
        <v>367200</v>
      </c>
    </row>
    <row r="19" spans="1:11" ht="15" customHeight="1">
      <c r="A19" s="22">
        <f t="shared" si="1"/>
        <v>8</v>
      </c>
      <c r="B19" s="21">
        <v>42103</v>
      </c>
      <c r="C19" s="23" t="s">
        <v>44</v>
      </c>
      <c r="D19" s="21" t="s">
        <v>45</v>
      </c>
      <c r="E19" s="52">
        <v>4500</v>
      </c>
      <c r="F19" s="53">
        <v>20000</v>
      </c>
      <c r="G19" s="53"/>
      <c r="H19" s="53">
        <v>500</v>
      </c>
      <c r="I19" s="53"/>
      <c r="J19" s="53"/>
      <c r="K19" s="50">
        <f t="shared" si="0"/>
        <v>25000</v>
      </c>
    </row>
    <row r="20" spans="1:11" ht="15" customHeight="1">
      <c r="A20" s="22">
        <f t="shared" si="1"/>
        <v>9</v>
      </c>
      <c r="B20" s="21">
        <v>42103</v>
      </c>
      <c r="C20" s="23" t="s">
        <v>46</v>
      </c>
      <c r="D20" s="23" t="s">
        <v>47</v>
      </c>
      <c r="E20" s="52">
        <v>7000</v>
      </c>
      <c r="F20" s="53"/>
      <c r="G20" s="53"/>
      <c r="H20" s="53"/>
      <c r="I20" s="53"/>
      <c r="J20" s="53"/>
      <c r="K20" s="50">
        <f t="shared" si="0"/>
        <v>7000</v>
      </c>
    </row>
    <row r="21" spans="1:11" ht="15" customHeight="1">
      <c r="A21" s="22">
        <f t="shared" si="1"/>
        <v>10</v>
      </c>
      <c r="B21" s="21">
        <v>42103</v>
      </c>
      <c r="C21" s="23" t="s">
        <v>48</v>
      </c>
      <c r="D21" s="21" t="s">
        <v>49</v>
      </c>
      <c r="E21" s="52">
        <v>7000</v>
      </c>
      <c r="F21" s="53">
        <v>29000</v>
      </c>
      <c r="G21" s="53"/>
      <c r="H21" s="53">
        <v>1000</v>
      </c>
      <c r="I21" s="53"/>
      <c r="J21" s="53"/>
      <c r="K21" s="50">
        <f t="shared" si="0"/>
        <v>37000</v>
      </c>
    </row>
    <row r="22" spans="1:11" ht="15" customHeight="1">
      <c r="A22" s="22">
        <f t="shared" si="1"/>
        <v>11</v>
      </c>
      <c r="B22" s="21">
        <v>42164</v>
      </c>
      <c r="C22" s="23" t="s">
        <v>50</v>
      </c>
      <c r="D22" s="23" t="s">
        <v>51</v>
      </c>
      <c r="E22" s="52">
        <v>4500</v>
      </c>
      <c r="F22" s="53">
        <v>21700</v>
      </c>
      <c r="G22" s="53"/>
      <c r="H22" s="53">
        <v>500</v>
      </c>
      <c r="I22" s="53"/>
      <c r="J22" s="53"/>
      <c r="K22" s="50">
        <f t="shared" si="0"/>
        <v>26700</v>
      </c>
    </row>
    <row r="23" spans="1:11" ht="15" customHeight="1">
      <c r="A23" s="22">
        <f t="shared" si="1"/>
        <v>12</v>
      </c>
      <c r="B23" s="21">
        <v>42164</v>
      </c>
      <c r="C23" s="24" t="s">
        <v>52</v>
      </c>
      <c r="D23" s="23" t="s">
        <v>53</v>
      </c>
      <c r="E23" s="52">
        <v>4500</v>
      </c>
      <c r="F23" s="53"/>
      <c r="G23" s="53"/>
      <c r="H23" s="53"/>
      <c r="I23" s="53"/>
      <c r="J23" s="53"/>
      <c r="K23" s="50">
        <f t="shared" si="0"/>
        <v>4500</v>
      </c>
    </row>
    <row r="24" spans="1:11" ht="15" customHeight="1">
      <c r="A24" s="22">
        <f t="shared" si="1"/>
        <v>13</v>
      </c>
      <c r="B24" s="21">
        <v>42164</v>
      </c>
      <c r="C24" s="20" t="s">
        <v>54</v>
      </c>
      <c r="D24" s="20" t="s">
        <v>55</v>
      </c>
      <c r="E24" s="51">
        <v>4500</v>
      </c>
      <c r="F24" s="49">
        <v>23400</v>
      </c>
      <c r="G24" s="49"/>
      <c r="H24" s="49">
        <v>500</v>
      </c>
      <c r="I24" s="49"/>
      <c r="J24" s="49"/>
      <c r="K24" s="50">
        <f t="shared" si="0"/>
        <v>28400</v>
      </c>
    </row>
    <row r="25" spans="1:11" ht="15" customHeight="1">
      <c r="A25" s="22">
        <f t="shared" si="1"/>
        <v>14</v>
      </c>
      <c r="B25" s="24">
        <v>42194</v>
      </c>
      <c r="C25" s="21" t="s">
        <v>56</v>
      </c>
      <c r="D25" s="20" t="s">
        <v>57</v>
      </c>
      <c r="E25" s="51">
        <v>4500</v>
      </c>
      <c r="F25" s="49"/>
      <c r="G25" s="49"/>
      <c r="H25" s="49"/>
      <c r="I25" s="49"/>
      <c r="J25" s="49"/>
      <c r="K25" s="50">
        <f t="shared" si="0"/>
        <v>4500</v>
      </c>
    </row>
    <row r="26" spans="1:11" ht="15" customHeight="1">
      <c r="A26" s="22">
        <f t="shared" si="1"/>
        <v>15</v>
      </c>
      <c r="B26" s="24">
        <v>42194</v>
      </c>
      <c r="C26" s="21" t="s">
        <v>58</v>
      </c>
      <c r="D26" s="20" t="s">
        <v>59</v>
      </c>
      <c r="E26" s="51">
        <v>7000</v>
      </c>
      <c r="F26" s="49">
        <v>51100</v>
      </c>
      <c r="G26" s="49"/>
      <c r="H26" s="49">
        <v>500</v>
      </c>
      <c r="I26" s="49"/>
      <c r="J26" s="49"/>
      <c r="K26" s="50">
        <f t="shared" si="0"/>
        <v>58600</v>
      </c>
    </row>
    <row r="27" spans="1:11" ht="15" customHeight="1">
      <c r="A27" s="22">
        <f t="shared" si="1"/>
        <v>16</v>
      </c>
      <c r="B27" s="24">
        <v>42194</v>
      </c>
      <c r="C27" s="20" t="s">
        <v>58</v>
      </c>
      <c r="D27" s="20" t="s">
        <v>59</v>
      </c>
      <c r="E27" s="51"/>
      <c r="F27" s="49">
        <v>7000</v>
      </c>
      <c r="G27" s="49"/>
      <c r="H27" s="49"/>
      <c r="I27" s="49"/>
      <c r="J27" s="49"/>
      <c r="K27" s="50">
        <f t="shared" si="0"/>
        <v>7000</v>
      </c>
    </row>
    <row r="28" spans="1:11" ht="15" customHeight="1">
      <c r="A28" s="22">
        <f t="shared" si="1"/>
        <v>17</v>
      </c>
      <c r="B28" s="24">
        <v>42194</v>
      </c>
      <c r="C28" s="20" t="s">
        <v>60</v>
      </c>
      <c r="D28" s="20" t="s">
        <v>61</v>
      </c>
      <c r="E28" s="51">
        <v>7000</v>
      </c>
      <c r="F28" s="49">
        <v>51100</v>
      </c>
      <c r="G28" s="49"/>
      <c r="H28" s="49">
        <v>500</v>
      </c>
      <c r="I28" s="49"/>
      <c r="J28" s="49"/>
      <c r="K28" s="50">
        <f t="shared" si="0"/>
        <v>58600</v>
      </c>
    </row>
    <row r="29" spans="1:11" ht="15" customHeight="1">
      <c r="A29" s="22">
        <f t="shared" si="1"/>
        <v>18</v>
      </c>
      <c r="B29" s="25">
        <v>42225</v>
      </c>
      <c r="C29" s="20" t="s">
        <v>62</v>
      </c>
      <c r="D29" s="20" t="s">
        <v>63</v>
      </c>
      <c r="E29" s="51">
        <v>7000</v>
      </c>
      <c r="F29" s="49">
        <v>29500</v>
      </c>
      <c r="G29" s="49"/>
      <c r="H29" s="49">
        <v>23100</v>
      </c>
      <c r="I29" s="49"/>
      <c r="J29" s="49"/>
      <c r="K29" s="50">
        <f t="shared" si="0"/>
        <v>59600</v>
      </c>
    </row>
    <row r="30" spans="1:11" ht="15" customHeight="1">
      <c r="A30" s="22">
        <f t="shared" si="1"/>
        <v>19</v>
      </c>
      <c r="B30" s="25">
        <v>42256</v>
      </c>
      <c r="C30" s="20" t="s">
        <v>64</v>
      </c>
      <c r="D30" s="20" t="s">
        <v>65</v>
      </c>
      <c r="E30" s="51">
        <v>4050</v>
      </c>
      <c r="F30" s="49">
        <v>42100</v>
      </c>
      <c r="G30" s="49"/>
      <c r="H30" s="49">
        <v>500</v>
      </c>
      <c r="I30" s="49"/>
      <c r="J30" s="49"/>
      <c r="K30" s="50">
        <f t="shared" si="0"/>
        <v>46650</v>
      </c>
    </row>
    <row r="31" spans="1:11" ht="15" customHeight="1">
      <c r="A31" s="22">
        <f t="shared" si="1"/>
        <v>20</v>
      </c>
      <c r="B31" s="25">
        <v>42256</v>
      </c>
      <c r="C31" s="20" t="s">
        <v>66</v>
      </c>
      <c r="D31" s="20" t="s">
        <v>67</v>
      </c>
      <c r="E31" s="51">
        <v>7000</v>
      </c>
      <c r="F31" s="49">
        <v>18000</v>
      </c>
      <c r="G31" s="49"/>
      <c r="H31" s="49"/>
      <c r="I31" s="49"/>
      <c r="J31" s="49"/>
      <c r="K31" s="50">
        <f t="shared" si="0"/>
        <v>25000</v>
      </c>
    </row>
    <row r="32" spans="1:11" ht="15" customHeight="1">
      <c r="A32" s="22">
        <f t="shared" si="1"/>
        <v>21</v>
      </c>
      <c r="B32" s="25">
        <v>42256</v>
      </c>
      <c r="C32" s="20" t="s">
        <v>68</v>
      </c>
      <c r="D32" s="20" t="s">
        <v>45</v>
      </c>
      <c r="E32" s="51">
        <v>4500</v>
      </c>
      <c r="F32" s="49">
        <v>14100</v>
      </c>
      <c r="G32" s="49"/>
      <c r="H32" s="49">
        <v>500</v>
      </c>
      <c r="I32" s="49"/>
      <c r="J32" s="49"/>
      <c r="K32" s="50">
        <f t="shared" si="0"/>
        <v>19100</v>
      </c>
    </row>
    <row r="33" spans="1:11" ht="15" customHeight="1">
      <c r="A33" s="22">
        <f t="shared" si="1"/>
        <v>22</v>
      </c>
      <c r="B33" s="25">
        <v>42256</v>
      </c>
      <c r="C33" s="20" t="s">
        <v>69</v>
      </c>
      <c r="D33" s="20" t="s">
        <v>70</v>
      </c>
      <c r="E33" s="51">
        <v>7000</v>
      </c>
      <c r="F33" s="49">
        <v>84500</v>
      </c>
      <c r="G33" s="49"/>
      <c r="H33" s="49">
        <v>1000</v>
      </c>
      <c r="I33" s="49"/>
      <c r="J33" s="49"/>
      <c r="K33" s="50">
        <f t="shared" si="0"/>
        <v>92500</v>
      </c>
    </row>
    <row r="34" spans="1:11" ht="15" customHeight="1">
      <c r="A34" s="22">
        <f t="shared" si="1"/>
        <v>23</v>
      </c>
      <c r="B34" s="25">
        <v>42286</v>
      </c>
      <c r="C34" s="20" t="s">
        <v>71</v>
      </c>
      <c r="D34" s="20" t="s">
        <v>72</v>
      </c>
      <c r="E34" s="51">
        <v>7000</v>
      </c>
      <c r="F34" s="49">
        <v>34000</v>
      </c>
      <c r="G34" s="49"/>
      <c r="H34" s="49"/>
      <c r="I34" s="49"/>
      <c r="J34" s="49"/>
      <c r="K34" s="50">
        <f t="shared" si="0"/>
        <v>41000</v>
      </c>
    </row>
    <row r="35" spans="1:11" ht="15" customHeight="1">
      <c r="A35" s="22">
        <f t="shared" si="1"/>
        <v>24</v>
      </c>
      <c r="B35" s="25" t="s">
        <v>267</v>
      </c>
      <c r="C35" s="17" t="s">
        <v>199</v>
      </c>
      <c r="D35" s="18" t="s">
        <v>200</v>
      </c>
      <c r="E35" s="51">
        <v>7000</v>
      </c>
      <c r="F35" s="49">
        <v>123600</v>
      </c>
      <c r="G35" s="49">
        <v>30000</v>
      </c>
      <c r="H35" s="49">
        <v>151200</v>
      </c>
      <c r="I35" s="49">
        <v>3000</v>
      </c>
      <c r="J35" s="49">
        <v>83000</v>
      </c>
      <c r="K35" s="50">
        <f t="shared" si="0"/>
        <v>397800</v>
      </c>
    </row>
    <row r="36" spans="1:11" ht="15" customHeight="1">
      <c r="A36" s="22">
        <f t="shared" si="1"/>
        <v>25</v>
      </c>
      <c r="B36" s="25">
        <v>42317</v>
      </c>
      <c r="C36" s="20" t="s">
        <v>73</v>
      </c>
      <c r="D36" s="20" t="s">
        <v>74</v>
      </c>
      <c r="E36" s="51">
        <v>7000</v>
      </c>
      <c r="F36" s="49">
        <v>9000</v>
      </c>
      <c r="G36" s="49"/>
      <c r="H36" s="49"/>
      <c r="I36" s="49"/>
      <c r="J36" s="49"/>
      <c r="K36" s="50">
        <f t="shared" si="0"/>
        <v>16000</v>
      </c>
    </row>
    <row r="37" spans="1:11" ht="15" customHeight="1">
      <c r="A37" s="22">
        <f t="shared" si="1"/>
        <v>26</v>
      </c>
      <c r="B37" s="25">
        <v>42347</v>
      </c>
      <c r="C37" s="20" t="s">
        <v>75</v>
      </c>
      <c r="D37" s="20" t="s">
        <v>76</v>
      </c>
      <c r="E37" s="51">
        <v>7000</v>
      </c>
      <c r="F37" s="49">
        <v>9000</v>
      </c>
      <c r="G37" s="49"/>
      <c r="H37" s="49"/>
      <c r="I37" s="49"/>
      <c r="J37" s="49"/>
      <c r="K37" s="50">
        <f t="shared" si="0"/>
        <v>16000</v>
      </c>
    </row>
    <row r="38" spans="1:11" ht="15" customHeight="1">
      <c r="A38" s="22">
        <f t="shared" si="1"/>
        <v>27</v>
      </c>
      <c r="B38" s="25">
        <v>42347</v>
      </c>
      <c r="C38" s="20" t="s">
        <v>77</v>
      </c>
      <c r="D38" s="20" t="s">
        <v>78</v>
      </c>
      <c r="E38" s="51">
        <v>4500</v>
      </c>
      <c r="F38" s="49"/>
      <c r="G38" s="49"/>
      <c r="H38" s="49">
        <v>3500</v>
      </c>
      <c r="I38" s="49"/>
      <c r="J38" s="49"/>
      <c r="K38" s="50">
        <f t="shared" si="0"/>
        <v>8000</v>
      </c>
    </row>
    <row r="39" spans="1:11" ht="15" customHeight="1">
      <c r="A39" s="22">
        <f t="shared" si="1"/>
        <v>28</v>
      </c>
      <c r="B39" s="25">
        <v>42347</v>
      </c>
      <c r="C39" s="20" t="s">
        <v>79</v>
      </c>
      <c r="D39" s="20" t="s">
        <v>81</v>
      </c>
      <c r="E39" s="51">
        <v>7000</v>
      </c>
      <c r="F39" s="49"/>
      <c r="G39" s="49"/>
      <c r="H39" s="49">
        <v>500</v>
      </c>
      <c r="I39" s="49"/>
      <c r="J39" s="49"/>
      <c r="K39" s="50">
        <f t="shared" si="0"/>
        <v>7500</v>
      </c>
    </row>
    <row r="40" spans="1:11" ht="15" customHeight="1">
      <c r="A40" s="22">
        <f t="shared" si="1"/>
        <v>29</v>
      </c>
      <c r="B40" s="25">
        <v>42347</v>
      </c>
      <c r="C40" s="20" t="s">
        <v>96</v>
      </c>
      <c r="D40" s="20" t="s">
        <v>97</v>
      </c>
      <c r="E40" s="51"/>
      <c r="F40" s="49"/>
      <c r="G40" s="49"/>
      <c r="H40" s="49"/>
      <c r="I40" s="49"/>
      <c r="J40" s="49">
        <v>15000</v>
      </c>
      <c r="K40" s="50">
        <f t="shared" si="0"/>
        <v>15000</v>
      </c>
    </row>
    <row r="41" spans="1:11" ht="15" customHeight="1">
      <c r="A41" s="22">
        <f t="shared" si="1"/>
        <v>30</v>
      </c>
      <c r="B41" s="25" t="s">
        <v>82</v>
      </c>
      <c r="C41" s="20" t="s">
        <v>79</v>
      </c>
      <c r="D41" s="20" t="s">
        <v>80</v>
      </c>
      <c r="E41" s="51">
        <v>7000</v>
      </c>
      <c r="F41" s="49">
        <v>125100</v>
      </c>
      <c r="G41" s="49">
        <v>15000</v>
      </c>
      <c r="H41" s="49">
        <v>137600</v>
      </c>
      <c r="I41" s="49">
        <v>1500</v>
      </c>
      <c r="J41" s="49">
        <v>84300</v>
      </c>
      <c r="K41" s="50">
        <f t="shared" si="0"/>
        <v>370500</v>
      </c>
    </row>
    <row r="42" spans="1:11" ht="15" customHeight="1">
      <c r="A42" s="22">
        <f t="shared" si="1"/>
        <v>31</v>
      </c>
      <c r="B42" s="25" t="s">
        <v>83</v>
      </c>
      <c r="C42" s="20" t="s">
        <v>84</v>
      </c>
      <c r="D42" s="20" t="s">
        <v>85</v>
      </c>
      <c r="E42" s="51">
        <v>4500</v>
      </c>
      <c r="F42" s="49"/>
      <c r="G42" s="49"/>
      <c r="H42" s="49"/>
      <c r="I42" s="49"/>
      <c r="J42" s="49"/>
      <c r="K42" s="50">
        <f t="shared" si="0"/>
        <v>4500</v>
      </c>
    </row>
    <row r="43" spans="1:11" ht="15" customHeight="1">
      <c r="A43" s="22">
        <f t="shared" si="1"/>
        <v>32</v>
      </c>
      <c r="B43" s="25" t="s">
        <v>86</v>
      </c>
      <c r="C43" s="20" t="s">
        <v>77</v>
      </c>
      <c r="D43" s="20" t="s">
        <v>78</v>
      </c>
      <c r="E43" s="51"/>
      <c r="F43" s="49"/>
      <c r="G43" s="49"/>
      <c r="H43" s="49">
        <v>2400</v>
      </c>
      <c r="I43" s="49"/>
      <c r="J43" s="49"/>
      <c r="K43" s="50">
        <f t="shared" si="0"/>
        <v>2400</v>
      </c>
    </row>
    <row r="44" spans="1:11" ht="15" customHeight="1">
      <c r="A44" s="22">
        <f t="shared" si="1"/>
        <v>33</v>
      </c>
      <c r="B44" s="25" t="s">
        <v>86</v>
      </c>
      <c r="C44" s="20" t="s">
        <v>87</v>
      </c>
      <c r="D44" s="20" t="s">
        <v>88</v>
      </c>
      <c r="E44" s="51">
        <v>7000</v>
      </c>
      <c r="F44" s="49">
        <v>4500</v>
      </c>
      <c r="G44" s="49"/>
      <c r="H44" s="49"/>
      <c r="I44" s="49"/>
      <c r="J44" s="49"/>
      <c r="K44" s="50">
        <f t="shared" si="0"/>
        <v>11500</v>
      </c>
    </row>
    <row r="45" spans="1:11" ht="15" customHeight="1">
      <c r="A45" s="22">
        <f t="shared" si="1"/>
        <v>34</v>
      </c>
      <c r="B45" s="25" t="s">
        <v>86</v>
      </c>
      <c r="C45" s="20" t="s">
        <v>89</v>
      </c>
      <c r="D45" s="20" t="s">
        <v>90</v>
      </c>
      <c r="E45" s="51">
        <v>4500</v>
      </c>
      <c r="F45" s="49">
        <v>32000</v>
      </c>
      <c r="G45" s="49"/>
      <c r="H45" s="49">
        <v>1000</v>
      </c>
      <c r="I45" s="49"/>
      <c r="J45" s="49">
        <v>15000</v>
      </c>
      <c r="K45" s="50">
        <f t="shared" si="0"/>
        <v>52500</v>
      </c>
    </row>
    <row r="46" spans="1:11" ht="15" customHeight="1">
      <c r="A46" s="22">
        <f t="shared" si="1"/>
        <v>35</v>
      </c>
      <c r="B46" s="25" t="s">
        <v>86</v>
      </c>
      <c r="C46" s="20" t="s">
        <v>91</v>
      </c>
      <c r="D46" s="20" t="s">
        <v>92</v>
      </c>
      <c r="E46" s="51">
        <v>7000</v>
      </c>
      <c r="F46" s="49">
        <v>37600</v>
      </c>
      <c r="G46" s="49"/>
      <c r="H46" s="49">
        <v>1000</v>
      </c>
      <c r="I46" s="49"/>
      <c r="J46" s="49">
        <v>15000</v>
      </c>
      <c r="K46" s="50">
        <f t="shared" si="0"/>
        <v>60600</v>
      </c>
    </row>
    <row r="47" spans="1:11" ht="15" customHeight="1">
      <c r="A47" s="22">
        <f t="shared" si="1"/>
        <v>36</v>
      </c>
      <c r="B47" s="25" t="s">
        <v>93</v>
      </c>
      <c r="C47" s="20" t="s">
        <v>94</v>
      </c>
      <c r="D47" s="20" t="s">
        <v>95</v>
      </c>
      <c r="E47" s="51">
        <v>4500</v>
      </c>
      <c r="F47" s="49"/>
      <c r="G47" s="49"/>
      <c r="H47" s="49"/>
      <c r="I47" s="49"/>
      <c r="J47" s="49"/>
      <c r="K47" s="50">
        <f t="shared" si="0"/>
        <v>4500</v>
      </c>
    </row>
    <row r="48" spans="1:11" ht="15" customHeight="1">
      <c r="A48" s="22">
        <f t="shared" si="1"/>
        <v>37</v>
      </c>
      <c r="B48" s="21" t="s">
        <v>93</v>
      </c>
      <c r="C48" s="21" t="s">
        <v>98</v>
      </c>
      <c r="D48" s="20" t="s">
        <v>99</v>
      </c>
      <c r="E48" s="51">
        <v>7000</v>
      </c>
      <c r="F48" s="49"/>
      <c r="G48" s="49"/>
      <c r="H48" s="49"/>
      <c r="I48" s="49"/>
      <c r="J48" s="49"/>
      <c r="K48" s="50">
        <f t="shared" si="0"/>
        <v>7000</v>
      </c>
    </row>
    <row r="49" spans="1:11" ht="15" customHeight="1">
      <c r="A49" s="22">
        <f t="shared" si="1"/>
        <v>38</v>
      </c>
      <c r="B49" s="21" t="s">
        <v>93</v>
      </c>
      <c r="C49" s="20" t="s">
        <v>71</v>
      </c>
      <c r="D49" s="20" t="s">
        <v>72</v>
      </c>
      <c r="E49" s="51">
        <v>3500</v>
      </c>
      <c r="F49" s="49"/>
      <c r="G49" s="49"/>
      <c r="H49" s="49"/>
      <c r="I49" s="49"/>
      <c r="J49" s="49"/>
      <c r="K49" s="50">
        <f t="shared" si="0"/>
        <v>3500</v>
      </c>
    </row>
    <row r="50" spans="1:11" ht="15" customHeight="1">
      <c r="A50" s="22">
        <f t="shared" si="1"/>
        <v>39</v>
      </c>
      <c r="B50" s="21" t="s">
        <v>93</v>
      </c>
      <c r="C50" s="20" t="s">
        <v>100</v>
      </c>
      <c r="D50" s="20" t="s">
        <v>101</v>
      </c>
      <c r="E50" s="51">
        <v>4500</v>
      </c>
      <c r="F50" s="49"/>
      <c r="G50" s="49"/>
      <c r="H50" s="49"/>
      <c r="I50" s="49"/>
      <c r="J50" s="49"/>
      <c r="K50" s="50">
        <f t="shared" si="0"/>
        <v>4500</v>
      </c>
    </row>
    <row r="51" spans="1:11" ht="15" customHeight="1">
      <c r="A51" s="22">
        <f t="shared" si="1"/>
        <v>40</v>
      </c>
      <c r="B51" s="21" t="s">
        <v>93</v>
      </c>
      <c r="C51" s="20" t="s">
        <v>102</v>
      </c>
      <c r="D51" s="20" t="s">
        <v>103</v>
      </c>
      <c r="E51" s="51">
        <v>4500</v>
      </c>
      <c r="F51" s="49"/>
      <c r="G51" s="49"/>
      <c r="H51" s="49"/>
      <c r="I51" s="49"/>
      <c r="J51" s="49"/>
      <c r="K51" s="50">
        <f t="shared" si="0"/>
        <v>4500</v>
      </c>
    </row>
    <row r="52" spans="1:11" ht="15" customHeight="1">
      <c r="A52" s="22">
        <f t="shared" si="1"/>
        <v>41</v>
      </c>
      <c r="B52" s="20" t="s">
        <v>104</v>
      </c>
      <c r="C52" s="20" t="s">
        <v>105</v>
      </c>
      <c r="D52" s="20" t="s">
        <v>106</v>
      </c>
      <c r="E52" s="51">
        <v>4500</v>
      </c>
      <c r="F52" s="49">
        <v>2000</v>
      </c>
      <c r="G52" s="49"/>
      <c r="H52" s="49">
        <v>500</v>
      </c>
      <c r="I52" s="49"/>
      <c r="J52" s="49"/>
      <c r="K52" s="50">
        <f t="shared" si="0"/>
        <v>7000</v>
      </c>
    </row>
    <row r="53" spans="1:11" ht="15" customHeight="1">
      <c r="A53" s="22">
        <f t="shared" si="1"/>
        <v>42</v>
      </c>
      <c r="B53" s="20" t="s">
        <v>104</v>
      </c>
      <c r="C53" s="20" t="s">
        <v>107</v>
      </c>
      <c r="D53" s="20" t="s">
        <v>108</v>
      </c>
      <c r="E53" s="51">
        <v>4500</v>
      </c>
      <c r="F53" s="49"/>
      <c r="G53" s="49"/>
      <c r="H53" s="49">
        <v>500</v>
      </c>
      <c r="I53" s="49"/>
      <c r="J53" s="49"/>
      <c r="K53" s="50">
        <f t="shared" si="0"/>
        <v>5000</v>
      </c>
    </row>
    <row r="54" spans="1:11" ht="15" customHeight="1">
      <c r="A54" s="22">
        <f t="shared" si="1"/>
        <v>43</v>
      </c>
      <c r="B54" s="20" t="s">
        <v>104</v>
      </c>
      <c r="C54" s="20" t="s">
        <v>109</v>
      </c>
      <c r="D54" s="20" t="s">
        <v>110</v>
      </c>
      <c r="E54" s="51">
        <v>7000</v>
      </c>
      <c r="F54" s="49"/>
      <c r="G54" s="49"/>
      <c r="H54" s="49">
        <v>34000</v>
      </c>
      <c r="I54" s="49"/>
      <c r="J54" s="49"/>
      <c r="K54" s="50">
        <f t="shared" si="0"/>
        <v>41000</v>
      </c>
    </row>
    <row r="55" spans="1:11" ht="15" customHeight="1">
      <c r="A55" s="22">
        <f t="shared" si="1"/>
        <v>44</v>
      </c>
      <c r="B55" s="20" t="s">
        <v>104</v>
      </c>
      <c r="C55" s="20" t="s">
        <v>111</v>
      </c>
      <c r="D55" s="26" t="s">
        <v>112</v>
      </c>
      <c r="E55" s="51">
        <v>7000</v>
      </c>
      <c r="F55" s="49">
        <v>27000</v>
      </c>
      <c r="G55" s="49"/>
      <c r="H55" s="49">
        <v>1000</v>
      </c>
      <c r="I55" s="49"/>
      <c r="J55" s="49"/>
      <c r="K55" s="50">
        <f t="shared" si="0"/>
        <v>35000</v>
      </c>
    </row>
    <row r="56" spans="1:11" ht="15" customHeight="1">
      <c r="A56" s="22">
        <f t="shared" si="1"/>
        <v>45</v>
      </c>
      <c r="B56" s="20" t="s">
        <v>104</v>
      </c>
      <c r="C56" s="20" t="s">
        <v>113</v>
      </c>
      <c r="D56" s="20" t="s">
        <v>114</v>
      </c>
      <c r="E56" s="51">
        <v>4500</v>
      </c>
      <c r="F56" s="49"/>
      <c r="G56" s="49"/>
      <c r="H56" s="49">
        <v>500</v>
      </c>
      <c r="I56" s="49"/>
      <c r="J56" s="49"/>
      <c r="K56" s="50">
        <f t="shared" si="0"/>
        <v>5000</v>
      </c>
    </row>
    <row r="57" spans="1:11" ht="15" customHeight="1">
      <c r="A57" s="22">
        <f t="shared" si="1"/>
        <v>46</v>
      </c>
      <c r="B57" s="20" t="s">
        <v>104</v>
      </c>
      <c r="C57" s="20" t="s">
        <v>115</v>
      </c>
      <c r="D57" s="20" t="s">
        <v>116</v>
      </c>
      <c r="E57" s="51">
        <v>7000</v>
      </c>
      <c r="F57" s="49">
        <v>61500</v>
      </c>
      <c r="G57" s="49"/>
      <c r="H57" s="49">
        <v>500</v>
      </c>
      <c r="I57" s="49"/>
      <c r="J57" s="49"/>
      <c r="K57" s="50">
        <f t="shared" si="0"/>
        <v>69000</v>
      </c>
    </row>
    <row r="58" spans="1:11" ht="15" customHeight="1">
      <c r="A58" s="22">
        <f t="shared" si="1"/>
        <v>47</v>
      </c>
      <c r="B58" s="25" t="s">
        <v>104</v>
      </c>
      <c r="C58" s="20" t="s">
        <v>75</v>
      </c>
      <c r="D58" s="20" t="s">
        <v>76</v>
      </c>
      <c r="E58" s="51">
        <v>7000</v>
      </c>
      <c r="F58" s="49">
        <v>21900</v>
      </c>
      <c r="G58" s="49">
        <v>7500</v>
      </c>
      <c r="H58" s="49">
        <v>93200</v>
      </c>
      <c r="I58" s="49">
        <v>1500</v>
      </c>
      <c r="J58" s="49">
        <v>14100</v>
      </c>
      <c r="K58" s="50">
        <f t="shared" si="0"/>
        <v>145200</v>
      </c>
    </row>
    <row r="59" spans="1:11" ht="15" customHeight="1">
      <c r="A59" s="22">
        <f t="shared" si="1"/>
        <v>48</v>
      </c>
      <c r="B59" s="25" t="s">
        <v>120</v>
      </c>
      <c r="C59" s="20" t="s">
        <v>121</v>
      </c>
      <c r="D59" s="20" t="s">
        <v>122</v>
      </c>
      <c r="E59" s="51">
        <v>7000</v>
      </c>
      <c r="F59" s="49">
        <v>29500</v>
      </c>
      <c r="G59" s="49"/>
      <c r="H59" s="49"/>
      <c r="I59" s="49"/>
      <c r="J59" s="49"/>
      <c r="K59" s="50">
        <f t="shared" si="0"/>
        <v>36500</v>
      </c>
    </row>
    <row r="60" spans="1:11" ht="15" customHeight="1">
      <c r="A60" s="22">
        <f t="shared" si="1"/>
        <v>49</v>
      </c>
      <c r="B60" s="25" t="s">
        <v>120</v>
      </c>
      <c r="C60" s="20" t="s">
        <v>123</v>
      </c>
      <c r="D60" s="20" t="s">
        <v>124</v>
      </c>
      <c r="E60" s="51">
        <v>7000</v>
      </c>
      <c r="F60" s="49"/>
      <c r="G60" s="49"/>
      <c r="H60" s="49"/>
      <c r="I60" s="49"/>
      <c r="J60" s="49"/>
      <c r="K60" s="50">
        <f t="shared" si="0"/>
        <v>7000</v>
      </c>
    </row>
    <row r="61" spans="1:11" ht="15" customHeight="1">
      <c r="A61" s="22">
        <f t="shared" si="1"/>
        <v>50</v>
      </c>
      <c r="B61" s="25" t="s">
        <v>125</v>
      </c>
      <c r="C61" s="20" t="s">
        <v>126</v>
      </c>
      <c r="D61" s="20" t="s">
        <v>127</v>
      </c>
      <c r="E61" s="51">
        <v>7000</v>
      </c>
      <c r="F61" s="49">
        <v>33200</v>
      </c>
      <c r="G61" s="49"/>
      <c r="H61" s="49">
        <v>500</v>
      </c>
      <c r="I61" s="49"/>
      <c r="J61" s="49"/>
      <c r="K61" s="50">
        <f t="shared" si="0"/>
        <v>40700</v>
      </c>
    </row>
    <row r="62" spans="1:11" ht="15" customHeight="1">
      <c r="A62" s="22">
        <f t="shared" si="1"/>
        <v>51</v>
      </c>
      <c r="B62" s="25" t="s">
        <v>125</v>
      </c>
      <c r="C62" s="20" t="s">
        <v>128</v>
      </c>
      <c r="D62" s="20" t="s">
        <v>129</v>
      </c>
      <c r="E62" s="51">
        <v>7000</v>
      </c>
      <c r="F62" s="49">
        <v>29500</v>
      </c>
      <c r="G62" s="49"/>
      <c r="H62" s="49">
        <v>1000</v>
      </c>
      <c r="I62" s="49"/>
      <c r="J62" s="49"/>
      <c r="K62" s="50">
        <f t="shared" si="0"/>
        <v>37500</v>
      </c>
    </row>
    <row r="63" spans="1:11" ht="15" customHeight="1">
      <c r="A63" s="22">
        <f t="shared" si="1"/>
        <v>52</v>
      </c>
      <c r="B63" s="25" t="s">
        <v>125</v>
      </c>
      <c r="C63" s="20" t="s">
        <v>130</v>
      </c>
      <c r="D63" s="20" t="s">
        <v>131</v>
      </c>
      <c r="E63" s="51">
        <v>4500</v>
      </c>
      <c r="F63" s="49">
        <v>18500</v>
      </c>
      <c r="G63" s="49"/>
      <c r="H63" s="49">
        <v>1000</v>
      </c>
      <c r="I63" s="49"/>
      <c r="J63" s="49"/>
      <c r="K63" s="50">
        <f t="shared" si="0"/>
        <v>24000</v>
      </c>
    </row>
    <row r="64" spans="1:11" ht="15" customHeight="1">
      <c r="A64" s="22">
        <f t="shared" si="1"/>
        <v>53</v>
      </c>
      <c r="B64" s="25" t="s">
        <v>125</v>
      </c>
      <c r="C64" s="20" t="s">
        <v>132</v>
      </c>
      <c r="D64" s="20" t="s">
        <v>133</v>
      </c>
      <c r="E64" s="51">
        <v>6300</v>
      </c>
      <c r="F64" s="49">
        <v>4500</v>
      </c>
      <c r="G64" s="49"/>
      <c r="H64" s="49"/>
      <c r="I64" s="49"/>
      <c r="J64" s="49"/>
      <c r="K64" s="50">
        <f t="shared" si="0"/>
        <v>10800</v>
      </c>
    </row>
    <row r="65" spans="1:11" ht="15" customHeight="1">
      <c r="A65" s="22">
        <f t="shared" si="1"/>
        <v>54</v>
      </c>
      <c r="B65" s="25" t="s">
        <v>134</v>
      </c>
      <c r="C65" s="20" t="s">
        <v>135</v>
      </c>
      <c r="D65" s="20" t="s">
        <v>136</v>
      </c>
      <c r="E65" s="51"/>
      <c r="F65" s="49"/>
      <c r="G65" s="49"/>
      <c r="H65" s="49">
        <v>28700</v>
      </c>
      <c r="I65" s="49"/>
      <c r="J65" s="49">
        <v>20000</v>
      </c>
      <c r="K65" s="50">
        <f t="shared" si="0"/>
        <v>48700</v>
      </c>
    </row>
    <row r="66" spans="1:11" ht="15" customHeight="1">
      <c r="A66" s="22">
        <f t="shared" si="1"/>
        <v>55</v>
      </c>
      <c r="B66" s="25" t="s">
        <v>134</v>
      </c>
      <c r="C66" s="20" t="s">
        <v>137</v>
      </c>
      <c r="D66" s="20" t="s">
        <v>138</v>
      </c>
      <c r="E66" s="51"/>
      <c r="F66" s="49"/>
      <c r="G66" s="49"/>
      <c r="H66" s="49">
        <v>28200</v>
      </c>
      <c r="I66" s="49"/>
      <c r="J66" s="49">
        <v>20000</v>
      </c>
      <c r="K66" s="50">
        <f t="shared" si="0"/>
        <v>48200</v>
      </c>
    </row>
    <row r="67" spans="1:11" ht="15" customHeight="1">
      <c r="A67" s="22">
        <f t="shared" si="1"/>
        <v>56</v>
      </c>
      <c r="B67" s="25" t="s">
        <v>134</v>
      </c>
      <c r="C67" s="20" t="s">
        <v>137</v>
      </c>
      <c r="D67" s="20" t="s">
        <v>138</v>
      </c>
      <c r="E67" s="51">
        <v>7000</v>
      </c>
      <c r="F67" s="49">
        <v>4500</v>
      </c>
      <c r="G67" s="49"/>
      <c r="H67" s="49">
        <v>500</v>
      </c>
      <c r="I67" s="49"/>
      <c r="J67" s="49"/>
      <c r="K67" s="50">
        <f t="shared" si="0"/>
        <v>12000</v>
      </c>
    </row>
    <row r="68" spans="1:11" ht="15" customHeight="1">
      <c r="A68" s="22">
        <f t="shared" si="1"/>
        <v>57</v>
      </c>
      <c r="B68" s="25" t="s">
        <v>134</v>
      </c>
      <c r="C68" s="20" t="s">
        <v>139</v>
      </c>
      <c r="D68" s="20" t="s">
        <v>140</v>
      </c>
      <c r="E68" s="51">
        <v>7000</v>
      </c>
      <c r="F68" s="49">
        <v>9000</v>
      </c>
      <c r="G68" s="49"/>
      <c r="H68" s="49"/>
      <c r="I68" s="49"/>
      <c r="J68" s="49"/>
      <c r="K68" s="50">
        <f t="shared" si="0"/>
        <v>16000</v>
      </c>
    </row>
    <row r="69" spans="1:11" ht="15" customHeight="1">
      <c r="A69" s="22">
        <f t="shared" si="1"/>
        <v>58</v>
      </c>
      <c r="B69" s="25" t="s">
        <v>134</v>
      </c>
      <c r="C69" s="20" t="s">
        <v>265</v>
      </c>
      <c r="D69" s="20" t="s">
        <v>266</v>
      </c>
      <c r="E69" s="51">
        <v>7000</v>
      </c>
      <c r="F69" s="49">
        <v>2000</v>
      </c>
      <c r="G69" s="49"/>
      <c r="H69" s="49"/>
      <c r="I69" s="49"/>
      <c r="J69" s="49"/>
      <c r="K69" s="50">
        <f t="shared" si="0"/>
        <v>9000</v>
      </c>
    </row>
    <row r="70" spans="1:11" ht="15" customHeight="1">
      <c r="A70" s="22">
        <f t="shared" si="1"/>
        <v>59</v>
      </c>
      <c r="B70" s="25" t="s">
        <v>36</v>
      </c>
      <c r="C70" s="20" t="s">
        <v>142</v>
      </c>
      <c r="D70" s="20" t="s">
        <v>141</v>
      </c>
      <c r="E70" s="51">
        <v>4500</v>
      </c>
      <c r="F70" s="49"/>
      <c r="G70" s="49"/>
      <c r="H70" s="49"/>
      <c r="I70" s="49"/>
      <c r="J70" s="49"/>
      <c r="K70" s="50">
        <f t="shared" si="0"/>
        <v>4500</v>
      </c>
    </row>
    <row r="71" spans="1:11" ht="15" customHeight="1">
      <c r="A71" s="22">
        <f t="shared" si="1"/>
        <v>60</v>
      </c>
      <c r="B71" s="25" t="s">
        <v>36</v>
      </c>
      <c r="C71" s="25" t="s">
        <v>143</v>
      </c>
      <c r="D71" s="20" t="s">
        <v>144</v>
      </c>
      <c r="E71" s="51">
        <v>7000</v>
      </c>
      <c r="F71" s="49"/>
      <c r="G71" s="49"/>
      <c r="H71" s="49"/>
      <c r="I71" s="49"/>
      <c r="J71" s="49"/>
      <c r="K71" s="50">
        <f t="shared" si="0"/>
        <v>7000</v>
      </c>
    </row>
    <row r="72" spans="1:11" ht="15" customHeight="1">
      <c r="A72" s="22">
        <f t="shared" si="1"/>
        <v>61</v>
      </c>
      <c r="B72" s="25" t="s">
        <v>36</v>
      </c>
      <c r="C72" s="20" t="s">
        <v>98</v>
      </c>
      <c r="D72" s="20" t="s">
        <v>99</v>
      </c>
      <c r="E72" s="51">
        <v>4500</v>
      </c>
      <c r="F72" s="49">
        <v>18000</v>
      </c>
      <c r="G72" s="49"/>
      <c r="H72" s="49">
        <v>500</v>
      </c>
      <c r="I72" s="49"/>
      <c r="J72" s="49"/>
      <c r="K72" s="50">
        <f t="shared" si="0"/>
        <v>23000</v>
      </c>
    </row>
    <row r="73" spans="1:11" ht="15" customHeight="1">
      <c r="A73" s="22">
        <f t="shared" si="1"/>
        <v>62</v>
      </c>
      <c r="B73" s="25" t="s">
        <v>36</v>
      </c>
      <c r="C73" s="20" t="s">
        <v>145</v>
      </c>
      <c r="D73" s="20" t="s">
        <v>146</v>
      </c>
      <c r="E73" s="51">
        <v>4500</v>
      </c>
      <c r="F73" s="49">
        <v>9000</v>
      </c>
      <c r="G73" s="49"/>
      <c r="H73" s="49"/>
      <c r="I73" s="49"/>
      <c r="J73" s="49"/>
      <c r="K73" s="50">
        <f t="shared" si="0"/>
        <v>13500</v>
      </c>
    </row>
    <row r="74" spans="1:11" ht="15" customHeight="1">
      <c r="A74" s="22">
        <f t="shared" si="1"/>
        <v>63</v>
      </c>
      <c r="B74" s="25" t="s">
        <v>147</v>
      </c>
      <c r="C74" s="20" t="s">
        <v>148</v>
      </c>
      <c r="D74" s="20" t="s">
        <v>149</v>
      </c>
      <c r="E74" s="51">
        <v>4500</v>
      </c>
      <c r="F74" s="49"/>
      <c r="G74" s="49"/>
      <c r="H74" s="49"/>
      <c r="I74" s="49"/>
      <c r="J74" s="49"/>
      <c r="K74" s="50">
        <f t="shared" si="0"/>
        <v>4500</v>
      </c>
    </row>
    <row r="75" spans="1:11" ht="15" customHeight="1">
      <c r="A75" s="22">
        <f t="shared" si="1"/>
        <v>64</v>
      </c>
      <c r="B75" s="25" t="s">
        <v>147</v>
      </c>
      <c r="C75" s="20" t="s">
        <v>150</v>
      </c>
      <c r="D75" s="20" t="s">
        <v>151</v>
      </c>
      <c r="E75" s="51">
        <v>7000</v>
      </c>
      <c r="F75" s="49">
        <v>27500</v>
      </c>
      <c r="G75" s="49"/>
      <c r="H75" s="49">
        <v>500</v>
      </c>
      <c r="I75" s="49"/>
      <c r="J75" s="49"/>
      <c r="K75" s="50">
        <f t="shared" si="0"/>
        <v>35000</v>
      </c>
    </row>
    <row r="76" spans="1:11" ht="15" customHeight="1">
      <c r="A76" s="22">
        <f t="shared" si="1"/>
        <v>65</v>
      </c>
      <c r="B76" s="25" t="s">
        <v>147</v>
      </c>
      <c r="C76" s="20" t="s">
        <v>150</v>
      </c>
      <c r="D76" s="20" t="s">
        <v>151</v>
      </c>
      <c r="E76" s="51"/>
      <c r="F76" s="49">
        <v>7000</v>
      </c>
      <c r="G76" s="49"/>
      <c r="H76" s="49"/>
      <c r="I76" s="49"/>
      <c r="J76" s="49"/>
      <c r="K76" s="50">
        <f t="shared" si="0"/>
        <v>7000</v>
      </c>
    </row>
    <row r="77" spans="1:11" ht="15" customHeight="1">
      <c r="A77" s="22">
        <f t="shared" si="1"/>
        <v>66</v>
      </c>
      <c r="B77" s="25" t="s">
        <v>152</v>
      </c>
      <c r="C77" s="20" t="s">
        <v>153</v>
      </c>
      <c r="D77" s="20" t="s">
        <v>154</v>
      </c>
      <c r="E77" s="51">
        <v>4500</v>
      </c>
      <c r="F77" s="49">
        <v>2000</v>
      </c>
      <c r="G77" s="49"/>
      <c r="H77" s="49"/>
      <c r="I77" s="49"/>
      <c r="J77" s="49"/>
      <c r="K77" s="50">
        <f t="shared" si="0"/>
        <v>6500</v>
      </c>
    </row>
    <row r="78" spans="1:11" ht="15" customHeight="1">
      <c r="A78" s="22">
        <f t="shared" si="1"/>
        <v>67</v>
      </c>
      <c r="B78" s="25" t="s">
        <v>152</v>
      </c>
      <c r="C78" s="20" t="s">
        <v>257</v>
      </c>
      <c r="D78" s="20" t="s">
        <v>258</v>
      </c>
      <c r="E78" s="51">
        <v>4500</v>
      </c>
      <c r="F78" s="49">
        <v>19700</v>
      </c>
      <c r="G78" s="49"/>
      <c r="H78" s="49">
        <v>1000</v>
      </c>
      <c r="I78" s="49"/>
      <c r="J78" s="49"/>
      <c r="K78" s="50">
        <f t="shared" si="0"/>
        <v>25200</v>
      </c>
    </row>
    <row r="79" spans="1:11" ht="15" customHeight="1">
      <c r="A79" s="22">
        <f t="shared" si="1"/>
        <v>68</v>
      </c>
      <c r="B79" s="25" t="s">
        <v>155</v>
      </c>
      <c r="C79" s="20" t="s">
        <v>139</v>
      </c>
      <c r="D79" s="20" t="s">
        <v>140</v>
      </c>
      <c r="E79" s="51"/>
      <c r="F79" s="49"/>
      <c r="G79" s="49"/>
      <c r="H79" s="49">
        <v>2000</v>
      </c>
      <c r="I79" s="49"/>
      <c r="J79" s="49"/>
      <c r="K79" s="50">
        <f t="shared" si="0"/>
        <v>2000</v>
      </c>
    </row>
    <row r="80" spans="1:11" ht="15" customHeight="1">
      <c r="A80" s="22">
        <f t="shared" si="1"/>
        <v>69</v>
      </c>
      <c r="B80" s="25" t="s">
        <v>155</v>
      </c>
      <c r="C80" s="20" t="s">
        <v>156</v>
      </c>
      <c r="D80" s="20" t="s">
        <v>157</v>
      </c>
      <c r="E80" s="51"/>
      <c r="F80" s="49"/>
      <c r="G80" s="49"/>
      <c r="H80" s="49"/>
      <c r="I80" s="49"/>
      <c r="J80" s="49">
        <v>15000</v>
      </c>
      <c r="K80" s="50">
        <f t="shared" si="0"/>
        <v>15000</v>
      </c>
    </row>
    <row r="81" spans="1:11" ht="15" customHeight="1">
      <c r="A81" s="22">
        <f t="shared" si="1"/>
        <v>70</v>
      </c>
      <c r="B81" s="25" t="s">
        <v>155</v>
      </c>
      <c r="C81" s="20" t="s">
        <v>137</v>
      </c>
      <c r="D81" s="20" t="s">
        <v>138</v>
      </c>
      <c r="E81" s="51"/>
      <c r="F81" s="49"/>
      <c r="G81" s="49"/>
      <c r="H81" s="49">
        <v>2000</v>
      </c>
      <c r="I81" s="49"/>
      <c r="J81" s="49"/>
      <c r="K81" s="50">
        <f t="shared" si="0"/>
        <v>2000</v>
      </c>
    </row>
    <row r="82" spans="1:11" ht="15" customHeight="1">
      <c r="A82" s="22">
        <f t="shared" si="1"/>
        <v>71</v>
      </c>
      <c r="B82" s="25" t="s">
        <v>158</v>
      </c>
      <c r="C82" s="20" t="s">
        <v>159</v>
      </c>
      <c r="D82" s="20" t="s">
        <v>160</v>
      </c>
      <c r="E82" s="51">
        <v>7000</v>
      </c>
      <c r="F82" s="49"/>
      <c r="G82" s="49"/>
      <c r="H82" s="49">
        <v>15500</v>
      </c>
      <c r="I82" s="49"/>
      <c r="J82" s="49"/>
      <c r="K82" s="50">
        <f t="shared" ref="K82:K104" si="2">+J82+I82+H82+G82+F82+E82</f>
        <v>22500</v>
      </c>
    </row>
    <row r="83" spans="1:11" ht="15" customHeight="1">
      <c r="A83" s="22">
        <f t="shared" si="1"/>
        <v>72</v>
      </c>
      <c r="B83" s="25" t="s">
        <v>161</v>
      </c>
      <c r="C83" s="20" t="s">
        <v>162</v>
      </c>
      <c r="D83" s="20" t="s">
        <v>163</v>
      </c>
      <c r="E83" s="51">
        <v>7000</v>
      </c>
      <c r="F83" s="49">
        <v>54600</v>
      </c>
      <c r="G83" s="49">
        <v>15000</v>
      </c>
      <c r="H83" s="49">
        <v>136200</v>
      </c>
      <c r="I83" s="49">
        <v>3000</v>
      </c>
      <c r="J83" s="49">
        <v>15800</v>
      </c>
      <c r="K83" s="50">
        <f t="shared" si="2"/>
        <v>231600</v>
      </c>
    </row>
    <row r="84" spans="1:11" ht="15" customHeight="1">
      <c r="A84" s="22">
        <f t="shared" si="1"/>
        <v>73</v>
      </c>
      <c r="B84" s="25" t="s">
        <v>158</v>
      </c>
      <c r="C84" s="20" t="s">
        <v>164</v>
      </c>
      <c r="D84" s="20" t="s">
        <v>165</v>
      </c>
      <c r="E84" s="51">
        <v>7000</v>
      </c>
      <c r="F84" s="49">
        <v>9000</v>
      </c>
      <c r="G84" s="49"/>
      <c r="H84" s="49"/>
      <c r="I84" s="49"/>
      <c r="J84" s="49"/>
      <c r="K84" s="50">
        <f t="shared" si="2"/>
        <v>16000</v>
      </c>
    </row>
    <row r="85" spans="1:11" ht="15" customHeight="1">
      <c r="A85" s="22">
        <f t="shared" si="1"/>
        <v>74</v>
      </c>
      <c r="B85" s="25" t="s">
        <v>158</v>
      </c>
      <c r="C85" s="20" t="s">
        <v>164</v>
      </c>
      <c r="D85" s="20" t="s">
        <v>165</v>
      </c>
      <c r="E85" s="51"/>
      <c r="F85" s="49">
        <v>7000</v>
      </c>
      <c r="G85" s="49"/>
      <c r="H85" s="49"/>
      <c r="I85" s="49"/>
      <c r="J85" s="49"/>
      <c r="K85" s="50">
        <f t="shared" si="2"/>
        <v>7000</v>
      </c>
    </row>
    <row r="86" spans="1:11" ht="15" customHeight="1">
      <c r="A86" s="22">
        <f t="shared" ref="A86:A103" si="3">1+A85</f>
        <v>75</v>
      </c>
      <c r="B86" s="25" t="s">
        <v>158</v>
      </c>
      <c r="C86" s="20" t="s">
        <v>159</v>
      </c>
      <c r="D86" s="20" t="s">
        <v>160</v>
      </c>
      <c r="E86" s="51"/>
      <c r="F86" s="49">
        <v>7000</v>
      </c>
      <c r="G86" s="49"/>
      <c r="H86" s="49"/>
      <c r="I86" s="49"/>
      <c r="J86" s="49"/>
      <c r="K86" s="50">
        <f t="shared" si="2"/>
        <v>7000</v>
      </c>
    </row>
    <row r="87" spans="1:11" ht="15" customHeight="1">
      <c r="A87" s="22">
        <f t="shared" si="3"/>
        <v>76</v>
      </c>
      <c r="B87" s="25" t="s">
        <v>158</v>
      </c>
      <c r="C87" s="20" t="s">
        <v>231</v>
      </c>
      <c r="D87" s="20" t="s">
        <v>232</v>
      </c>
      <c r="E87" s="51">
        <v>7000</v>
      </c>
      <c r="F87" s="49">
        <v>116900</v>
      </c>
      <c r="G87" s="49">
        <v>15000</v>
      </c>
      <c r="H87" s="49">
        <v>142700</v>
      </c>
      <c r="I87" s="49">
        <v>1500</v>
      </c>
      <c r="J87" s="49">
        <v>81800</v>
      </c>
      <c r="K87" s="50">
        <f t="shared" si="2"/>
        <v>364900</v>
      </c>
    </row>
    <row r="88" spans="1:11" ht="15" customHeight="1">
      <c r="A88" s="22">
        <f t="shared" si="3"/>
        <v>77</v>
      </c>
      <c r="B88" s="25" t="s">
        <v>166</v>
      </c>
      <c r="C88" s="20" t="s">
        <v>167</v>
      </c>
      <c r="D88" s="20" t="s">
        <v>168</v>
      </c>
      <c r="E88" s="51">
        <v>7000</v>
      </c>
      <c r="F88" s="49">
        <v>27500</v>
      </c>
      <c r="G88" s="49"/>
      <c r="H88" s="49">
        <v>500</v>
      </c>
      <c r="I88" s="49"/>
      <c r="J88" s="49"/>
      <c r="K88" s="50">
        <f t="shared" si="2"/>
        <v>35000</v>
      </c>
    </row>
    <row r="89" spans="1:11" ht="15" customHeight="1">
      <c r="A89" s="22">
        <f t="shared" si="3"/>
        <v>78</v>
      </c>
      <c r="B89" s="25" t="s">
        <v>166</v>
      </c>
      <c r="C89" s="20" t="s">
        <v>167</v>
      </c>
      <c r="D89" s="20" t="s">
        <v>168</v>
      </c>
      <c r="E89" s="51"/>
      <c r="F89" s="49">
        <v>7000</v>
      </c>
      <c r="G89" s="49"/>
      <c r="H89" s="49"/>
      <c r="I89" s="49"/>
      <c r="J89" s="49"/>
      <c r="K89" s="50">
        <f t="shared" si="2"/>
        <v>7000</v>
      </c>
    </row>
    <row r="90" spans="1:11" ht="15" customHeight="1">
      <c r="A90" s="22">
        <f t="shared" si="3"/>
        <v>79</v>
      </c>
      <c r="B90" s="25" t="s">
        <v>166</v>
      </c>
      <c r="C90" s="20" t="s">
        <v>169</v>
      </c>
      <c r="D90" s="20" t="s">
        <v>170</v>
      </c>
      <c r="E90" s="51">
        <v>4500</v>
      </c>
      <c r="F90" s="49">
        <v>15200</v>
      </c>
      <c r="G90" s="49"/>
      <c r="H90" s="49">
        <v>1000</v>
      </c>
      <c r="I90" s="49"/>
      <c r="J90" s="49"/>
      <c r="K90" s="50">
        <f t="shared" si="2"/>
        <v>20700</v>
      </c>
    </row>
    <row r="91" spans="1:11" ht="15" customHeight="1">
      <c r="A91" s="22">
        <f t="shared" si="3"/>
        <v>80</v>
      </c>
      <c r="B91" s="25" t="s">
        <v>166</v>
      </c>
      <c r="C91" s="20" t="s">
        <v>171</v>
      </c>
      <c r="D91" s="20" t="s">
        <v>172</v>
      </c>
      <c r="E91" s="51">
        <v>7000</v>
      </c>
      <c r="F91" s="49"/>
      <c r="G91" s="49"/>
      <c r="H91" s="49"/>
      <c r="I91" s="49"/>
      <c r="J91" s="49"/>
      <c r="K91" s="50">
        <f t="shared" si="2"/>
        <v>7000</v>
      </c>
    </row>
    <row r="92" spans="1:11" ht="15" customHeight="1">
      <c r="A92" s="22">
        <f t="shared" si="3"/>
        <v>81</v>
      </c>
      <c r="B92" s="25" t="s">
        <v>166</v>
      </c>
      <c r="C92" s="20" t="s">
        <v>75</v>
      </c>
      <c r="D92" s="20" t="s">
        <v>173</v>
      </c>
      <c r="E92" s="51">
        <v>7000</v>
      </c>
      <c r="F92" s="49"/>
      <c r="G92" s="49"/>
      <c r="H92" s="49">
        <v>500</v>
      </c>
      <c r="I92" s="49"/>
      <c r="J92" s="49"/>
      <c r="K92" s="50">
        <f t="shared" si="2"/>
        <v>7500</v>
      </c>
    </row>
    <row r="93" spans="1:11" ht="15" customHeight="1">
      <c r="A93" s="22">
        <f t="shared" si="3"/>
        <v>82</v>
      </c>
      <c r="B93" s="25" t="s">
        <v>166</v>
      </c>
      <c r="C93" s="20" t="s">
        <v>159</v>
      </c>
      <c r="D93" s="20" t="s">
        <v>160</v>
      </c>
      <c r="E93" s="51"/>
      <c r="F93" s="49">
        <v>7000</v>
      </c>
      <c r="G93" s="49"/>
      <c r="H93" s="49"/>
      <c r="I93" s="49"/>
      <c r="J93" s="49"/>
      <c r="K93" s="50">
        <f t="shared" si="2"/>
        <v>7000</v>
      </c>
    </row>
    <row r="94" spans="1:11" ht="15" customHeight="1">
      <c r="A94" s="22">
        <f t="shared" si="3"/>
        <v>83</v>
      </c>
      <c r="B94" s="25" t="s">
        <v>174</v>
      </c>
      <c r="C94" s="20" t="s">
        <v>159</v>
      </c>
      <c r="D94" s="20" t="s">
        <v>160</v>
      </c>
      <c r="E94" s="51"/>
      <c r="F94" s="49">
        <v>7000</v>
      </c>
      <c r="G94" s="49"/>
      <c r="H94" s="49"/>
      <c r="I94" s="49"/>
      <c r="J94" s="49"/>
      <c r="K94" s="50">
        <f t="shared" si="2"/>
        <v>7000</v>
      </c>
    </row>
    <row r="95" spans="1:11" ht="15" customHeight="1">
      <c r="A95" s="22">
        <f t="shared" si="3"/>
        <v>84</v>
      </c>
      <c r="B95" s="25" t="s">
        <v>174</v>
      </c>
      <c r="C95" s="25" t="s">
        <v>175</v>
      </c>
      <c r="D95" s="20" t="s">
        <v>176</v>
      </c>
      <c r="E95" s="51"/>
      <c r="F95" s="49">
        <v>7000</v>
      </c>
      <c r="G95" s="49"/>
      <c r="H95" s="49"/>
      <c r="I95" s="49"/>
      <c r="J95" s="49"/>
      <c r="K95" s="50">
        <f t="shared" si="2"/>
        <v>7000</v>
      </c>
    </row>
    <row r="96" spans="1:11" ht="15" customHeight="1">
      <c r="A96" s="22">
        <f t="shared" si="3"/>
        <v>85</v>
      </c>
      <c r="B96" s="25" t="s">
        <v>174</v>
      </c>
      <c r="C96" s="20" t="s">
        <v>64</v>
      </c>
      <c r="D96" s="20" t="s">
        <v>65</v>
      </c>
      <c r="E96" s="51">
        <v>7000</v>
      </c>
      <c r="F96" s="49"/>
      <c r="G96" s="49"/>
      <c r="H96" s="49"/>
      <c r="I96" s="49"/>
      <c r="J96" s="49"/>
      <c r="K96" s="50">
        <f t="shared" si="2"/>
        <v>7000</v>
      </c>
    </row>
    <row r="97" spans="1:11" ht="15" customHeight="1">
      <c r="A97" s="22">
        <f t="shared" si="3"/>
        <v>86</v>
      </c>
      <c r="B97" s="25" t="s">
        <v>174</v>
      </c>
      <c r="C97" s="20" t="s">
        <v>177</v>
      </c>
      <c r="D97" s="20" t="s">
        <v>178</v>
      </c>
      <c r="E97" s="51">
        <v>7000</v>
      </c>
      <c r="F97" s="49">
        <v>43000</v>
      </c>
      <c r="G97" s="49"/>
      <c r="H97" s="49">
        <v>500</v>
      </c>
      <c r="I97" s="49"/>
      <c r="J97" s="49"/>
      <c r="K97" s="50">
        <f t="shared" si="2"/>
        <v>50500</v>
      </c>
    </row>
    <row r="98" spans="1:11" ht="15" customHeight="1">
      <c r="A98" s="22">
        <f t="shared" si="3"/>
        <v>87</v>
      </c>
      <c r="B98" s="25" t="s">
        <v>179</v>
      </c>
      <c r="C98" s="20" t="s">
        <v>159</v>
      </c>
      <c r="D98" s="20" t="s">
        <v>160</v>
      </c>
      <c r="E98" s="51"/>
      <c r="F98" s="49">
        <v>7000</v>
      </c>
      <c r="G98" s="49"/>
      <c r="H98" s="49"/>
      <c r="I98" s="49"/>
      <c r="J98" s="49"/>
      <c r="K98" s="50">
        <f t="shared" si="2"/>
        <v>7000</v>
      </c>
    </row>
    <row r="99" spans="1:11" ht="15" customHeight="1">
      <c r="A99" s="22">
        <f t="shared" si="3"/>
        <v>88</v>
      </c>
      <c r="B99" s="25" t="s">
        <v>180</v>
      </c>
      <c r="C99" s="20" t="s">
        <v>181</v>
      </c>
      <c r="D99" s="20" t="s">
        <v>182</v>
      </c>
      <c r="E99" s="51">
        <v>6300</v>
      </c>
      <c r="F99" s="49">
        <v>2000</v>
      </c>
      <c r="G99" s="49"/>
      <c r="H99" s="49"/>
      <c r="I99" s="49"/>
      <c r="J99" s="49"/>
      <c r="K99" s="50">
        <f t="shared" si="2"/>
        <v>8300</v>
      </c>
    </row>
    <row r="100" spans="1:11" ht="15" customHeight="1">
      <c r="A100" s="22">
        <f t="shared" si="3"/>
        <v>89</v>
      </c>
      <c r="B100" s="25" t="s">
        <v>180</v>
      </c>
      <c r="C100" s="20" t="s">
        <v>183</v>
      </c>
      <c r="D100" s="20" t="s">
        <v>184</v>
      </c>
      <c r="E100" s="51">
        <v>7000</v>
      </c>
      <c r="F100" s="49">
        <v>13500</v>
      </c>
      <c r="G100" s="49"/>
      <c r="H100" s="49"/>
      <c r="I100" s="49"/>
      <c r="J100" s="49"/>
      <c r="K100" s="50">
        <f t="shared" si="2"/>
        <v>20500</v>
      </c>
    </row>
    <row r="101" spans="1:11" ht="15" customHeight="1">
      <c r="A101" s="22">
        <f t="shared" si="3"/>
        <v>90</v>
      </c>
      <c r="B101" s="25" t="s">
        <v>180</v>
      </c>
      <c r="C101" s="20" t="s">
        <v>121</v>
      </c>
      <c r="D101" s="20" t="s">
        <v>122</v>
      </c>
      <c r="E101" s="51">
        <v>7000</v>
      </c>
      <c r="F101" s="49">
        <v>4500</v>
      </c>
      <c r="G101" s="49"/>
      <c r="H101" s="49"/>
      <c r="I101" s="49"/>
      <c r="J101" s="49"/>
      <c r="K101" s="50">
        <f t="shared" si="2"/>
        <v>11500</v>
      </c>
    </row>
    <row r="102" spans="1:11" ht="15" customHeight="1">
      <c r="A102" s="22">
        <f t="shared" si="3"/>
        <v>91</v>
      </c>
      <c r="B102" s="25" t="s">
        <v>185</v>
      </c>
      <c r="C102" s="20" t="s">
        <v>137</v>
      </c>
      <c r="D102" s="20" t="s">
        <v>138</v>
      </c>
      <c r="E102" s="51"/>
      <c r="F102" s="49"/>
      <c r="G102" s="49"/>
      <c r="H102" s="49">
        <v>2000</v>
      </c>
      <c r="I102" s="49"/>
      <c r="J102" s="49"/>
      <c r="K102" s="50">
        <f t="shared" si="2"/>
        <v>2000</v>
      </c>
    </row>
    <row r="103" spans="1:11" ht="15" customHeight="1">
      <c r="A103" s="22">
        <f t="shared" si="3"/>
        <v>92</v>
      </c>
      <c r="B103" s="25" t="s">
        <v>185</v>
      </c>
      <c r="C103" s="20" t="s">
        <v>135</v>
      </c>
      <c r="D103" s="20" t="s">
        <v>136</v>
      </c>
      <c r="E103" s="51"/>
      <c r="F103" s="49"/>
      <c r="G103" s="49"/>
      <c r="H103" s="49">
        <v>2000</v>
      </c>
      <c r="I103" s="49"/>
      <c r="J103" s="49"/>
      <c r="K103" s="50">
        <f t="shared" si="2"/>
        <v>2000</v>
      </c>
    </row>
    <row r="104" spans="1:11" ht="15" customHeight="1" thickBot="1">
      <c r="A104" s="22"/>
      <c r="B104" s="25"/>
      <c r="C104" s="20"/>
      <c r="D104" s="20"/>
      <c r="E104" s="51"/>
      <c r="F104" s="49"/>
      <c r="G104" s="49"/>
      <c r="H104" s="49"/>
      <c r="I104" s="49"/>
      <c r="J104" s="49"/>
      <c r="K104" s="50">
        <f t="shared" si="2"/>
        <v>0</v>
      </c>
    </row>
    <row r="105" spans="1:11" ht="17.25" thickTop="1" thickBot="1">
      <c r="A105" s="27"/>
      <c r="B105" s="28"/>
      <c r="C105" s="29" t="s">
        <v>20</v>
      </c>
      <c r="D105" s="29"/>
      <c r="E105" s="54">
        <f t="shared" ref="E105:K105" si="4">SUM(E11:E104)</f>
        <v>444450</v>
      </c>
      <c r="F105" s="54">
        <f t="shared" si="4"/>
        <v>1733200</v>
      </c>
      <c r="G105" s="54">
        <f t="shared" si="4"/>
        <v>97500</v>
      </c>
      <c r="H105" s="54">
        <f t="shared" si="4"/>
        <v>968100</v>
      </c>
      <c r="I105" s="54">
        <f t="shared" si="4"/>
        <v>12000</v>
      </c>
      <c r="J105" s="54">
        <f t="shared" si="4"/>
        <v>461000</v>
      </c>
      <c r="K105" s="55">
        <f t="shared" si="4"/>
        <v>3716250</v>
      </c>
    </row>
    <row r="106" spans="1:11" ht="15.75" thickTop="1"/>
    <row r="109" spans="1:11">
      <c r="D109">
        <f>+K105+'5%'!L15+'10%'!L43+'20%'!L21</f>
        <v>5344925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E10" sqref="E10:L15"/>
    </sheetView>
  </sheetViews>
  <sheetFormatPr defaultRowHeight="15"/>
  <cols>
    <col min="1" max="1" width="3.140625" customWidth="1"/>
    <col min="3" max="3" width="14.28515625" customWidth="1"/>
    <col min="4" max="4" width="27.28515625" customWidth="1"/>
    <col min="5" max="6" width="11.28515625" customWidth="1"/>
    <col min="7" max="7" width="12.42578125" customWidth="1"/>
    <col min="8" max="8" width="11.7109375" customWidth="1"/>
    <col min="9" max="9" width="11.28515625" customWidth="1"/>
    <col min="10" max="10" width="10.5703125" customWidth="1"/>
    <col min="11" max="11" width="12.28515625" customWidth="1"/>
    <col min="12" max="12" width="12.42578125" customWidth="1"/>
  </cols>
  <sheetData>
    <row r="1" spans="1:12">
      <c r="C1" s="1" t="s">
        <v>0</v>
      </c>
      <c r="D1" s="2"/>
      <c r="E1" s="3"/>
      <c r="F1" s="3"/>
      <c r="G1" s="3"/>
      <c r="H1" s="3"/>
      <c r="I1" s="3"/>
      <c r="J1" s="3"/>
      <c r="K1" s="3"/>
    </row>
    <row r="2" spans="1:12">
      <c r="C2" s="1" t="s">
        <v>1</v>
      </c>
      <c r="D2" s="2"/>
      <c r="E2" s="30"/>
      <c r="F2" s="3"/>
      <c r="G2" s="3"/>
      <c r="H2" s="3"/>
      <c r="I2" s="3"/>
      <c r="J2" s="5"/>
      <c r="K2" s="3"/>
    </row>
    <row r="3" spans="1:12">
      <c r="C3" s="6"/>
      <c r="D3" s="3"/>
      <c r="E3" s="3"/>
      <c r="F3" s="3"/>
      <c r="G3" s="3"/>
      <c r="H3" s="3"/>
      <c r="I3" s="3"/>
      <c r="J3" s="3"/>
      <c r="K3" s="3"/>
    </row>
    <row r="4" spans="1:12">
      <c r="C4" s="7" t="s">
        <v>25</v>
      </c>
      <c r="D4" s="8"/>
      <c r="E4" s="8"/>
      <c r="F4" s="8"/>
      <c r="G4" s="8"/>
      <c r="H4" s="8"/>
      <c r="I4" s="8"/>
      <c r="J4" s="9"/>
      <c r="K4" s="9"/>
      <c r="L4" s="31"/>
    </row>
    <row r="5" spans="1:12">
      <c r="C5" s="7"/>
      <c r="D5" s="9"/>
      <c r="E5" s="9"/>
      <c r="F5" s="9"/>
      <c r="G5" s="9"/>
      <c r="H5" s="9"/>
      <c r="I5" s="9"/>
      <c r="J5" s="9"/>
      <c r="K5" s="9"/>
      <c r="L5" s="31"/>
    </row>
    <row r="6" spans="1:12">
      <c r="A6" s="10"/>
      <c r="B6" s="10"/>
      <c r="C6" s="11"/>
      <c r="D6" s="12"/>
      <c r="E6" s="12"/>
      <c r="F6" s="13" t="s">
        <v>23</v>
      </c>
      <c r="G6" s="13"/>
      <c r="H6" s="13"/>
      <c r="I6" s="13"/>
      <c r="J6" s="12"/>
      <c r="K6" s="12"/>
      <c r="L6" s="10"/>
    </row>
    <row r="7" spans="1:12">
      <c r="A7" s="10"/>
      <c r="B7" s="32" t="s">
        <v>2</v>
      </c>
      <c r="C7" s="14" t="s">
        <v>3</v>
      </c>
      <c r="D7" s="15" t="s">
        <v>4</v>
      </c>
      <c r="E7" s="15" t="s">
        <v>5</v>
      </c>
      <c r="F7" s="15" t="s">
        <v>6</v>
      </c>
      <c r="G7" s="15" t="s">
        <v>7</v>
      </c>
      <c r="H7" s="14" t="s">
        <v>8</v>
      </c>
      <c r="I7" s="14" t="s">
        <v>9</v>
      </c>
      <c r="J7" s="14" t="s">
        <v>10</v>
      </c>
      <c r="K7" s="14" t="s">
        <v>11</v>
      </c>
      <c r="L7" s="33" t="s">
        <v>11</v>
      </c>
    </row>
    <row r="8" spans="1:12">
      <c r="A8" s="10"/>
      <c r="B8" s="32"/>
      <c r="C8" s="14" t="s">
        <v>12</v>
      </c>
      <c r="D8" s="14" t="s">
        <v>13</v>
      </c>
      <c r="E8" s="14" t="s">
        <v>14</v>
      </c>
      <c r="F8" s="14" t="s">
        <v>15</v>
      </c>
      <c r="G8" s="14" t="s">
        <v>16</v>
      </c>
      <c r="H8" s="14" t="s">
        <v>17</v>
      </c>
      <c r="I8" s="14"/>
      <c r="J8" s="14" t="s">
        <v>18</v>
      </c>
      <c r="K8" s="14" t="s">
        <v>19</v>
      </c>
      <c r="L8" s="33" t="s">
        <v>22</v>
      </c>
    </row>
    <row r="9" spans="1:12">
      <c r="A9" s="10"/>
      <c r="B9" s="32"/>
      <c r="C9" s="14"/>
      <c r="D9" s="14"/>
      <c r="E9" s="14"/>
      <c r="F9" s="14"/>
      <c r="G9" s="14"/>
      <c r="H9" s="14"/>
      <c r="I9" s="14"/>
      <c r="J9" s="14"/>
      <c r="K9" s="16">
        <v>1</v>
      </c>
      <c r="L9" s="34">
        <v>0.95</v>
      </c>
    </row>
    <row r="10" spans="1:12" ht="15" customHeight="1">
      <c r="A10" s="22">
        <v>1</v>
      </c>
      <c r="B10" s="35">
        <v>42286</v>
      </c>
      <c r="C10" s="25" t="s">
        <v>259</v>
      </c>
      <c r="D10" s="20" t="s">
        <v>260</v>
      </c>
      <c r="E10" s="51">
        <v>7000</v>
      </c>
      <c r="F10" s="49">
        <v>2000</v>
      </c>
      <c r="G10" s="49"/>
      <c r="H10" s="49"/>
      <c r="I10" s="49"/>
      <c r="J10" s="49"/>
      <c r="K10" s="56">
        <f t="shared" ref="K10" si="0">SUM(E10:J10)</f>
        <v>9000</v>
      </c>
      <c r="L10" s="57">
        <f t="shared" ref="L10:L14" si="1">+K10*95/100</f>
        <v>8550</v>
      </c>
    </row>
    <row r="11" spans="1:12" ht="15" customHeight="1">
      <c r="A11" s="22">
        <v>2</v>
      </c>
      <c r="B11" s="35">
        <v>42286</v>
      </c>
      <c r="C11" s="20" t="s">
        <v>246</v>
      </c>
      <c r="D11" s="20" t="s">
        <v>247</v>
      </c>
      <c r="E11" s="51"/>
      <c r="F11" s="49"/>
      <c r="G11" s="49"/>
      <c r="H11" s="49"/>
      <c r="I11" s="49"/>
      <c r="J11" s="49">
        <v>2000</v>
      </c>
      <c r="K11" s="56">
        <f t="shared" ref="K11:K13" si="2">SUM(E11:J11)</f>
        <v>2000</v>
      </c>
      <c r="L11" s="57">
        <f t="shared" si="1"/>
        <v>1900</v>
      </c>
    </row>
    <row r="12" spans="1:12" ht="15" customHeight="1">
      <c r="A12" s="22">
        <f>1+A11</f>
        <v>3</v>
      </c>
      <c r="B12" s="35" t="s">
        <v>180</v>
      </c>
      <c r="C12" s="20" t="s">
        <v>261</v>
      </c>
      <c r="D12" s="20" t="s">
        <v>262</v>
      </c>
      <c r="E12" s="51">
        <v>4500</v>
      </c>
      <c r="F12" s="49"/>
      <c r="G12" s="49"/>
      <c r="H12" s="49"/>
      <c r="I12" s="49"/>
      <c r="J12" s="49"/>
      <c r="K12" s="56">
        <f t="shared" si="2"/>
        <v>4500</v>
      </c>
      <c r="L12" s="57">
        <f t="shared" si="1"/>
        <v>4275</v>
      </c>
    </row>
    <row r="13" spans="1:12" ht="15" customHeight="1">
      <c r="A13" s="22">
        <f t="shared" ref="A13" si="3">1+A12</f>
        <v>4</v>
      </c>
      <c r="B13" s="35" t="s">
        <v>185</v>
      </c>
      <c r="C13" s="20" t="s">
        <v>263</v>
      </c>
      <c r="D13" s="20" t="s">
        <v>264</v>
      </c>
      <c r="E13" s="51">
        <v>7000</v>
      </c>
      <c r="F13" s="49">
        <v>9000</v>
      </c>
      <c r="G13" s="49">
        <v>77100</v>
      </c>
      <c r="H13" s="49"/>
      <c r="I13" s="49"/>
      <c r="J13" s="49">
        <v>68700</v>
      </c>
      <c r="K13" s="56">
        <f t="shared" si="2"/>
        <v>161800</v>
      </c>
      <c r="L13" s="57">
        <f t="shared" si="1"/>
        <v>153710</v>
      </c>
    </row>
    <row r="14" spans="1:12" ht="15.75" thickBot="1">
      <c r="A14" s="22"/>
      <c r="B14" s="35"/>
      <c r="C14" s="20"/>
      <c r="D14" s="20"/>
      <c r="E14" s="51"/>
      <c r="F14" s="49"/>
      <c r="G14" s="49"/>
      <c r="H14" s="49"/>
      <c r="I14" s="49"/>
      <c r="J14" s="49"/>
      <c r="K14" s="56">
        <f t="shared" ref="K14" si="4">SUM(E14:J14)</f>
        <v>0</v>
      </c>
      <c r="L14" s="57">
        <f t="shared" si="1"/>
        <v>0</v>
      </c>
    </row>
    <row r="15" spans="1:12" ht="16.5" thickTop="1" thickBot="1">
      <c r="A15" s="36"/>
      <c r="B15" s="37"/>
      <c r="C15" s="38" t="s">
        <v>20</v>
      </c>
      <c r="D15" s="38"/>
      <c r="E15" s="58">
        <f t="shared" ref="E15:L15" si="5">SUM(E10:E14)</f>
        <v>18500</v>
      </c>
      <c r="F15" s="58">
        <f t="shared" si="5"/>
        <v>11000</v>
      </c>
      <c r="G15" s="58">
        <f t="shared" si="5"/>
        <v>77100</v>
      </c>
      <c r="H15" s="58">
        <f t="shared" si="5"/>
        <v>0</v>
      </c>
      <c r="I15" s="58">
        <f t="shared" si="5"/>
        <v>0</v>
      </c>
      <c r="J15" s="58">
        <f t="shared" si="5"/>
        <v>70700</v>
      </c>
      <c r="K15" s="58">
        <f t="shared" si="5"/>
        <v>177300</v>
      </c>
      <c r="L15" s="58">
        <f t="shared" si="5"/>
        <v>168435</v>
      </c>
    </row>
    <row r="16" spans="1:12" ht="15.75" thickTop="1">
      <c r="E16" s="39"/>
      <c r="F16" s="39"/>
      <c r="H16" s="39"/>
      <c r="K16" s="39"/>
      <c r="L16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4"/>
  <sheetViews>
    <sheetView topLeftCell="A35" workbookViewId="0">
      <selection activeCell="A21" sqref="A21:XFD21"/>
    </sheetView>
  </sheetViews>
  <sheetFormatPr defaultRowHeight="15"/>
  <cols>
    <col min="1" max="1" width="3.42578125" customWidth="1"/>
    <col min="3" max="3" width="11.85546875" customWidth="1"/>
    <col min="4" max="4" width="29.28515625" customWidth="1"/>
    <col min="5" max="5" width="10.7109375" customWidth="1"/>
    <col min="6" max="6" width="11.28515625" customWidth="1"/>
    <col min="7" max="7" width="11.5703125" customWidth="1"/>
    <col min="8" max="8" width="11.140625" customWidth="1"/>
    <col min="9" max="9" width="10.5703125" customWidth="1"/>
    <col min="10" max="10" width="10.85546875" customWidth="1"/>
    <col min="11" max="11" width="11.5703125" customWidth="1"/>
    <col min="12" max="12" width="12.42578125" customWidth="1"/>
  </cols>
  <sheetData>
    <row r="1" spans="1:12">
      <c r="B1" s="1" t="s">
        <v>0</v>
      </c>
      <c r="C1" s="2"/>
      <c r="D1" s="2"/>
      <c r="E1" s="3"/>
      <c r="F1" s="3"/>
      <c r="G1" s="3"/>
      <c r="H1" s="3"/>
      <c r="I1" s="3"/>
      <c r="J1" s="3"/>
      <c r="K1" s="3"/>
    </row>
    <row r="2" spans="1:12">
      <c r="B2" s="1" t="s">
        <v>1</v>
      </c>
      <c r="C2" s="2"/>
      <c r="D2" s="4"/>
      <c r="E2" s="3"/>
      <c r="F2" s="3"/>
      <c r="G2" s="3"/>
      <c r="H2" s="3"/>
      <c r="I2" s="5"/>
      <c r="J2" s="3"/>
      <c r="K2" s="3"/>
    </row>
    <row r="3" spans="1:12">
      <c r="B3" s="6"/>
      <c r="C3" s="3"/>
      <c r="D3" s="3"/>
      <c r="E3" s="3"/>
      <c r="F3" s="3"/>
      <c r="G3" s="3"/>
      <c r="H3" s="3"/>
      <c r="I3" s="3"/>
      <c r="J3" s="3"/>
      <c r="K3" s="3"/>
    </row>
    <row r="4" spans="1:12">
      <c r="B4" s="7" t="s">
        <v>25</v>
      </c>
      <c r="C4" s="8"/>
      <c r="D4" s="8"/>
      <c r="E4" s="8"/>
      <c r="F4" s="8"/>
      <c r="G4" s="8"/>
      <c r="H4" s="8"/>
      <c r="I4" s="9"/>
      <c r="J4" s="9"/>
      <c r="K4" s="9"/>
      <c r="L4" s="31"/>
    </row>
    <row r="5" spans="1:12">
      <c r="B5" s="7"/>
      <c r="C5" s="9"/>
      <c r="D5" s="9"/>
      <c r="E5" s="9"/>
      <c r="F5" s="9"/>
      <c r="G5" s="9"/>
      <c r="H5" s="9"/>
      <c r="I5" s="9"/>
      <c r="J5" s="9"/>
      <c r="K5" s="9"/>
      <c r="L5" s="31"/>
    </row>
    <row r="6" spans="1:12">
      <c r="A6" s="10"/>
      <c r="B6" s="11"/>
      <c r="C6" s="12"/>
      <c r="D6" s="12"/>
      <c r="E6" s="13" t="s">
        <v>24</v>
      </c>
      <c r="F6" s="13"/>
      <c r="G6" s="13"/>
      <c r="H6" s="13"/>
      <c r="I6" s="12"/>
      <c r="J6" s="12"/>
      <c r="K6" s="12"/>
      <c r="L6" s="10"/>
    </row>
    <row r="7" spans="1:12">
      <c r="A7" s="10"/>
      <c r="B7" s="11" t="s">
        <v>2</v>
      </c>
      <c r="C7" s="14" t="s">
        <v>3</v>
      </c>
      <c r="D7" s="15" t="s">
        <v>4</v>
      </c>
      <c r="E7" s="15" t="s">
        <v>5</v>
      </c>
      <c r="F7" s="15" t="s">
        <v>6</v>
      </c>
      <c r="G7" s="15" t="s">
        <v>7</v>
      </c>
      <c r="H7" s="14" t="s">
        <v>8</v>
      </c>
      <c r="I7" s="14" t="s">
        <v>9</v>
      </c>
      <c r="J7" s="14" t="s">
        <v>10</v>
      </c>
      <c r="K7" s="14" t="s">
        <v>11</v>
      </c>
      <c r="L7" s="33" t="s">
        <v>11</v>
      </c>
    </row>
    <row r="8" spans="1:12">
      <c r="A8" s="10"/>
      <c r="B8" s="11"/>
      <c r="C8" s="14" t="s">
        <v>12</v>
      </c>
      <c r="D8" s="14" t="s">
        <v>13</v>
      </c>
      <c r="E8" s="14" t="s">
        <v>14</v>
      </c>
      <c r="F8" s="14" t="s">
        <v>15</v>
      </c>
      <c r="G8" s="14" t="s">
        <v>16</v>
      </c>
      <c r="H8" s="14" t="s">
        <v>17</v>
      </c>
      <c r="I8" s="14"/>
      <c r="J8" s="14" t="s">
        <v>18</v>
      </c>
      <c r="K8" s="14" t="s">
        <v>19</v>
      </c>
      <c r="L8" s="33" t="s">
        <v>22</v>
      </c>
    </row>
    <row r="9" spans="1:12">
      <c r="A9" s="10"/>
      <c r="B9" s="11"/>
      <c r="C9" s="14"/>
      <c r="D9" s="14"/>
      <c r="E9" s="14"/>
      <c r="F9" s="14"/>
      <c r="G9" s="14"/>
      <c r="H9" s="14"/>
      <c r="I9" s="14"/>
      <c r="J9" s="14"/>
      <c r="K9" s="16">
        <v>1</v>
      </c>
      <c r="L9" s="34">
        <v>0.9</v>
      </c>
    </row>
    <row r="10" spans="1:12">
      <c r="A10" s="10"/>
      <c r="B10" s="41"/>
      <c r="C10" s="42"/>
      <c r="D10" s="42"/>
      <c r="E10" s="19"/>
      <c r="F10" s="42"/>
      <c r="G10" s="14"/>
      <c r="H10" s="19"/>
      <c r="I10" s="14"/>
      <c r="J10" s="14"/>
      <c r="K10" s="19"/>
      <c r="L10" s="43"/>
    </row>
    <row r="11" spans="1:12">
      <c r="A11" s="10">
        <v>1</v>
      </c>
      <c r="B11" s="17">
        <v>42044</v>
      </c>
      <c r="C11" s="17" t="s">
        <v>186</v>
      </c>
      <c r="D11" s="18" t="s">
        <v>187</v>
      </c>
      <c r="E11" s="47">
        <v>7000</v>
      </c>
      <c r="F11" s="47">
        <v>9000</v>
      </c>
      <c r="G11" s="48"/>
      <c r="H11" s="47"/>
      <c r="I11" s="59"/>
      <c r="J11" s="48"/>
      <c r="K11" s="50">
        <f t="shared" ref="K11:K42" si="0">SUM(E11:J11)</f>
        <v>16000</v>
      </c>
      <c r="L11" s="60">
        <f t="shared" ref="L11:L42" si="1">+K11*90/100</f>
        <v>14400</v>
      </c>
    </row>
    <row r="12" spans="1:12" ht="15" customHeight="1">
      <c r="A12" s="44">
        <f>1+A11</f>
        <v>2</v>
      </c>
      <c r="B12" s="17">
        <v>42044</v>
      </c>
      <c r="C12" s="20" t="s">
        <v>188</v>
      </c>
      <c r="D12" s="20" t="s">
        <v>189</v>
      </c>
      <c r="E12" s="47">
        <v>4500</v>
      </c>
      <c r="F12" s="47"/>
      <c r="G12" s="48"/>
      <c r="H12" s="49"/>
      <c r="I12" s="49"/>
      <c r="J12" s="49"/>
      <c r="K12" s="50">
        <f t="shared" si="0"/>
        <v>4500</v>
      </c>
      <c r="L12" s="60">
        <f t="shared" si="1"/>
        <v>4050</v>
      </c>
    </row>
    <row r="13" spans="1:12" ht="15" customHeight="1">
      <c r="A13" s="44">
        <f t="shared" ref="A13:A41" si="2">1+A12</f>
        <v>3</v>
      </c>
      <c r="B13" s="21">
        <v>42072</v>
      </c>
      <c r="C13" s="20" t="s">
        <v>190</v>
      </c>
      <c r="D13" s="20" t="s">
        <v>191</v>
      </c>
      <c r="E13" s="51">
        <v>4500</v>
      </c>
      <c r="F13" s="49">
        <v>10100</v>
      </c>
      <c r="G13" s="49"/>
      <c r="H13" s="49">
        <v>500</v>
      </c>
      <c r="I13" s="49"/>
      <c r="J13" s="49"/>
      <c r="K13" s="50">
        <f t="shared" si="0"/>
        <v>15100</v>
      </c>
      <c r="L13" s="60">
        <f t="shared" si="1"/>
        <v>13590</v>
      </c>
    </row>
    <row r="14" spans="1:12" ht="15" customHeight="1">
      <c r="A14" s="44">
        <f t="shared" si="2"/>
        <v>4</v>
      </c>
      <c r="B14" s="21">
        <v>42133</v>
      </c>
      <c r="C14" s="20" t="s">
        <v>192</v>
      </c>
      <c r="D14" s="20" t="s">
        <v>193</v>
      </c>
      <c r="E14" s="51">
        <v>4500</v>
      </c>
      <c r="F14" s="49">
        <v>36500</v>
      </c>
      <c r="G14" s="49"/>
      <c r="H14" s="49">
        <v>500</v>
      </c>
      <c r="I14" s="49"/>
      <c r="J14" s="49">
        <v>15000</v>
      </c>
      <c r="K14" s="50">
        <f t="shared" si="0"/>
        <v>56500</v>
      </c>
      <c r="L14" s="60">
        <f t="shared" si="1"/>
        <v>50850</v>
      </c>
    </row>
    <row r="15" spans="1:12" ht="15" customHeight="1">
      <c r="A15" s="44">
        <f t="shared" si="2"/>
        <v>5</v>
      </c>
      <c r="B15" s="21">
        <v>42133</v>
      </c>
      <c r="C15" s="21" t="s">
        <v>194</v>
      </c>
      <c r="D15" s="20" t="s">
        <v>195</v>
      </c>
      <c r="E15" s="51">
        <v>4500</v>
      </c>
      <c r="F15" s="49">
        <v>36500</v>
      </c>
      <c r="G15" s="49"/>
      <c r="H15" s="53">
        <v>500</v>
      </c>
      <c r="I15" s="49"/>
      <c r="J15" s="49">
        <v>15000</v>
      </c>
      <c r="K15" s="50">
        <f t="shared" si="0"/>
        <v>56500</v>
      </c>
      <c r="L15" s="60">
        <f t="shared" si="1"/>
        <v>50850</v>
      </c>
    </row>
    <row r="16" spans="1:12" ht="15" customHeight="1">
      <c r="A16" s="44">
        <f t="shared" si="2"/>
        <v>6</v>
      </c>
      <c r="B16" s="21">
        <v>42225</v>
      </c>
      <c r="C16" s="20" t="s">
        <v>201</v>
      </c>
      <c r="D16" s="20" t="s">
        <v>196</v>
      </c>
      <c r="E16" s="52"/>
      <c r="F16" s="53"/>
      <c r="G16" s="53"/>
      <c r="H16" s="53"/>
      <c r="I16" s="49"/>
      <c r="J16" s="49">
        <v>15000</v>
      </c>
      <c r="K16" s="50">
        <f t="shared" si="0"/>
        <v>15000</v>
      </c>
      <c r="L16" s="60">
        <f t="shared" si="1"/>
        <v>13500</v>
      </c>
    </row>
    <row r="17" spans="1:12" ht="15" customHeight="1">
      <c r="A17" s="44">
        <f t="shared" si="2"/>
        <v>7</v>
      </c>
      <c r="B17" s="25">
        <v>42225</v>
      </c>
      <c r="C17" s="20" t="s">
        <v>197</v>
      </c>
      <c r="D17" s="20" t="s">
        <v>198</v>
      </c>
      <c r="E17" s="51"/>
      <c r="F17" s="49"/>
      <c r="G17" s="49"/>
      <c r="H17" s="49"/>
      <c r="I17" s="49"/>
      <c r="J17" s="49">
        <v>15000</v>
      </c>
      <c r="K17" s="50">
        <f t="shared" si="0"/>
        <v>15000</v>
      </c>
      <c r="L17" s="60">
        <f t="shared" si="1"/>
        <v>13500</v>
      </c>
    </row>
    <row r="18" spans="1:12" ht="15" customHeight="1">
      <c r="A18" s="44">
        <f t="shared" si="2"/>
        <v>8</v>
      </c>
      <c r="B18" s="17">
        <v>42317</v>
      </c>
      <c r="C18" s="20" t="s">
        <v>202</v>
      </c>
      <c r="D18" s="20" t="s">
        <v>203</v>
      </c>
      <c r="E18" s="51"/>
      <c r="F18" s="49"/>
      <c r="G18" s="49"/>
      <c r="H18" s="49"/>
      <c r="I18" s="49"/>
      <c r="J18" s="49">
        <v>15000</v>
      </c>
      <c r="K18" s="50">
        <f t="shared" si="0"/>
        <v>15000</v>
      </c>
      <c r="L18" s="60">
        <f t="shared" si="1"/>
        <v>13500</v>
      </c>
    </row>
    <row r="19" spans="1:12" ht="15" customHeight="1">
      <c r="A19" s="44">
        <f t="shared" si="2"/>
        <v>9</v>
      </c>
      <c r="B19" s="17">
        <v>42317</v>
      </c>
      <c r="C19" s="20" t="s">
        <v>204</v>
      </c>
      <c r="D19" s="20" t="s">
        <v>205</v>
      </c>
      <c r="E19" s="51">
        <v>7000</v>
      </c>
      <c r="F19" s="49">
        <v>15200</v>
      </c>
      <c r="G19" s="49"/>
      <c r="H19" s="49">
        <v>500</v>
      </c>
      <c r="I19" s="49"/>
      <c r="J19" s="49"/>
      <c r="K19" s="50">
        <f t="shared" si="0"/>
        <v>22700</v>
      </c>
      <c r="L19" s="60">
        <f t="shared" si="1"/>
        <v>20430</v>
      </c>
    </row>
    <row r="20" spans="1:12" ht="15" customHeight="1">
      <c r="A20" s="44">
        <f t="shared" si="2"/>
        <v>10</v>
      </c>
      <c r="B20" s="25" t="s">
        <v>86</v>
      </c>
      <c r="C20" s="25" t="s">
        <v>206</v>
      </c>
      <c r="D20" s="20" t="s">
        <v>207</v>
      </c>
      <c r="E20" s="51"/>
      <c r="F20" s="49"/>
      <c r="G20" s="49"/>
      <c r="H20" s="49">
        <v>27000</v>
      </c>
      <c r="I20" s="49"/>
      <c r="J20" s="49">
        <v>20000</v>
      </c>
      <c r="K20" s="50">
        <f t="shared" si="0"/>
        <v>47000</v>
      </c>
      <c r="L20" s="60">
        <f t="shared" si="1"/>
        <v>42300</v>
      </c>
    </row>
    <row r="21" spans="1:12" ht="15" customHeight="1">
      <c r="A21" s="44">
        <f t="shared" si="2"/>
        <v>11</v>
      </c>
      <c r="B21" s="25" t="s">
        <v>208</v>
      </c>
      <c r="C21" s="20" t="s">
        <v>206</v>
      </c>
      <c r="D21" s="20" t="s">
        <v>209</v>
      </c>
      <c r="E21" s="51">
        <v>7000</v>
      </c>
      <c r="F21" s="49">
        <v>38100</v>
      </c>
      <c r="G21" s="49">
        <v>30000</v>
      </c>
      <c r="H21" s="49">
        <v>144900</v>
      </c>
      <c r="I21" s="49">
        <v>3000</v>
      </c>
      <c r="J21" s="49">
        <v>83900</v>
      </c>
      <c r="K21" s="50">
        <f t="shared" si="0"/>
        <v>306900</v>
      </c>
      <c r="L21" s="60">
        <f t="shared" si="1"/>
        <v>276210</v>
      </c>
    </row>
    <row r="22" spans="1:12" ht="15" customHeight="1">
      <c r="A22" s="44">
        <f t="shared" si="2"/>
        <v>12</v>
      </c>
      <c r="B22" s="25" t="s">
        <v>93</v>
      </c>
      <c r="C22" s="25" t="s">
        <v>210</v>
      </c>
      <c r="D22" s="25" t="s">
        <v>211</v>
      </c>
      <c r="E22" s="52">
        <v>4500</v>
      </c>
      <c r="F22" s="53">
        <v>15200</v>
      </c>
      <c r="G22" s="53"/>
      <c r="H22" s="53">
        <v>500</v>
      </c>
      <c r="I22" s="49"/>
      <c r="J22" s="49"/>
      <c r="K22" s="50">
        <f t="shared" si="0"/>
        <v>20200</v>
      </c>
      <c r="L22" s="60">
        <f t="shared" si="1"/>
        <v>18180</v>
      </c>
    </row>
    <row r="23" spans="1:12" ht="15" customHeight="1">
      <c r="A23" s="44">
        <f t="shared" si="2"/>
        <v>13</v>
      </c>
      <c r="B23" s="25" t="s">
        <v>104</v>
      </c>
      <c r="C23" s="20" t="s">
        <v>212</v>
      </c>
      <c r="D23" s="20" t="s">
        <v>213</v>
      </c>
      <c r="E23" s="51">
        <v>4500</v>
      </c>
      <c r="F23" s="49"/>
      <c r="G23" s="49"/>
      <c r="H23" s="49"/>
      <c r="I23" s="49"/>
      <c r="J23" s="49"/>
      <c r="K23" s="50">
        <f t="shared" si="0"/>
        <v>4500</v>
      </c>
      <c r="L23" s="60">
        <f t="shared" si="1"/>
        <v>4050</v>
      </c>
    </row>
    <row r="24" spans="1:12" ht="15" customHeight="1">
      <c r="A24" s="44">
        <f t="shared" si="2"/>
        <v>14</v>
      </c>
      <c r="B24" s="25" t="s">
        <v>117</v>
      </c>
      <c r="C24" s="20" t="s">
        <v>118</v>
      </c>
      <c r="D24" s="20" t="s">
        <v>119</v>
      </c>
      <c r="E24" s="51">
        <v>7000</v>
      </c>
      <c r="F24" s="49">
        <v>21900</v>
      </c>
      <c r="G24" s="49">
        <v>15000</v>
      </c>
      <c r="H24" s="49">
        <v>140400</v>
      </c>
      <c r="I24" s="49">
        <v>3000</v>
      </c>
      <c r="J24" s="49">
        <v>22500</v>
      </c>
      <c r="K24" s="50">
        <f t="shared" si="0"/>
        <v>209800</v>
      </c>
      <c r="L24" s="57">
        <f t="shared" si="1"/>
        <v>188820</v>
      </c>
    </row>
    <row r="25" spans="1:12" ht="15" customHeight="1">
      <c r="A25" s="44">
        <f t="shared" si="2"/>
        <v>15</v>
      </c>
      <c r="B25" s="25" t="s">
        <v>120</v>
      </c>
      <c r="C25" s="20" t="s">
        <v>118</v>
      </c>
      <c r="D25" s="20" t="s">
        <v>214</v>
      </c>
      <c r="E25" s="51">
        <v>7000</v>
      </c>
      <c r="F25" s="49"/>
      <c r="G25" s="49"/>
      <c r="H25" s="49"/>
      <c r="I25" s="49"/>
      <c r="J25" s="49"/>
      <c r="K25" s="50">
        <f t="shared" si="0"/>
        <v>7000</v>
      </c>
      <c r="L25" s="60">
        <f t="shared" si="1"/>
        <v>6300</v>
      </c>
    </row>
    <row r="26" spans="1:12" ht="15" customHeight="1">
      <c r="A26" s="44">
        <f t="shared" si="2"/>
        <v>16</v>
      </c>
      <c r="B26" s="25" t="s">
        <v>120</v>
      </c>
      <c r="C26" s="20" t="s">
        <v>118</v>
      </c>
      <c r="D26" s="20" t="s">
        <v>214</v>
      </c>
      <c r="E26" s="51"/>
      <c r="F26" s="49"/>
      <c r="G26" s="49"/>
      <c r="H26" s="49">
        <v>27000</v>
      </c>
      <c r="I26" s="49"/>
      <c r="J26" s="49">
        <v>20000</v>
      </c>
      <c r="K26" s="50">
        <f t="shared" si="0"/>
        <v>47000</v>
      </c>
      <c r="L26" s="60">
        <f t="shared" si="1"/>
        <v>42300</v>
      </c>
    </row>
    <row r="27" spans="1:12" ht="15" customHeight="1">
      <c r="A27" s="44">
        <f t="shared" si="2"/>
        <v>17</v>
      </c>
      <c r="B27" s="25" t="s">
        <v>134</v>
      </c>
      <c r="C27" s="20" t="s">
        <v>212</v>
      </c>
      <c r="D27" s="20" t="s">
        <v>213</v>
      </c>
      <c r="E27" s="51">
        <v>7000</v>
      </c>
      <c r="F27" s="49"/>
      <c r="G27" s="49"/>
      <c r="H27" s="49"/>
      <c r="I27" s="49"/>
      <c r="J27" s="49"/>
      <c r="K27" s="50">
        <f t="shared" si="0"/>
        <v>7000</v>
      </c>
      <c r="L27" s="60">
        <f t="shared" si="1"/>
        <v>6300</v>
      </c>
    </row>
    <row r="28" spans="1:12" ht="15" customHeight="1">
      <c r="A28" s="44">
        <f t="shared" si="2"/>
        <v>18</v>
      </c>
      <c r="B28" s="25" t="s">
        <v>134</v>
      </c>
      <c r="C28" s="20" t="s">
        <v>215</v>
      </c>
      <c r="D28" s="20" t="s">
        <v>216</v>
      </c>
      <c r="E28" s="51">
        <v>7000</v>
      </c>
      <c r="F28" s="49">
        <v>20500</v>
      </c>
      <c r="G28" s="49"/>
      <c r="H28" s="49"/>
      <c r="I28" s="49"/>
      <c r="J28" s="49"/>
      <c r="K28" s="50">
        <f t="shared" si="0"/>
        <v>27500</v>
      </c>
      <c r="L28" s="60">
        <f t="shared" si="1"/>
        <v>24750</v>
      </c>
    </row>
    <row r="29" spans="1:12" ht="15" customHeight="1">
      <c r="A29" s="44">
        <f t="shared" si="2"/>
        <v>19</v>
      </c>
      <c r="B29" s="25" t="s">
        <v>134</v>
      </c>
      <c r="C29" s="20" t="s">
        <v>217</v>
      </c>
      <c r="D29" s="20" t="s">
        <v>218</v>
      </c>
      <c r="E29" s="51">
        <v>7000</v>
      </c>
      <c r="F29" s="49">
        <v>69600</v>
      </c>
      <c r="G29" s="49"/>
      <c r="H29" s="49">
        <v>1000</v>
      </c>
      <c r="I29" s="49"/>
      <c r="J29" s="49"/>
      <c r="K29" s="50">
        <f t="shared" si="0"/>
        <v>77600</v>
      </c>
      <c r="L29" s="60">
        <f t="shared" si="1"/>
        <v>69840</v>
      </c>
    </row>
    <row r="30" spans="1:12" ht="15" customHeight="1">
      <c r="A30" s="44">
        <f t="shared" si="2"/>
        <v>20</v>
      </c>
      <c r="B30" s="25" t="s">
        <v>36</v>
      </c>
      <c r="C30" s="20" t="s">
        <v>142</v>
      </c>
      <c r="D30" s="20" t="s">
        <v>219</v>
      </c>
      <c r="E30" s="51">
        <v>7000</v>
      </c>
      <c r="F30" s="49">
        <v>13200</v>
      </c>
      <c r="G30" s="49"/>
      <c r="H30" s="49">
        <v>500</v>
      </c>
      <c r="I30" s="49"/>
      <c r="J30" s="49"/>
      <c r="K30" s="50">
        <f t="shared" si="0"/>
        <v>20700</v>
      </c>
      <c r="L30" s="60">
        <f t="shared" si="1"/>
        <v>18630</v>
      </c>
    </row>
    <row r="31" spans="1:12" ht="15" customHeight="1">
      <c r="A31" s="44">
        <f t="shared" si="2"/>
        <v>21</v>
      </c>
      <c r="B31" s="25" t="s">
        <v>36</v>
      </c>
      <c r="C31" s="20" t="s">
        <v>186</v>
      </c>
      <c r="D31" s="20" t="s">
        <v>187</v>
      </c>
      <c r="E31" s="51">
        <v>7000</v>
      </c>
      <c r="F31" s="49"/>
      <c r="G31" s="49"/>
      <c r="H31" s="49"/>
      <c r="I31" s="49"/>
      <c r="J31" s="49"/>
      <c r="K31" s="50">
        <f t="shared" si="0"/>
        <v>7000</v>
      </c>
      <c r="L31" s="60">
        <f t="shared" si="1"/>
        <v>6300</v>
      </c>
    </row>
    <row r="32" spans="1:12" ht="15" customHeight="1">
      <c r="A32" s="44">
        <f t="shared" si="2"/>
        <v>22</v>
      </c>
      <c r="B32" s="25" t="s">
        <v>152</v>
      </c>
      <c r="C32" s="20" t="s">
        <v>254</v>
      </c>
      <c r="D32" s="20" t="s">
        <v>256</v>
      </c>
      <c r="E32" s="51">
        <v>7000</v>
      </c>
      <c r="F32" s="49">
        <v>62300</v>
      </c>
      <c r="G32" s="49"/>
      <c r="H32" s="49">
        <v>500</v>
      </c>
      <c r="I32" s="49"/>
      <c r="J32" s="49"/>
      <c r="K32" s="50">
        <f t="shared" ref="K32" si="3">SUM(E32:J32)</f>
        <v>69800</v>
      </c>
      <c r="L32" s="60">
        <f t="shared" ref="L32" si="4">+K32*90/100</f>
        <v>62820</v>
      </c>
    </row>
    <row r="33" spans="1:12" ht="15" customHeight="1">
      <c r="A33" s="44">
        <f t="shared" si="2"/>
        <v>23</v>
      </c>
      <c r="B33" s="25" t="s">
        <v>155</v>
      </c>
      <c r="C33" s="20" t="s">
        <v>220</v>
      </c>
      <c r="D33" s="20" t="s">
        <v>221</v>
      </c>
      <c r="E33" s="51">
        <v>4500</v>
      </c>
      <c r="F33" s="49"/>
      <c r="G33" s="49"/>
      <c r="H33" s="49"/>
      <c r="I33" s="49"/>
      <c r="J33" s="49"/>
      <c r="K33" s="50">
        <f t="shared" si="0"/>
        <v>4500</v>
      </c>
      <c r="L33" s="60">
        <f t="shared" si="1"/>
        <v>4050</v>
      </c>
    </row>
    <row r="34" spans="1:12" ht="15" customHeight="1">
      <c r="A34" s="44">
        <f t="shared" si="2"/>
        <v>24</v>
      </c>
      <c r="B34" s="25" t="s">
        <v>155</v>
      </c>
      <c r="C34" s="20" t="s">
        <v>222</v>
      </c>
      <c r="D34" s="20" t="s">
        <v>223</v>
      </c>
      <c r="E34" s="51">
        <v>7000</v>
      </c>
      <c r="F34" s="49">
        <v>131100</v>
      </c>
      <c r="G34" s="49"/>
      <c r="H34" s="49">
        <v>500</v>
      </c>
      <c r="I34" s="49"/>
      <c r="J34" s="49"/>
      <c r="K34" s="50">
        <f t="shared" si="0"/>
        <v>138600</v>
      </c>
      <c r="L34" s="60">
        <f t="shared" si="1"/>
        <v>124740</v>
      </c>
    </row>
    <row r="35" spans="1:12" ht="15" customHeight="1">
      <c r="A35" s="44">
        <f t="shared" si="2"/>
        <v>25</v>
      </c>
      <c r="B35" s="25" t="s">
        <v>155</v>
      </c>
      <c r="C35" s="20" t="s">
        <v>224</v>
      </c>
      <c r="D35" s="20" t="s">
        <v>225</v>
      </c>
      <c r="E35" s="51"/>
      <c r="F35" s="49"/>
      <c r="G35" s="49"/>
      <c r="H35" s="49"/>
      <c r="I35" s="49"/>
      <c r="J35" s="49">
        <v>15000</v>
      </c>
      <c r="K35" s="50">
        <f t="shared" si="0"/>
        <v>15000</v>
      </c>
      <c r="L35" s="60">
        <f t="shared" si="1"/>
        <v>13500</v>
      </c>
    </row>
    <row r="36" spans="1:12" ht="15" customHeight="1">
      <c r="A36" s="44">
        <f t="shared" si="2"/>
        <v>26</v>
      </c>
      <c r="B36" s="25" t="s">
        <v>158</v>
      </c>
      <c r="C36" s="20" t="s">
        <v>226</v>
      </c>
      <c r="D36" s="20" t="s">
        <v>227</v>
      </c>
      <c r="E36" s="51"/>
      <c r="F36" s="49"/>
      <c r="G36" s="49"/>
      <c r="H36" s="49"/>
      <c r="I36" s="49"/>
      <c r="J36" s="49">
        <v>2000</v>
      </c>
      <c r="K36" s="50">
        <f t="shared" si="0"/>
        <v>2000</v>
      </c>
      <c r="L36" s="60">
        <f t="shared" si="1"/>
        <v>1800</v>
      </c>
    </row>
    <row r="37" spans="1:12" ht="15" customHeight="1">
      <c r="A37" s="44">
        <f t="shared" si="2"/>
        <v>27</v>
      </c>
      <c r="B37" s="25" t="s">
        <v>158</v>
      </c>
      <c r="C37" s="20" t="s">
        <v>228</v>
      </c>
      <c r="D37" s="20" t="s">
        <v>229</v>
      </c>
      <c r="E37" s="51">
        <v>7000</v>
      </c>
      <c r="F37" s="49">
        <v>15200</v>
      </c>
      <c r="G37" s="49"/>
      <c r="H37" s="49">
        <v>500</v>
      </c>
      <c r="I37" s="49"/>
      <c r="J37" s="49"/>
      <c r="K37" s="50">
        <f t="shared" si="0"/>
        <v>22700</v>
      </c>
      <c r="L37" s="60">
        <f t="shared" si="1"/>
        <v>20430</v>
      </c>
    </row>
    <row r="38" spans="1:12" ht="15" customHeight="1">
      <c r="A38" s="44">
        <f t="shared" si="2"/>
        <v>28</v>
      </c>
      <c r="B38" s="25" t="s">
        <v>158</v>
      </c>
      <c r="C38" s="20" t="s">
        <v>175</v>
      </c>
      <c r="D38" s="20" t="s">
        <v>230</v>
      </c>
      <c r="E38" s="51"/>
      <c r="F38" s="49">
        <v>7000</v>
      </c>
      <c r="G38" s="49"/>
      <c r="H38" s="49"/>
      <c r="I38" s="49"/>
      <c r="J38" s="49"/>
      <c r="K38" s="50">
        <f t="shared" si="0"/>
        <v>7000</v>
      </c>
      <c r="L38" s="60">
        <f t="shared" si="1"/>
        <v>6300</v>
      </c>
    </row>
    <row r="39" spans="1:12" ht="15" customHeight="1">
      <c r="A39" s="44">
        <f t="shared" si="2"/>
        <v>29</v>
      </c>
      <c r="B39" s="25" t="s">
        <v>174</v>
      </c>
      <c r="C39" s="20" t="s">
        <v>188</v>
      </c>
      <c r="D39" s="20" t="s">
        <v>189</v>
      </c>
      <c r="E39" s="51">
        <v>4500</v>
      </c>
      <c r="F39" s="49"/>
      <c r="G39" s="49"/>
      <c r="H39" s="49"/>
      <c r="I39" s="49"/>
      <c r="J39" s="49"/>
      <c r="K39" s="50">
        <f t="shared" si="0"/>
        <v>4500</v>
      </c>
      <c r="L39" s="60">
        <f t="shared" si="1"/>
        <v>4050</v>
      </c>
    </row>
    <row r="40" spans="1:12" ht="15" customHeight="1">
      <c r="A40" s="44">
        <f t="shared" si="2"/>
        <v>30</v>
      </c>
      <c r="B40" s="25" t="s">
        <v>179</v>
      </c>
      <c r="C40" s="20" t="s">
        <v>233</v>
      </c>
      <c r="D40" s="20" t="s">
        <v>234</v>
      </c>
      <c r="E40" s="51">
        <v>7000</v>
      </c>
      <c r="F40" s="49">
        <v>120900</v>
      </c>
      <c r="G40" s="49"/>
      <c r="H40" s="49">
        <v>500</v>
      </c>
      <c r="I40" s="49"/>
      <c r="J40" s="49"/>
      <c r="K40" s="50">
        <f t="shared" si="0"/>
        <v>128400</v>
      </c>
      <c r="L40" s="60">
        <f t="shared" si="1"/>
        <v>115560</v>
      </c>
    </row>
    <row r="41" spans="1:12" ht="15" customHeight="1">
      <c r="A41" s="44">
        <f t="shared" si="2"/>
        <v>31</v>
      </c>
      <c r="B41" s="25" t="s">
        <v>185</v>
      </c>
      <c r="C41" s="20" t="s">
        <v>186</v>
      </c>
      <c r="D41" s="20" t="s">
        <v>187</v>
      </c>
      <c r="E41" s="51">
        <v>7000</v>
      </c>
      <c r="F41" s="49">
        <v>51100</v>
      </c>
      <c r="G41" s="49"/>
      <c r="H41" s="49">
        <v>500</v>
      </c>
      <c r="I41" s="49"/>
      <c r="J41" s="49"/>
      <c r="K41" s="50">
        <f t="shared" si="0"/>
        <v>58600</v>
      </c>
      <c r="L41" s="60">
        <f t="shared" si="1"/>
        <v>52740</v>
      </c>
    </row>
    <row r="42" spans="1:12" ht="15" customHeight="1" thickBot="1">
      <c r="A42" s="44"/>
      <c r="B42" s="25"/>
      <c r="C42" s="20"/>
      <c r="D42" s="20"/>
      <c r="E42" s="51"/>
      <c r="F42" s="49"/>
      <c r="G42" s="49"/>
      <c r="H42" s="49"/>
      <c r="I42" s="49"/>
      <c r="J42" s="49"/>
      <c r="K42" s="50">
        <f t="shared" si="0"/>
        <v>0</v>
      </c>
      <c r="L42" s="60">
        <f t="shared" si="1"/>
        <v>0</v>
      </c>
    </row>
    <row r="43" spans="1:12" ht="16.5" thickTop="1" thickBot="1">
      <c r="A43" s="45"/>
      <c r="B43" s="46"/>
      <c r="C43" s="38" t="s">
        <v>20</v>
      </c>
      <c r="D43" s="38"/>
      <c r="E43" s="58">
        <f t="shared" ref="E43:L43" si="5">SUM(E11:E42)</f>
        <v>141000</v>
      </c>
      <c r="F43" s="58">
        <f t="shared" si="5"/>
        <v>673400</v>
      </c>
      <c r="G43" s="54">
        <f t="shared" si="5"/>
        <v>45000</v>
      </c>
      <c r="H43" s="54">
        <f t="shared" si="5"/>
        <v>345800</v>
      </c>
      <c r="I43" s="54">
        <f t="shared" si="5"/>
        <v>6000</v>
      </c>
      <c r="J43" s="54">
        <f t="shared" si="5"/>
        <v>238400</v>
      </c>
      <c r="K43" s="58">
        <f t="shared" si="5"/>
        <v>1449600</v>
      </c>
      <c r="L43" s="58">
        <f t="shared" si="5"/>
        <v>1304640</v>
      </c>
    </row>
    <row r="44" spans="1:12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E10" sqref="E10:L21"/>
    </sheetView>
  </sheetViews>
  <sheetFormatPr defaultRowHeight="15"/>
  <cols>
    <col min="1" max="1" width="4.28515625" customWidth="1"/>
    <col min="3" max="3" width="20.140625" customWidth="1"/>
    <col min="4" max="4" width="32.140625" customWidth="1"/>
    <col min="5" max="5" width="11.85546875" customWidth="1"/>
    <col min="6" max="6" width="11" customWidth="1"/>
    <col min="7" max="7" width="11.5703125" customWidth="1"/>
    <col min="8" max="8" width="12.28515625" customWidth="1"/>
    <col min="9" max="9" width="11" customWidth="1"/>
    <col min="10" max="10" width="11.42578125" customWidth="1"/>
    <col min="11" max="11" width="12.42578125" customWidth="1"/>
    <col min="12" max="12" width="14.28515625" customWidth="1"/>
  </cols>
  <sheetData>
    <row r="1" spans="1:12">
      <c r="C1" s="1" t="s">
        <v>0</v>
      </c>
      <c r="D1" s="2"/>
      <c r="E1" s="3"/>
      <c r="F1" s="3"/>
      <c r="G1" s="3"/>
      <c r="H1" s="3"/>
      <c r="I1" s="3"/>
      <c r="J1" s="3"/>
      <c r="K1" s="3"/>
    </row>
    <row r="2" spans="1:12">
      <c r="C2" s="1" t="s">
        <v>1</v>
      </c>
      <c r="D2" s="2"/>
      <c r="E2" s="30"/>
      <c r="F2" s="3"/>
      <c r="G2" s="3"/>
      <c r="H2" s="3"/>
      <c r="I2" s="3"/>
      <c r="J2" s="5"/>
      <c r="K2" s="3"/>
    </row>
    <row r="3" spans="1:12">
      <c r="C3" s="6"/>
      <c r="D3" s="3"/>
      <c r="E3" s="3"/>
      <c r="F3" s="3"/>
      <c r="G3" s="3"/>
      <c r="H3" s="3"/>
      <c r="I3" s="3"/>
      <c r="J3" s="3"/>
      <c r="K3" s="3"/>
    </row>
    <row r="4" spans="1:12">
      <c r="C4" s="7" t="s">
        <v>25</v>
      </c>
      <c r="D4" s="8"/>
      <c r="E4" s="8"/>
      <c r="F4" s="8"/>
      <c r="G4" s="8"/>
      <c r="H4" s="8"/>
      <c r="I4" s="8"/>
      <c r="J4" s="9"/>
      <c r="K4" s="9"/>
      <c r="L4" s="31"/>
    </row>
    <row r="5" spans="1:12">
      <c r="C5" s="7"/>
      <c r="D5" s="9"/>
      <c r="E5" s="9"/>
      <c r="F5" s="9"/>
      <c r="G5" s="9"/>
      <c r="H5" s="9"/>
      <c r="I5" s="9"/>
      <c r="J5" s="9"/>
      <c r="K5" s="9"/>
      <c r="L5" s="31"/>
    </row>
    <row r="6" spans="1:12">
      <c r="A6" s="10"/>
      <c r="B6" s="10"/>
      <c r="C6" s="11"/>
      <c r="D6" s="12"/>
      <c r="E6" s="12"/>
      <c r="F6" s="13" t="s">
        <v>21</v>
      </c>
      <c r="G6" s="13"/>
      <c r="H6" s="13"/>
      <c r="I6" s="13"/>
      <c r="J6" s="12"/>
      <c r="K6" s="12"/>
      <c r="L6" s="10"/>
    </row>
    <row r="7" spans="1:12">
      <c r="A7" s="10"/>
      <c r="B7" s="32" t="s">
        <v>2</v>
      </c>
      <c r="C7" s="14" t="s">
        <v>3</v>
      </c>
      <c r="D7" s="15" t="s">
        <v>4</v>
      </c>
      <c r="E7" s="15" t="s">
        <v>5</v>
      </c>
      <c r="F7" s="15" t="s">
        <v>6</v>
      </c>
      <c r="G7" s="15" t="s">
        <v>7</v>
      </c>
      <c r="H7" s="14" t="s">
        <v>8</v>
      </c>
      <c r="I7" s="14" t="s">
        <v>9</v>
      </c>
      <c r="J7" s="14" t="s">
        <v>10</v>
      </c>
      <c r="K7" s="14" t="s">
        <v>11</v>
      </c>
      <c r="L7" s="33" t="s">
        <v>11</v>
      </c>
    </row>
    <row r="8" spans="1:12">
      <c r="A8" s="10"/>
      <c r="B8" s="32"/>
      <c r="C8" s="14" t="s">
        <v>12</v>
      </c>
      <c r="D8" s="14" t="s">
        <v>13</v>
      </c>
      <c r="E8" s="14" t="s">
        <v>14</v>
      </c>
      <c r="F8" s="14" t="s">
        <v>15</v>
      </c>
      <c r="G8" s="14" t="s">
        <v>16</v>
      </c>
      <c r="H8" s="14" t="s">
        <v>17</v>
      </c>
      <c r="I8" s="14"/>
      <c r="J8" s="14" t="s">
        <v>18</v>
      </c>
      <c r="K8" s="14" t="s">
        <v>19</v>
      </c>
      <c r="L8" s="33" t="s">
        <v>22</v>
      </c>
    </row>
    <row r="9" spans="1:12">
      <c r="A9" s="10"/>
      <c r="B9" s="32"/>
      <c r="C9" s="14"/>
      <c r="D9" s="14"/>
      <c r="E9" s="14"/>
      <c r="F9" s="14"/>
      <c r="G9" s="14"/>
      <c r="H9" s="14"/>
      <c r="I9" s="14"/>
      <c r="J9" s="14"/>
      <c r="K9" s="16">
        <v>1</v>
      </c>
      <c r="L9" s="34">
        <v>0.8</v>
      </c>
    </row>
    <row r="10" spans="1:12" ht="15" customHeight="1">
      <c r="A10" s="22">
        <v>1</v>
      </c>
      <c r="B10" s="35">
        <v>42044</v>
      </c>
      <c r="C10" s="25" t="s">
        <v>235</v>
      </c>
      <c r="D10" s="20" t="s">
        <v>236</v>
      </c>
      <c r="E10" s="51">
        <v>4500</v>
      </c>
      <c r="F10" s="49"/>
      <c r="G10" s="49"/>
      <c r="H10" s="49">
        <v>500</v>
      </c>
      <c r="I10" s="49"/>
      <c r="J10" s="49"/>
      <c r="K10" s="56">
        <f>+J10+I10+H10+G10+F10+E10</f>
        <v>5000</v>
      </c>
      <c r="L10" s="57">
        <f>+K10*80/100</f>
        <v>4000</v>
      </c>
    </row>
    <row r="11" spans="1:12" ht="15" customHeight="1">
      <c r="A11" s="22">
        <v>2</v>
      </c>
      <c r="B11" s="35">
        <v>42044</v>
      </c>
      <c r="C11" s="20" t="s">
        <v>237</v>
      </c>
      <c r="D11" s="20" t="s">
        <v>238</v>
      </c>
      <c r="E11" s="51">
        <v>4500</v>
      </c>
      <c r="F11" s="49">
        <v>2000</v>
      </c>
      <c r="G11" s="49"/>
      <c r="H11" s="49"/>
      <c r="I11" s="49"/>
      <c r="J11" s="49"/>
      <c r="K11" s="56">
        <f t="shared" ref="K11:K14" si="0">+J11+I11+H11+G11+F11+E11</f>
        <v>6500</v>
      </c>
      <c r="L11" s="57">
        <f t="shared" ref="L11:L20" si="1">+K11*80/100</f>
        <v>5200</v>
      </c>
    </row>
    <row r="12" spans="1:12" ht="15" customHeight="1">
      <c r="A12" s="22">
        <f>1+A11</f>
        <v>3</v>
      </c>
      <c r="B12" s="35">
        <v>42133</v>
      </c>
      <c r="C12" s="20" t="s">
        <v>239</v>
      </c>
      <c r="D12" s="20" t="s">
        <v>240</v>
      </c>
      <c r="E12" s="51">
        <v>4500</v>
      </c>
      <c r="F12" s="49"/>
      <c r="G12" s="49"/>
      <c r="H12" s="49">
        <v>3000</v>
      </c>
      <c r="I12" s="49"/>
      <c r="J12" s="49"/>
      <c r="K12" s="56">
        <f t="shared" si="0"/>
        <v>7500</v>
      </c>
      <c r="L12" s="57">
        <f t="shared" si="1"/>
        <v>6000</v>
      </c>
    </row>
    <row r="13" spans="1:12" ht="15" customHeight="1">
      <c r="A13" s="22">
        <f t="shared" ref="A13:A19" si="2">1+A12</f>
        <v>4</v>
      </c>
      <c r="B13" s="35">
        <v>42133</v>
      </c>
      <c r="C13" s="20" t="s">
        <v>241</v>
      </c>
      <c r="D13" s="20" t="s">
        <v>242</v>
      </c>
      <c r="E13" s="51">
        <v>4500</v>
      </c>
      <c r="F13" s="49"/>
      <c r="G13" s="49"/>
      <c r="H13" s="49">
        <v>500</v>
      </c>
      <c r="I13" s="49"/>
      <c r="J13" s="49"/>
      <c r="K13" s="56">
        <f t="shared" si="0"/>
        <v>5000</v>
      </c>
      <c r="L13" s="57">
        <f t="shared" si="1"/>
        <v>4000</v>
      </c>
    </row>
    <row r="14" spans="1:12" ht="15" customHeight="1">
      <c r="A14" s="22">
        <f t="shared" si="2"/>
        <v>5</v>
      </c>
      <c r="B14" s="35">
        <v>42194</v>
      </c>
      <c r="C14" s="20" t="s">
        <v>243</v>
      </c>
      <c r="D14" s="20" t="s">
        <v>244</v>
      </c>
      <c r="E14" s="51">
        <v>7000</v>
      </c>
      <c r="F14" s="49">
        <v>9000</v>
      </c>
      <c r="G14" s="49"/>
      <c r="H14" s="49">
        <v>25500</v>
      </c>
      <c r="I14" s="49"/>
      <c r="J14" s="49"/>
      <c r="K14" s="56">
        <f t="shared" si="0"/>
        <v>41500</v>
      </c>
      <c r="L14" s="57">
        <f t="shared" si="1"/>
        <v>33200</v>
      </c>
    </row>
    <row r="15" spans="1:12" ht="15" customHeight="1">
      <c r="A15" s="22">
        <f t="shared" si="2"/>
        <v>6</v>
      </c>
      <c r="B15" s="35">
        <v>42194</v>
      </c>
      <c r="C15" s="20" t="s">
        <v>239</v>
      </c>
      <c r="D15" s="20" t="s">
        <v>245</v>
      </c>
      <c r="E15" s="51"/>
      <c r="F15" s="49"/>
      <c r="G15" s="49"/>
      <c r="H15" s="49">
        <v>3000</v>
      </c>
      <c r="I15" s="49"/>
      <c r="J15" s="49"/>
      <c r="K15" s="56">
        <f t="shared" ref="K15" si="3">+J15+I15+H15+G15+F15+E15</f>
        <v>3000</v>
      </c>
      <c r="L15" s="57">
        <f t="shared" ref="L15:L19" si="4">+K15*80/100</f>
        <v>2400</v>
      </c>
    </row>
    <row r="16" spans="1:12" ht="15" customHeight="1">
      <c r="A16" s="22">
        <f t="shared" si="2"/>
        <v>7</v>
      </c>
      <c r="B16" s="35" t="s">
        <v>86</v>
      </c>
      <c r="C16" s="20" t="s">
        <v>248</v>
      </c>
      <c r="D16" s="20" t="s">
        <v>249</v>
      </c>
      <c r="E16" s="51">
        <v>7000</v>
      </c>
      <c r="F16" s="49">
        <v>13500</v>
      </c>
      <c r="G16" s="49"/>
      <c r="H16" s="49"/>
      <c r="I16" s="49"/>
      <c r="J16" s="49"/>
      <c r="K16" s="56">
        <f t="shared" ref="K16:K20" si="5">+J16+I16+H16+G16+F16+E16</f>
        <v>20500</v>
      </c>
      <c r="L16" s="57">
        <f t="shared" si="4"/>
        <v>16400</v>
      </c>
    </row>
    <row r="17" spans="1:12" ht="15" customHeight="1">
      <c r="A17" s="22">
        <f t="shared" si="2"/>
        <v>8</v>
      </c>
      <c r="B17" s="35" t="s">
        <v>120</v>
      </c>
      <c r="C17" s="20" t="s">
        <v>250</v>
      </c>
      <c r="D17" s="20" t="s">
        <v>251</v>
      </c>
      <c r="E17" s="51">
        <v>7000</v>
      </c>
      <c r="F17" s="49">
        <v>17200</v>
      </c>
      <c r="G17" s="49"/>
      <c r="H17" s="49">
        <v>500</v>
      </c>
      <c r="I17" s="49"/>
      <c r="J17" s="49"/>
      <c r="K17" s="56">
        <f t="shared" si="5"/>
        <v>24700</v>
      </c>
      <c r="L17" s="57">
        <f t="shared" si="4"/>
        <v>19760</v>
      </c>
    </row>
    <row r="18" spans="1:12" ht="15" customHeight="1">
      <c r="A18" s="22">
        <f t="shared" si="2"/>
        <v>9</v>
      </c>
      <c r="B18" s="35" t="s">
        <v>147</v>
      </c>
      <c r="C18" s="20" t="s">
        <v>252</v>
      </c>
      <c r="D18" s="20" t="s">
        <v>253</v>
      </c>
      <c r="E18" s="51">
        <v>4500</v>
      </c>
      <c r="F18" s="49">
        <v>6500</v>
      </c>
      <c r="G18" s="49"/>
      <c r="H18" s="49"/>
      <c r="I18" s="49"/>
      <c r="J18" s="49"/>
      <c r="K18" s="56">
        <f t="shared" si="5"/>
        <v>11000</v>
      </c>
      <c r="L18" s="57">
        <f t="shared" si="4"/>
        <v>8800</v>
      </c>
    </row>
    <row r="19" spans="1:12" ht="15" customHeight="1">
      <c r="A19" s="22">
        <f t="shared" si="2"/>
        <v>10</v>
      </c>
      <c r="B19" s="35" t="s">
        <v>152</v>
      </c>
      <c r="C19" s="20" t="s">
        <v>254</v>
      </c>
      <c r="D19" s="20" t="s">
        <v>255</v>
      </c>
      <c r="E19" s="51">
        <v>7000</v>
      </c>
      <c r="F19" s="49">
        <v>62300</v>
      </c>
      <c r="G19" s="49"/>
      <c r="H19" s="49">
        <v>500</v>
      </c>
      <c r="I19" s="49"/>
      <c r="J19" s="49"/>
      <c r="K19" s="56">
        <f t="shared" si="5"/>
        <v>69800</v>
      </c>
      <c r="L19" s="57">
        <f t="shared" si="4"/>
        <v>55840</v>
      </c>
    </row>
    <row r="20" spans="1:12" ht="15.75" thickBot="1">
      <c r="A20" s="22"/>
      <c r="B20" s="35"/>
      <c r="C20" s="20"/>
      <c r="D20" s="20"/>
      <c r="E20" s="51"/>
      <c r="F20" s="49"/>
      <c r="G20" s="49"/>
      <c r="H20" s="49"/>
      <c r="I20" s="49"/>
      <c r="J20" s="49"/>
      <c r="K20" s="56">
        <f t="shared" si="5"/>
        <v>0</v>
      </c>
      <c r="L20" s="57">
        <f t="shared" si="1"/>
        <v>0</v>
      </c>
    </row>
    <row r="21" spans="1:12" ht="16.5" thickTop="1" thickBot="1">
      <c r="A21" s="36"/>
      <c r="B21" s="37"/>
      <c r="C21" s="38" t="s">
        <v>20</v>
      </c>
      <c r="D21" s="38"/>
      <c r="E21" s="58">
        <f t="shared" ref="E21:L21" si="6">SUM(E10:E20)</f>
        <v>50500</v>
      </c>
      <c r="F21" s="58">
        <f t="shared" si="6"/>
        <v>110500</v>
      </c>
      <c r="G21" s="58">
        <f t="shared" si="6"/>
        <v>0</v>
      </c>
      <c r="H21" s="58">
        <f t="shared" si="6"/>
        <v>33500</v>
      </c>
      <c r="I21" s="58">
        <f t="shared" si="6"/>
        <v>0</v>
      </c>
      <c r="J21" s="58">
        <f t="shared" si="6"/>
        <v>0</v>
      </c>
      <c r="K21" s="58">
        <f t="shared" si="6"/>
        <v>194500</v>
      </c>
      <c r="L21" s="58">
        <f t="shared" si="6"/>
        <v>155600</v>
      </c>
    </row>
    <row r="22" spans="1:12" ht="15.75" thickTop="1">
      <c r="E22" s="39"/>
      <c r="F22" s="39"/>
      <c r="H22" s="39"/>
      <c r="K22" s="39"/>
      <c r="L2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0%</vt:lpstr>
      <vt:lpstr>5%</vt:lpstr>
      <vt:lpstr>10%</vt:lpstr>
      <vt:lpstr>20%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2015-10-07T06:12:18Z</dcterms:created>
  <dcterms:modified xsi:type="dcterms:W3CDTF">2015-12-21T08:34:34Z</dcterms:modified>
</cp:coreProperties>
</file>