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iles\新建处\2022_12_14中标网站抓取\成品\version1\整合\"/>
    </mc:Choice>
  </mc:AlternateContent>
  <xr:revisionPtr revIDLastSave="0" documentId="13_ncr:1_{1D80DC98-8A13-4896-97C6-CA0E0E6D8000}" xr6:coauthVersionLast="47" xr6:coauthVersionMax="47" xr10:uidLastSave="{00000000-0000-0000-0000-000000000000}"/>
  <bookViews>
    <workbookView xWindow="-120" yWindow="-120" windowWidth="29040" windowHeight="15720" xr2:uid="{FCF50D12-0183-482C-95AF-8889A7D28B2C}"/>
  </bookViews>
  <sheets>
    <sheet name="原始数据" sheetId="1" r:id="rId1"/>
    <sheet name="升序排序" sheetId="2" r:id="rId2"/>
    <sheet name="降序排序" sheetId="3" r:id="rId3"/>
    <sheet name="数据分析" sheetId="5" r:id="rId4"/>
  </sheets>
  <definedNames>
    <definedName name="_xlnm._FilterDatabase" localSheetId="0" hidden="1">原始数据!$A$1:$D$69</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 i="1" l="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H49" i="1" s="1"/>
  <c r="I35" i="1" l="1"/>
  <c r="I49" i="1" s="1"/>
  <c r="J16" i="1" l="1"/>
  <c r="J15" i="1"/>
  <c r="J14" i="1"/>
  <c r="J13" i="1"/>
  <c r="J12" i="1"/>
  <c r="J11" i="1"/>
  <c r="J10" i="1"/>
  <c r="J9" i="1"/>
  <c r="J8" i="1"/>
  <c r="J7" i="1"/>
  <c r="J6" i="1"/>
  <c r="J5" i="1"/>
  <c r="J4" i="1"/>
  <c r="J3" i="1"/>
  <c r="J2" i="1"/>
</calcChain>
</file>

<file path=xl/sharedStrings.xml><?xml version="1.0" encoding="utf-8"?>
<sst xmlns="http://schemas.openxmlformats.org/spreadsheetml/2006/main" count="2108" uniqueCount="485">
  <si>
    <t>项目名称</t>
  </si>
  <si>
    <t>发布单位</t>
  </si>
  <si>
    <t>中标方</t>
  </si>
  <si>
    <t>成交价格</t>
  </si>
  <si>
    <t>浙江工业大学</t>
  </si>
  <si>
    <t>浙江工商大学</t>
  </si>
  <si>
    <t>浙江泽近科技有限公司</t>
  </si>
  <si>
    <t>中国美术学院</t>
  </si>
  <si>
    <t>浙江正元智慧科技股份有限公司</t>
  </si>
  <si>
    <t>浙江警察学院</t>
  </si>
  <si>
    <t>浙江国际海运职业技术学院</t>
  </si>
  <si>
    <t>浙江理工大学</t>
  </si>
  <si>
    <t>浙江建设职业技术学院</t>
  </si>
  <si>
    <t>嵊泗县教育局</t>
  </si>
  <si>
    <t>浙江师范大学</t>
  </si>
  <si>
    <t>舟山市定海区教育局</t>
  </si>
  <si>
    <t>浙江欣融电子有限公司</t>
  </si>
  <si>
    <t>温州大学</t>
  </si>
  <si>
    <t>浙江药科职业大学</t>
  </si>
  <si>
    <t>成都泰盟软件有限公司</t>
  </si>
  <si>
    <t>浙江财经大学</t>
  </si>
  <si>
    <t>浙江中医药大学</t>
  </si>
  <si>
    <t>浙江工业职业技术学院</t>
  </si>
  <si>
    <t>北京润尼尔网络科技有限公司</t>
  </si>
  <si>
    <t>浙江绍兴市新华书店有限公司</t>
  </si>
  <si>
    <t>浙江工业大学浙江工业大学正方教务系统二期项目</t>
  </si>
  <si>
    <t>正方软件股份有限公司</t>
  </si>
  <si>
    <t>杭州医学院教务处校级虚拟仿真项目</t>
  </si>
  <si>
    <t>杭州医学院</t>
  </si>
  <si>
    <t>浙大宁波理工学院教务管理系统采购项目</t>
  </si>
  <si>
    <t>浙大宁波理工学院</t>
  </si>
  <si>
    <t>杭州简学科技有限公司</t>
  </si>
  <si>
    <t>浙江师范大学教师发展综合服务平台（教务处）项目</t>
  </si>
  <si>
    <t>北京超星智慧教育科技有限公司</t>
  </si>
  <si>
    <t>浙江药科职业大学教务管理系统建设项目</t>
  </si>
  <si>
    <t>上海树维信息科技有限公司</t>
  </si>
  <si>
    <t>杭州医学院教务处2022年在线开放课程制作项目</t>
  </si>
  <si>
    <t>北京世纪超星信息技术发展有限责任公司</t>
  </si>
  <si>
    <t>上海卓越睿新数码科技股份有限公司</t>
  </si>
  <si>
    <t>杭州师范大学教务智能预警系统采购项目</t>
  </si>
  <si>
    <t>杭州师范大学</t>
  </si>
  <si>
    <t>浙江省杭州第十四中学附属学校教务及办公管理系统开发服务项目（重招）</t>
  </si>
  <si>
    <t>杭州市拱墅区教育发展服务中心</t>
  </si>
  <si>
    <t>浙江万朋数智科技股份有限公司</t>
  </si>
  <si>
    <t>教务教学一体化（一期）单考单招教学模块</t>
  </si>
  <si>
    <t>浙江开放大学（浙江省社区教育指导中心、浙江老年开放大学）</t>
  </si>
  <si>
    <t>广东时汇信息科技有限公司</t>
  </si>
  <si>
    <t>嘉兴南湖学院（信息工程学院、经管实验中心、人文与艺术学院、教务工作部）设备询价项目</t>
  </si>
  <si>
    <t>嘉兴南湖学院</t>
  </si>
  <si>
    <t>教务管理系统项目</t>
  </si>
  <si>
    <t>浙江工商职业技术学院</t>
  </si>
  <si>
    <t>青果软件集团有限公司</t>
  </si>
  <si>
    <t>浙江建设职业技术学院正方教务系统运行维保项目</t>
  </si>
  <si>
    <t>杭州职业技术学院教务网络管理系统</t>
  </si>
  <si>
    <t>杭州职业技术学院</t>
  </si>
  <si>
    <t>浙江金融职业学院教务管理系统升级改造项目</t>
  </si>
  <si>
    <t>浙江金融职业学院</t>
  </si>
  <si>
    <t>浙江同济科技职业学院教务管理系统升级项目</t>
  </si>
  <si>
    <t>浙江同济科技职业学院</t>
  </si>
  <si>
    <t>浙江中医药大学教务处本科教学评价系统开发建设</t>
  </si>
  <si>
    <t>湖州职业技术学院函授教育教务教学管理平台项目</t>
  </si>
  <si>
    <t>湖州职业技术学院</t>
  </si>
  <si>
    <t>无锡柠檬科技服务有限公司</t>
  </si>
  <si>
    <t>杭州医学院教务处开放式虚拟仿真教学资源共享平台及子虚拟项目</t>
  </si>
  <si>
    <t>浙江经济职业技术学院教务管理系统</t>
  </si>
  <si>
    <t>浙江经济职业技术学院</t>
  </si>
  <si>
    <t>浙江中医药大学教务处数字化临床实践智能交互教学综合管理平台</t>
  </si>
  <si>
    <t>杭州珍邈医药技术有限公司</t>
  </si>
  <si>
    <t>中国美术学院教务处南山校区304、305公共课教室设备一批项目</t>
  </si>
  <si>
    <t>浙江嘉科电子有限公司</t>
  </si>
  <si>
    <t>杭州医学院教务处混合式共享课程建设</t>
  </si>
  <si>
    <t>中国美术学院教务处教学辅助平台二期项目</t>
  </si>
  <si>
    <t>杭州融畅科技有限公司</t>
  </si>
  <si>
    <t>浙江中医药大学教务处在线课程拍摄制作</t>
  </si>
  <si>
    <t>浙江中医药大学教务处诊断学胸腹部检查虚拟仿真训练系统（重新采购）</t>
  </si>
  <si>
    <t>杭州赞比科技有限公司</t>
  </si>
  <si>
    <t>杭州医学院教务处人卫平台系统</t>
  </si>
  <si>
    <t>立德信息科技（南京）有限公司</t>
  </si>
  <si>
    <t>浙江科技学院教务处教学业绩系统</t>
  </si>
  <si>
    <t>浙江科技学院</t>
  </si>
  <si>
    <t>浙江商业职业技术学院教务学工一体化升级项目</t>
  </si>
  <si>
    <t>浙江商业职业技术学院</t>
  </si>
  <si>
    <t>浙江树人大学杨汛桥校区经济学院、城建学院、教务处空调工程扩建采购项目</t>
  </si>
  <si>
    <t>浙江树人大学</t>
  </si>
  <si>
    <t>杭州佳岩空调设备有限公司</t>
  </si>
  <si>
    <t>教务处南山校区12间公共课教室教学设备维护</t>
  </si>
  <si>
    <t>杭州天丰信息系统工程有限公司</t>
  </si>
  <si>
    <t>嘉兴职业技术学院2021嘉职院暑期设备采购项目（时尚学院、现代教育、教务部）</t>
  </si>
  <si>
    <t>嘉兴职业技术学院</t>
  </si>
  <si>
    <t>上海盈宁纺织科技有限公司</t>
  </si>
  <si>
    <t>浙江中医药大学教务处诊断学体格检查虚拟仿真训练系统（无线心肺听诊模型）</t>
  </si>
  <si>
    <t>杭州医匠科技有限公司</t>
  </si>
  <si>
    <t>绍兴财经旅游学校智慧教务软件采购项目（第二次）</t>
  </si>
  <si>
    <t>绍兴财经旅游学校</t>
  </si>
  <si>
    <t>浙江宏拓信息科技有限公司</t>
  </si>
  <si>
    <t>金华广播电视大学（浙江商贸学校）教学教务管理平台建设项目</t>
  </si>
  <si>
    <t>金华广播电视大学(浙江商贸学校)</t>
  </si>
  <si>
    <t>上海起迪计算机科技发展有限公司</t>
  </si>
  <si>
    <t>2021年本科教务更新-专业认证管理模块项目</t>
  </si>
  <si>
    <t>宁波大学</t>
  </si>
  <si>
    <t>江苏金智教育信息股份有限公司</t>
  </si>
  <si>
    <t>教务5号楼智慧教室（教学设备）</t>
  </si>
  <si>
    <t>杭州威通科技有限公司</t>
  </si>
  <si>
    <t>教务标准化考场改造（考试设备）</t>
  </si>
  <si>
    <t>杭州西旭科技信息工程有限公司</t>
  </si>
  <si>
    <t>成教信息化教学教务综合管理平台项目</t>
  </si>
  <si>
    <t>弘成科技发展有限公司</t>
  </si>
  <si>
    <t>浙江水利水电学院教务管理系统（一期）项目</t>
  </si>
  <si>
    <t>浙江水利水电学院</t>
  </si>
  <si>
    <t>北京清元优软科技有限公司</t>
  </si>
  <si>
    <t>浙江师范大学教务管理系统升级维护服务</t>
  </si>
  <si>
    <t>浙江科技学院教务处考场及多媒体教室设备维保项目</t>
  </si>
  <si>
    <t>杭州新润科技有限公司</t>
  </si>
  <si>
    <t>中国美术学院教务处《西湖志徐默》等两本出版项目</t>
  </si>
  <si>
    <t>中国美术学院出版社有限公司</t>
  </si>
  <si>
    <t>中国美术学院教务处南山校区艺术人文学院公共课教室智慧课项目</t>
  </si>
  <si>
    <t>中国美术学院教务处2号楼公共空间长凳项目</t>
  </si>
  <si>
    <t>杭州恒丰家具有限公司</t>
  </si>
  <si>
    <t>文成县职业高级中学智慧校园一期（教务模块、德育模块、微服务）</t>
  </si>
  <si>
    <t>浙江省温州市文成县职业高级中学</t>
  </si>
  <si>
    <t>中国美术学院教务处象山2号楼人文空间改造项目</t>
  </si>
  <si>
    <t>浙江南方建设工程有限公司</t>
  </si>
  <si>
    <t>中国美术学院教务处建筑基础部创新教学与会议融合平台项目</t>
  </si>
  <si>
    <t>教务处本硕网络课程资源使用服务</t>
  </si>
  <si>
    <t>浙江医药高等专科学校教务网络通识课程项目</t>
  </si>
  <si>
    <t>浙江医药高等专科学校</t>
  </si>
  <si>
    <t>长兴技师学院智慧校园二期（教务管理）项目</t>
  </si>
  <si>
    <t>长兴技师学院</t>
  </si>
  <si>
    <t>中国移动通信集团浙江有限公司湖州分公司</t>
  </si>
  <si>
    <t>杭州职业技术学院教务振兴杯技能大赛计算机网络管理员赛项设备</t>
  </si>
  <si>
    <t>杭州华运贸易有限公司</t>
  </si>
  <si>
    <t>浙江财经大学智慧教务综合平台（二期）项目</t>
  </si>
  <si>
    <t>浙江工业职业技术学院教务处微信公众号建设项目</t>
  </si>
  <si>
    <t>浙江锦蓝钻信息科技有限公司</t>
  </si>
  <si>
    <t>浙江建设职业技术学院上虞校区正方教务系统功能拓展采购项目</t>
  </si>
  <si>
    <t>教务处象山校区公共课教室3年维护</t>
  </si>
  <si>
    <t>91330106MA27YKJM8P</t>
  </si>
  <si>
    <t>浙江传媒学院教务管理系统</t>
  </si>
  <si>
    <t>浙江传媒学院</t>
  </si>
  <si>
    <t>宁波市国际招标有限公司关于宁波大学教务应用服务二期建设项目的中标(成交)结果公告</t>
  </si>
  <si>
    <t>教务处文科中心设备、食品学院实验室设备</t>
  </si>
  <si>
    <t>广州南方测绘科技股份有限公司</t>
  </si>
  <si>
    <t>智慧教务综合服务平台二期项目</t>
  </si>
  <si>
    <t xml:space="preserve">   名    称： 浙江财经大学 </t>
  </si>
  <si>
    <t>浙江师范大学高校教师发展综合业务系统（教务处）项目</t>
  </si>
  <si>
    <t xml:space="preserve">   名    称： 浙江师范大学 </t>
  </si>
  <si>
    <t>杭州市人民职业学校教学专用设备（学前实训实践中心）</t>
  </si>
  <si>
    <t>浙江省国际技术设备招标有限公司关于浙江音乐学院教务系统升级采购项目的成交结果公告</t>
  </si>
  <si>
    <t>教务处公共教室提升设备</t>
  </si>
  <si>
    <t>浙江图灵软件技术有限公司</t>
  </si>
  <si>
    <t>杭州市中策职业学校计算机数字影音后期制作实训室</t>
  </si>
  <si>
    <t>浙江求是招标代理有限公司关于中国美术学院教务处课程辅助系统的中标(成交)结果公告</t>
  </si>
  <si>
    <t>2022年嘉兴市秀州中学精准教学系统（第五期）采购项目</t>
  </si>
  <si>
    <t>嘉兴市秀州中学</t>
  </si>
  <si>
    <t>嘉兴市华生电子科技有限公司</t>
  </si>
  <si>
    <t>学校多媒体教学系统采购项目</t>
  </si>
  <si>
    <t>舟山金磊电子科技有限公司</t>
  </si>
  <si>
    <t>一平三端智慧教学系统</t>
  </si>
  <si>
    <t>浙江外国语学院</t>
  </si>
  <si>
    <t>浙江泛雅教育科技有限公司</t>
  </si>
  <si>
    <t>数码显微互动教学系统</t>
  </si>
  <si>
    <t>温州医科大学</t>
  </si>
  <si>
    <t>南京江南永新光学有限公司</t>
  </si>
  <si>
    <t>浙大宁波理工学院外语学院语言教学系统采购项目</t>
  </si>
  <si>
    <t>宁波胜达高科信息工程有限公司</t>
  </si>
  <si>
    <t>丽水职业技术学院财务大数据综合教学系统采购项目</t>
  </si>
  <si>
    <t>丽水职业技术学院</t>
  </si>
  <si>
    <t>杭州慕沙电子科技有限公司</t>
  </si>
  <si>
    <t>金华市委党校新校区信息化建设项目（教学系统建设）</t>
  </si>
  <si>
    <t>中共金华市委党校(金华市行政学院、金华市社会主义学院）</t>
  </si>
  <si>
    <t>金华广电网络技术有限公司</t>
  </si>
  <si>
    <t>浙江工业职业技术学院新能源汽车竞赛及教学系统采购项目</t>
  </si>
  <si>
    <t>实达实集团有限公司</t>
  </si>
  <si>
    <t>浙江工业职业技术学院汽车电气多媒体交互式教学系统采购项目</t>
  </si>
  <si>
    <t>杭州铭创璟盛科技有限公司</t>
  </si>
  <si>
    <t>浙江商业职业技术学院冷链技术虚拟仿真实训教学系统项目</t>
  </si>
  <si>
    <t>北京象新力科技有限公司</t>
  </si>
  <si>
    <t>杭州师范大学心血管疾病介入诊疗技术虚拟仿真实验教学系统建设项目</t>
  </si>
  <si>
    <t>杭州东讯计算机信息技术有限公司</t>
  </si>
  <si>
    <t>湖州市教育局仁北中学多媒体教学系统采购及安装项目</t>
  </si>
  <si>
    <t>湖州市教育局</t>
  </si>
  <si>
    <t>湖州市科友电脑通讯工程有限公司</t>
  </si>
  <si>
    <t>宁波幼儿师范高等专科学校采购远程观察实践教学系统建设项目</t>
  </si>
  <si>
    <t>宁波幼儿师范高等专科学校</t>
  </si>
  <si>
    <t>北京金科职桥科技发展有限公司</t>
  </si>
  <si>
    <t>宁波市鄞州区邱隘实验中学电子教学系统</t>
  </si>
  <si>
    <t>宁波市鄞州区邱隘实验中学</t>
  </si>
  <si>
    <t>宁波市利宏信息系统工程有限公司</t>
  </si>
  <si>
    <t>武义县继续教育中心初高中精准教学系统采购及安装项目</t>
  </si>
  <si>
    <t>武义县继续教育中心</t>
  </si>
  <si>
    <t>金华易合智能科技有限公司</t>
  </si>
  <si>
    <t>椒江区第二职业技术学校美发与形象设计专业智慧教学系统</t>
  </si>
  <si>
    <t>台州市椒江区第二职业技术学校</t>
  </si>
  <si>
    <t>宁波博沧教育科技有限公司</t>
  </si>
  <si>
    <t>湖州市教育局爱山小学奥体校区多媒体教学系统项目</t>
  </si>
  <si>
    <t>乐清市义务教育精准教学系统</t>
  </si>
  <si>
    <t>乐清市教育技术中心</t>
  </si>
  <si>
    <t>中国移动通信集团浙江有限公司温州分公司</t>
  </si>
  <si>
    <t>中国计量大学入境人员卫生检疫检验虚拟仿真实验教学系统项目</t>
  </si>
  <si>
    <t>中国计量大学</t>
  </si>
  <si>
    <t>众睿启智（南京）数字技术有限公司</t>
  </si>
  <si>
    <t>褚家漾小学多媒体教学系统采购项目</t>
  </si>
  <si>
    <t>湖州师范学院南浔附属小学</t>
  </si>
  <si>
    <t>湖州创杰科教用品有限公司</t>
  </si>
  <si>
    <t>智慧供应链教学系统</t>
  </si>
  <si>
    <t>宁波哲睿科教仪器有限公司</t>
  </si>
  <si>
    <t>良渚校区智能拍摄教学系统设备</t>
  </si>
  <si>
    <t>浙江乐友乐信息科技有限公司</t>
  </si>
  <si>
    <t>智慧教育平台之绿色安全护眼教学系统软件项目（重招）</t>
  </si>
  <si>
    <t>宁波市教育服务与电化教育中心</t>
  </si>
  <si>
    <t>宁波思骏科技有限公司</t>
  </si>
  <si>
    <t>丽水中等专业学校智慧教学系统云平台服务项目</t>
  </si>
  <si>
    <t>丽水中等专业学校（丽水艺术学校）</t>
  </si>
  <si>
    <t>浙江工业大学一平三端智慧教学系统及优课优酬平台项目</t>
  </si>
  <si>
    <t>超星一平三端智慧教学系统升级服务</t>
  </si>
  <si>
    <t>嘉兴市第四高级中学大数据精准教学系统采购项目</t>
  </si>
  <si>
    <t>嘉兴市第四高级中学</t>
  </si>
  <si>
    <t>浙江树人大学交叉科学研究院显微互动教学系统采购项目</t>
  </si>
  <si>
    <t>杭州宝诚生物技术有限公司</t>
  </si>
  <si>
    <t>宁波职业技术学院工程素养训练虚拟仿真实训教学系统采购项目</t>
  </si>
  <si>
    <t>宁波职业技术学院</t>
  </si>
  <si>
    <t>江苏一鼎堂软件科技有限公司</t>
  </si>
  <si>
    <t>深龋治疗虚拟仿真实验教学系统、咬合重建虚拟仿真实训系统</t>
  </si>
  <si>
    <t>北京众绘虚拟现实技术研究院有限公司</t>
  </si>
  <si>
    <t>烹饪实训室可视化教学系统一期</t>
  </si>
  <si>
    <t>温州华侨职业中等专业学校</t>
  </si>
  <si>
    <t>深圳博为教育科技有限公司</t>
  </si>
  <si>
    <t>浙江树人大学基础医学综合实验中心体格检查教学系统等项目</t>
  </si>
  <si>
    <t>浙江商业职业技术学院“一平三端”智慧教学系统</t>
  </si>
  <si>
    <t>浙江传媒学院智慧教学系统云服务</t>
  </si>
  <si>
    <t>宁波大学医学院采购生理药理虚拟仿真教学系统项目</t>
  </si>
  <si>
    <t>浙江工业职业技术学院工程测量虚拟仿真教学系统采购项目</t>
  </si>
  <si>
    <t>北京斯帝慕信息技术有限公司</t>
  </si>
  <si>
    <t>中国计量大学智慧教学系统</t>
  </si>
  <si>
    <t>绍兴文理学院塑料工艺技术线上教学系统（CAI）、微型混合流变系统和高分子新材料新工艺综合训练项目</t>
  </si>
  <si>
    <t>绍兴文理学院</t>
  </si>
  <si>
    <t>苏州模流分析软件有限公司</t>
  </si>
  <si>
    <t>绍兴文理学院核磁共振波谱仪、塑料工艺技术线上教学系统（CAI）、纳米粒度及表面电位分析仪、微型混合流变系统和高分子新材料新工艺综合训练项目</t>
  </si>
  <si>
    <t>浙江津弘仪器设备有限公司</t>
  </si>
  <si>
    <t>浙江科技学院物流系统建模与仿真实验教学系统</t>
  </si>
  <si>
    <t>浙江智澜科技有限公司</t>
  </si>
  <si>
    <t>虚拟仿真实验教学系统</t>
  </si>
  <si>
    <t>上海梦之路数字科技有限公司</t>
  </si>
  <si>
    <t>模具智能制造技术中心大师工作室、总控室办公及教辅设备、实验实训视频教学系统、车间看板及监控</t>
  </si>
  <si>
    <t>浙江机电职业技术学院</t>
  </si>
  <si>
    <t>杭州全槟科技有限公司</t>
  </si>
  <si>
    <t>步青厅智慧教学系统</t>
  </si>
  <si>
    <t>帝杰曼科技股份有限公司</t>
  </si>
  <si>
    <t>浙江财经大学智慧教学系统采购项目</t>
  </si>
  <si>
    <t>北京慕华信息科技有限公司</t>
  </si>
  <si>
    <t>马克思主义参与建构式虚拟仿真实验教学系统采购项目</t>
  </si>
  <si>
    <t>杭州万维镜像科技有限公司</t>
  </si>
  <si>
    <t>宁波市学校装备管理与电化教育中心采购智慧教育平台之绿色安全护眼教学系统项目题库</t>
  </si>
  <si>
    <t>宁波市学校装备管理与电化教育中心</t>
  </si>
  <si>
    <t>杭州虹吾科技有限公司</t>
  </si>
  <si>
    <t>杭州汽车高级技工学校智能网联汽车智能驾驶综合实训教学系统采购</t>
  </si>
  <si>
    <t>杭州汽车高级技工学校</t>
  </si>
  <si>
    <t>杭州胜辉科技有限公司</t>
  </si>
  <si>
    <t>浙江机电职业技术学院“一平三端”智慧教学系统项目</t>
  </si>
  <si>
    <t>“一平三端”智慧教学系统软件</t>
  </si>
  <si>
    <t>浙江省杭州第十四中学精准教学系统项目</t>
  </si>
  <si>
    <t>浙江省杭州第十四中学</t>
  </si>
  <si>
    <t>杭州晓雷科技有限公司</t>
  </si>
  <si>
    <t>VR影片拍摄虚拟仿真实验教学系统采购项目</t>
  </si>
  <si>
    <t>金华某部队新建可视教学系统项目</t>
  </si>
  <si>
    <t>金华某部队</t>
  </si>
  <si>
    <t>浙江省公众信息产业有限公司</t>
  </si>
  <si>
    <t>《实用英语读写》课程分级阅读教学系统项目</t>
  </si>
  <si>
    <t>天津久行教育科技有限公司</t>
  </si>
  <si>
    <t>浙江金融职业学院大数据风控教学系统软件项目</t>
  </si>
  <si>
    <t>杭州融育科技有限公司</t>
  </si>
  <si>
    <t>温岭市太平高级职业中学智能家居3D虚拟仿真实验教学系统采购</t>
  </si>
  <si>
    <t>温岭市太平高级职业中学</t>
  </si>
  <si>
    <t>杭州英时科技有限公司</t>
  </si>
  <si>
    <t>衢江杭州育才中学多媒体教学系统及电子班牌采购项目（二次）</t>
  </si>
  <si>
    <t>衢州市衢江区教育局</t>
  </si>
  <si>
    <t>杭州俊美科技有限公司</t>
  </si>
  <si>
    <t>宁波工程学院实验室智能教学系统采购项目</t>
  </si>
  <si>
    <t>宁波工程学院</t>
  </si>
  <si>
    <t>智慧工场教学系统升级</t>
  </si>
  <si>
    <t>91310110332329603Q</t>
  </si>
  <si>
    <t>电子信息及计算机类虚拟仿真实验教学系统项目</t>
  </si>
  <si>
    <t>慧科教育科技集团有限公司</t>
  </si>
  <si>
    <t>武义县继续教育中心武义县初中阅卷系统和精准教学系统采购及安装项目</t>
  </si>
  <si>
    <t>温州医科大学超星智慧网络教学系统项目</t>
  </si>
  <si>
    <t>浙江工商大学黑盒互联网金融自动交易教学系统等三项系统采购项目</t>
  </si>
  <si>
    <t>杭州佳淼科技有限公司</t>
  </si>
  <si>
    <t>数字化设计综合实训室3（实验室训视频教学系统）项目</t>
  </si>
  <si>
    <t xml:space="preserve">   名    称： 浙江机电职业技术学院 </t>
  </si>
  <si>
    <t>浙江中医药大学医学影像综合教学系统项目</t>
  </si>
  <si>
    <t xml:space="preserve">   名    称： 浙江中医药大学 </t>
  </si>
  <si>
    <t>浙江建设职业技术学院远程现场教学系统升级项目</t>
  </si>
  <si>
    <t xml:space="preserve">   名    称： 浙江建设职业技术学院 </t>
  </si>
  <si>
    <t>浙江东太科技有限公司</t>
  </si>
  <si>
    <t>浙江求是招标代理有限公司关于浙江外国语学院美国黑色浪漫主义文学虚拟仿真实验教学系统项目的中标公告</t>
  </si>
  <si>
    <t>浙江求是招标代理有限公司关于浙江外国语学院中小学课堂教学突发情况诊断与应对虚拟仿真实验教学系统项目的中标(成交)结果公告</t>
  </si>
  <si>
    <t>金华市政府采购中心磐安县分中心关于磐安县中小学智慧英语教学系统和终端二期项目的中标(成交)结果公告</t>
  </si>
  <si>
    <t>浙江机电职业技术学院X射线探伤虚拟仿真教学系统</t>
  </si>
  <si>
    <t>杭州师范大学附属医院无</t>
  </si>
  <si>
    <t>浙江建设职业技术学院工程建造智慧管理实训系统和智慧工坊教学实训项目</t>
  </si>
  <si>
    <t>品茗科技股份有限公司</t>
  </si>
  <si>
    <t>临海市教育局智慧新型教学空间项目建设</t>
  </si>
  <si>
    <t>临海市教育局</t>
  </si>
  <si>
    <t>浙江璟天信息技术有限公司</t>
  </si>
  <si>
    <t>浙江建设职业技术学院MR 智慧校园教学实训系统项目</t>
  </si>
  <si>
    <t>杭州巨安科技有限公司</t>
  </si>
  <si>
    <t>超星“一平三端智慧教学综合服务平台”服务</t>
  </si>
  <si>
    <t>中国计量大学一平三端智慧教学综合服务平台运维服务项目</t>
  </si>
  <si>
    <t>浙江商业职业技术学院多媒体智慧教学国交电子班牌改造项目</t>
  </si>
  <si>
    <t>会计学院智慧教学空间</t>
  </si>
  <si>
    <t>浙江至腾安装工程有限公司</t>
  </si>
  <si>
    <t>浙江省机电技师学院智慧教学多媒体设备采购项目</t>
  </si>
  <si>
    <t>浙江省机电技师学院</t>
  </si>
  <si>
    <t>杭州星晟智能科技有限公司</t>
  </si>
  <si>
    <t>浙江省社会主义学院“智慧教学平台”驻场运维人员服务项目</t>
  </si>
  <si>
    <t>浙江省社会主义学院</t>
  </si>
  <si>
    <t>杭州精英在线教育科技股份有限公司</t>
  </si>
  <si>
    <t>圣光机学院智慧教学楼改造</t>
  </si>
  <si>
    <t>杭州电子科技大学</t>
  </si>
  <si>
    <t>中国移动通信集团浙江有限公司杭州分公司</t>
  </si>
  <si>
    <t>浙江经济职业技术学院2022智慧教学示范区建设项目</t>
  </si>
  <si>
    <t>临安区於潜镇中心幼儿园新建项目智慧教学设备采购项目</t>
  </si>
  <si>
    <t>杭州市临安区於潜镇人民政府</t>
  </si>
  <si>
    <t>浙江临智智能科技有限公司</t>
  </si>
  <si>
    <t>浙江经济职业技术学院教学楼智慧教学区建设项目</t>
  </si>
  <si>
    <t>浙江新中环建设集团有限公司</t>
  </si>
  <si>
    <t>北京数码大方科技股份有限公司</t>
  </si>
  <si>
    <t>浙江理工大学多功能智慧语言教学、考试实训室项目</t>
  </si>
  <si>
    <t>杭州欧优机器人科技有限公司</t>
  </si>
  <si>
    <t>智慧教学空间三期</t>
  </si>
  <si>
    <t>宁波阶梯教育科技有限公司</t>
  </si>
  <si>
    <t>浙江理工大学智慧教学空间建设项目</t>
  </si>
  <si>
    <t>绍兴市稽山中学智慧教学建设提升项目</t>
  </si>
  <si>
    <t>绍兴市稽山中学</t>
  </si>
  <si>
    <t>宁波市鄞州区邱隘实验小学采购智慧教学管理设备项目</t>
  </si>
  <si>
    <t>宁波市鄞州区邱隘实验小学</t>
  </si>
  <si>
    <t>宁波保税区锦都数码电子有限公司</t>
  </si>
  <si>
    <t>浙江农业商贸职业学院智慧教学平台系统建设项目</t>
  </si>
  <si>
    <t>浙江农业商贸职业学院</t>
  </si>
  <si>
    <t>智慧物流教学示范线采购项目</t>
  </si>
  <si>
    <t>余姚市浙江大学机器人研究中心</t>
  </si>
  <si>
    <t>宁波舜宇贝尔自动化有限公司</t>
  </si>
  <si>
    <t>浙江国际海运职业技术学院智慧教学空间教学设备采购项目</t>
  </si>
  <si>
    <t>浙江师范大学22幢11间基础教育智慧课堂教学实训室桌椅和窗帘项目</t>
  </si>
  <si>
    <t>温州高新瑞诚家具有限公司</t>
  </si>
  <si>
    <t>浙江师范大学22幢11间基础教育智慧课堂教学实训室设备项目</t>
  </si>
  <si>
    <t>浙江毅飞信息科技有限公司</t>
  </si>
  <si>
    <t>浙江旅游职业学院酒店（烹饪）实训楼四楼酒管实训室多媒体智慧教学体验系统项目</t>
  </si>
  <si>
    <t>浙江旅游职业学院</t>
  </si>
  <si>
    <t>浙江广庠云科技有限公司</t>
  </si>
  <si>
    <t>浙江经贸职业技术学院智慧教学中心项目</t>
  </si>
  <si>
    <t>浙江经贸职业技术学院</t>
  </si>
  <si>
    <t>浙江弓弧网络科技有限公司</t>
  </si>
  <si>
    <t>2021年嵊泗县教育局智慧课堂教学项目 单一来源采购</t>
  </si>
  <si>
    <t>浙江睿阳信息科技有限公司</t>
  </si>
  <si>
    <t>浙江经贸职业技术学院智慧教学与虚拟仿真实训中心改造工程项目</t>
  </si>
  <si>
    <t>硕谷昊天建设（杭州）有限公司</t>
  </si>
  <si>
    <t>智慧校园二期-智慧教学及校园治理与服务系统软件建设项目</t>
  </si>
  <si>
    <t>浙江曙光信息技术有限公司</t>
  </si>
  <si>
    <t>浙江同济科技职业学院智慧教学数据整合平台</t>
  </si>
  <si>
    <t>浙江东讯文化集团有限公司</t>
  </si>
  <si>
    <t>龙游县电化教育中心龙游智慧教育新型教学空间采购项目</t>
  </si>
  <si>
    <t>龙游县电化教育中心</t>
  </si>
  <si>
    <t>浙江校云网科技有限公司</t>
  </si>
  <si>
    <t>智慧教学空间项目二期</t>
  </si>
  <si>
    <t>杭州云颂科技有限公司</t>
  </si>
  <si>
    <t>浙江旅游职业学院智慧教学示范区二期建设(含电子屏等设备）等项目</t>
  </si>
  <si>
    <t>智慧教学空间及智慧教学云平台建设和标准化考场数字化改造设备</t>
  </si>
  <si>
    <t>金华职业技术学院幼儿园教育活动实训室智慧教学设备购置项目</t>
  </si>
  <si>
    <t>金华职业技术学院</t>
  </si>
  <si>
    <t>金华依云智慧科技有限公司</t>
  </si>
  <si>
    <t>智慧教学示范区二期装修工程</t>
  </si>
  <si>
    <t>浙江新中环建设有限公司</t>
  </si>
  <si>
    <t>衢州学院一号教学楼智慧教室建设采购项目</t>
  </si>
  <si>
    <t>衢州学院</t>
  </si>
  <si>
    <t>联通(浙江)产业互联网有限公司</t>
  </si>
  <si>
    <t>浙江警察学院智慧教学及校园治理与服务系统软件建设——浙江警察学院综合评价招生平台建设项目</t>
  </si>
  <si>
    <t>杭州望达科技有限公司</t>
  </si>
  <si>
    <t>学生教室（智慧）改造-课程教学平台集成与运行维护项目</t>
  </si>
  <si>
    <t>智慧教室及新型教学空间采购项目</t>
  </si>
  <si>
    <t>台州市黄岩区樊川书院教育集团</t>
  </si>
  <si>
    <t>浙江网高科技有限公司</t>
  </si>
  <si>
    <t>浙江舟山群岛新区旅游与健康职业学院教学楼智慧教室设施设备采购项目</t>
  </si>
  <si>
    <t>浙江舟山群岛新区旅游与健康职业学院</t>
  </si>
  <si>
    <t>宁波市怀恩信息科技有限公司</t>
  </si>
  <si>
    <t>浙江纺织服装职业技术学院8号教学楼智慧教室改造项目</t>
  </si>
  <si>
    <t>浙江纺织服装职业技术学院</t>
  </si>
  <si>
    <t>浙江华和万润信息科技有限公司</t>
  </si>
  <si>
    <t>绍兴市第一中学智慧教学设备采购项目</t>
  </si>
  <si>
    <t>绍兴市第一中学</t>
  </si>
  <si>
    <t>绍兴市阳明中学智慧教学设备采购项目</t>
  </si>
  <si>
    <t>绍兴市阳明中学</t>
  </si>
  <si>
    <t>浙江树人大学外语智慧教学与智能学习云平台项目</t>
  </si>
  <si>
    <t>北京外研在线数字科技有限公司</t>
  </si>
  <si>
    <t>嘉兴市建筑工业学校建筑智慧实体教学模型项目</t>
  </si>
  <si>
    <t>嘉兴市建筑工业学校</t>
  </si>
  <si>
    <t>浙江建设职业技术学院智慧教学项目升级工程项目</t>
  </si>
  <si>
    <t>浙江浙大网新图灵信息科技有限公司</t>
  </si>
  <si>
    <t>浙江省国际技术设备招标有限公司关于浙江旅游职业学院智慧教室教学应用系统项目的中标(成交)结果公告</t>
  </si>
  <si>
    <t>浙江树人大学拱宸桥校区智慧教学环境设计与施工一体化建设项目</t>
  </si>
  <si>
    <t>杭州迈杰教育科技有限公司</t>
  </si>
  <si>
    <t>浙江树人大学杨汛桥校区智慧教学环境设计与施工一体化建设项目</t>
  </si>
  <si>
    <t>杭州方彩电子有限公司</t>
  </si>
  <si>
    <t>智慧教学空间建设项目</t>
  </si>
  <si>
    <t>大学英语智慧教学与智能学习平台项目</t>
  </si>
  <si>
    <t xml:space="preserve">   名    称： 衢州学院 </t>
  </si>
  <si>
    <t>南京智慧在线教育科技有限公司</t>
  </si>
  <si>
    <t>浙江省国际技术设备招标有限公司关于浙江旅游职业学院智慧教学示范区设备项目的中标(成交)结果公告</t>
  </si>
  <si>
    <t>智慧教学综合服务平台</t>
  </si>
  <si>
    <t>浙江机电职业技术学院汽车营销智慧教学空间</t>
  </si>
  <si>
    <t>浙江国际招（投）标公司关于智慧互动教学支撑环境建设项目（二期）的中标(成交)结果公告</t>
  </si>
  <si>
    <t>浙江旅游职业学院智慧教学示范区装修采购</t>
  </si>
  <si>
    <t>衢江区职业中专智慧教学、会议系统设备采购</t>
  </si>
  <si>
    <t>绍兴文理学院智慧教学实验平台信息化建设项目</t>
  </si>
  <si>
    <t>浙江鼎晟工程项目管理有限公司关于金华职业技术学院智慧实训室教学环境改造项目的中标(成交)结果公告</t>
  </si>
  <si>
    <t>杭州电子科技大学智慧互动教学支撑环境建设项目</t>
  </si>
  <si>
    <t>91330106747185816Q</t>
  </si>
  <si>
    <t>外语智慧教学与智能学习云平台（口语训练系统）</t>
  </si>
  <si>
    <t>价格梯度</t>
    <phoneticPr fontId="1" type="noConversion"/>
  </si>
  <si>
    <t>梯度负七</t>
    <phoneticPr fontId="1" type="noConversion"/>
  </si>
  <si>
    <t>梯度负六</t>
    <phoneticPr fontId="1" type="noConversion"/>
  </si>
  <si>
    <t>梯度负五</t>
    <phoneticPr fontId="1" type="noConversion"/>
  </si>
  <si>
    <t>梯度负四</t>
    <phoneticPr fontId="1" type="noConversion"/>
  </si>
  <si>
    <t>梯度负三</t>
    <phoneticPr fontId="1" type="noConversion"/>
  </si>
  <si>
    <t>梯度负二</t>
    <phoneticPr fontId="1" type="noConversion"/>
  </si>
  <si>
    <t>梯度负一</t>
    <phoneticPr fontId="1" type="noConversion"/>
  </si>
  <si>
    <t>梯度零</t>
    <phoneticPr fontId="1" type="noConversion"/>
  </si>
  <si>
    <t>梯度一</t>
    <phoneticPr fontId="1" type="noConversion"/>
  </si>
  <si>
    <t>梯度二</t>
    <phoneticPr fontId="1" type="noConversion"/>
  </si>
  <si>
    <t>梯度三</t>
    <phoneticPr fontId="1" type="noConversion"/>
  </si>
  <si>
    <t>梯度四</t>
    <phoneticPr fontId="1" type="noConversion"/>
  </si>
  <si>
    <t>梯度五</t>
    <phoneticPr fontId="1" type="noConversion"/>
  </si>
  <si>
    <t>梯度六</t>
    <phoneticPr fontId="1" type="noConversion"/>
  </si>
  <si>
    <t>梯度七</t>
    <phoneticPr fontId="1" type="noConversion"/>
  </si>
  <si>
    <t>平均</t>
  </si>
  <si>
    <t>标准误差</t>
  </si>
  <si>
    <t>中位数</t>
  </si>
  <si>
    <t>众数</t>
  </si>
  <si>
    <t>标准差</t>
  </si>
  <si>
    <t>方差</t>
  </si>
  <si>
    <t>峰度</t>
  </si>
  <si>
    <t>偏度</t>
  </si>
  <si>
    <t>区域</t>
  </si>
  <si>
    <t>最小值</t>
  </si>
  <si>
    <t>最大值</t>
  </si>
  <si>
    <t>求和</t>
  </si>
  <si>
    <t>观测数</t>
  </si>
  <si>
    <t>梯度</t>
    <phoneticPr fontId="1" type="noConversion"/>
  </si>
  <si>
    <t>区间</t>
    <phoneticPr fontId="1" type="noConversion"/>
  </si>
  <si>
    <t>数量</t>
    <phoneticPr fontId="1" type="noConversion"/>
  </si>
  <si>
    <t>占比</t>
    <phoneticPr fontId="1" type="noConversion"/>
  </si>
  <si>
    <t>最低值 - 均值/64</t>
    <phoneticPr fontId="1" type="noConversion"/>
  </si>
  <si>
    <t>-7到-6</t>
    <phoneticPr fontId="1" type="noConversion"/>
  </si>
  <si>
    <t>均值/64 - 均值/32</t>
    <phoneticPr fontId="1" type="noConversion"/>
  </si>
  <si>
    <t>-6到-5</t>
    <phoneticPr fontId="1" type="noConversion"/>
  </si>
  <si>
    <t>均值/32 - 均值/16</t>
    <phoneticPr fontId="1" type="noConversion"/>
  </si>
  <si>
    <t>-5到-4</t>
    <phoneticPr fontId="1" type="noConversion"/>
  </si>
  <si>
    <t>均值/16 - 均值/8</t>
    <phoneticPr fontId="1" type="noConversion"/>
  </si>
  <si>
    <t>-4到-3</t>
    <phoneticPr fontId="1" type="noConversion"/>
  </si>
  <si>
    <t>均值/8 - 均值/4</t>
    <phoneticPr fontId="1" type="noConversion"/>
  </si>
  <si>
    <t>-3到-2</t>
    <phoneticPr fontId="1" type="noConversion"/>
  </si>
  <si>
    <t>均值/4 - 均值/ 2</t>
    <phoneticPr fontId="1" type="noConversion"/>
  </si>
  <si>
    <t>-2到-1</t>
    <phoneticPr fontId="1" type="noConversion"/>
  </si>
  <si>
    <t>均值 / 2 - 均值</t>
    <phoneticPr fontId="1" type="noConversion"/>
  </si>
  <si>
    <t>-1到0</t>
    <phoneticPr fontId="1" type="noConversion"/>
  </si>
  <si>
    <t>均值 - 均值 * 1.5</t>
    <phoneticPr fontId="1" type="noConversion"/>
  </si>
  <si>
    <t>0到1</t>
    <phoneticPr fontId="1" type="noConversion"/>
  </si>
  <si>
    <t xml:space="preserve"> 均值 * 1.5 - 均值* 3</t>
    <phoneticPr fontId="1" type="noConversion"/>
  </si>
  <si>
    <t>1到2</t>
    <phoneticPr fontId="1" type="noConversion"/>
  </si>
  <si>
    <t>均值* 3 - 均值 * 4.5</t>
    <phoneticPr fontId="1" type="noConversion"/>
  </si>
  <si>
    <t>2到3</t>
    <phoneticPr fontId="1" type="noConversion"/>
  </si>
  <si>
    <t>4.5倍均值 - 6倍均值</t>
    <phoneticPr fontId="1" type="noConversion"/>
  </si>
  <si>
    <t>3到4</t>
    <phoneticPr fontId="1" type="noConversion"/>
  </si>
  <si>
    <t>6倍均值 - 7.5倍均值</t>
    <phoneticPr fontId="1" type="noConversion"/>
  </si>
  <si>
    <t>4到5</t>
    <phoneticPr fontId="1" type="noConversion"/>
  </si>
  <si>
    <t>7.5倍均值 - 9倍均值</t>
    <phoneticPr fontId="1" type="noConversion"/>
  </si>
  <si>
    <t>5到6</t>
    <phoneticPr fontId="1" type="noConversion"/>
  </si>
  <si>
    <t>9倍均值 - 最大值</t>
    <phoneticPr fontId="1" type="noConversion"/>
  </si>
  <si>
    <t>6到7</t>
    <phoneticPr fontId="1" type="noConversion"/>
  </si>
  <si>
    <t>行标签</t>
  </si>
  <si>
    <t>(全部)</t>
  </si>
  <si>
    <t>平均值</t>
  </si>
  <si>
    <t>中标价格/平均值</t>
  </si>
  <si>
    <t>总计</t>
  </si>
  <si>
    <t>价格描述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</si>
</sst>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5"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
      <b/>
      <sz val="11"/>
      <color rgb="FF3F3F3F"/>
      <name val="等线"/>
      <family val="2"/>
      <charset val="134"/>
      <scheme val="minor"/>
    </font>
  </fonts>
  <fills count="4">
    <fill>
      <patternFill patternType="none"/>
    </fill>
    <fill>
      <patternFill patternType="gray125"/>
    </fill>
    <fill>
      <patternFill patternType="solid">
        <fgColor rgb="FFF2F2F2"/>
        <bgColor indexed="64"/>
      </patternFill>
    </fill>
    <fill>
      <patternFill patternType="solid">
        <fgColor rgb="FFF2F2F2"/>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bottom style="medium">
        <color indexed="64"/>
      </bottom>
      <diagonal/>
    </border>
    <border>
      <left/>
      <right style="thin">
        <color rgb="FF3F3F3F"/>
      </right>
      <top style="thin">
        <color rgb="FF3F3F3F"/>
      </top>
      <bottom style="thin">
        <color rgb="FF3F3F3F"/>
      </bottom>
      <diagonal/>
    </border>
  </borders>
  <cellStyleXfs count="2">
    <xf numFmtId="0" fontId="0" fillId="0" borderId="0">
      <alignment vertical="center"/>
    </xf>
    <xf numFmtId="0" fontId="4" fillId="3" borderId="1" applyNumberFormat="0" applyAlignment="0" applyProtection="0">
      <alignment vertical="center"/>
    </xf>
  </cellStyleXfs>
  <cellXfs count="14">
    <xf numFmtId="0" fontId="0" fillId="0" borderId="0" xfId="0">
      <alignment vertical="center"/>
    </xf>
    <xf numFmtId="176" fontId="2" fillId="0" borderId="0" xfId="0" applyNumberFormat="1" applyFo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177" fontId="0" fillId="0" borderId="0" xfId="0" applyNumberFormat="1">
      <alignment vertical="center"/>
    </xf>
    <xf numFmtId="0" fontId="0" fillId="0" borderId="3" xfId="0" applyBorder="1">
      <alignment vertical="center"/>
    </xf>
    <xf numFmtId="0" fontId="4" fillId="3" borderId="1" xfId="1">
      <alignment vertical="center"/>
    </xf>
    <xf numFmtId="0" fontId="0" fillId="0" borderId="0" xfId="0" quotePrefix="1">
      <alignment vertical="center"/>
    </xf>
    <xf numFmtId="0" fontId="0" fillId="0" borderId="0" xfId="0" applyAlignment="1">
      <alignment horizontal="left" vertical="center"/>
    </xf>
    <xf numFmtId="10" fontId="0" fillId="0" borderId="0" xfId="0" applyNumberFormat="1">
      <alignment vertical="center"/>
    </xf>
    <xf numFmtId="0" fontId="0" fillId="0" borderId="0" xfId="0" pivotButton="1">
      <alignment vertical="center"/>
    </xf>
    <xf numFmtId="0" fontId="4" fillId="3" borderId="1" xfId="1" applyAlignment="1">
      <alignment horizontal="center" vertical="center"/>
    </xf>
    <xf numFmtId="0" fontId="4" fillId="3" borderId="2" xfId="1" applyBorder="1" applyAlignment="1">
      <alignment horizontal="center" vertical="center"/>
    </xf>
    <xf numFmtId="0" fontId="4" fillId="3" borderId="4" xfId="1" applyBorder="1" applyAlignment="1">
      <alignment horizontal="center" vertical="center"/>
    </xf>
  </cellXfs>
  <cellStyles count="2">
    <cellStyle name="常规" xfId="0" builtinId="0"/>
    <cellStyle name="输出"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价格数量分布和占比图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原始数据!$H$34</c:f>
              <c:strCache>
                <c:ptCount val="1"/>
                <c:pt idx="0">
                  <c:v>数量</c:v>
                </c:pt>
              </c:strCache>
            </c:strRef>
          </c:tx>
          <c:spPr>
            <a:solidFill>
              <a:schemeClr val="accent1"/>
            </a:solidFill>
            <a:ln>
              <a:noFill/>
            </a:ln>
            <a:effectLst/>
          </c:spPr>
          <c:invertIfNegative val="0"/>
          <c:cat>
            <c:strRef>
              <c:f>原始数据!$G$35:$G$48</c:f>
              <c:strCache>
                <c:ptCount val="14"/>
                <c:pt idx="0">
                  <c:v>-7到-6</c:v>
                </c:pt>
                <c:pt idx="1">
                  <c:v>-6到-5</c:v>
                </c:pt>
                <c:pt idx="2">
                  <c:v>-5到-4</c:v>
                </c:pt>
                <c:pt idx="3">
                  <c:v>-4到-3</c:v>
                </c:pt>
                <c:pt idx="4">
                  <c:v>-3到-2</c:v>
                </c:pt>
                <c:pt idx="5">
                  <c:v>-2到-1</c:v>
                </c:pt>
                <c:pt idx="6">
                  <c:v>-1到0</c:v>
                </c:pt>
                <c:pt idx="7">
                  <c:v>0到1</c:v>
                </c:pt>
                <c:pt idx="8">
                  <c:v>1到2</c:v>
                </c:pt>
                <c:pt idx="9">
                  <c:v>2到3</c:v>
                </c:pt>
                <c:pt idx="10">
                  <c:v>3到4</c:v>
                </c:pt>
                <c:pt idx="11">
                  <c:v>4到5</c:v>
                </c:pt>
                <c:pt idx="12">
                  <c:v>5到6</c:v>
                </c:pt>
                <c:pt idx="13">
                  <c:v>6到7</c:v>
                </c:pt>
              </c:strCache>
            </c:strRef>
          </c:cat>
          <c:val>
            <c:numRef>
              <c:f>原始数据!$H$35:$H$48</c:f>
              <c:numCache>
                <c:formatCode>General</c:formatCode>
                <c:ptCount val="14"/>
                <c:pt idx="0">
                  <c:v>9</c:v>
                </c:pt>
                <c:pt idx="1">
                  <c:v>0</c:v>
                </c:pt>
                <c:pt idx="2">
                  <c:v>0</c:v>
                </c:pt>
                <c:pt idx="3">
                  <c:v>3</c:v>
                </c:pt>
                <c:pt idx="4">
                  <c:v>29</c:v>
                </c:pt>
                <c:pt idx="5">
                  <c:v>49</c:v>
                </c:pt>
                <c:pt idx="6">
                  <c:v>72</c:v>
                </c:pt>
                <c:pt idx="7">
                  <c:v>20</c:v>
                </c:pt>
                <c:pt idx="8">
                  <c:v>20</c:v>
                </c:pt>
                <c:pt idx="9">
                  <c:v>5</c:v>
                </c:pt>
                <c:pt idx="10">
                  <c:v>5</c:v>
                </c:pt>
                <c:pt idx="11">
                  <c:v>1</c:v>
                </c:pt>
                <c:pt idx="12">
                  <c:v>2</c:v>
                </c:pt>
                <c:pt idx="13">
                  <c:v>1</c:v>
                </c:pt>
              </c:numCache>
            </c:numRef>
          </c:val>
          <c:extLst>
            <c:ext xmlns:c16="http://schemas.microsoft.com/office/drawing/2014/chart" uri="{C3380CC4-5D6E-409C-BE32-E72D297353CC}">
              <c16:uniqueId val="{00000000-D1FC-4B33-8AF3-93FD1DE5F479}"/>
            </c:ext>
          </c:extLst>
        </c:ser>
        <c:dLbls>
          <c:showLegendKey val="0"/>
          <c:showVal val="0"/>
          <c:showCatName val="0"/>
          <c:showSerName val="0"/>
          <c:showPercent val="0"/>
          <c:showBubbleSize val="0"/>
        </c:dLbls>
        <c:gapWidth val="219"/>
        <c:overlap val="-27"/>
        <c:axId val="1474737839"/>
        <c:axId val="1474734927"/>
      </c:barChart>
      <c:scatterChart>
        <c:scatterStyle val="smoothMarker"/>
        <c:varyColors val="0"/>
        <c:ser>
          <c:idx val="1"/>
          <c:order val="1"/>
          <c:tx>
            <c:strRef>
              <c:f>原始数据!$I$34</c:f>
              <c:strCache>
                <c:ptCount val="1"/>
                <c:pt idx="0">
                  <c:v>占比</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strRef>
              <c:f>原始数据!$G$35:$G$48</c:f>
              <c:strCache>
                <c:ptCount val="14"/>
                <c:pt idx="0">
                  <c:v>-7到-6</c:v>
                </c:pt>
                <c:pt idx="1">
                  <c:v>-6到-5</c:v>
                </c:pt>
                <c:pt idx="2">
                  <c:v>-5到-4</c:v>
                </c:pt>
                <c:pt idx="3">
                  <c:v>-4到-3</c:v>
                </c:pt>
                <c:pt idx="4">
                  <c:v>-3到-2</c:v>
                </c:pt>
                <c:pt idx="5">
                  <c:v>-2到-1</c:v>
                </c:pt>
                <c:pt idx="6">
                  <c:v>-1到0</c:v>
                </c:pt>
                <c:pt idx="7">
                  <c:v>0到1</c:v>
                </c:pt>
                <c:pt idx="8">
                  <c:v>1到2</c:v>
                </c:pt>
                <c:pt idx="9">
                  <c:v>2到3</c:v>
                </c:pt>
                <c:pt idx="10">
                  <c:v>3到4</c:v>
                </c:pt>
                <c:pt idx="11">
                  <c:v>4到5</c:v>
                </c:pt>
                <c:pt idx="12">
                  <c:v>5到6</c:v>
                </c:pt>
                <c:pt idx="13">
                  <c:v>6到7</c:v>
                </c:pt>
              </c:strCache>
            </c:strRef>
          </c:xVal>
          <c:yVal>
            <c:numRef>
              <c:f>原始数据!$I$35:$I$48</c:f>
              <c:numCache>
                <c:formatCode>General</c:formatCode>
                <c:ptCount val="14"/>
                <c:pt idx="0">
                  <c:v>4.1666666666666664E-2</c:v>
                </c:pt>
                <c:pt idx="1">
                  <c:v>0</c:v>
                </c:pt>
                <c:pt idx="2">
                  <c:v>0</c:v>
                </c:pt>
                <c:pt idx="3">
                  <c:v>1.3888888888888888E-2</c:v>
                </c:pt>
                <c:pt idx="4">
                  <c:v>0.13425925925925927</c:v>
                </c:pt>
                <c:pt idx="5">
                  <c:v>0.22685185185185186</c:v>
                </c:pt>
                <c:pt idx="6">
                  <c:v>0.33333333333333331</c:v>
                </c:pt>
                <c:pt idx="7">
                  <c:v>9.2592592592592587E-2</c:v>
                </c:pt>
                <c:pt idx="8">
                  <c:v>9.2592592592592587E-2</c:v>
                </c:pt>
                <c:pt idx="9">
                  <c:v>2.3148148148148147E-2</c:v>
                </c:pt>
                <c:pt idx="10">
                  <c:v>2.3148148148148147E-2</c:v>
                </c:pt>
                <c:pt idx="11">
                  <c:v>4.6296296296296294E-3</c:v>
                </c:pt>
                <c:pt idx="12">
                  <c:v>9.2592592592592587E-3</c:v>
                </c:pt>
                <c:pt idx="13">
                  <c:v>4.6296296296296294E-3</c:v>
                </c:pt>
              </c:numCache>
            </c:numRef>
          </c:yVal>
          <c:smooth val="1"/>
          <c:extLst>
            <c:ext xmlns:c16="http://schemas.microsoft.com/office/drawing/2014/chart" uri="{C3380CC4-5D6E-409C-BE32-E72D297353CC}">
              <c16:uniqueId val="{00000001-D1FC-4B33-8AF3-93FD1DE5F479}"/>
            </c:ext>
          </c:extLst>
        </c:ser>
        <c:dLbls>
          <c:showLegendKey val="0"/>
          <c:showVal val="0"/>
          <c:showCatName val="0"/>
          <c:showSerName val="0"/>
          <c:showPercent val="0"/>
          <c:showBubbleSize val="0"/>
        </c:dLbls>
        <c:axId val="1474740335"/>
        <c:axId val="1474731183"/>
      </c:scatterChart>
      <c:catAx>
        <c:axId val="14747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34927"/>
        <c:crosses val="autoZero"/>
        <c:auto val="1"/>
        <c:lblAlgn val="ctr"/>
        <c:lblOffset val="100"/>
        <c:noMultiLvlLbl val="0"/>
      </c:catAx>
      <c:valAx>
        <c:axId val="14747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37839"/>
        <c:crosses val="autoZero"/>
        <c:crossBetween val="between"/>
      </c:valAx>
      <c:valAx>
        <c:axId val="1474731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40335"/>
        <c:crosses val="max"/>
        <c:crossBetween val="midCat"/>
      </c:valAx>
      <c:valAx>
        <c:axId val="1474740335"/>
        <c:scaling>
          <c:orientation val="minMax"/>
        </c:scaling>
        <c:delete val="1"/>
        <c:axPos val="b"/>
        <c:numFmt formatCode="General" sourceLinked="1"/>
        <c:majorTickMark val="out"/>
        <c:minorTickMark val="none"/>
        <c:tickLblPos val="nextTo"/>
        <c:crossAx val="1474731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38100</xdr:colOff>
      <xdr:row>16</xdr:row>
      <xdr:rowOff>66675</xdr:rowOff>
    </xdr:from>
    <xdr:to>
      <xdr:col>10</xdr:col>
      <xdr:colOff>409575</xdr:colOff>
      <xdr:row>31</xdr:row>
      <xdr:rowOff>95250</xdr:rowOff>
    </xdr:to>
    <xdr:graphicFrame macro="">
      <xdr:nvGraphicFramePr>
        <xdr:cNvPr id="2" name="图表 1">
          <a:extLst>
            <a:ext uri="{FF2B5EF4-FFF2-40B4-BE49-F238E27FC236}">
              <a16:creationId xmlns:a16="http://schemas.microsoft.com/office/drawing/2014/main" id="{5FBC3802-1C15-43B0-A494-9F6D1B8F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779805902777" createdVersion="8" refreshedVersion="8" minRefreshableVersion="3" recordCount="216" xr:uid="{220560EF-3CE6-46B6-9146-42589335109A}">
  <cacheSource type="worksheet">
    <worksheetSource ref="A1:D217" sheet="原始数据"/>
  </cacheSource>
  <cacheFields count="4">
    <cacheField name="项目名称" numFmtId="0">
      <sharedItems count="196">
        <s v="浙江工业大学浙江工业大学正方教务系统二期项目"/>
        <s v="杭州医学院教务处校级虚拟仿真项目"/>
        <s v="浙大宁波理工学院教务管理系统采购项目"/>
        <s v="浙江师范大学教师发展综合服务平台（教务处）项目"/>
        <s v="浙江药科职业大学教务管理系统建设项目"/>
        <s v="杭州医学院教务处2022年在线开放课程制作项目"/>
        <s v="杭州师范大学教务智能预警系统采购项目"/>
        <s v="浙江省杭州第十四中学附属学校教务及办公管理系统开发服务项目（重招）"/>
        <s v="教务教学一体化（一期）单考单招教学模块"/>
        <s v="嘉兴南湖学院（信息工程学院、经管实验中心、人文与艺术学院、教务工作部）设备询价项目"/>
        <s v="教务管理系统项目"/>
        <s v="浙江建设职业技术学院正方教务系统运行维保项目"/>
        <s v="杭州职业技术学院教务网络管理系统"/>
        <s v="浙江金融职业学院教务管理系统升级改造项目"/>
        <s v="浙江同济科技职业学院教务管理系统升级项目"/>
        <s v="浙江中医药大学教务处本科教学评价系统开发建设"/>
        <s v="湖州职业技术学院函授教育教务教学管理平台项目"/>
        <s v="杭州医学院教务处开放式虚拟仿真教学资源共享平台及子虚拟项目"/>
        <s v="浙江经济职业技术学院教务管理系统"/>
        <s v="浙江中医药大学教务处数字化临床实践智能交互教学综合管理平台"/>
        <s v="中国美术学院教务处南山校区304、305公共课教室设备一批项目"/>
        <s v="杭州医学院教务处混合式共享课程建设"/>
        <s v="中国美术学院教务处教学辅助平台二期项目"/>
        <s v="浙江中医药大学教务处在线课程拍摄制作"/>
        <s v="浙江中医药大学教务处诊断学胸腹部检查虚拟仿真训练系统（重新采购）"/>
        <s v="杭州医学院教务处人卫平台系统"/>
        <s v="浙江科技学院教务处教学业绩系统"/>
        <s v="浙江商业职业技术学院教务学工一体化升级项目"/>
        <s v="浙江树人大学杨汛桥校区经济学院、城建学院、教务处空调工程扩建采购项目"/>
        <s v="教务处南山校区12间公共课教室教学设备维护"/>
        <s v="嘉兴职业技术学院2021嘉职院暑期设备采购项目（时尚学院、现代教育、教务部）"/>
        <s v="浙江中医药大学教务处诊断学体格检查虚拟仿真训练系统（无线心肺听诊模型）"/>
        <s v="绍兴财经旅游学校智慧教务软件采购项目（第二次）"/>
        <s v="金华广播电视大学（浙江商贸学校）教学教务管理平台建设项目"/>
        <s v="2021年本科教务更新-专业认证管理模块项目"/>
        <s v="教务5号楼智慧教室（教学设备）"/>
        <s v="教务标准化考场改造（考试设备）"/>
        <s v="成教信息化教学教务综合管理平台项目"/>
        <s v="浙江水利水电学院教务管理系统（一期）项目"/>
        <s v="浙江师范大学教务管理系统升级维护服务"/>
        <s v="浙江科技学院教务处考场及多媒体教室设备维保项目"/>
        <s v="中国美术学院教务处《西湖志徐默》等两本出版项目"/>
        <s v="中国美术学院教务处南山校区艺术人文学院公共课教室智慧课项目"/>
        <s v="中国美术学院教务处2号楼公共空间长凳项目"/>
        <s v="文成县职业高级中学智慧校园一期（教务模块、德育模块、微服务）"/>
        <s v="中国美术学院教务处象山2号楼人文空间改造项目"/>
        <s v="中国美术学院教务处建筑基础部创新教学与会议融合平台项目"/>
        <s v="教务处本硕网络课程资源使用服务"/>
        <s v="浙江医药高等专科学校教务网络通识课程项目"/>
        <s v="长兴技师学院智慧校园二期（教务管理）项目"/>
        <s v="杭州职业技术学院教务振兴杯技能大赛计算机网络管理员赛项设备"/>
        <s v="浙江财经大学智慧教务综合平台（二期）项目"/>
        <s v="浙江工业职业技术学院教务处微信公众号建设项目"/>
        <s v="浙江建设职业技术学院上虞校区正方教务系统功能拓展采购项目"/>
        <s v="教务处象山校区公共课教室3年维护"/>
        <s v="浙江传媒学院教务管理系统"/>
        <s v="宁波市国际招标有限公司关于宁波大学教务应用服务二期建设项目的中标(成交)结果公告"/>
        <s v="教务处文科中心设备、食品学院实验室设备"/>
        <s v="智慧教务综合服务平台二期项目"/>
        <s v="浙江师范大学高校教师发展综合业务系统（教务处）项目"/>
        <s v="杭州市人民职业学校教学专用设备（学前实训实践中心）"/>
        <s v="浙江省国际技术设备招标有限公司关于浙江音乐学院教务系统升级采购项目的成交结果公告"/>
        <s v="教务处公共教室提升设备"/>
        <s v="杭州市中策职业学校计算机数字影音后期制作实训室"/>
        <s v="浙江求是招标代理有限公司关于中国美术学院教务处课程辅助系统的中标(成交)结果公告"/>
        <s v="浙江建设职业技术学院工程建造智慧管理实训系统和智慧工坊教学实训项目"/>
        <s v="临海市教育局智慧新型教学空间项目建设"/>
        <s v="浙江建设职业技术学院MR 智慧校园教学实训系统项目"/>
        <s v="超星“一平三端智慧教学综合服务平台”服务"/>
        <s v="一平三端智慧教学系统"/>
        <s v="中国计量大学一平三端智慧教学综合服务平台运维服务项目"/>
        <s v="浙江商业职业技术学院多媒体智慧教学国交电子班牌改造项目"/>
        <s v="会计学院智慧教学空间"/>
        <s v="浙江省机电技师学院智慧教学多媒体设备采购项目"/>
        <s v="浙江省社会主义学院“智慧教学平台”驻场运维人员服务项目"/>
        <s v="圣光机学院智慧教学楼改造"/>
        <s v="浙江经济职业技术学院2022智慧教学示范区建设项目"/>
        <s v="临安区於潜镇中心幼儿园新建项目智慧教学设备采购项目"/>
        <s v="浙江经济职业技术学院教学楼智慧教学区建设项目"/>
        <s v="浙江理工大学多功能智慧语言教学、考试实训室项目"/>
        <s v="智慧教学空间三期"/>
        <s v="浙江理工大学智慧教学空间建设项目"/>
        <s v="椒江区第二职业技术学校美发与形象设计专业智慧教学系统"/>
        <s v="绍兴市稽山中学智慧教学建设提升项目"/>
        <s v="宁波市鄞州区邱隘实验小学采购智慧教学管理设备项目"/>
        <s v="浙江农业商贸职业学院智慧教学平台系统建设项目"/>
        <s v="智慧物流教学示范线采购项目"/>
        <s v="智慧供应链教学系统"/>
        <s v="浙江国际海运职业技术学院智慧教学空间教学设备采购项目"/>
        <s v="浙江师范大学22幢11间基础教育智慧课堂教学实训室桌椅和窗帘项目"/>
        <s v="浙江师范大学22幢11间基础教育智慧课堂教学实训室设备项目"/>
        <s v="丽水中等专业学校智慧教学系统云平台服务项目"/>
        <s v="浙江旅游职业学院酒店（烹饪）实训楼四楼酒管实训室多媒体智慧教学体验系统项目"/>
        <s v="浙江工业大学一平三端智慧教学系统及优课优酬平台项目"/>
        <s v="浙江经贸职业技术学院智慧教学中心项目"/>
        <s v="超星一平三端智慧教学系统升级服务"/>
        <s v="2021年嵊泗县教育局智慧课堂教学项目 单一来源采购"/>
        <s v="浙江经贸职业技术学院智慧教学与虚拟仿真实训中心改造工程项目"/>
        <s v="智慧校园二期-智慧教学及校园治理与服务系统软件建设项目"/>
        <s v="浙江同济科技职业学院智慧教学数据整合平台"/>
        <s v="龙游县电化教育中心龙游智慧教育新型教学空间采购项目"/>
        <s v="智慧教学空间项目二期"/>
        <s v="浙江商业职业技术学院“一平三端”智慧教学系统"/>
        <s v="浙江旅游职业学院智慧教学示范区二期建设(含电子屏等设备）等项目"/>
        <s v="浙江传媒学院智慧教学系统云服务"/>
        <s v="智慧教学空间及智慧教学云平台建设和标准化考场数字化改造设备"/>
        <s v="金华职业技术学院幼儿园教育活动实训室智慧教学设备购置项目"/>
        <s v="智慧教学示范区二期装修工程"/>
        <s v="衢州学院一号教学楼智慧教室建设采购项目"/>
        <s v="浙江警察学院智慧教学及校园治理与服务系统软件建设——浙江警察学院综合评价招生平台建设项目"/>
        <s v="中国计量大学智慧教学系统"/>
        <s v="步青厅智慧教学系统"/>
        <s v="浙江财经大学智慧教学系统采购项目"/>
        <s v="学生教室（智慧）改造-课程教学平台集成与运行维护项目"/>
        <s v="智慧教室及新型教学空间采购项目"/>
        <s v="浙江机电职业技术学院“一平三端”智慧教学系统项目"/>
        <s v="“一平三端”智慧教学系统软件"/>
        <s v="浙江舟山群岛新区旅游与健康职业学院教学楼智慧教室设施设备采购项目"/>
        <s v="浙江纺织服装职业技术学院8号教学楼智慧教室改造项目"/>
        <s v="绍兴市第一中学智慧教学设备采购项目"/>
        <s v="绍兴市阳明中学智慧教学设备采购项目"/>
        <s v="浙江树人大学外语智慧教学与智能学习云平台项目"/>
        <s v="嘉兴市建筑工业学校建筑智慧实体教学模型项目"/>
        <s v="智慧工场教学系统升级"/>
        <s v="浙江建设职业技术学院智慧教学项目升级工程项目"/>
        <s v="温州医科大学超星智慧网络教学系统项目"/>
        <s v="浙江省国际技术设备招标有限公司关于浙江旅游职业学院智慧教室教学应用系统项目的中标(成交)结果公告"/>
        <s v="浙江树人大学拱宸桥校区智慧教学环境设计与施工一体化建设项目"/>
        <s v="浙江树人大学杨汛桥校区智慧教学环境设计与施工一体化建设项目"/>
        <s v="智慧教学空间建设项目"/>
        <s v="大学英语智慧教学与智能学习平台项目"/>
        <s v="浙江省国际技术设备招标有限公司关于浙江旅游职业学院智慧教学示范区设备项目的中标(成交)结果公告"/>
        <s v="智慧教学综合服务平台"/>
        <s v="浙江机电职业技术学院汽车营销智慧教学空间"/>
        <s v="浙江国际招（投）标公司关于智慧互动教学支撑环境建设项目（二期）的中标(成交)结果公告"/>
        <s v="浙江旅游职业学院智慧教学示范区装修采购"/>
        <s v="衢江区职业中专智慧教学、会议系统设备采购"/>
        <s v="绍兴文理学院智慧教学实验平台信息化建设项目"/>
        <s v="浙江鼎晟工程项目管理有限公司关于金华职业技术学院智慧实训室教学环境改造项目的中标(成交)结果公告"/>
        <s v="金华市政府采购中心磐安县分中心关于磐安县中小学智慧英语教学系统和终端二期项目的中标(成交)结果公告"/>
        <s v="杭州电子科技大学智慧互动教学支撑环境建设项目"/>
        <s v="外语智慧教学与智能学习云平台（口语训练系统）"/>
        <s v="2022年嘉兴市秀州中学精准教学系统（第五期）采购项目"/>
        <s v="学校多媒体教学系统采购项目"/>
        <s v="数码显微互动教学系统"/>
        <s v="浙大宁波理工学院外语学院语言教学系统采购项目"/>
        <s v="丽水职业技术学院财务大数据综合教学系统采购项目"/>
        <s v="金华市委党校新校区信息化建设项目（教学系统建设）"/>
        <s v="浙江工业职业技术学院新能源汽车竞赛及教学系统采购项目"/>
        <s v="浙江工业职业技术学院汽车电气多媒体交互式教学系统采购项目"/>
        <s v="浙江商业职业技术学院冷链技术虚拟仿真实训教学系统项目"/>
        <s v="杭州师范大学心血管疾病介入诊疗技术虚拟仿真实验教学系统建设项目"/>
        <s v="湖州市教育局仁北中学多媒体教学系统采购及安装项目"/>
        <s v="宁波幼儿师范高等专科学校采购远程观察实践教学系统建设项目"/>
        <s v="宁波市鄞州区邱隘实验中学电子教学系统"/>
        <s v="武义县继续教育中心初高中精准教学系统采购及安装项目"/>
        <s v="湖州市教育局爱山小学奥体校区多媒体教学系统项目"/>
        <s v="乐清市义务教育精准教学系统"/>
        <s v="中国计量大学入境人员卫生检疫检验虚拟仿真实验教学系统项目"/>
        <s v="褚家漾小学多媒体教学系统采购项目"/>
        <s v="良渚校区智能拍摄教学系统设备"/>
        <s v="智慧教育平台之绿色安全护眼教学系统软件项目（重招）"/>
        <s v="嘉兴市第四高级中学大数据精准教学系统采购项目"/>
        <s v="浙江树人大学交叉科学研究院显微互动教学系统采购项目"/>
        <s v="宁波职业技术学院工程素养训练虚拟仿真实训教学系统采购项目"/>
        <s v="深龋治疗虚拟仿真实验教学系统、咬合重建虚拟仿真实训系统"/>
        <s v="烹饪实训室可视化教学系统一期"/>
        <s v="浙江树人大学基础医学综合实验中心体格检查教学系统等项目"/>
        <s v="宁波大学医学院采购生理药理虚拟仿真教学系统项目"/>
        <s v="浙江工业职业技术学院工程测量虚拟仿真教学系统采购项目"/>
        <s v="绍兴文理学院塑料工艺技术线上教学系统（CAI）、微型混合流变系统和高分子新材料新工艺综合训练项目"/>
        <s v="绍兴文理学院核磁共振波谱仪、塑料工艺技术线上教学系统（CAI）、纳米粒度及表面电位分析仪、微型混合流变系统和高分子新材料新工艺综合训练项目"/>
        <s v="浙江科技学院物流系统建模与仿真实验教学系统"/>
        <s v="虚拟仿真实验教学系统"/>
        <s v="模具智能制造技术中心大师工作室、总控室办公及教辅设备、实验实训视频教学系统、车间看板及监控"/>
        <s v="马克思主义参与建构式虚拟仿真实验教学系统采购项目"/>
        <s v="宁波市学校装备管理与电化教育中心采购智慧教育平台之绿色安全护眼教学系统项目题库"/>
        <s v="杭州汽车高级技工学校智能网联汽车智能驾驶综合实训教学系统采购"/>
        <s v="浙江省杭州第十四中学精准教学系统项目"/>
        <s v="VR影片拍摄虚拟仿真实验教学系统采购项目"/>
        <s v="金华某部队新建可视教学系统项目"/>
        <s v="《实用英语读写》课程分级阅读教学系统项目"/>
        <s v="浙江金融职业学院大数据风控教学系统软件项目"/>
        <s v="温岭市太平高级职业中学智能家居3D虚拟仿真实验教学系统采购"/>
        <s v="衢江杭州育才中学多媒体教学系统及电子班牌采购项目（二次）"/>
        <s v="宁波工程学院实验室智能教学系统采购项目"/>
        <s v="电子信息及计算机类虚拟仿真实验教学系统项目"/>
        <s v="武义县继续教育中心武义县初中阅卷系统和精准教学系统采购及安装项目"/>
        <s v="浙江工商大学黑盒互联网金融自动交易教学系统等三项系统采购项目"/>
        <s v="数字化设计综合实训室3（实验室训视频教学系统）项目"/>
        <s v="浙江中医药大学医学影像综合教学系统项目"/>
        <s v="浙江建设职业技术学院远程现场教学系统升级项目"/>
        <s v="浙江求是招标代理有限公司关于浙江外国语学院美国黑色浪漫主义文学虚拟仿真实验教学系统项目的中标公告"/>
        <s v="浙江求是招标代理有限公司关于浙江外国语学院中小学课堂教学突发情况诊断与应对虚拟仿真实验教学系统项目的中标(成交)结果公告"/>
        <s v="浙江机电职业技术学院X射线探伤虚拟仿真教学系统"/>
        <s v="杭州师范大学附属医院无"/>
      </sharedItems>
    </cacheField>
    <cacheField name="发布单位" numFmtId="0">
      <sharedItems containsBlank="1"/>
    </cacheField>
    <cacheField name="中标方" numFmtId="0">
      <sharedItems containsBlank="1"/>
    </cacheField>
    <cacheField name="成交价格" numFmtId="176">
      <sharedItems containsSemiMixedTypes="0" containsString="0" containsNumber="1" minValue="1" maxValue="8797000" count="178">
        <n v="495000"/>
        <n v="1197900"/>
        <n v="370000"/>
        <n v="160000"/>
        <n v="700000"/>
        <n v="565000"/>
        <n v="644000"/>
        <n v="595000"/>
        <n v="196800"/>
        <n v="930000"/>
        <n v="1294000"/>
        <n v="530000"/>
        <n v="99500"/>
        <n v="720000"/>
        <n v="100000"/>
        <n v="820000"/>
        <n v="200000"/>
        <n v="768000"/>
        <n v="984500"/>
        <n v="1030000"/>
        <n v="1886000"/>
        <n v="789840"/>
        <n v="933300"/>
        <n v="597000"/>
        <n v="1300000"/>
        <n v="375000"/>
        <n v="165000"/>
        <n v="1360000"/>
        <n v="1430000"/>
        <n v="144800"/>
        <n v="1467900"/>
        <n v="195000"/>
        <n v="442800"/>
        <n v="568000"/>
        <n v="588000"/>
        <n v="399800"/>
        <n v="271400"/>
        <n v="680000"/>
        <n v="288800"/>
        <n v="152030"/>
        <n v="438000"/>
        <n v="633800"/>
        <n v="315966"/>
        <n v="830000"/>
        <n v="1396000"/>
        <n v="919800"/>
        <n v="292000"/>
        <n v="449500"/>
        <n v="295000"/>
        <n v="850000"/>
        <n v="96800"/>
        <n v="149600"/>
        <n v="408"/>
        <n v="1288000"/>
        <n v="1"/>
        <n v="416000"/>
        <n v="170000"/>
        <n v="2336000"/>
        <n v="798000"/>
        <n v="1459100"/>
        <n v="465520"/>
        <n v="694000"/>
        <n v="398000"/>
        <n v="896600"/>
        <n v="990000"/>
        <n v="298000"/>
        <n v="220000"/>
        <n v="142000"/>
        <n v="506000"/>
        <n v="882680"/>
        <n v="150000"/>
        <n v="8501480"/>
        <n v="750000"/>
        <n v="886573"/>
        <n v="888000"/>
        <n v="831600"/>
        <n v="2186000"/>
        <n v="1878780"/>
        <n v="3058000"/>
        <n v="452000"/>
        <n v="598660"/>
        <n v="525800"/>
        <n v="598000"/>
        <n v="1502500"/>
        <n v="386000"/>
        <n v="1199800"/>
        <n v="509820"/>
        <n v="3039910"/>
        <n v="357000"/>
        <n v="327000"/>
        <n v="395000"/>
        <n v="1330088"/>
        <n v="5133600"/>
        <n v="560000"/>
        <n v="1157000"/>
        <n v="290000"/>
        <n v="5231250"/>
        <n v="511600"/>
        <n v="344000"/>
        <n v="5979470"/>
        <n v="596000"/>
        <n v="1753000"/>
        <n v="623966"/>
        <n v="1552938"/>
        <n v="3495720"/>
        <n v="488110"/>
        <n v="145000"/>
        <n v="267000"/>
        <n v="327679"/>
        <n v="258000"/>
        <n v="985000"/>
        <n v="1962858"/>
        <n v="1564080"/>
        <n v="670760"/>
        <n v="1297000"/>
        <n v="323"/>
        <n v="1850000"/>
        <n v="787000"/>
        <n v="792000"/>
        <n v="8474461"/>
        <n v="5354650"/>
        <n v="3991128"/>
        <n v="598500"/>
        <n v="2524900"/>
        <n v="162000"/>
        <n v="1107000"/>
        <n v="1150000"/>
        <n v="2393224"/>
        <n v="1461520"/>
        <n v="15.5"/>
        <n v="260"/>
        <n v="775500"/>
        <n v="936000"/>
        <n v="1399800"/>
        <n v="820870"/>
        <n v="448000"/>
        <n v="8797000"/>
        <n v="778000"/>
        <n v="496520"/>
        <n v="546200"/>
        <n v="2365000"/>
        <n v="967500"/>
        <n v="875000"/>
        <n v="1895000"/>
        <n v="3150000"/>
        <n v="248000"/>
        <n v="4966000"/>
        <n v="1297975"/>
        <n v="132000"/>
        <n v="497900"/>
        <n v="885288"/>
        <n v="598800"/>
        <n v="358000"/>
        <n v="599320"/>
        <n v="918000"/>
        <n v="644665"/>
        <n v="4397600"/>
        <n v="148000"/>
        <n v="319500"/>
        <n v="212000"/>
        <n v="149500"/>
        <n v="543000"/>
        <n v="496200"/>
        <n v="149000"/>
        <n v="140700"/>
        <n v="330000"/>
        <n v="209000"/>
        <n v="348325"/>
        <n v="1095100"/>
        <n v="1576800"/>
        <n v="227700"/>
        <n v="129800"/>
        <n v="1800000"/>
        <n v="520000"/>
        <n v="249000"/>
        <n v="246000"/>
        <n v="322800"/>
        <n v="468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s v="浙江工业大学"/>
    <s v="正方软件股份有限公司"/>
    <x v="0"/>
  </r>
  <r>
    <x v="1"/>
    <s v="杭州医学院"/>
    <s v="北京润尼尔网络科技有限公司"/>
    <x v="1"/>
  </r>
  <r>
    <x v="2"/>
    <s v="浙大宁波理工学院"/>
    <s v="杭州简学科技有限公司"/>
    <x v="2"/>
  </r>
  <r>
    <x v="3"/>
    <s v="浙江师范大学"/>
    <s v="北京超星智慧教育科技有限公司"/>
    <x v="3"/>
  </r>
  <r>
    <x v="4"/>
    <s v="浙江药科职业大学"/>
    <s v="上海树维信息科技有限公司"/>
    <x v="4"/>
  </r>
  <r>
    <x v="5"/>
    <s v="杭州医学院"/>
    <s v="北京世纪超星信息技术发展有限责任公司"/>
    <x v="5"/>
  </r>
  <r>
    <x v="5"/>
    <s v="杭州医学院"/>
    <s v="上海卓越睿新数码科技股份有限公司"/>
    <x v="6"/>
  </r>
  <r>
    <x v="6"/>
    <s v="杭州师范大学"/>
    <s v="北京世纪超星信息技术发展有限责任公司"/>
    <x v="7"/>
  </r>
  <r>
    <x v="7"/>
    <s v="杭州市拱墅区教育发展服务中心"/>
    <s v="浙江万朋数智科技股份有限公司"/>
    <x v="8"/>
  </r>
  <r>
    <x v="8"/>
    <s v="浙江开放大学（浙江省社区教育指导中心、浙江老年开放大学）"/>
    <s v="广东时汇信息科技有限公司"/>
    <x v="9"/>
  </r>
  <r>
    <x v="9"/>
    <s v="嘉兴南湖学院"/>
    <s v="浙江欣融电子有限公司"/>
    <x v="10"/>
  </r>
  <r>
    <x v="10"/>
    <s v="浙江工商职业技术学院"/>
    <s v="青果软件集团有限公司"/>
    <x v="11"/>
  </r>
  <r>
    <x v="11"/>
    <s v="浙江建设职业技术学院"/>
    <s v="正方软件股份有限公司"/>
    <x v="12"/>
  </r>
  <r>
    <x v="12"/>
    <s v="杭州职业技术学院"/>
    <s v="青果软件集团有限公司"/>
    <x v="13"/>
  </r>
  <r>
    <x v="13"/>
    <s v="浙江金融职业学院"/>
    <s v="正方软件股份有限公司"/>
    <x v="14"/>
  </r>
  <r>
    <x v="14"/>
    <s v="浙江同济科技职业学院"/>
    <s v="正方软件股份有限公司"/>
    <x v="15"/>
  </r>
  <r>
    <x v="15"/>
    <s v="浙江中医药大学"/>
    <s v="正方软件股份有限公司"/>
    <x v="16"/>
  </r>
  <r>
    <x v="16"/>
    <s v="湖州职业技术学院"/>
    <s v="无锡柠檬科技服务有限公司"/>
    <x v="17"/>
  </r>
  <r>
    <x v="17"/>
    <s v="杭州医学院"/>
    <s v="北京润尼尔网络科技有限公司"/>
    <x v="18"/>
  </r>
  <r>
    <x v="18"/>
    <s v="浙江经济职业技术学院"/>
    <s v="正方软件股份有限公司"/>
    <x v="19"/>
  </r>
  <r>
    <x v="19"/>
    <s v="浙江中医药大学"/>
    <s v="杭州珍邈医药技术有限公司"/>
    <x v="20"/>
  </r>
  <r>
    <x v="20"/>
    <s v="中国美术学院"/>
    <s v="浙江嘉科电子有限公司"/>
    <x v="21"/>
  </r>
  <r>
    <x v="21"/>
    <s v="杭州医学院"/>
    <s v="上海卓越睿新数码科技股份有限公司"/>
    <x v="22"/>
  </r>
  <r>
    <x v="22"/>
    <s v="中国美术学院"/>
    <s v="杭州融畅科技有限公司"/>
    <x v="23"/>
  </r>
  <r>
    <x v="23"/>
    <s v="浙江中医药大学"/>
    <s v="上海卓越睿新数码科技股份有限公司"/>
    <x v="24"/>
  </r>
  <r>
    <x v="24"/>
    <s v="浙江中医药大学"/>
    <s v="杭州赞比科技有限公司"/>
    <x v="25"/>
  </r>
  <r>
    <x v="25"/>
    <s v="杭州医学院"/>
    <s v="立德信息科技（南京）有限公司"/>
    <x v="23"/>
  </r>
  <r>
    <x v="26"/>
    <s v="浙江科技学院"/>
    <s v="正方软件股份有限公司"/>
    <x v="26"/>
  </r>
  <r>
    <x v="27"/>
    <s v="浙江商业职业技术学院"/>
    <s v="正方软件股份有限公司"/>
    <x v="27"/>
  </r>
  <r>
    <x v="28"/>
    <s v="浙江树人大学"/>
    <s v="杭州佳岩空调设备有限公司"/>
    <x v="28"/>
  </r>
  <r>
    <x v="29"/>
    <s v="中国美术学院"/>
    <s v="杭州天丰信息系统工程有限公司"/>
    <x v="29"/>
  </r>
  <r>
    <x v="30"/>
    <s v="嘉兴职业技术学院"/>
    <s v="上海盈宁纺织科技有限公司"/>
    <x v="30"/>
  </r>
  <r>
    <x v="31"/>
    <s v="浙江中医药大学"/>
    <s v="杭州医匠科技有限公司"/>
    <x v="31"/>
  </r>
  <r>
    <x v="32"/>
    <s v="绍兴财经旅游学校"/>
    <s v="浙江宏拓信息科技有限公司"/>
    <x v="32"/>
  </r>
  <r>
    <x v="33"/>
    <s v="金华广播电视大学(浙江商贸学校)"/>
    <s v="上海起迪计算机科技发展有限公司"/>
    <x v="33"/>
  </r>
  <r>
    <x v="34"/>
    <s v="宁波大学"/>
    <s v="江苏金智教育信息股份有限公司"/>
    <x v="34"/>
  </r>
  <r>
    <x v="35"/>
    <s v="杭州职业技术学院"/>
    <s v="杭州威通科技有限公司"/>
    <x v="35"/>
  </r>
  <r>
    <x v="36"/>
    <s v="杭州职业技术学院"/>
    <s v="杭州西旭科技信息工程有限公司"/>
    <x v="36"/>
  </r>
  <r>
    <x v="37"/>
    <s v="杭州师范大学"/>
    <s v="弘成科技发展有限公司"/>
    <x v="37"/>
  </r>
  <r>
    <x v="38"/>
    <s v="浙江水利水电学院"/>
    <s v="北京清元优软科技有限公司"/>
    <x v="38"/>
  </r>
  <r>
    <x v="39"/>
    <s v="浙江师范大学"/>
    <s v="正方软件股份有限公司"/>
    <x v="31"/>
  </r>
  <r>
    <x v="40"/>
    <s v="浙江科技学院"/>
    <s v="杭州新润科技有限公司"/>
    <x v="39"/>
  </r>
  <r>
    <x v="41"/>
    <s v="中国美术学院"/>
    <s v="中国美术学院出版社有限公司"/>
    <x v="40"/>
  </r>
  <r>
    <x v="42"/>
    <s v="中国美术学院"/>
    <s v="浙江嘉科电子有限公司"/>
    <x v="41"/>
  </r>
  <r>
    <x v="43"/>
    <s v="中国美术学院"/>
    <s v="杭州恒丰家具有限公司"/>
    <x v="42"/>
  </r>
  <r>
    <x v="44"/>
    <s v="浙江省温州市文成县职业高级中学"/>
    <s v="北京超星智慧教育科技有限公司"/>
    <x v="43"/>
  </r>
  <r>
    <x v="45"/>
    <s v="中国美术学院"/>
    <s v="浙江南方建设工程有限公司"/>
    <x v="44"/>
  </r>
  <r>
    <x v="46"/>
    <s v="中国美术学院"/>
    <s v="浙江嘉科电子有限公司"/>
    <x v="45"/>
  </r>
  <r>
    <x v="47"/>
    <s v="中国美术学院"/>
    <s v="北京超星智慧教育科技有限公司"/>
    <x v="46"/>
  </r>
  <r>
    <x v="48"/>
    <s v="浙江医药高等专科学校"/>
    <s v="北京超星智慧教育科技有限公司"/>
    <x v="47"/>
  </r>
  <r>
    <x v="49"/>
    <s v="长兴技师学院"/>
    <s v="中国移动通信集团浙江有限公司湖州分公司"/>
    <x v="48"/>
  </r>
  <r>
    <x v="50"/>
    <s v="杭州职业技术学院"/>
    <s v="杭州华运贸易有限公司"/>
    <x v="49"/>
  </r>
  <r>
    <x v="51"/>
    <s v="浙江财经大学"/>
    <s v="正方软件股份有限公司"/>
    <x v="5"/>
  </r>
  <r>
    <x v="52"/>
    <s v="浙江工业职业技术学院"/>
    <s v="浙江锦蓝钻信息科技有限公司"/>
    <x v="50"/>
  </r>
  <r>
    <x v="53"/>
    <s v="浙江建设职业技术学院"/>
    <s v="正方软件股份有限公司"/>
    <x v="51"/>
  </r>
  <r>
    <x v="54"/>
    <s v="中国美术学院"/>
    <s v="91330106MA27YKJM8P"/>
    <x v="52"/>
  </r>
  <r>
    <x v="55"/>
    <s v="浙江传媒学院"/>
    <s v="正方软件股份有限公司"/>
    <x v="53"/>
  </r>
  <r>
    <x v="56"/>
    <m/>
    <m/>
    <x v="54"/>
  </r>
  <r>
    <x v="57"/>
    <s v="浙江工商大学"/>
    <s v="广州南方测绘科技股份有限公司"/>
    <x v="55"/>
  </r>
  <r>
    <x v="58"/>
    <s v="   名    称： 浙江财经大学 "/>
    <s v="正方软件股份有限公司"/>
    <x v="5"/>
  </r>
  <r>
    <x v="59"/>
    <s v="   名    称： 浙江师范大学 "/>
    <s v="北京超星智慧教育科技有限公司"/>
    <x v="56"/>
  </r>
  <r>
    <x v="60"/>
    <m/>
    <m/>
    <x v="57"/>
  </r>
  <r>
    <x v="61"/>
    <m/>
    <m/>
    <x v="58"/>
  </r>
  <r>
    <x v="62"/>
    <s v="中国美术学院"/>
    <s v="浙江图灵软件技术有限公司"/>
    <x v="59"/>
  </r>
  <r>
    <x v="63"/>
    <m/>
    <m/>
    <x v="60"/>
  </r>
  <r>
    <x v="64"/>
    <m/>
    <m/>
    <x v="61"/>
  </r>
  <r>
    <x v="65"/>
    <s v="浙江建设职业技术学院"/>
    <s v="品茗科技股份有限公司"/>
    <x v="62"/>
  </r>
  <r>
    <x v="66"/>
    <s v="临海市教育局"/>
    <s v="浙江璟天信息技术有限公司"/>
    <x v="63"/>
  </r>
  <r>
    <x v="67"/>
    <s v="浙江建设职业技术学院"/>
    <s v="杭州巨安科技有限公司"/>
    <x v="64"/>
  </r>
  <r>
    <x v="68"/>
    <s v="浙江理工大学"/>
    <s v="北京超星智慧教育科技有限公司"/>
    <x v="65"/>
  </r>
  <r>
    <x v="69"/>
    <s v="浙江外国语学院"/>
    <s v="浙江泛雅教育科技有限公司"/>
    <x v="66"/>
  </r>
  <r>
    <x v="70"/>
    <s v="中国计量大学"/>
    <s v="北京超星智慧教育科技有限公司"/>
    <x v="65"/>
  </r>
  <r>
    <x v="71"/>
    <s v="浙江商业职业技术学院"/>
    <s v="浙江正元智慧科技股份有限公司"/>
    <x v="67"/>
  </r>
  <r>
    <x v="72"/>
    <s v="浙江财经大学"/>
    <s v="浙江至腾安装工程有限公司"/>
    <x v="68"/>
  </r>
  <r>
    <x v="73"/>
    <s v="浙江省机电技师学院"/>
    <s v="杭州星晟智能科技有限公司"/>
    <x v="69"/>
  </r>
  <r>
    <x v="74"/>
    <s v="浙江省社会主义学院"/>
    <s v="杭州精英在线教育科技股份有限公司"/>
    <x v="70"/>
  </r>
  <r>
    <x v="75"/>
    <s v="杭州电子科技大学"/>
    <s v="中国移动通信集团浙江有限公司杭州分公司"/>
    <x v="71"/>
  </r>
  <r>
    <x v="76"/>
    <s v="浙江经济职业技术学院"/>
    <s v="杭州全槟科技有限公司"/>
    <x v="72"/>
  </r>
  <r>
    <x v="77"/>
    <s v="杭州市临安区於潜镇人民政府"/>
    <s v="浙江临智智能科技有限公司"/>
    <x v="73"/>
  </r>
  <r>
    <x v="78"/>
    <s v="浙江经济职业技术学院"/>
    <s v="浙江新中环建设集团有限公司"/>
    <x v="74"/>
  </r>
  <r>
    <x v="73"/>
    <s v="浙江省机电技师学院"/>
    <s v="北京数码大方科技股份有限公司"/>
    <x v="75"/>
  </r>
  <r>
    <x v="79"/>
    <s v="浙江理工大学"/>
    <s v="杭州欧优机器人科技有限公司"/>
    <x v="76"/>
  </r>
  <r>
    <x v="80"/>
    <s v="浙江财经大学"/>
    <s v="宁波阶梯教育科技有限公司"/>
    <x v="77"/>
  </r>
  <r>
    <x v="81"/>
    <s v="浙江理工大学"/>
    <s v="杭州威通科技有限公司"/>
    <x v="78"/>
  </r>
  <r>
    <x v="82"/>
    <s v="台州市椒江区第二职业技术学校"/>
    <s v="宁波博沧教育科技有限公司"/>
    <x v="79"/>
  </r>
  <r>
    <x v="83"/>
    <s v="绍兴市稽山中学"/>
    <s v="浙江绍兴市新华书店有限公司"/>
    <x v="80"/>
  </r>
  <r>
    <x v="84"/>
    <s v="宁波市鄞州区邱隘实验小学"/>
    <s v="宁波保税区锦都数码电子有限公司"/>
    <x v="81"/>
  </r>
  <r>
    <x v="85"/>
    <s v="浙江农业商贸职业学院"/>
    <s v="北京超星智慧教育科技有限公司"/>
    <x v="82"/>
  </r>
  <r>
    <x v="86"/>
    <s v="余姚市浙江大学机器人研究中心"/>
    <s v="宁波舜宇贝尔自动化有限公司"/>
    <x v="83"/>
  </r>
  <r>
    <x v="87"/>
    <s v="浙江财经大学"/>
    <s v="宁波哲睿科教仪器有限公司"/>
    <x v="84"/>
  </r>
  <r>
    <x v="88"/>
    <s v="浙江国际海运职业技术学院"/>
    <s v="杭州威通科技有限公司"/>
    <x v="85"/>
  </r>
  <r>
    <x v="89"/>
    <s v="浙江师范大学"/>
    <s v="温州高新瑞诚家具有限公司"/>
    <x v="86"/>
  </r>
  <r>
    <x v="90"/>
    <s v="浙江师范大学"/>
    <s v="浙江毅飞信息科技有限公司"/>
    <x v="87"/>
  </r>
  <r>
    <x v="91"/>
    <s v="丽水中等专业学校（丽水艺术学校）"/>
    <s v="北京超星智慧教育科技有限公司"/>
    <x v="88"/>
  </r>
  <r>
    <x v="92"/>
    <s v="浙江旅游职业学院"/>
    <s v="浙江广庠云科技有限公司"/>
    <x v="89"/>
  </r>
  <r>
    <x v="93"/>
    <s v="浙江工业大学"/>
    <s v="北京世纪超星信息技术发展有限责任公司"/>
    <x v="90"/>
  </r>
  <r>
    <x v="68"/>
    <s v="浙江理工大学"/>
    <s v="北京超星智慧教育科技有限公司"/>
    <x v="65"/>
  </r>
  <r>
    <x v="94"/>
    <s v="浙江经贸职业技术学院"/>
    <s v="浙江弓弧网络科技有限公司"/>
    <x v="91"/>
  </r>
  <r>
    <x v="95"/>
    <s v="浙江外国语学院"/>
    <s v="浙江泛雅教育科技有限公司"/>
    <x v="66"/>
  </r>
  <r>
    <x v="96"/>
    <s v="嵊泗县教育局"/>
    <s v="浙江睿阳信息科技有限公司"/>
    <x v="92"/>
  </r>
  <r>
    <x v="97"/>
    <s v="浙江经贸职业技术学院"/>
    <s v="硕谷昊天建设（杭州）有限公司"/>
    <x v="93"/>
  </r>
  <r>
    <x v="98"/>
    <s v="浙江警察学院"/>
    <s v="浙江曙光信息技术有限公司"/>
    <x v="94"/>
  </r>
  <r>
    <x v="99"/>
    <s v="浙江同济科技职业学院"/>
    <s v="浙江东讯文化集团有限公司"/>
    <x v="95"/>
  </r>
  <r>
    <x v="100"/>
    <s v="龙游县电化教育中心"/>
    <s v="浙江校云网科技有限公司"/>
    <x v="96"/>
  </r>
  <r>
    <x v="101"/>
    <s v="浙江财经大学"/>
    <s v="杭州云颂科技有限公司"/>
    <x v="97"/>
  </r>
  <r>
    <x v="102"/>
    <s v="浙江商业职业技术学院"/>
    <s v="北京超星智慧教育科技有限公司"/>
    <x v="98"/>
  </r>
  <r>
    <x v="103"/>
    <s v="浙江旅游职业学院"/>
    <s v="杭州西旭科技信息工程有限公司"/>
    <x v="99"/>
  </r>
  <r>
    <x v="104"/>
    <s v="浙江传媒学院"/>
    <s v="北京超星智慧教育科技有限公司"/>
    <x v="100"/>
  </r>
  <r>
    <x v="105"/>
    <s v="浙江理工大学"/>
    <s v="杭州威通科技有限公司"/>
    <x v="101"/>
  </r>
  <r>
    <x v="106"/>
    <s v="金华职业技术学院"/>
    <s v="金华依云智慧科技有限公司"/>
    <x v="102"/>
  </r>
  <r>
    <x v="107"/>
    <s v="浙江旅游职业学院"/>
    <s v="浙江新中环建设有限公司"/>
    <x v="103"/>
  </r>
  <r>
    <x v="35"/>
    <s v="杭州职业技术学院"/>
    <s v="杭州威通科技有限公司"/>
    <x v="35"/>
  </r>
  <r>
    <x v="108"/>
    <s v="衢州学院"/>
    <s v="联通(浙江)产业互联网有限公司"/>
    <x v="104"/>
  </r>
  <r>
    <x v="109"/>
    <s v="浙江警察学院"/>
    <s v="杭州望达科技有限公司"/>
    <x v="93"/>
  </r>
  <r>
    <x v="110"/>
    <s v="中国计量大学"/>
    <s v="北京超星智慧教育科技有限公司"/>
    <x v="65"/>
  </r>
  <r>
    <x v="111"/>
    <s v="温州大学"/>
    <s v="帝杰曼科技股份有限公司"/>
    <x v="105"/>
  </r>
  <r>
    <x v="112"/>
    <s v="浙江财经大学"/>
    <s v="北京慕华信息科技有限公司"/>
    <x v="106"/>
  </r>
  <r>
    <x v="113"/>
    <s v="浙江警察学院"/>
    <s v="杭州望达科技有限公司"/>
    <x v="107"/>
  </r>
  <r>
    <x v="114"/>
    <s v="台州市黄岩区樊川书院教育集团"/>
    <s v="浙江网高科技有限公司"/>
    <x v="108"/>
  </r>
  <r>
    <x v="115"/>
    <s v="浙江机电职业技术学院"/>
    <s v="浙江泛雅教育科技有限公司"/>
    <x v="34"/>
  </r>
  <r>
    <x v="116"/>
    <s v="浙江同济科技职业学院"/>
    <s v="杭州威通科技有限公司"/>
    <x v="109"/>
  </r>
  <r>
    <x v="117"/>
    <s v="浙江舟山群岛新区旅游与健康职业学院"/>
    <s v="宁波市怀恩信息科技有限公司"/>
    <x v="110"/>
  </r>
  <r>
    <x v="118"/>
    <s v="浙江纺织服装职业技术学院"/>
    <s v="浙江华和万润信息科技有限公司"/>
    <x v="111"/>
  </r>
  <r>
    <x v="119"/>
    <s v="绍兴市第一中学"/>
    <s v="浙江绍兴市新华书店有限公司"/>
    <x v="112"/>
  </r>
  <r>
    <x v="120"/>
    <s v="绍兴市阳明中学"/>
    <s v="浙江绍兴市新华书店有限公司"/>
    <x v="113"/>
  </r>
  <r>
    <x v="121"/>
    <s v="浙江树人大学"/>
    <s v="北京外研在线数字科技有限公司"/>
    <x v="114"/>
  </r>
  <r>
    <x v="122"/>
    <s v="嘉兴市建筑工业学校"/>
    <s v="91310110332329603Q"/>
    <x v="115"/>
  </r>
  <r>
    <x v="123"/>
    <s v="浙江建设职业技术学院"/>
    <s v="91310110332329603Q"/>
    <x v="115"/>
  </r>
  <r>
    <x v="124"/>
    <s v="浙江建设职业技术学院"/>
    <s v="浙江浙大网新图灵信息科技有限公司"/>
    <x v="116"/>
  </r>
  <r>
    <x v="125"/>
    <s v="温州医科大学"/>
    <s v="北京超星智慧教育科技有限公司"/>
    <x v="117"/>
  </r>
  <r>
    <x v="126"/>
    <m/>
    <m/>
    <x v="118"/>
  </r>
  <r>
    <x v="127"/>
    <s v="浙江树人大学"/>
    <s v="杭州迈杰教育科技有限公司"/>
    <x v="119"/>
  </r>
  <r>
    <x v="128"/>
    <s v="浙江树人大学"/>
    <s v="杭州方彩电子有限公司"/>
    <x v="120"/>
  </r>
  <r>
    <x v="129"/>
    <s v="浙江财经大学"/>
    <s v="宁波阶梯教育科技有限公司"/>
    <x v="121"/>
  </r>
  <r>
    <x v="130"/>
    <s v="   名    称： 衢州学院 "/>
    <s v="南京智慧在线教育科技有限公司"/>
    <x v="122"/>
  </r>
  <r>
    <x v="131"/>
    <m/>
    <m/>
    <x v="123"/>
  </r>
  <r>
    <x v="132"/>
    <s v="浙江理工大学"/>
    <s v="北京超星智慧教育科技有限公司"/>
    <x v="65"/>
  </r>
  <r>
    <x v="133"/>
    <s v="   名    称： 浙江机电职业技术学院 "/>
    <s v="杭州全槟科技有限公司"/>
    <x v="124"/>
  </r>
  <r>
    <x v="134"/>
    <m/>
    <m/>
    <x v="125"/>
  </r>
  <r>
    <x v="135"/>
    <m/>
    <m/>
    <x v="126"/>
  </r>
  <r>
    <x v="136"/>
    <m/>
    <m/>
    <x v="127"/>
  </r>
  <r>
    <x v="137"/>
    <m/>
    <m/>
    <x v="128"/>
  </r>
  <r>
    <x v="138"/>
    <m/>
    <m/>
    <x v="129"/>
  </r>
  <r>
    <x v="139"/>
    <m/>
    <m/>
    <x v="54"/>
  </r>
  <r>
    <x v="140"/>
    <s v="杭州电子科技大学"/>
    <s v="91330106747185816Q"/>
    <x v="130"/>
  </r>
  <r>
    <x v="141"/>
    <m/>
    <m/>
    <x v="34"/>
  </r>
  <r>
    <x v="142"/>
    <s v="嘉兴市秀州中学"/>
    <s v="嘉兴市华生电子科技有限公司"/>
    <x v="131"/>
  </r>
  <r>
    <x v="143"/>
    <s v="舟山市定海区教育局"/>
    <s v="舟山金磊电子科技有限公司"/>
    <x v="132"/>
  </r>
  <r>
    <x v="69"/>
    <s v="浙江外国语学院"/>
    <s v="浙江泛雅教育科技有限公司"/>
    <x v="66"/>
  </r>
  <r>
    <x v="144"/>
    <s v="温州医科大学"/>
    <s v="南京江南永新光学有限公司"/>
    <x v="133"/>
  </r>
  <r>
    <x v="145"/>
    <s v="浙大宁波理工学院"/>
    <s v="宁波胜达高科信息工程有限公司"/>
    <x v="134"/>
  </r>
  <r>
    <x v="146"/>
    <s v="丽水职业技术学院"/>
    <s v="杭州慕沙电子科技有限公司"/>
    <x v="135"/>
  </r>
  <r>
    <x v="147"/>
    <s v="中共金华市委党校(金华市行政学院、金华市社会主义学院）"/>
    <s v="金华广电网络技术有限公司"/>
    <x v="136"/>
  </r>
  <r>
    <x v="148"/>
    <s v="浙江工业职业技术学院"/>
    <s v="实达实集团有限公司"/>
    <x v="137"/>
  </r>
  <r>
    <x v="149"/>
    <s v="浙江工业职业技术学院"/>
    <s v="杭州铭创璟盛科技有限公司"/>
    <x v="138"/>
  </r>
  <r>
    <x v="150"/>
    <s v="浙江商业职业技术学院"/>
    <s v="北京象新力科技有限公司"/>
    <x v="139"/>
  </r>
  <r>
    <x v="151"/>
    <s v="杭州师范大学"/>
    <s v="杭州东讯计算机信息技术有限公司"/>
    <x v="135"/>
  </r>
  <r>
    <x v="152"/>
    <s v="湖州市教育局"/>
    <s v="湖州市科友电脑通讯工程有限公司"/>
    <x v="140"/>
  </r>
  <r>
    <x v="153"/>
    <s v="宁波幼儿师范高等专科学校"/>
    <s v="北京金科职桥科技发展有限公司"/>
    <x v="37"/>
  </r>
  <r>
    <x v="154"/>
    <s v="宁波市鄞州区邱隘实验中学"/>
    <s v="宁波市利宏信息系统工程有限公司"/>
    <x v="141"/>
  </r>
  <r>
    <x v="155"/>
    <s v="武义县继续教育中心"/>
    <s v="金华易合智能科技有限公司"/>
    <x v="142"/>
  </r>
  <r>
    <x v="82"/>
    <s v="台州市椒江区第二职业技术学校"/>
    <s v="宁波博沧教育科技有限公司"/>
    <x v="79"/>
  </r>
  <r>
    <x v="156"/>
    <s v="湖州市教育局"/>
    <s v="湖州市科友电脑通讯工程有限公司"/>
    <x v="143"/>
  </r>
  <r>
    <x v="157"/>
    <s v="乐清市教育技术中心"/>
    <s v="中国移动通信集团浙江有限公司温州分公司"/>
    <x v="144"/>
  </r>
  <r>
    <x v="158"/>
    <s v="中国计量大学"/>
    <s v="众睿启智（南京）数字技术有限公司"/>
    <x v="145"/>
  </r>
  <r>
    <x v="159"/>
    <s v="湖州师范学院南浔附属小学"/>
    <s v="湖州创杰科教用品有限公司"/>
    <x v="146"/>
  </r>
  <r>
    <x v="87"/>
    <s v="浙江财经大学"/>
    <s v="宁波哲睿科教仪器有限公司"/>
    <x v="84"/>
  </r>
  <r>
    <x v="160"/>
    <s v="中国美术学院"/>
    <s v="浙江乐友乐信息科技有限公司"/>
    <x v="147"/>
  </r>
  <r>
    <x v="161"/>
    <s v="宁波市教育服务与电化教育中心"/>
    <s v="宁波思骏科技有限公司"/>
    <x v="148"/>
  </r>
  <r>
    <x v="91"/>
    <s v="丽水中等专业学校（丽水艺术学校）"/>
    <s v="北京超星智慧教育科技有限公司"/>
    <x v="88"/>
  </r>
  <r>
    <x v="93"/>
    <s v="浙江工业大学"/>
    <s v="北京世纪超星信息技术发展有限责任公司"/>
    <x v="90"/>
  </r>
  <r>
    <x v="95"/>
    <s v="浙江外国语学院"/>
    <s v="浙江泛雅教育科技有限公司"/>
    <x v="66"/>
  </r>
  <r>
    <x v="162"/>
    <s v="嘉兴市第四高级中学"/>
    <s v="嘉兴市华生电子科技有限公司"/>
    <x v="149"/>
  </r>
  <r>
    <x v="163"/>
    <s v="浙江树人大学"/>
    <s v="杭州宝诚生物技术有限公司"/>
    <x v="150"/>
  </r>
  <r>
    <x v="164"/>
    <s v="宁波职业技术学院"/>
    <s v="江苏一鼎堂软件科技有限公司"/>
    <x v="151"/>
  </r>
  <r>
    <x v="165"/>
    <s v="温州医科大学"/>
    <s v="北京众绘虚拟现实技术研究院有限公司"/>
    <x v="152"/>
  </r>
  <r>
    <x v="166"/>
    <s v="温州华侨职业中等专业学校"/>
    <s v="深圳博为教育科技有限公司"/>
    <x v="153"/>
  </r>
  <r>
    <x v="167"/>
    <s v="浙江树人大学"/>
    <s v="杭州珍邈医药技术有限公司"/>
    <x v="11"/>
  </r>
  <r>
    <x v="102"/>
    <s v="浙江商业职业技术学院"/>
    <s v="北京超星智慧教育科技有限公司"/>
    <x v="98"/>
  </r>
  <r>
    <x v="104"/>
    <s v="浙江传媒学院"/>
    <s v="北京超星智慧教育科技有限公司"/>
    <x v="100"/>
  </r>
  <r>
    <x v="168"/>
    <s v="宁波大学"/>
    <s v="成都泰盟软件有限公司"/>
    <x v="154"/>
  </r>
  <r>
    <x v="169"/>
    <s v="浙江工业职业技术学院"/>
    <s v="北京斯帝慕信息技术有限公司"/>
    <x v="109"/>
  </r>
  <r>
    <x v="110"/>
    <s v="中国计量大学"/>
    <s v="北京超星智慧教育科技有限公司"/>
    <x v="65"/>
  </r>
  <r>
    <x v="170"/>
    <s v="绍兴文理学院"/>
    <s v="苏州模流分析软件有限公司"/>
    <x v="155"/>
  </r>
  <r>
    <x v="171"/>
    <s v="绍兴文理学院"/>
    <s v="浙江津弘仪器设备有限公司"/>
    <x v="156"/>
  </r>
  <r>
    <x v="172"/>
    <s v="浙江科技学院"/>
    <s v="浙江智澜科技有限公司"/>
    <x v="157"/>
  </r>
  <r>
    <x v="173"/>
    <s v="杭州医学院"/>
    <s v="上海梦之路数字科技有限公司"/>
    <x v="158"/>
  </r>
  <r>
    <x v="174"/>
    <s v="浙江机电职业技术学院"/>
    <s v="杭州全槟科技有限公司"/>
    <x v="159"/>
  </r>
  <r>
    <x v="111"/>
    <s v="温州大学"/>
    <s v="帝杰曼科技股份有限公司"/>
    <x v="105"/>
  </r>
  <r>
    <x v="112"/>
    <s v="浙江财经大学"/>
    <s v="北京慕华信息科技有限公司"/>
    <x v="106"/>
  </r>
  <r>
    <x v="175"/>
    <s v="浙江科技学院"/>
    <s v="杭州万维镜像科技有限公司"/>
    <x v="160"/>
  </r>
  <r>
    <x v="176"/>
    <s v="宁波市学校装备管理与电化教育中心"/>
    <s v="杭州虹吾科技有限公司"/>
    <x v="16"/>
  </r>
  <r>
    <x v="177"/>
    <s v="杭州汽车高级技工学校"/>
    <s v="杭州胜辉科技有限公司"/>
    <x v="161"/>
  </r>
  <r>
    <x v="115"/>
    <s v="浙江机电职业技术学院"/>
    <s v="浙江泛雅教育科技有限公司"/>
    <x v="34"/>
  </r>
  <r>
    <x v="116"/>
    <s v="浙江同济科技职业学院"/>
    <s v="杭州威通科技有限公司"/>
    <x v="109"/>
  </r>
  <r>
    <x v="178"/>
    <s v="浙江省杭州第十四中学"/>
    <s v="杭州晓雷科技有限公司"/>
    <x v="162"/>
  </r>
  <r>
    <x v="179"/>
    <s v="浙江科技学院"/>
    <s v="杭州万维镜像科技有限公司"/>
    <x v="163"/>
  </r>
  <r>
    <x v="180"/>
    <s v="金华某部队"/>
    <s v="浙江省公众信息产业有限公司"/>
    <x v="142"/>
  </r>
  <r>
    <x v="181"/>
    <s v="浙江金融职业学院"/>
    <s v="天津久行教育科技有限公司"/>
    <x v="164"/>
  </r>
  <r>
    <x v="182"/>
    <s v="浙江金融职业学院"/>
    <s v="杭州融育科技有限公司"/>
    <x v="165"/>
  </r>
  <r>
    <x v="183"/>
    <s v="温岭市太平高级职业中学"/>
    <s v="杭州英时科技有限公司"/>
    <x v="166"/>
  </r>
  <r>
    <x v="184"/>
    <s v="衢州市衢江区教育局"/>
    <s v="杭州俊美科技有限公司"/>
    <x v="167"/>
  </r>
  <r>
    <x v="185"/>
    <s v="宁波工程学院"/>
    <s v="浙江泽近科技有限公司"/>
    <x v="168"/>
  </r>
  <r>
    <x v="123"/>
    <s v="浙江建设职业技术学院"/>
    <s v="91310110332329603Q"/>
    <x v="115"/>
  </r>
  <r>
    <x v="186"/>
    <s v="浙江传媒学院"/>
    <s v="慧科教育科技集团有限公司"/>
    <x v="0"/>
  </r>
  <r>
    <x v="187"/>
    <s v="武义县继续教育中心"/>
    <s v="金华易合智能科技有限公司"/>
    <x v="169"/>
  </r>
  <r>
    <x v="125"/>
    <s v="温州医科大学"/>
    <s v="北京超星智慧教育科技有限公司"/>
    <x v="117"/>
  </r>
  <r>
    <x v="188"/>
    <s v="浙江工商大学"/>
    <s v="杭州佳淼科技有限公司"/>
    <x v="170"/>
  </r>
  <r>
    <x v="189"/>
    <s v="   名    称： 浙江机电职业技术学院 "/>
    <s v="杭州全槟科技有限公司"/>
    <x v="171"/>
  </r>
  <r>
    <x v="190"/>
    <s v="   名    称： 浙江中医药大学 "/>
    <s v="杭州珍邈医药技术有限公司"/>
    <x v="172"/>
  </r>
  <r>
    <x v="191"/>
    <s v="   名    称： 浙江建设职业技术学院 "/>
    <s v="浙江东太科技有限公司"/>
    <x v="173"/>
  </r>
  <r>
    <x v="192"/>
    <m/>
    <m/>
    <x v="174"/>
  </r>
  <r>
    <x v="193"/>
    <m/>
    <m/>
    <x v="175"/>
  </r>
  <r>
    <x v="139"/>
    <m/>
    <m/>
    <x v="54"/>
  </r>
  <r>
    <x v="194"/>
    <m/>
    <m/>
    <x v="176"/>
  </r>
  <r>
    <x v="195"/>
    <m/>
    <m/>
    <x v="1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ABBCE-09A6-4B5E-8D28-2687A58B382E}" name="数据透视表2"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3:E200" firstHeaderRow="0" firstDataRow="1" firstDataCol="1" rowPageCount="1" colPageCount="1"/>
  <pivotFields count="4">
    <pivotField axis="axisRow" showAll="0">
      <items count="197">
        <item x="27"/>
        <item x="0"/>
        <item x="1"/>
        <item x="2"/>
        <item x="3"/>
        <item x="4"/>
        <item x="5"/>
        <item x="6"/>
        <item x="7"/>
        <item x="8"/>
        <item x="9"/>
        <item x="10"/>
        <item x="11"/>
        <item x="12"/>
        <item x="13"/>
        <item x="14"/>
        <item x="15"/>
        <item x="16"/>
        <item x="17"/>
        <item x="18"/>
        <item x="19"/>
        <item x="20"/>
        <item x="21"/>
        <item x="22"/>
        <item x="23"/>
        <item x="24"/>
        <item x="25"/>
        <item x="26"/>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pivotField showAll="0"/>
    <pivotField axis="axisPage" dataField="1" showAll="0">
      <items count="179">
        <item x="54"/>
        <item x="163"/>
        <item x="145"/>
        <item x="65"/>
        <item x="165"/>
        <item x="25"/>
        <item x="90"/>
        <item x="135"/>
        <item x="34"/>
        <item x="37"/>
        <item x="15"/>
        <item x="27"/>
        <item x="0"/>
        <item x="1"/>
        <item x="2"/>
        <item x="3"/>
        <item x="4"/>
        <item x="5"/>
        <item x="6"/>
        <item x="7"/>
        <item x="8"/>
        <item x="9"/>
        <item x="10"/>
        <item x="11"/>
        <item x="12"/>
        <item x="13"/>
        <item x="14"/>
        <item x="16"/>
        <item x="17"/>
        <item x="18"/>
        <item x="19"/>
        <item x="20"/>
        <item x="21"/>
        <item x="22"/>
        <item x="23"/>
        <item x="24"/>
        <item x="26"/>
        <item x="28"/>
        <item x="29"/>
        <item x="30"/>
        <item x="31"/>
        <item x="32"/>
        <item x="33"/>
        <item x="35"/>
        <item x="36"/>
        <item x="38"/>
        <item x="39"/>
        <item x="40"/>
        <item x="41"/>
        <item x="42"/>
        <item x="43"/>
        <item x="44"/>
        <item x="45"/>
        <item x="46"/>
        <item x="47"/>
        <item x="48"/>
        <item x="49"/>
        <item x="50"/>
        <item x="51"/>
        <item x="52"/>
        <item x="53"/>
        <item x="55"/>
        <item x="56"/>
        <item x="57"/>
        <item x="58"/>
        <item x="59"/>
        <item x="60"/>
        <item x="61"/>
        <item x="62"/>
        <item x="63"/>
        <item x="64"/>
        <item x="66"/>
        <item x="67"/>
        <item x="68"/>
        <item x="69"/>
        <item x="70"/>
        <item x="71"/>
        <item x="72"/>
        <item x="73"/>
        <item x="74"/>
        <item x="75"/>
        <item x="76"/>
        <item x="77"/>
        <item x="78"/>
        <item x="79"/>
        <item x="80"/>
        <item x="81"/>
        <item x="82"/>
        <item x="83"/>
        <item x="84"/>
        <item x="85"/>
        <item x="86"/>
        <item x="87"/>
        <item x="88"/>
        <item x="89"/>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7"/>
        <item x="138"/>
        <item x="139"/>
        <item x="140"/>
        <item x="141"/>
        <item x="142"/>
        <item x="143"/>
        <item x="144"/>
        <item x="146"/>
        <item x="147"/>
        <item x="148"/>
        <item x="149"/>
        <item x="150"/>
        <item x="151"/>
        <item x="152"/>
        <item x="153"/>
        <item x="154"/>
        <item x="155"/>
        <item x="156"/>
        <item x="157"/>
        <item x="158"/>
        <item x="159"/>
        <item x="160"/>
        <item x="161"/>
        <item x="162"/>
        <item x="164"/>
        <item x="166"/>
        <item x="167"/>
        <item x="168"/>
        <item x="169"/>
        <item x="170"/>
        <item x="171"/>
        <item x="172"/>
        <item x="173"/>
        <item x="174"/>
        <item x="175"/>
        <item x="176"/>
        <item x="177"/>
        <item t="default"/>
      </items>
    </pivotField>
  </pivotFields>
  <rowFields count="1">
    <field x="0"/>
  </rowFields>
  <rowItems count="1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t="grand">
      <x/>
    </i>
  </rowItems>
  <colFields count="1">
    <field x="-2"/>
  </colFields>
  <colItems count="4">
    <i>
      <x/>
    </i>
    <i i="1">
      <x v="1"/>
    </i>
    <i i="2">
      <x v="2"/>
    </i>
    <i i="3">
      <x v="3"/>
    </i>
  </colItems>
  <pageFields count="1">
    <pageField fld="3" hier="-1"/>
  </pageFields>
  <dataFields count="4">
    <dataField name="平均值" fld="3" subtotal="average" baseField="0" baseItem="0"/>
    <dataField name="最大值" fld="3" subtotal="max" baseField="0" baseItem="0"/>
    <dataField name="最小值" fld="3" subtotal="min" baseField="0" baseItem="0"/>
    <dataField name="中标价格/平均值" fld="3" subtotal="average"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9F01A-1533-4E45-B789-76152F1FFF6C}">
  <dimension ref="A1:J217"/>
  <sheetViews>
    <sheetView tabSelected="1" zoomScaleNormal="100" workbookViewId="0">
      <selection activeCell="H9" sqref="H9"/>
    </sheetView>
  </sheetViews>
  <sheetFormatPr defaultRowHeight="14.25" x14ac:dyDescent="0.2"/>
  <cols>
    <col min="1" max="1" width="62.5" customWidth="1"/>
    <col min="2" max="2" width="36" customWidth="1"/>
    <col min="3" max="3" width="38.875" customWidth="1"/>
    <col min="4" max="4" width="16.625" style="1" customWidth="1"/>
    <col min="6" max="6" width="16" customWidth="1"/>
    <col min="8" max="8" width="12.625" bestFit="1" customWidth="1"/>
    <col min="10" max="10" width="11.5" bestFit="1" customWidth="1"/>
    <col min="11" max="11" width="13" bestFit="1" customWidth="1"/>
  </cols>
  <sheetData>
    <row r="1" spans="1:10" ht="20.25" customHeight="1" x14ac:dyDescent="0.2">
      <c r="A1" s="3" t="s">
        <v>0</v>
      </c>
      <c r="B1" s="3" t="s">
        <v>1</v>
      </c>
      <c r="C1" s="3" t="s">
        <v>2</v>
      </c>
      <c r="D1" s="2" t="s">
        <v>3</v>
      </c>
      <c r="F1" s="12" t="s">
        <v>484</v>
      </c>
      <c r="G1" s="13"/>
      <c r="I1" s="11" t="s">
        <v>418</v>
      </c>
      <c r="J1" s="11"/>
    </row>
    <row r="2" spans="1:10" x14ac:dyDescent="0.2">
      <c r="A2" t="s">
        <v>25</v>
      </c>
      <c r="B2" t="s">
        <v>4</v>
      </c>
      <c r="C2" t="s">
        <v>26</v>
      </c>
      <c r="D2" s="1">
        <v>495000</v>
      </c>
      <c r="I2" t="s">
        <v>419</v>
      </c>
      <c r="J2" s="4">
        <f>$G$12</f>
        <v>1</v>
      </c>
    </row>
    <row r="3" spans="1:10" x14ac:dyDescent="0.2">
      <c r="A3" t="s">
        <v>27</v>
      </c>
      <c r="B3" t="s">
        <v>28</v>
      </c>
      <c r="C3" t="s">
        <v>23</v>
      </c>
      <c r="D3" s="1">
        <v>1197900</v>
      </c>
      <c r="F3" t="s">
        <v>434</v>
      </c>
      <c r="G3">
        <v>950088.37731481483</v>
      </c>
      <c r="I3" t="s">
        <v>420</v>
      </c>
      <c r="J3" s="4">
        <f>$G$3/64</f>
        <v>14845.130895543982</v>
      </c>
    </row>
    <row r="4" spans="1:10" x14ac:dyDescent="0.2">
      <c r="A4" t="s">
        <v>29</v>
      </c>
      <c r="B4" t="s">
        <v>30</v>
      </c>
      <c r="C4" t="s">
        <v>31</v>
      </c>
      <c r="D4" s="1">
        <v>370000</v>
      </c>
      <c r="F4" t="s">
        <v>435</v>
      </c>
      <c r="G4">
        <v>91133.119067529551</v>
      </c>
      <c r="I4" t="s">
        <v>421</v>
      </c>
      <c r="J4" s="4">
        <f>$G$3/32</f>
        <v>29690.261791087964</v>
      </c>
    </row>
    <row r="5" spans="1:10" x14ac:dyDescent="0.2">
      <c r="A5" t="s">
        <v>32</v>
      </c>
      <c r="B5" t="s">
        <v>14</v>
      </c>
      <c r="C5" t="s">
        <v>33</v>
      </c>
      <c r="D5" s="1">
        <v>160000</v>
      </c>
      <c r="F5" t="s">
        <v>436</v>
      </c>
      <c r="G5">
        <v>562500</v>
      </c>
      <c r="I5" t="s">
        <v>422</v>
      </c>
      <c r="J5" s="4">
        <f>$G$3/16</f>
        <v>59380.523582175927</v>
      </c>
    </row>
    <row r="6" spans="1:10" x14ac:dyDescent="0.2">
      <c r="A6" t="s">
        <v>34</v>
      </c>
      <c r="B6" t="s">
        <v>18</v>
      </c>
      <c r="C6" t="s">
        <v>35</v>
      </c>
      <c r="D6" s="1">
        <v>700000</v>
      </c>
      <c r="F6" t="s">
        <v>437</v>
      </c>
      <c r="G6">
        <v>298000</v>
      </c>
      <c r="I6" t="s">
        <v>423</v>
      </c>
      <c r="J6" s="4">
        <f>$G$3/8</f>
        <v>118761.04716435185</v>
      </c>
    </row>
    <row r="7" spans="1:10" x14ac:dyDescent="0.2">
      <c r="A7" t="s">
        <v>36</v>
      </c>
      <c r="B7" t="s">
        <v>28</v>
      </c>
      <c r="C7" t="s">
        <v>37</v>
      </c>
      <c r="D7" s="1">
        <v>565000</v>
      </c>
      <c r="F7" t="s">
        <v>438</v>
      </c>
      <c r="G7">
        <v>1339377.8423025103</v>
      </c>
      <c r="I7" t="s">
        <v>424</v>
      </c>
      <c r="J7" s="4">
        <f>$G$3/4</f>
        <v>237522.09432870371</v>
      </c>
    </row>
    <row r="8" spans="1:10" x14ac:dyDescent="0.2">
      <c r="A8" t="s">
        <v>36</v>
      </c>
      <c r="B8" t="s">
        <v>28</v>
      </c>
      <c r="C8" t="s">
        <v>38</v>
      </c>
      <c r="D8" s="1">
        <v>644000</v>
      </c>
      <c r="F8" t="s">
        <v>439</v>
      </c>
      <c r="G8">
        <v>1793933004450.928</v>
      </c>
      <c r="I8" t="s">
        <v>425</v>
      </c>
      <c r="J8" s="4">
        <f>$G$3/2</f>
        <v>475044.18865740742</v>
      </c>
    </row>
    <row r="9" spans="1:10" x14ac:dyDescent="0.2">
      <c r="A9" t="s">
        <v>39</v>
      </c>
      <c r="B9" t="s">
        <v>40</v>
      </c>
      <c r="C9" t="s">
        <v>37</v>
      </c>
      <c r="D9" s="1">
        <v>595000</v>
      </c>
      <c r="F9" t="s">
        <v>440</v>
      </c>
      <c r="G9">
        <v>15.611979225507026</v>
      </c>
      <c r="I9" t="s">
        <v>426</v>
      </c>
      <c r="J9" s="4">
        <f>$G$3</f>
        <v>950088.37731481483</v>
      </c>
    </row>
    <row r="10" spans="1:10" x14ac:dyDescent="0.2">
      <c r="A10" t="s">
        <v>41</v>
      </c>
      <c r="B10" t="s">
        <v>42</v>
      </c>
      <c r="C10" t="s">
        <v>43</v>
      </c>
      <c r="D10" s="1">
        <v>196800</v>
      </c>
      <c r="F10" t="s">
        <v>441</v>
      </c>
      <c r="G10">
        <v>3.6504580361126067</v>
      </c>
      <c r="I10" t="s">
        <v>427</v>
      </c>
      <c r="J10" s="4">
        <f>$G$3 * 1.5</f>
        <v>1425132.5659722222</v>
      </c>
    </row>
    <row r="11" spans="1:10" x14ac:dyDescent="0.2">
      <c r="A11" t="s">
        <v>44</v>
      </c>
      <c r="B11" t="s">
        <v>45</v>
      </c>
      <c r="C11" t="s">
        <v>46</v>
      </c>
      <c r="D11" s="1">
        <v>930000</v>
      </c>
      <c r="F11" t="s">
        <v>442</v>
      </c>
      <c r="G11">
        <v>8796999</v>
      </c>
      <c r="I11" t="s">
        <v>428</v>
      </c>
      <c r="J11" s="4">
        <f>$G$3 * 3</f>
        <v>2850265.1319444445</v>
      </c>
    </row>
    <row r="12" spans="1:10" x14ac:dyDescent="0.2">
      <c r="A12" t="s">
        <v>47</v>
      </c>
      <c r="B12" t="s">
        <v>48</v>
      </c>
      <c r="C12" t="s">
        <v>16</v>
      </c>
      <c r="D12" s="1">
        <v>1294000</v>
      </c>
      <c r="F12" t="s">
        <v>443</v>
      </c>
      <c r="G12">
        <v>1</v>
      </c>
      <c r="I12" t="s">
        <v>429</v>
      </c>
      <c r="J12" s="4">
        <f>$G$3 * 4.5</f>
        <v>4275397.697916667</v>
      </c>
    </row>
    <row r="13" spans="1:10" x14ac:dyDescent="0.2">
      <c r="A13" t="s">
        <v>49</v>
      </c>
      <c r="B13" t="s">
        <v>50</v>
      </c>
      <c r="C13" t="s">
        <v>51</v>
      </c>
      <c r="D13" s="1">
        <v>530000</v>
      </c>
      <c r="F13" t="s">
        <v>444</v>
      </c>
      <c r="G13">
        <v>8797000</v>
      </c>
      <c r="I13" t="s">
        <v>430</v>
      </c>
      <c r="J13" s="4">
        <f>$G$3 * 6</f>
        <v>5700530.263888889</v>
      </c>
    </row>
    <row r="14" spans="1:10" x14ac:dyDescent="0.2">
      <c r="A14" t="s">
        <v>52</v>
      </c>
      <c r="B14" t="s">
        <v>12</v>
      </c>
      <c r="C14" t="s">
        <v>26</v>
      </c>
      <c r="D14" s="1">
        <v>99500</v>
      </c>
      <c r="F14" t="s">
        <v>445</v>
      </c>
      <c r="G14">
        <v>205219089.5</v>
      </c>
      <c r="I14" t="s">
        <v>431</v>
      </c>
      <c r="J14" s="4">
        <f>$G$3 * 7.5</f>
        <v>7125662.829861111</v>
      </c>
    </row>
    <row r="15" spans="1:10" ht="15" thickBot="1" x14ac:dyDescent="0.25">
      <c r="A15" t="s">
        <v>53</v>
      </c>
      <c r="B15" t="s">
        <v>54</v>
      </c>
      <c r="C15" t="s">
        <v>51</v>
      </c>
      <c r="D15" s="1">
        <v>720000</v>
      </c>
      <c r="F15" s="5" t="s">
        <v>446</v>
      </c>
      <c r="G15" s="5">
        <v>216</v>
      </c>
      <c r="I15" t="s">
        <v>432</v>
      </c>
      <c r="J15" s="4">
        <f>$G$3 * 9</f>
        <v>8550795.395833334</v>
      </c>
    </row>
    <row r="16" spans="1:10" x14ac:dyDescent="0.2">
      <c r="A16" t="s">
        <v>55</v>
      </c>
      <c r="B16" t="s">
        <v>56</v>
      </c>
      <c r="C16" t="s">
        <v>26</v>
      </c>
      <c r="D16" s="1">
        <v>100000</v>
      </c>
      <c r="I16" t="s">
        <v>433</v>
      </c>
      <c r="J16" s="4">
        <f>$G$13</f>
        <v>8797000</v>
      </c>
    </row>
    <row r="17" spans="1:4" x14ac:dyDescent="0.2">
      <c r="A17" t="s">
        <v>57</v>
      </c>
      <c r="B17" t="s">
        <v>58</v>
      </c>
      <c r="C17" t="s">
        <v>26</v>
      </c>
      <c r="D17" s="1">
        <v>820000</v>
      </c>
    </row>
    <row r="18" spans="1:4" x14ac:dyDescent="0.2">
      <c r="A18" t="s">
        <v>59</v>
      </c>
      <c r="B18" t="s">
        <v>21</v>
      </c>
      <c r="C18" t="s">
        <v>26</v>
      </c>
      <c r="D18" s="1">
        <v>200000</v>
      </c>
    </row>
    <row r="19" spans="1:4" x14ac:dyDescent="0.2">
      <c r="A19" t="s">
        <v>60</v>
      </c>
      <c r="B19" t="s">
        <v>61</v>
      </c>
      <c r="C19" t="s">
        <v>62</v>
      </c>
      <c r="D19" s="1">
        <v>768000</v>
      </c>
    </row>
    <row r="20" spans="1:4" x14ac:dyDescent="0.2">
      <c r="A20" t="s">
        <v>63</v>
      </c>
      <c r="B20" t="s">
        <v>28</v>
      </c>
      <c r="C20" t="s">
        <v>23</v>
      </c>
      <c r="D20" s="1">
        <v>984500</v>
      </c>
    </row>
    <row r="21" spans="1:4" x14ac:dyDescent="0.2">
      <c r="A21" t="s">
        <v>64</v>
      </c>
      <c r="B21" t="s">
        <v>65</v>
      </c>
      <c r="C21" t="s">
        <v>26</v>
      </c>
      <c r="D21" s="1">
        <v>1030000</v>
      </c>
    </row>
    <row r="22" spans="1:4" x14ac:dyDescent="0.2">
      <c r="A22" t="s">
        <v>66</v>
      </c>
      <c r="B22" t="s">
        <v>21</v>
      </c>
      <c r="C22" t="s">
        <v>67</v>
      </c>
      <c r="D22" s="1">
        <v>1886000</v>
      </c>
    </row>
    <row r="23" spans="1:4" x14ac:dyDescent="0.2">
      <c r="A23" t="s">
        <v>68</v>
      </c>
      <c r="B23" t="s">
        <v>7</v>
      </c>
      <c r="C23" t="s">
        <v>69</v>
      </c>
      <c r="D23" s="1">
        <v>789840</v>
      </c>
    </row>
    <row r="24" spans="1:4" x14ac:dyDescent="0.2">
      <c r="A24" t="s">
        <v>70</v>
      </c>
      <c r="B24" t="s">
        <v>28</v>
      </c>
      <c r="C24" t="s">
        <v>38</v>
      </c>
      <c r="D24" s="1">
        <v>933300</v>
      </c>
    </row>
    <row r="25" spans="1:4" x14ac:dyDescent="0.2">
      <c r="A25" t="s">
        <v>71</v>
      </c>
      <c r="B25" t="s">
        <v>7</v>
      </c>
      <c r="C25" t="s">
        <v>72</v>
      </c>
      <c r="D25" s="1">
        <v>597000</v>
      </c>
    </row>
    <row r="26" spans="1:4" x14ac:dyDescent="0.2">
      <c r="A26" t="s">
        <v>73</v>
      </c>
      <c r="B26" t="s">
        <v>21</v>
      </c>
      <c r="C26" t="s">
        <v>38</v>
      </c>
      <c r="D26" s="1">
        <v>1300000</v>
      </c>
    </row>
    <row r="27" spans="1:4" x14ac:dyDescent="0.2">
      <c r="A27" t="s">
        <v>74</v>
      </c>
      <c r="B27" t="s">
        <v>21</v>
      </c>
      <c r="C27" t="s">
        <v>75</v>
      </c>
      <c r="D27" s="1">
        <v>375000</v>
      </c>
    </row>
    <row r="28" spans="1:4" x14ac:dyDescent="0.2">
      <c r="A28" t="s">
        <v>76</v>
      </c>
      <c r="B28" t="s">
        <v>28</v>
      </c>
      <c r="C28" t="s">
        <v>77</v>
      </c>
      <c r="D28" s="1">
        <v>597000</v>
      </c>
    </row>
    <row r="29" spans="1:4" x14ac:dyDescent="0.2">
      <c r="A29" t="s">
        <v>78</v>
      </c>
      <c r="B29" t="s">
        <v>79</v>
      </c>
      <c r="C29" t="s">
        <v>26</v>
      </c>
      <c r="D29" s="1">
        <v>165000</v>
      </c>
    </row>
    <row r="30" spans="1:4" x14ac:dyDescent="0.2">
      <c r="A30" t="s">
        <v>80</v>
      </c>
      <c r="B30" t="s">
        <v>81</v>
      </c>
      <c r="C30" t="s">
        <v>26</v>
      </c>
      <c r="D30" s="1">
        <v>1360000</v>
      </c>
    </row>
    <row r="31" spans="1:4" x14ac:dyDescent="0.2">
      <c r="A31" t="s">
        <v>82</v>
      </c>
      <c r="B31" t="s">
        <v>83</v>
      </c>
      <c r="C31" t="s">
        <v>84</v>
      </c>
      <c r="D31" s="1">
        <v>1430000</v>
      </c>
    </row>
    <row r="32" spans="1:4" x14ac:dyDescent="0.2">
      <c r="A32" t="s">
        <v>85</v>
      </c>
      <c r="B32" t="s">
        <v>7</v>
      </c>
      <c r="C32" t="s">
        <v>86</v>
      </c>
      <c r="D32" s="1">
        <v>144800</v>
      </c>
    </row>
    <row r="33" spans="1:9" x14ac:dyDescent="0.2">
      <c r="A33" t="s">
        <v>87</v>
      </c>
      <c r="B33" t="s">
        <v>88</v>
      </c>
      <c r="C33" t="s">
        <v>89</v>
      </c>
      <c r="D33" s="1">
        <v>1467900</v>
      </c>
    </row>
    <row r="34" spans="1:9" x14ac:dyDescent="0.2">
      <c r="A34" t="s">
        <v>90</v>
      </c>
      <c r="B34" t="s">
        <v>21</v>
      </c>
      <c r="C34" t="s">
        <v>91</v>
      </c>
      <c r="D34" s="1">
        <v>195000</v>
      </c>
      <c r="F34" s="6" t="s">
        <v>447</v>
      </c>
      <c r="G34" s="6" t="s">
        <v>448</v>
      </c>
      <c r="H34" s="6" t="s">
        <v>449</v>
      </c>
      <c r="I34" s="6" t="s">
        <v>450</v>
      </c>
    </row>
    <row r="35" spans="1:9" x14ac:dyDescent="0.2">
      <c r="A35" t="s">
        <v>92</v>
      </c>
      <c r="B35" t="s">
        <v>93</v>
      </c>
      <c r="C35" t="s">
        <v>94</v>
      </c>
      <c r="D35" s="1">
        <v>442800</v>
      </c>
      <c r="F35" s="7" t="s">
        <v>451</v>
      </c>
      <c r="G35" s="7" t="s">
        <v>452</v>
      </c>
      <c r="H35">
        <f t="shared" ref="H35:H47" si="0">COUNTIFS($D:$D,"&gt;="&amp;J2,$D:$D,"&lt;"&amp;J3)</f>
        <v>9</v>
      </c>
      <c r="I35">
        <f t="shared" ref="I35:I48" si="1">H35 / $G$15</f>
        <v>4.1666666666666664E-2</v>
      </c>
    </row>
    <row r="36" spans="1:9" x14ac:dyDescent="0.2">
      <c r="A36" t="s">
        <v>95</v>
      </c>
      <c r="B36" t="s">
        <v>96</v>
      </c>
      <c r="C36" t="s">
        <v>97</v>
      </c>
      <c r="D36" s="1">
        <v>568000</v>
      </c>
      <c r="F36" s="7" t="s">
        <v>453</v>
      </c>
      <c r="G36" s="7" t="s">
        <v>454</v>
      </c>
      <c r="H36">
        <f t="shared" si="0"/>
        <v>0</v>
      </c>
      <c r="I36">
        <f t="shared" si="1"/>
        <v>0</v>
      </c>
    </row>
    <row r="37" spans="1:9" x14ac:dyDescent="0.2">
      <c r="A37" t="s">
        <v>98</v>
      </c>
      <c r="B37" t="s">
        <v>99</v>
      </c>
      <c r="C37" t="s">
        <v>100</v>
      </c>
      <c r="D37" s="1">
        <v>588000</v>
      </c>
      <c r="F37" s="7" t="s">
        <v>455</v>
      </c>
      <c r="G37" s="7" t="s">
        <v>456</v>
      </c>
      <c r="H37">
        <f t="shared" si="0"/>
        <v>0</v>
      </c>
      <c r="I37">
        <f t="shared" si="1"/>
        <v>0</v>
      </c>
    </row>
    <row r="38" spans="1:9" x14ac:dyDescent="0.2">
      <c r="A38" t="s">
        <v>101</v>
      </c>
      <c r="B38" t="s">
        <v>54</v>
      </c>
      <c r="C38" t="s">
        <v>102</v>
      </c>
      <c r="D38" s="1">
        <v>399800</v>
      </c>
      <c r="F38" s="7" t="s">
        <v>457</v>
      </c>
      <c r="G38" s="7" t="s">
        <v>458</v>
      </c>
      <c r="H38">
        <f t="shared" si="0"/>
        <v>3</v>
      </c>
      <c r="I38">
        <f t="shared" si="1"/>
        <v>1.3888888888888888E-2</v>
      </c>
    </row>
    <row r="39" spans="1:9" x14ac:dyDescent="0.2">
      <c r="A39" t="s">
        <v>103</v>
      </c>
      <c r="B39" t="s">
        <v>54</v>
      </c>
      <c r="C39" t="s">
        <v>104</v>
      </c>
      <c r="D39" s="1">
        <v>271400</v>
      </c>
      <c r="F39" s="7" t="s">
        <v>459</v>
      </c>
      <c r="G39" s="7" t="s">
        <v>460</v>
      </c>
      <c r="H39">
        <f t="shared" si="0"/>
        <v>29</v>
      </c>
      <c r="I39">
        <f t="shared" si="1"/>
        <v>0.13425925925925927</v>
      </c>
    </row>
    <row r="40" spans="1:9" x14ac:dyDescent="0.2">
      <c r="A40" t="s">
        <v>105</v>
      </c>
      <c r="B40" t="s">
        <v>40</v>
      </c>
      <c r="C40" t="s">
        <v>106</v>
      </c>
      <c r="D40" s="1">
        <v>680000</v>
      </c>
      <c r="F40" s="7" t="s">
        <v>461</v>
      </c>
      <c r="G40" s="7" t="s">
        <v>462</v>
      </c>
      <c r="H40">
        <f t="shared" si="0"/>
        <v>49</v>
      </c>
      <c r="I40">
        <f t="shared" si="1"/>
        <v>0.22685185185185186</v>
      </c>
    </row>
    <row r="41" spans="1:9" x14ac:dyDescent="0.2">
      <c r="A41" t="s">
        <v>107</v>
      </c>
      <c r="B41" t="s">
        <v>108</v>
      </c>
      <c r="C41" t="s">
        <v>109</v>
      </c>
      <c r="D41" s="1">
        <v>288800</v>
      </c>
      <c r="F41" t="s">
        <v>463</v>
      </c>
      <c r="G41" s="7" t="s">
        <v>464</v>
      </c>
      <c r="H41">
        <f t="shared" si="0"/>
        <v>72</v>
      </c>
      <c r="I41">
        <f t="shared" si="1"/>
        <v>0.33333333333333331</v>
      </c>
    </row>
    <row r="42" spans="1:9" x14ac:dyDescent="0.2">
      <c r="A42" t="s">
        <v>110</v>
      </c>
      <c r="B42" t="s">
        <v>14</v>
      </c>
      <c r="C42" t="s">
        <v>26</v>
      </c>
      <c r="D42" s="1">
        <v>195000</v>
      </c>
      <c r="F42" t="s">
        <v>465</v>
      </c>
      <c r="G42" s="7" t="s">
        <v>466</v>
      </c>
      <c r="H42">
        <f t="shared" si="0"/>
        <v>20</v>
      </c>
      <c r="I42">
        <f t="shared" si="1"/>
        <v>9.2592592592592587E-2</v>
      </c>
    </row>
    <row r="43" spans="1:9" x14ac:dyDescent="0.2">
      <c r="A43" t="s">
        <v>111</v>
      </c>
      <c r="B43" t="s">
        <v>79</v>
      </c>
      <c r="C43" t="s">
        <v>112</v>
      </c>
      <c r="D43" s="1">
        <v>152030</v>
      </c>
      <c r="F43" t="s">
        <v>467</v>
      </c>
      <c r="G43" s="7" t="s">
        <v>468</v>
      </c>
      <c r="H43">
        <f t="shared" si="0"/>
        <v>20</v>
      </c>
      <c r="I43">
        <f t="shared" si="1"/>
        <v>9.2592592592592587E-2</v>
      </c>
    </row>
    <row r="44" spans="1:9" x14ac:dyDescent="0.2">
      <c r="A44" t="s">
        <v>113</v>
      </c>
      <c r="B44" t="s">
        <v>7</v>
      </c>
      <c r="C44" t="s">
        <v>114</v>
      </c>
      <c r="D44" s="1">
        <v>438000</v>
      </c>
      <c r="F44" t="s">
        <v>469</v>
      </c>
      <c r="G44" s="7" t="s">
        <v>470</v>
      </c>
      <c r="H44">
        <f t="shared" si="0"/>
        <v>5</v>
      </c>
      <c r="I44">
        <f t="shared" si="1"/>
        <v>2.3148148148148147E-2</v>
      </c>
    </row>
    <row r="45" spans="1:9" x14ac:dyDescent="0.2">
      <c r="A45" t="s">
        <v>115</v>
      </c>
      <c r="B45" t="s">
        <v>7</v>
      </c>
      <c r="C45" t="s">
        <v>69</v>
      </c>
      <c r="D45" s="1">
        <v>633800</v>
      </c>
      <c r="F45" t="s">
        <v>471</v>
      </c>
      <c r="G45" s="7" t="s">
        <v>472</v>
      </c>
      <c r="H45">
        <f t="shared" si="0"/>
        <v>5</v>
      </c>
      <c r="I45">
        <f t="shared" si="1"/>
        <v>2.3148148148148147E-2</v>
      </c>
    </row>
    <row r="46" spans="1:9" x14ac:dyDescent="0.2">
      <c r="A46" t="s">
        <v>116</v>
      </c>
      <c r="B46" t="s">
        <v>7</v>
      </c>
      <c r="C46" t="s">
        <v>117</v>
      </c>
      <c r="D46" s="1">
        <v>315966</v>
      </c>
      <c r="F46" t="s">
        <v>473</v>
      </c>
      <c r="G46" s="7" t="s">
        <v>474</v>
      </c>
      <c r="H46">
        <f t="shared" si="0"/>
        <v>1</v>
      </c>
      <c r="I46">
        <f t="shared" si="1"/>
        <v>4.6296296296296294E-3</v>
      </c>
    </row>
    <row r="47" spans="1:9" x14ac:dyDescent="0.2">
      <c r="A47" t="s">
        <v>118</v>
      </c>
      <c r="B47" t="s">
        <v>119</v>
      </c>
      <c r="C47" t="s">
        <v>33</v>
      </c>
      <c r="D47" s="1">
        <v>830000</v>
      </c>
      <c r="F47" t="s">
        <v>475</v>
      </c>
      <c r="G47" s="7" t="s">
        <v>476</v>
      </c>
      <c r="H47">
        <f t="shared" si="0"/>
        <v>2</v>
      </c>
      <c r="I47">
        <f t="shared" si="1"/>
        <v>9.2592592592592587E-3</v>
      </c>
    </row>
    <row r="48" spans="1:9" x14ac:dyDescent="0.2">
      <c r="A48" t="s">
        <v>120</v>
      </c>
      <c r="B48" t="s">
        <v>7</v>
      </c>
      <c r="C48" t="s">
        <v>121</v>
      </c>
      <c r="D48" s="1">
        <v>1396000</v>
      </c>
      <c r="F48" t="s">
        <v>477</v>
      </c>
      <c r="G48" s="7" t="s">
        <v>478</v>
      </c>
      <c r="H48">
        <f>COUNTIFS($D:$D,"&gt;="&amp;J15,$D:$D,"&lt;="&amp;J16)</f>
        <v>1</v>
      </c>
      <c r="I48">
        <f t="shared" si="1"/>
        <v>4.6296296296296294E-3</v>
      </c>
    </row>
    <row r="49" spans="1:9" x14ac:dyDescent="0.2">
      <c r="A49" t="s">
        <v>122</v>
      </c>
      <c r="B49" t="s">
        <v>7</v>
      </c>
      <c r="C49" t="s">
        <v>69</v>
      </c>
      <c r="D49" s="1">
        <v>919800</v>
      </c>
      <c r="H49">
        <f>SUM(H35:H48)</f>
        <v>216</v>
      </c>
      <c r="I49">
        <f>SUM(I35:I48)</f>
        <v>1</v>
      </c>
    </row>
    <row r="50" spans="1:9" x14ac:dyDescent="0.2">
      <c r="A50" t="s">
        <v>123</v>
      </c>
      <c r="B50" t="s">
        <v>7</v>
      </c>
      <c r="C50" t="s">
        <v>33</v>
      </c>
      <c r="D50" s="1">
        <v>292000</v>
      </c>
    </row>
    <row r="51" spans="1:9" x14ac:dyDescent="0.2">
      <c r="A51" t="s">
        <v>124</v>
      </c>
      <c r="B51" t="s">
        <v>125</v>
      </c>
      <c r="C51" t="s">
        <v>33</v>
      </c>
      <c r="D51" s="1">
        <v>449500</v>
      </c>
    </row>
    <row r="52" spans="1:9" x14ac:dyDescent="0.2">
      <c r="A52" t="s">
        <v>126</v>
      </c>
      <c r="B52" t="s">
        <v>127</v>
      </c>
      <c r="C52" t="s">
        <v>128</v>
      </c>
      <c r="D52" s="1">
        <v>295000</v>
      </c>
    </row>
    <row r="53" spans="1:9" x14ac:dyDescent="0.2">
      <c r="A53" t="s">
        <v>129</v>
      </c>
      <c r="B53" t="s">
        <v>54</v>
      </c>
      <c r="C53" t="s">
        <v>130</v>
      </c>
      <c r="D53" s="1">
        <v>850000</v>
      </c>
    </row>
    <row r="54" spans="1:9" x14ac:dyDescent="0.2">
      <c r="A54" t="s">
        <v>131</v>
      </c>
      <c r="B54" t="s">
        <v>20</v>
      </c>
      <c r="C54" t="s">
        <v>26</v>
      </c>
      <c r="D54" s="1">
        <v>565000</v>
      </c>
    </row>
    <row r="55" spans="1:9" x14ac:dyDescent="0.2">
      <c r="A55" t="s">
        <v>132</v>
      </c>
      <c r="B55" t="s">
        <v>22</v>
      </c>
      <c r="C55" t="s">
        <v>133</v>
      </c>
      <c r="D55" s="1">
        <v>96800</v>
      </c>
    </row>
    <row r="56" spans="1:9" x14ac:dyDescent="0.2">
      <c r="A56" t="s">
        <v>134</v>
      </c>
      <c r="B56" t="s">
        <v>12</v>
      </c>
      <c r="C56" t="s">
        <v>26</v>
      </c>
      <c r="D56" s="1">
        <v>149600</v>
      </c>
    </row>
    <row r="57" spans="1:9" x14ac:dyDescent="0.2">
      <c r="A57" t="s">
        <v>135</v>
      </c>
      <c r="B57" t="s">
        <v>7</v>
      </c>
      <c r="C57" t="s">
        <v>136</v>
      </c>
      <c r="D57" s="1">
        <v>408</v>
      </c>
    </row>
    <row r="58" spans="1:9" x14ac:dyDescent="0.2">
      <c r="A58" t="s">
        <v>137</v>
      </c>
      <c r="B58" t="s">
        <v>138</v>
      </c>
      <c r="C58" t="s">
        <v>26</v>
      </c>
      <c r="D58" s="1">
        <v>1288000</v>
      </c>
    </row>
    <row r="59" spans="1:9" x14ac:dyDescent="0.2">
      <c r="A59" t="s">
        <v>139</v>
      </c>
      <c r="D59" s="1">
        <v>1</v>
      </c>
    </row>
    <row r="60" spans="1:9" x14ac:dyDescent="0.2">
      <c r="A60" t="s">
        <v>140</v>
      </c>
      <c r="B60" t="s">
        <v>5</v>
      </c>
      <c r="C60" t="s">
        <v>141</v>
      </c>
      <c r="D60" s="1">
        <v>416000</v>
      </c>
    </row>
    <row r="61" spans="1:9" x14ac:dyDescent="0.2">
      <c r="A61" t="s">
        <v>142</v>
      </c>
      <c r="B61" t="s">
        <v>143</v>
      </c>
      <c r="C61" t="s">
        <v>26</v>
      </c>
      <c r="D61" s="1">
        <v>565000</v>
      </c>
    </row>
    <row r="62" spans="1:9" x14ac:dyDescent="0.2">
      <c r="A62" t="s">
        <v>144</v>
      </c>
      <c r="B62" t="s">
        <v>145</v>
      </c>
      <c r="C62" t="s">
        <v>33</v>
      </c>
      <c r="D62" s="1">
        <v>170000</v>
      </c>
    </row>
    <row r="63" spans="1:9" x14ac:dyDescent="0.2">
      <c r="A63" t="s">
        <v>146</v>
      </c>
      <c r="D63" s="1">
        <v>2336000</v>
      </c>
    </row>
    <row r="64" spans="1:9" x14ac:dyDescent="0.2">
      <c r="A64" t="s">
        <v>147</v>
      </c>
      <c r="D64" s="1">
        <v>798000</v>
      </c>
    </row>
    <row r="65" spans="1:4" x14ac:dyDescent="0.2">
      <c r="A65" t="s">
        <v>148</v>
      </c>
      <c r="B65" t="s">
        <v>7</v>
      </c>
      <c r="C65" t="s">
        <v>149</v>
      </c>
      <c r="D65" s="1">
        <v>1459100</v>
      </c>
    </row>
    <row r="66" spans="1:4" x14ac:dyDescent="0.2">
      <c r="A66" t="s">
        <v>150</v>
      </c>
      <c r="D66" s="1">
        <v>465520</v>
      </c>
    </row>
    <row r="67" spans="1:4" x14ac:dyDescent="0.2">
      <c r="A67" t="s">
        <v>151</v>
      </c>
      <c r="D67" s="1">
        <v>694000</v>
      </c>
    </row>
    <row r="68" spans="1:4" x14ac:dyDescent="0.2">
      <c r="A68" t="s">
        <v>299</v>
      </c>
      <c r="B68" t="s">
        <v>12</v>
      </c>
      <c r="C68" t="s">
        <v>300</v>
      </c>
      <c r="D68" s="1">
        <v>398000</v>
      </c>
    </row>
    <row r="69" spans="1:4" x14ac:dyDescent="0.2">
      <c r="A69" t="s">
        <v>301</v>
      </c>
      <c r="B69" t="s">
        <v>302</v>
      </c>
      <c r="C69" t="s">
        <v>303</v>
      </c>
      <c r="D69" s="1">
        <v>896600</v>
      </c>
    </row>
    <row r="70" spans="1:4" x14ac:dyDescent="0.2">
      <c r="A70" t="s">
        <v>304</v>
      </c>
      <c r="B70" t="s">
        <v>12</v>
      </c>
      <c r="C70" t="s">
        <v>305</v>
      </c>
      <c r="D70" s="1">
        <v>990000</v>
      </c>
    </row>
    <row r="71" spans="1:4" x14ac:dyDescent="0.2">
      <c r="A71" t="s">
        <v>306</v>
      </c>
      <c r="B71" t="s">
        <v>11</v>
      </c>
      <c r="C71" t="s">
        <v>33</v>
      </c>
      <c r="D71" s="1">
        <v>298000</v>
      </c>
    </row>
    <row r="72" spans="1:4" x14ac:dyDescent="0.2">
      <c r="A72" t="s">
        <v>157</v>
      </c>
      <c r="B72" t="s">
        <v>158</v>
      </c>
      <c r="C72" t="s">
        <v>159</v>
      </c>
      <c r="D72" s="1">
        <v>220000</v>
      </c>
    </row>
    <row r="73" spans="1:4" x14ac:dyDescent="0.2">
      <c r="A73" t="s">
        <v>307</v>
      </c>
      <c r="B73" t="s">
        <v>199</v>
      </c>
      <c r="C73" t="s">
        <v>33</v>
      </c>
      <c r="D73" s="1">
        <v>298000</v>
      </c>
    </row>
    <row r="74" spans="1:4" x14ac:dyDescent="0.2">
      <c r="A74" t="s">
        <v>308</v>
      </c>
      <c r="B74" t="s">
        <v>81</v>
      </c>
      <c r="C74" t="s">
        <v>8</v>
      </c>
      <c r="D74" s="1">
        <v>142000</v>
      </c>
    </row>
    <row r="75" spans="1:4" x14ac:dyDescent="0.2">
      <c r="A75" t="s">
        <v>309</v>
      </c>
      <c r="B75" t="s">
        <v>20</v>
      </c>
      <c r="C75" t="s">
        <v>310</v>
      </c>
      <c r="D75" s="1">
        <v>506000</v>
      </c>
    </row>
    <row r="76" spans="1:4" x14ac:dyDescent="0.2">
      <c r="A76" t="s">
        <v>311</v>
      </c>
      <c r="B76" t="s">
        <v>312</v>
      </c>
      <c r="C76" t="s">
        <v>313</v>
      </c>
      <c r="D76" s="1">
        <v>882680</v>
      </c>
    </row>
    <row r="77" spans="1:4" x14ac:dyDescent="0.2">
      <c r="A77" t="s">
        <v>314</v>
      </c>
      <c r="B77" t="s">
        <v>315</v>
      </c>
      <c r="C77" t="s">
        <v>316</v>
      </c>
      <c r="D77" s="1">
        <v>150000</v>
      </c>
    </row>
    <row r="78" spans="1:4" x14ac:dyDescent="0.2">
      <c r="A78" t="s">
        <v>317</v>
      </c>
      <c r="B78" t="s">
        <v>318</v>
      </c>
      <c r="C78" t="s">
        <v>319</v>
      </c>
      <c r="D78" s="1">
        <v>8501480</v>
      </c>
    </row>
    <row r="79" spans="1:4" x14ac:dyDescent="0.2">
      <c r="A79" t="s">
        <v>320</v>
      </c>
      <c r="B79" t="s">
        <v>65</v>
      </c>
      <c r="C79" t="s">
        <v>245</v>
      </c>
      <c r="D79" s="1">
        <v>750000</v>
      </c>
    </row>
    <row r="80" spans="1:4" x14ac:dyDescent="0.2">
      <c r="A80" t="s">
        <v>321</v>
      </c>
      <c r="B80" t="s">
        <v>322</v>
      </c>
      <c r="C80" t="s">
        <v>323</v>
      </c>
      <c r="D80" s="1">
        <v>886573</v>
      </c>
    </row>
    <row r="81" spans="1:4" x14ac:dyDescent="0.2">
      <c r="A81" t="s">
        <v>324</v>
      </c>
      <c r="B81" t="s">
        <v>65</v>
      </c>
      <c r="C81" t="s">
        <v>325</v>
      </c>
      <c r="D81" s="1">
        <v>888000</v>
      </c>
    </row>
    <row r="82" spans="1:4" x14ac:dyDescent="0.2">
      <c r="A82" t="s">
        <v>311</v>
      </c>
      <c r="B82" t="s">
        <v>312</v>
      </c>
      <c r="C82" t="s">
        <v>326</v>
      </c>
      <c r="D82" s="1">
        <v>831600</v>
      </c>
    </row>
    <row r="83" spans="1:4" x14ac:dyDescent="0.2">
      <c r="A83" t="s">
        <v>327</v>
      </c>
      <c r="B83" t="s">
        <v>11</v>
      </c>
      <c r="C83" t="s">
        <v>328</v>
      </c>
      <c r="D83" s="1">
        <v>2186000</v>
      </c>
    </row>
    <row r="84" spans="1:4" x14ac:dyDescent="0.2">
      <c r="A84" t="s">
        <v>329</v>
      </c>
      <c r="B84" t="s">
        <v>20</v>
      </c>
      <c r="C84" t="s">
        <v>330</v>
      </c>
      <c r="D84" s="1">
        <v>1878780</v>
      </c>
    </row>
    <row r="85" spans="1:4" x14ac:dyDescent="0.2">
      <c r="A85" t="s">
        <v>331</v>
      </c>
      <c r="B85" t="s">
        <v>11</v>
      </c>
      <c r="C85" t="s">
        <v>102</v>
      </c>
      <c r="D85" s="1">
        <v>3058000</v>
      </c>
    </row>
    <row r="86" spans="1:4" x14ac:dyDescent="0.2">
      <c r="A86" t="s">
        <v>191</v>
      </c>
      <c r="B86" t="s">
        <v>192</v>
      </c>
      <c r="C86" t="s">
        <v>193</v>
      </c>
      <c r="D86" s="1">
        <v>452000</v>
      </c>
    </row>
    <row r="87" spans="1:4" x14ac:dyDescent="0.2">
      <c r="A87" t="s">
        <v>332</v>
      </c>
      <c r="B87" t="s">
        <v>333</v>
      </c>
      <c r="C87" t="s">
        <v>24</v>
      </c>
      <c r="D87" s="1">
        <v>598660</v>
      </c>
    </row>
    <row r="88" spans="1:4" x14ac:dyDescent="0.2">
      <c r="A88" t="s">
        <v>334</v>
      </c>
      <c r="B88" t="s">
        <v>335</v>
      </c>
      <c r="C88" t="s">
        <v>336</v>
      </c>
      <c r="D88" s="1">
        <v>525800</v>
      </c>
    </row>
    <row r="89" spans="1:4" x14ac:dyDescent="0.2">
      <c r="A89" t="s">
        <v>337</v>
      </c>
      <c r="B89" t="s">
        <v>338</v>
      </c>
      <c r="C89" t="s">
        <v>33</v>
      </c>
      <c r="D89" s="1">
        <v>598000</v>
      </c>
    </row>
    <row r="90" spans="1:4" x14ac:dyDescent="0.2">
      <c r="A90" t="s">
        <v>339</v>
      </c>
      <c r="B90" t="s">
        <v>340</v>
      </c>
      <c r="C90" t="s">
        <v>341</v>
      </c>
      <c r="D90" s="1">
        <v>1502500</v>
      </c>
    </row>
    <row r="91" spans="1:4" x14ac:dyDescent="0.2">
      <c r="A91" t="s">
        <v>204</v>
      </c>
      <c r="B91" t="s">
        <v>20</v>
      </c>
      <c r="C91" t="s">
        <v>205</v>
      </c>
      <c r="D91" s="1">
        <v>386000</v>
      </c>
    </row>
    <row r="92" spans="1:4" x14ac:dyDescent="0.2">
      <c r="A92" t="s">
        <v>342</v>
      </c>
      <c r="B92" t="s">
        <v>10</v>
      </c>
      <c r="C92" t="s">
        <v>102</v>
      </c>
      <c r="D92" s="1">
        <v>1199800</v>
      </c>
    </row>
    <row r="93" spans="1:4" x14ac:dyDescent="0.2">
      <c r="A93" t="s">
        <v>343</v>
      </c>
      <c r="B93" t="s">
        <v>14</v>
      </c>
      <c r="C93" t="s">
        <v>344</v>
      </c>
      <c r="D93" s="1">
        <v>509820</v>
      </c>
    </row>
    <row r="94" spans="1:4" x14ac:dyDescent="0.2">
      <c r="A94" t="s">
        <v>345</v>
      </c>
      <c r="B94" t="s">
        <v>14</v>
      </c>
      <c r="C94" t="s">
        <v>346</v>
      </c>
      <c r="D94" s="1">
        <v>3039910</v>
      </c>
    </row>
    <row r="95" spans="1:4" x14ac:dyDescent="0.2">
      <c r="A95" t="s">
        <v>211</v>
      </c>
      <c r="B95" t="s">
        <v>212</v>
      </c>
      <c r="C95" t="s">
        <v>33</v>
      </c>
      <c r="D95" s="1">
        <v>357000</v>
      </c>
    </row>
    <row r="96" spans="1:4" x14ac:dyDescent="0.2">
      <c r="A96" t="s">
        <v>347</v>
      </c>
      <c r="B96" t="s">
        <v>348</v>
      </c>
      <c r="C96" t="s">
        <v>349</v>
      </c>
      <c r="D96" s="1">
        <v>327000</v>
      </c>
    </row>
    <row r="97" spans="1:4" x14ac:dyDescent="0.2">
      <c r="A97" t="s">
        <v>213</v>
      </c>
      <c r="B97" t="s">
        <v>4</v>
      </c>
      <c r="C97" t="s">
        <v>37</v>
      </c>
      <c r="D97" s="1">
        <v>395000</v>
      </c>
    </row>
    <row r="98" spans="1:4" x14ac:dyDescent="0.2">
      <c r="A98" t="s">
        <v>306</v>
      </c>
      <c r="B98" t="s">
        <v>11</v>
      </c>
      <c r="C98" t="s">
        <v>33</v>
      </c>
      <c r="D98" s="1">
        <v>298000</v>
      </c>
    </row>
    <row r="99" spans="1:4" x14ac:dyDescent="0.2">
      <c r="A99" t="s">
        <v>350</v>
      </c>
      <c r="B99" t="s">
        <v>351</v>
      </c>
      <c r="C99" t="s">
        <v>352</v>
      </c>
      <c r="D99" s="1">
        <v>1330088</v>
      </c>
    </row>
    <row r="100" spans="1:4" x14ac:dyDescent="0.2">
      <c r="A100" t="s">
        <v>214</v>
      </c>
      <c r="B100" t="s">
        <v>158</v>
      </c>
      <c r="C100" t="s">
        <v>159</v>
      </c>
      <c r="D100" s="1">
        <v>220000</v>
      </c>
    </row>
    <row r="101" spans="1:4" x14ac:dyDescent="0.2">
      <c r="A101" t="s">
        <v>353</v>
      </c>
      <c r="B101" t="s">
        <v>13</v>
      </c>
      <c r="C101" t="s">
        <v>354</v>
      </c>
      <c r="D101" s="1">
        <v>5133600</v>
      </c>
    </row>
    <row r="102" spans="1:4" x14ac:dyDescent="0.2">
      <c r="A102" t="s">
        <v>355</v>
      </c>
      <c r="B102" t="s">
        <v>351</v>
      </c>
      <c r="C102" t="s">
        <v>356</v>
      </c>
      <c r="D102" s="1">
        <v>560000</v>
      </c>
    </row>
    <row r="103" spans="1:4" x14ac:dyDescent="0.2">
      <c r="A103" t="s">
        <v>357</v>
      </c>
      <c r="B103" t="s">
        <v>9</v>
      </c>
      <c r="C103" t="s">
        <v>358</v>
      </c>
      <c r="D103" s="1">
        <v>1157000</v>
      </c>
    </row>
    <row r="104" spans="1:4" x14ac:dyDescent="0.2">
      <c r="A104" t="s">
        <v>359</v>
      </c>
      <c r="B104" t="s">
        <v>58</v>
      </c>
      <c r="C104" t="s">
        <v>360</v>
      </c>
      <c r="D104" s="1">
        <v>290000</v>
      </c>
    </row>
    <row r="105" spans="1:4" x14ac:dyDescent="0.2">
      <c r="A105" t="s">
        <v>361</v>
      </c>
      <c r="B105" t="s">
        <v>362</v>
      </c>
      <c r="C105" t="s">
        <v>363</v>
      </c>
      <c r="D105" s="1">
        <v>5231250</v>
      </c>
    </row>
    <row r="106" spans="1:4" x14ac:dyDescent="0.2">
      <c r="A106" t="s">
        <v>364</v>
      </c>
      <c r="B106" t="s">
        <v>20</v>
      </c>
      <c r="C106" t="s">
        <v>365</v>
      </c>
      <c r="D106" s="1">
        <v>511600</v>
      </c>
    </row>
    <row r="107" spans="1:4" x14ac:dyDescent="0.2">
      <c r="A107" t="s">
        <v>228</v>
      </c>
      <c r="B107" t="s">
        <v>81</v>
      </c>
      <c r="C107" t="s">
        <v>33</v>
      </c>
      <c r="D107" s="1">
        <v>344000</v>
      </c>
    </row>
    <row r="108" spans="1:4" x14ac:dyDescent="0.2">
      <c r="A108" t="s">
        <v>366</v>
      </c>
      <c r="B108" t="s">
        <v>348</v>
      </c>
      <c r="C108" t="s">
        <v>104</v>
      </c>
      <c r="D108" s="1">
        <v>5979470</v>
      </c>
    </row>
    <row r="109" spans="1:4" x14ac:dyDescent="0.2">
      <c r="A109" t="s">
        <v>229</v>
      </c>
      <c r="B109" t="s">
        <v>138</v>
      </c>
      <c r="C109" t="s">
        <v>33</v>
      </c>
      <c r="D109" s="1">
        <v>596000</v>
      </c>
    </row>
    <row r="110" spans="1:4" x14ac:dyDescent="0.2">
      <c r="A110" t="s">
        <v>367</v>
      </c>
      <c r="B110" t="s">
        <v>11</v>
      </c>
      <c r="C110" t="s">
        <v>102</v>
      </c>
      <c r="D110" s="1">
        <v>1753000</v>
      </c>
    </row>
    <row r="111" spans="1:4" x14ac:dyDescent="0.2">
      <c r="A111" t="s">
        <v>368</v>
      </c>
      <c r="B111" t="s">
        <v>369</v>
      </c>
      <c r="C111" t="s">
        <v>370</v>
      </c>
      <c r="D111" s="1">
        <v>623966</v>
      </c>
    </row>
    <row r="112" spans="1:4" x14ac:dyDescent="0.2">
      <c r="A112" t="s">
        <v>371</v>
      </c>
      <c r="B112" t="s">
        <v>348</v>
      </c>
      <c r="C112" t="s">
        <v>372</v>
      </c>
      <c r="D112" s="1">
        <v>1552938</v>
      </c>
    </row>
    <row r="113" spans="1:4" x14ac:dyDescent="0.2">
      <c r="A113" t="s">
        <v>101</v>
      </c>
      <c r="B113" t="s">
        <v>54</v>
      </c>
      <c r="C113" t="s">
        <v>102</v>
      </c>
      <c r="D113" s="1">
        <v>399800</v>
      </c>
    </row>
    <row r="114" spans="1:4" x14ac:dyDescent="0.2">
      <c r="A114" t="s">
        <v>373</v>
      </c>
      <c r="B114" t="s">
        <v>374</v>
      </c>
      <c r="C114" t="s">
        <v>375</v>
      </c>
      <c r="D114" s="1">
        <v>3495720</v>
      </c>
    </row>
    <row r="115" spans="1:4" x14ac:dyDescent="0.2">
      <c r="A115" t="s">
        <v>376</v>
      </c>
      <c r="B115" t="s">
        <v>9</v>
      </c>
      <c r="C115" t="s">
        <v>377</v>
      </c>
      <c r="D115" s="1">
        <v>560000</v>
      </c>
    </row>
    <row r="116" spans="1:4" x14ac:dyDescent="0.2">
      <c r="A116" t="s">
        <v>233</v>
      </c>
      <c r="B116" t="s">
        <v>199</v>
      </c>
      <c r="C116" t="s">
        <v>33</v>
      </c>
      <c r="D116" s="1">
        <v>298000</v>
      </c>
    </row>
    <row r="117" spans="1:4" x14ac:dyDescent="0.2">
      <c r="A117" t="s">
        <v>246</v>
      </c>
      <c r="B117" t="s">
        <v>17</v>
      </c>
      <c r="C117" t="s">
        <v>247</v>
      </c>
      <c r="D117" s="1">
        <v>488110</v>
      </c>
    </row>
    <row r="118" spans="1:4" x14ac:dyDescent="0.2">
      <c r="A118" t="s">
        <v>248</v>
      </c>
      <c r="B118" t="s">
        <v>20</v>
      </c>
      <c r="C118" t="s">
        <v>249</v>
      </c>
      <c r="D118" s="1">
        <v>145000</v>
      </c>
    </row>
    <row r="119" spans="1:4" x14ac:dyDescent="0.2">
      <c r="A119" t="s">
        <v>378</v>
      </c>
      <c r="B119" t="s">
        <v>9</v>
      </c>
      <c r="C119" t="s">
        <v>377</v>
      </c>
      <c r="D119" s="1">
        <v>267000</v>
      </c>
    </row>
    <row r="120" spans="1:4" x14ac:dyDescent="0.2">
      <c r="A120" t="s">
        <v>379</v>
      </c>
      <c r="B120" t="s">
        <v>380</v>
      </c>
      <c r="C120" t="s">
        <v>381</v>
      </c>
      <c r="D120" s="1">
        <v>327679</v>
      </c>
    </row>
    <row r="121" spans="1:4" x14ac:dyDescent="0.2">
      <c r="A121" t="s">
        <v>258</v>
      </c>
      <c r="B121" t="s">
        <v>244</v>
      </c>
      <c r="C121" t="s">
        <v>159</v>
      </c>
      <c r="D121" s="1">
        <v>588000</v>
      </c>
    </row>
    <row r="122" spans="1:4" x14ac:dyDescent="0.2">
      <c r="A122" t="s">
        <v>259</v>
      </c>
      <c r="B122" t="s">
        <v>58</v>
      </c>
      <c r="C122" t="s">
        <v>102</v>
      </c>
      <c r="D122" s="1">
        <v>258000</v>
      </c>
    </row>
    <row r="123" spans="1:4" x14ac:dyDescent="0.2">
      <c r="A123" t="s">
        <v>382</v>
      </c>
      <c r="B123" t="s">
        <v>383</v>
      </c>
      <c r="C123" t="s">
        <v>384</v>
      </c>
      <c r="D123" s="1">
        <v>985000</v>
      </c>
    </row>
    <row r="124" spans="1:4" x14ac:dyDescent="0.2">
      <c r="A124" t="s">
        <v>385</v>
      </c>
      <c r="B124" t="s">
        <v>386</v>
      </c>
      <c r="C124" t="s">
        <v>387</v>
      </c>
      <c r="D124" s="1">
        <v>1962858</v>
      </c>
    </row>
    <row r="125" spans="1:4" x14ac:dyDescent="0.2">
      <c r="A125" t="s">
        <v>388</v>
      </c>
      <c r="B125" t="s">
        <v>389</v>
      </c>
      <c r="C125" t="s">
        <v>24</v>
      </c>
      <c r="D125" s="1">
        <v>1564080</v>
      </c>
    </row>
    <row r="126" spans="1:4" x14ac:dyDescent="0.2">
      <c r="A126" t="s">
        <v>390</v>
      </c>
      <c r="B126" t="s">
        <v>391</v>
      </c>
      <c r="C126" t="s">
        <v>24</v>
      </c>
      <c r="D126" s="1">
        <v>670760</v>
      </c>
    </row>
    <row r="127" spans="1:4" x14ac:dyDescent="0.2">
      <c r="A127" t="s">
        <v>392</v>
      </c>
      <c r="B127" t="s">
        <v>83</v>
      </c>
      <c r="C127" t="s">
        <v>393</v>
      </c>
      <c r="D127" s="1">
        <v>1297000</v>
      </c>
    </row>
    <row r="128" spans="1:4" x14ac:dyDescent="0.2">
      <c r="A128" t="s">
        <v>394</v>
      </c>
      <c r="B128" t="s">
        <v>395</v>
      </c>
      <c r="C128" t="s">
        <v>280</v>
      </c>
      <c r="D128" s="1">
        <v>323</v>
      </c>
    </row>
    <row r="129" spans="1:4" x14ac:dyDescent="0.2">
      <c r="A129" t="s">
        <v>279</v>
      </c>
      <c r="B129" t="s">
        <v>12</v>
      </c>
      <c r="C129" t="s">
        <v>280</v>
      </c>
      <c r="D129" s="1">
        <v>323</v>
      </c>
    </row>
    <row r="130" spans="1:4" x14ac:dyDescent="0.2">
      <c r="A130" t="s">
        <v>396</v>
      </c>
      <c r="B130" t="s">
        <v>12</v>
      </c>
      <c r="C130" t="s">
        <v>397</v>
      </c>
      <c r="D130" s="1">
        <v>1850000</v>
      </c>
    </row>
    <row r="131" spans="1:4" x14ac:dyDescent="0.2">
      <c r="A131" t="s">
        <v>284</v>
      </c>
      <c r="B131" t="s">
        <v>161</v>
      </c>
      <c r="C131" t="s">
        <v>33</v>
      </c>
      <c r="D131" s="1">
        <v>787000</v>
      </c>
    </row>
    <row r="132" spans="1:4" x14ac:dyDescent="0.2">
      <c r="A132" t="s">
        <v>398</v>
      </c>
      <c r="D132" s="1">
        <v>792000</v>
      </c>
    </row>
    <row r="133" spans="1:4" x14ac:dyDescent="0.2">
      <c r="A133" t="s">
        <v>399</v>
      </c>
      <c r="B133" t="s">
        <v>83</v>
      </c>
      <c r="C133" t="s">
        <v>400</v>
      </c>
      <c r="D133" s="1">
        <v>8474461</v>
      </c>
    </row>
    <row r="134" spans="1:4" x14ac:dyDescent="0.2">
      <c r="A134" t="s">
        <v>401</v>
      </c>
      <c r="B134" t="s">
        <v>83</v>
      </c>
      <c r="C134" t="s">
        <v>402</v>
      </c>
      <c r="D134" s="1">
        <v>5354650</v>
      </c>
    </row>
    <row r="135" spans="1:4" x14ac:dyDescent="0.2">
      <c r="A135" t="s">
        <v>403</v>
      </c>
      <c r="B135" t="s">
        <v>20</v>
      </c>
      <c r="C135" t="s">
        <v>330</v>
      </c>
      <c r="D135" s="1">
        <v>3991128</v>
      </c>
    </row>
    <row r="136" spans="1:4" x14ac:dyDescent="0.2">
      <c r="A136" t="s">
        <v>404</v>
      </c>
      <c r="B136" t="s">
        <v>405</v>
      </c>
      <c r="C136" t="s">
        <v>406</v>
      </c>
      <c r="D136" s="1">
        <v>598500</v>
      </c>
    </row>
    <row r="137" spans="1:4" x14ac:dyDescent="0.2">
      <c r="A137" t="s">
        <v>407</v>
      </c>
      <c r="D137" s="1">
        <v>2524900</v>
      </c>
    </row>
    <row r="138" spans="1:4" x14ac:dyDescent="0.2">
      <c r="A138" t="s">
        <v>408</v>
      </c>
      <c r="B138" t="s">
        <v>11</v>
      </c>
      <c r="C138" t="s">
        <v>33</v>
      </c>
      <c r="D138" s="1">
        <v>298000</v>
      </c>
    </row>
    <row r="139" spans="1:4" x14ac:dyDescent="0.2">
      <c r="A139" t="s">
        <v>409</v>
      </c>
      <c r="B139" t="s">
        <v>288</v>
      </c>
      <c r="C139" t="s">
        <v>245</v>
      </c>
      <c r="D139" s="1">
        <v>162000</v>
      </c>
    </row>
    <row r="140" spans="1:4" x14ac:dyDescent="0.2">
      <c r="A140" t="s">
        <v>410</v>
      </c>
      <c r="D140" s="1">
        <v>1107000</v>
      </c>
    </row>
    <row r="141" spans="1:4" x14ac:dyDescent="0.2">
      <c r="A141" t="s">
        <v>411</v>
      </c>
      <c r="D141" s="1">
        <v>1150000</v>
      </c>
    </row>
    <row r="142" spans="1:4" x14ac:dyDescent="0.2">
      <c r="A142" t="s">
        <v>412</v>
      </c>
      <c r="D142" s="1">
        <v>2393224</v>
      </c>
    </row>
    <row r="143" spans="1:4" x14ac:dyDescent="0.2">
      <c r="A143" t="s">
        <v>413</v>
      </c>
      <c r="D143" s="1">
        <v>1461520</v>
      </c>
    </row>
    <row r="144" spans="1:4" x14ac:dyDescent="0.2">
      <c r="A144" t="s">
        <v>414</v>
      </c>
      <c r="D144" s="1">
        <v>15.5</v>
      </c>
    </row>
    <row r="145" spans="1:4" x14ac:dyDescent="0.2">
      <c r="A145" t="s">
        <v>296</v>
      </c>
      <c r="D145" s="1">
        <v>1</v>
      </c>
    </row>
    <row r="146" spans="1:4" x14ac:dyDescent="0.2">
      <c r="A146" t="s">
        <v>415</v>
      </c>
      <c r="B146" t="s">
        <v>318</v>
      </c>
      <c r="C146" t="s">
        <v>416</v>
      </c>
      <c r="D146" s="1">
        <v>260</v>
      </c>
    </row>
    <row r="147" spans="1:4" x14ac:dyDescent="0.2">
      <c r="A147" t="s">
        <v>417</v>
      </c>
      <c r="D147" s="1">
        <v>588000</v>
      </c>
    </row>
    <row r="148" spans="1:4" x14ac:dyDescent="0.2">
      <c r="A148" t="s">
        <v>152</v>
      </c>
      <c r="B148" t="s">
        <v>153</v>
      </c>
      <c r="C148" t="s">
        <v>154</v>
      </c>
      <c r="D148" s="1">
        <v>775500</v>
      </c>
    </row>
    <row r="149" spans="1:4" x14ac:dyDescent="0.2">
      <c r="A149" t="s">
        <v>155</v>
      </c>
      <c r="B149" t="s">
        <v>15</v>
      </c>
      <c r="C149" t="s">
        <v>156</v>
      </c>
      <c r="D149" s="1">
        <v>936000</v>
      </c>
    </row>
    <row r="150" spans="1:4" x14ac:dyDescent="0.2">
      <c r="A150" t="s">
        <v>157</v>
      </c>
      <c r="B150" t="s">
        <v>158</v>
      </c>
      <c r="C150" t="s">
        <v>159</v>
      </c>
      <c r="D150" s="1">
        <v>220000</v>
      </c>
    </row>
    <row r="151" spans="1:4" x14ac:dyDescent="0.2">
      <c r="A151" t="s">
        <v>160</v>
      </c>
      <c r="B151" t="s">
        <v>161</v>
      </c>
      <c r="C151" t="s">
        <v>162</v>
      </c>
      <c r="D151" s="1">
        <v>1399800</v>
      </c>
    </row>
    <row r="152" spans="1:4" x14ac:dyDescent="0.2">
      <c r="A152" t="s">
        <v>163</v>
      </c>
      <c r="B152" t="s">
        <v>30</v>
      </c>
      <c r="C152" t="s">
        <v>164</v>
      </c>
      <c r="D152" s="1">
        <v>820870</v>
      </c>
    </row>
    <row r="153" spans="1:4" x14ac:dyDescent="0.2">
      <c r="A153" t="s">
        <v>165</v>
      </c>
      <c r="B153" t="s">
        <v>166</v>
      </c>
      <c r="C153" t="s">
        <v>167</v>
      </c>
      <c r="D153" s="1">
        <v>448000</v>
      </c>
    </row>
    <row r="154" spans="1:4" x14ac:dyDescent="0.2">
      <c r="A154" t="s">
        <v>168</v>
      </c>
      <c r="B154" t="s">
        <v>169</v>
      </c>
      <c r="C154" t="s">
        <v>170</v>
      </c>
      <c r="D154" s="1">
        <v>8797000</v>
      </c>
    </row>
    <row r="155" spans="1:4" x14ac:dyDescent="0.2">
      <c r="A155" t="s">
        <v>171</v>
      </c>
      <c r="B155" t="s">
        <v>22</v>
      </c>
      <c r="C155" t="s">
        <v>172</v>
      </c>
      <c r="D155" s="1">
        <v>778000</v>
      </c>
    </row>
    <row r="156" spans="1:4" x14ac:dyDescent="0.2">
      <c r="A156" t="s">
        <v>173</v>
      </c>
      <c r="B156" t="s">
        <v>22</v>
      </c>
      <c r="C156" t="s">
        <v>174</v>
      </c>
      <c r="D156" s="1">
        <v>496520</v>
      </c>
    </row>
    <row r="157" spans="1:4" x14ac:dyDescent="0.2">
      <c r="A157" t="s">
        <v>175</v>
      </c>
      <c r="B157" t="s">
        <v>81</v>
      </c>
      <c r="C157" t="s">
        <v>176</v>
      </c>
      <c r="D157" s="1">
        <v>546200</v>
      </c>
    </row>
    <row r="158" spans="1:4" x14ac:dyDescent="0.2">
      <c r="A158" t="s">
        <v>177</v>
      </c>
      <c r="B158" t="s">
        <v>40</v>
      </c>
      <c r="C158" t="s">
        <v>178</v>
      </c>
      <c r="D158" s="1">
        <v>448000</v>
      </c>
    </row>
    <row r="159" spans="1:4" x14ac:dyDescent="0.2">
      <c r="A159" t="s">
        <v>179</v>
      </c>
      <c r="B159" t="s">
        <v>180</v>
      </c>
      <c r="C159" t="s">
        <v>181</v>
      </c>
      <c r="D159" s="1">
        <v>2365000</v>
      </c>
    </row>
    <row r="160" spans="1:4" x14ac:dyDescent="0.2">
      <c r="A160" t="s">
        <v>182</v>
      </c>
      <c r="B160" t="s">
        <v>183</v>
      </c>
      <c r="C160" t="s">
        <v>184</v>
      </c>
      <c r="D160" s="1">
        <v>680000</v>
      </c>
    </row>
    <row r="161" spans="1:4" x14ac:dyDescent="0.2">
      <c r="A161" t="s">
        <v>185</v>
      </c>
      <c r="B161" t="s">
        <v>186</v>
      </c>
      <c r="C161" t="s">
        <v>187</v>
      </c>
      <c r="D161" s="1">
        <v>967500</v>
      </c>
    </row>
    <row r="162" spans="1:4" x14ac:dyDescent="0.2">
      <c r="A162" t="s">
        <v>188</v>
      </c>
      <c r="B162" t="s">
        <v>189</v>
      </c>
      <c r="C162" t="s">
        <v>190</v>
      </c>
      <c r="D162" s="1">
        <v>875000</v>
      </c>
    </row>
    <row r="163" spans="1:4" x14ac:dyDescent="0.2">
      <c r="A163" t="s">
        <v>191</v>
      </c>
      <c r="B163" t="s">
        <v>192</v>
      </c>
      <c r="C163" t="s">
        <v>193</v>
      </c>
      <c r="D163" s="1">
        <v>452000</v>
      </c>
    </row>
    <row r="164" spans="1:4" x14ac:dyDescent="0.2">
      <c r="A164" t="s">
        <v>194</v>
      </c>
      <c r="B164" t="s">
        <v>180</v>
      </c>
      <c r="C164" t="s">
        <v>181</v>
      </c>
      <c r="D164" s="1">
        <v>1895000</v>
      </c>
    </row>
    <row r="165" spans="1:4" x14ac:dyDescent="0.2">
      <c r="A165" t="s">
        <v>195</v>
      </c>
      <c r="B165" t="s">
        <v>196</v>
      </c>
      <c r="C165" t="s">
        <v>197</v>
      </c>
      <c r="D165" s="1">
        <v>3150000</v>
      </c>
    </row>
    <row r="166" spans="1:4" x14ac:dyDescent="0.2">
      <c r="A166" t="s">
        <v>198</v>
      </c>
      <c r="B166" t="s">
        <v>199</v>
      </c>
      <c r="C166" t="s">
        <v>200</v>
      </c>
      <c r="D166" s="1">
        <v>248000</v>
      </c>
    </row>
    <row r="167" spans="1:4" x14ac:dyDescent="0.2">
      <c r="A167" t="s">
        <v>201</v>
      </c>
      <c r="B167" t="s">
        <v>202</v>
      </c>
      <c r="C167" t="s">
        <v>203</v>
      </c>
      <c r="D167" s="1">
        <v>4966000</v>
      </c>
    </row>
    <row r="168" spans="1:4" x14ac:dyDescent="0.2">
      <c r="A168" t="s">
        <v>204</v>
      </c>
      <c r="B168" t="s">
        <v>20</v>
      </c>
      <c r="C168" t="s">
        <v>205</v>
      </c>
      <c r="D168" s="1">
        <v>386000</v>
      </c>
    </row>
    <row r="169" spans="1:4" x14ac:dyDescent="0.2">
      <c r="A169" t="s">
        <v>206</v>
      </c>
      <c r="B169" t="s">
        <v>7</v>
      </c>
      <c r="C169" t="s">
        <v>207</v>
      </c>
      <c r="D169" s="1">
        <v>1297975</v>
      </c>
    </row>
    <row r="170" spans="1:4" x14ac:dyDescent="0.2">
      <c r="A170" t="s">
        <v>208</v>
      </c>
      <c r="B170" t="s">
        <v>209</v>
      </c>
      <c r="C170" t="s">
        <v>210</v>
      </c>
      <c r="D170" s="1">
        <v>132000</v>
      </c>
    </row>
    <row r="171" spans="1:4" x14ac:dyDescent="0.2">
      <c r="A171" t="s">
        <v>211</v>
      </c>
      <c r="B171" t="s">
        <v>212</v>
      </c>
      <c r="C171" t="s">
        <v>33</v>
      </c>
      <c r="D171" s="1">
        <v>357000</v>
      </c>
    </row>
    <row r="172" spans="1:4" x14ac:dyDescent="0.2">
      <c r="A172" t="s">
        <v>213</v>
      </c>
      <c r="B172" t="s">
        <v>4</v>
      </c>
      <c r="C172" t="s">
        <v>37</v>
      </c>
      <c r="D172" s="1">
        <v>395000</v>
      </c>
    </row>
    <row r="173" spans="1:4" x14ac:dyDescent="0.2">
      <c r="A173" t="s">
        <v>214</v>
      </c>
      <c r="B173" t="s">
        <v>158</v>
      </c>
      <c r="C173" t="s">
        <v>159</v>
      </c>
      <c r="D173" s="1">
        <v>220000</v>
      </c>
    </row>
    <row r="174" spans="1:4" x14ac:dyDescent="0.2">
      <c r="A174" t="s">
        <v>215</v>
      </c>
      <c r="B174" t="s">
        <v>216</v>
      </c>
      <c r="C174" t="s">
        <v>154</v>
      </c>
      <c r="D174" s="1">
        <v>497900</v>
      </c>
    </row>
    <row r="175" spans="1:4" x14ac:dyDescent="0.2">
      <c r="A175" t="s">
        <v>217</v>
      </c>
      <c r="B175" t="s">
        <v>83</v>
      </c>
      <c r="C175" t="s">
        <v>218</v>
      </c>
      <c r="D175" s="1">
        <v>885288</v>
      </c>
    </row>
    <row r="176" spans="1:4" x14ac:dyDescent="0.2">
      <c r="A176" t="s">
        <v>219</v>
      </c>
      <c r="B176" t="s">
        <v>220</v>
      </c>
      <c r="C176" t="s">
        <v>221</v>
      </c>
      <c r="D176" s="1">
        <v>598800</v>
      </c>
    </row>
    <row r="177" spans="1:4" x14ac:dyDescent="0.2">
      <c r="A177" t="s">
        <v>222</v>
      </c>
      <c r="B177" t="s">
        <v>161</v>
      </c>
      <c r="C177" t="s">
        <v>223</v>
      </c>
      <c r="D177" s="1">
        <v>358000</v>
      </c>
    </row>
    <row r="178" spans="1:4" x14ac:dyDescent="0.2">
      <c r="A178" t="s">
        <v>224</v>
      </c>
      <c r="B178" t="s">
        <v>225</v>
      </c>
      <c r="C178" t="s">
        <v>226</v>
      </c>
      <c r="D178" s="1">
        <v>599320</v>
      </c>
    </row>
    <row r="179" spans="1:4" x14ac:dyDescent="0.2">
      <c r="A179" t="s">
        <v>227</v>
      </c>
      <c r="B179" t="s">
        <v>83</v>
      </c>
      <c r="C179" t="s">
        <v>67</v>
      </c>
      <c r="D179" s="1">
        <v>530000</v>
      </c>
    </row>
    <row r="180" spans="1:4" x14ac:dyDescent="0.2">
      <c r="A180" t="s">
        <v>228</v>
      </c>
      <c r="B180" t="s">
        <v>81</v>
      </c>
      <c r="C180" t="s">
        <v>33</v>
      </c>
      <c r="D180" s="1">
        <v>344000</v>
      </c>
    </row>
    <row r="181" spans="1:4" x14ac:dyDescent="0.2">
      <c r="A181" t="s">
        <v>229</v>
      </c>
      <c r="B181" t="s">
        <v>138</v>
      </c>
      <c r="C181" t="s">
        <v>33</v>
      </c>
      <c r="D181" s="1">
        <v>596000</v>
      </c>
    </row>
    <row r="182" spans="1:4" x14ac:dyDescent="0.2">
      <c r="A182" t="s">
        <v>230</v>
      </c>
      <c r="B182" t="s">
        <v>99</v>
      </c>
      <c r="C182" t="s">
        <v>19</v>
      </c>
      <c r="D182" s="1">
        <v>918000</v>
      </c>
    </row>
    <row r="183" spans="1:4" x14ac:dyDescent="0.2">
      <c r="A183" t="s">
        <v>231</v>
      </c>
      <c r="B183" t="s">
        <v>22</v>
      </c>
      <c r="C183" t="s">
        <v>232</v>
      </c>
      <c r="D183" s="1">
        <v>258000</v>
      </c>
    </row>
    <row r="184" spans="1:4" x14ac:dyDescent="0.2">
      <c r="A184" t="s">
        <v>233</v>
      </c>
      <c r="B184" t="s">
        <v>199</v>
      </c>
      <c r="C184" t="s">
        <v>33</v>
      </c>
      <c r="D184" s="1">
        <v>298000</v>
      </c>
    </row>
    <row r="185" spans="1:4" x14ac:dyDescent="0.2">
      <c r="A185" t="s">
        <v>234</v>
      </c>
      <c r="B185" t="s">
        <v>235</v>
      </c>
      <c r="C185" t="s">
        <v>236</v>
      </c>
      <c r="D185" s="1">
        <v>644665</v>
      </c>
    </row>
    <row r="186" spans="1:4" x14ac:dyDescent="0.2">
      <c r="A186" t="s">
        <v>237</v>
      </c>
      <c r="B186" t="s">
        <v>235</v>
      </c>
      <c r="C186" t="s">
        <v>238</v>
      </c>
      <c r="D186" s="1">
        <v>4397600</v>
      </c>
    </row>
    <row r="187" spans="1:4" x14ac:dyDescent="0.2">
      <c r="A187" t="s">
        <v>239</v>
      </c>
      <c r="B187" t="s">
        <v>79</v>
      </c>
      <c r="C187" t="s">
        <v>240</v>
      </c>
      <c r="D187" s="1">
        <v>148000</v>
      </c>
    </row>
    <row r="188" spans="1:4" x14ac:dyDescent="0.2">
      <c r="A188" t="s">
        <v>241</v>
      </c>
      <c r="B188" t="s">
        <v>28</v>
      </c>
      <c r="C188" t="s">
        <v>242</v>
      </c>
      <c r="D188" s="1">
        <v>319500</v>
      </c>
    </row>
    <row r="189" spans="1:4" x14ac:dyDescent="0.2">
      <c r="A189" t="s">
        <v>243</v>
      </c>
      <c r="B189" t="s">
        <v>244</v>
      </c>
      <c r="C189" t="s">
        <v>245</v>
      </c>
      <c r="D189" s="1">
        <v>212000</v>
      </c>
    </row>
    <row r="190" spans="1:4" x14ac:dyDescent="0.2">
      <c r="A190" t="s">
        <v>246</v>
      </c>
      <c r="B190" t="s">
        <v>17</v>
      </c>
      <c r="C190" t="s">
        <v>247</v>
      </c>
      <c r="D190" s="1">
        <v>488110</v>
      </c>
    </row>
    <row r="191" spans="1:4" x14ac:dyDescent="0.2">
      <c r="A191" t="s">
        <v>248</v>
      </c>
      <c r="B191" t="s">
        <v>20</v>
      </c>
      <c r="C191" t="s">
        <v>249</v>
      </c>
      <c r="D191" s="1">
        <v>145000</v>
      </c>
    </row>
    <row r="192" spans="1:4" x14ac:dyDescent="0.2">
      <c r="A192" t="s">
        <v>250</v>
      </c>
      <c r="B192" t="s">
        <v>79</v>
      </c>
      <c r="C192" t="s">
        <v>251</v>
      </c>
      <c r="D192" s="1">
        <v>149500</v>
      </c>
    </row>
    <row r="193" spans="1:4" x14ac:dyDescent="0.2">
      <c r="A193" t="s">
        <v>252</v>
      </c>
      <c r="B193" t="s">
        <v>253</v>
      </c>
      <c r="C193" t="s">
        <v>254</v>
      </c>
      <c r="D193" s="1">
        <v>200000</v>
      </c>
    </row>
    <row r="194" spans="1:4" x14ac:dyDescent="0.2">
      <c r="A194" t="s">
        <v>255</v>
      </c>
      <c r="B194" t="s">
        <v>256</v>
      </c>
      <c r="C194" t="s">
        <v>257</v>
      </c>
      <c r="D194" s="1">
        <v>543000</v>
      </c>
    </row>
    <row r="195" spans="1:4" x14ac:dyDescent="0.2">
      <c r="A195" t="s">
        <v>258</v>
      </c>
      <c r="B195" t="s">
        <v>244</v>
      </c>
      <c r="C195" t="s">
        <v>159</v>
      </c>
      <c r="D195" s="1">
        <v>588000</v>
      </c>
    </row>
    <row r="196" spans="1:4" x14ac:dyDescent="0.2">
      <c r="A196" t="s">
        <v>259</v>
      </c>
      <c r="B196" t="s">
        <v>58</v>
      </c>
      <c r="C196" t="s">
        <v>102</v>
      </c>
      <c r="D196" s="1">
        <v>258000</v>
      </c>
    </row>
    <row r="197" spans="1:4" x14ac:dyDescent="0.2">
      <c r="A197" t="s">
        <v>260</v>
      </c>
      <c r="B197" t="s">
        <v>261</v>
      </c>
      <c r="C197" t="s">
        <v>262</v>
      </c>
      <c r="D197" s="1">
        <v>496200</v>
      </c>
    </row>
    <row r="198" spans="1:4" x14ac:dyDescent="0.2">
      <c r="A198" t="s">
        <v>263</v>
      </c>
      <c r="B198" t="s">
        <v>79</v>
      </c>
      <c r="C198" t="s">
        <v>251</v>
      </c>
      <c r="D198" s="1">
        <v>149000</v>
      </c>
    </row>
    <row r="199" spans="1:4" x14ac:dyDescent="0.2">
      <c r="A199" t="s">
        <v>264</v>
      </c>
      <c r="B199" t="s">
        <v>265</v>
      </c>
      <c r="C199" t="s">
        <v>266</v>
      </c>
      <c r="D199" s="1">
        <v>875000</v>
      </c>
    </row>
    <row r="200" spans="1:4" x14ac:dyDescent="0.2">
      <c r="A200" t="s">
        <v>267</v>
      </c>
      <c r="B200" t="s">
        <v>56</v>
      </c>
      <c r="C200" t="s">
        <v>268</v>
      </c>
      <c r="D200" s="1">
        <v>140700</v>
      </c>
    </row>
    <row r="201" spans="1:4" x14ac:dyDescent="0.2">
      <c r="A201" t="s">
        <v>269</v>
      </c>
      <c r="B201" t="s">
        <v>56</v>
      </c>
      <c r="C201" t="s">
        <v>270</v>
      </c>
      <c r="D201" s="1">
        <v>330000</v>
      </c>
    </row>
    <row r="202" spans="1:4" x14ac:dyDescent="0.2">
      <c r="A202" t="s">
        <v>271</v>
      </c>
      <c r="B202" t="s">
        <v>272</v>
      </c>
      <c r="C202" t="s">
        <v>273</v>
      </c>
      <c r="D202" s="1">
        <v>209000</v>
      </c>
    </row>
    <row r="203" spans="1:4" x14ac:dyDescent="0.2">
      <c r="A203" t="s">
        <v>274</v>
      </c>
      <c r="B203" t="s">
        <v>275</v>
      </c>
      <c r="C203" t="s">
        <v>276</v>
      </c>
      <c r="D203" s="1">
        <v>348325</v>
      </c>
    </row>
    <row r="204" spans="1:4" x14ac:dyDescent="0.2">
      <c r="A204" t="s">
        <v>277</v>
      </c>
      <c r="B204" t="s">
        <v>278</v>
      </c>
      <c r="C204" t="s">
        <v>6</v>
      </c>
      <c r="D204" s="1">
        <v>1095100</v>
      </c>
    </row>
    <row r="205" spans="1:4" x14ac:dyDescent="0.2">
      <c r="A205" t="s">
        <v>279</v>
      </c>
      <c r="B205" t="s">
        <v>12</v>
      </c>
      <c r="C205" t="s">
        <v>280</v>
      </c>
      <c r="D205" s="1">
        <v>323</v>
      </c>
    </row>
    <row r="206" spans="1:4" x14ac:dyDescent="0.2">
      <c r="A206" t="s">
        <v>281</v>
      </c>
      <c r="B206" t="s">
        <v>138</v>
      </c>
      <c r="C206" t="s">
        <v>282</v>
      </c>
      <c r="D206" s="1">
        <v>495000</v>
      </c>
    </row>
    <row r="207" spans="1:4" x14ac:dyDescent="0.2">
      <c r="A207" t="s">
        <v>283</v>
      </c>
      <c r="B207" t="s">
        <v>189</v>
      </c>
      <c r="C207" t="s">
        <v>190</v>
      </c>
      <c r="D207" s="1">
        <v>1576800</v>
      </c>
    </row>
    <row r="208" spans="1:4" x14ac:dyDescent="0.2">
      <c r="A208" t="s">
        <v>284</v>
      </c>
      <c r="B208" t="s">
        <v>161</v>
      </c>
      <c r="C208" t="s">
        <v>33</v>
      </c>
      <c r="D208" s="1">
        <v>787000</v>
      </c>
    </row>
    <row r="209" spans="1:4" x14ac:dyDescent="0.2">
      <c r="A209" t="s">
        <v>285</v>
      </c>
      <c r="B209" t="s">
        <v>5</v>
      </c>
      <c r="C209" t="s">
        <v>286</v>
      </c>
      <c r="D209" s="1">
        <v>227700</v>
      </c>
    </row>
    <row r="210" spans="1:4" x14ac:dyDescent="0.2">
      <c r="A210" t="s">
        <v>287</v>
      </c>
      <c r="B210" t="s">
        <v>288</v>
      </c>
      <c r="C210" t="s">
        <v>245</v>
      </c>
      <c r="D210" s="1">
        <v>129800</v>
      </c>
    </row>
    <row r="211" spans="1:4" x14ac:dyDescent="0.2">
      <c r="A211" t="s">
        <v>289</v>
      </c>
      <c r="B211" t="s">
        <v>290</v>
      </c>
      <c r="C211" t="s">
        <v>67</v>
      </c>
      <c r="D211" s="1">
        <v>1800000</v>
      </c>
    </row>
    <row r="212" spans="1:4" x14ac:dyDescent="0.2">
      <c r="A212" t="s">
        <v>291</v>
      </c>
      <c r="B212" t="s">
        <v>292</v>
      </c>
      <c r="C212" t="s">
        <v>293</v>
      </c>
      <c r="D212" s="1">
        <v>520000</v>
      </c>
    </row>
    <row r="213" spans="1:4" x14ac:dyDescent="0.2">
      <c r="A213" t="s">
        <v>294</v>
      </c>
      <c r="D213" s="1">
        <v>249000</v>
      </c>
    </row>
    <row r="214" spans="1:4" x14ac:dyDescent="0.2">
      <c r="A214" t="s">
        <v>295</v>
      </c>
      <c r="D214" s="1">
        <v>246000</v>
      </c>
    </row>
    <row r="215" spans="1:4" x14ac:dyDescent="0.2">
      <c r="A215" t="s">
        <v>296</v>
      </c>
      <c r="D215" s="1">
        <v>1</v>
      </c>
    </row>
    <row r="216" spans="1:4" x14ac:dyDescent="0.2">
      <c r="A216" t="s">
        <v>297</v>
      </c>
      <c r="D216" s="1">
        <v>322800</v>
      </c>
    </row>
    <row r="217" spans="1:4" x14ac:dyDescent="0.2">
      <c r="A217" t="s">
        <v>298</v>
      </c>
      <c r="D217" s="1">
        <v>468000</v>
      </c>
    </row>
  </sheetData>
  <sortState xmlns:xlrd2="http://schemas.microsoft.com/office/spreadsheetml/2017/richdata2" ref="G2:J69">
    <sortCondition ref="I3"/>
  </sortState>
  <mergeCells count="2">
    <mergeCell ref="I1:J1"/>
    <mergeCell ref="F1:G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5F04-12FD-4367-BDA5-A8AD8A0D662C}">
  <dimension ref="A1:D217"/>
  <sheetViews>
    <sheetView workbookViewId="0">
      <selection activeCell="D1" sqref="D1"/>
    </sheetView>
  </sheetViews>
  <sheetFormatPr defaultRowHeight="14.25" x14ac:dyDescent="0.2"/>
  <cols>
    <col min="1" max="1" width="81.5" customWidth="1"/>
    <col min="2" max="2" width="58.75" bestFit="1" customWidth="1"/>
    <col min="3" max="3" width="40.125" bestFit="1" customWidth="1"/>
    <col min="4" max="4" width="11.5" bestFit="1" customWidth="1"/>
  </cols>
  <sheetData>
    <row r="1" spans="1:4" ht="18" x14ac:dyDescent="0.2">
      <c r="A1" s="3" t="s">
        <v>0</v>
      </c>
      <c r="B1" s="3" t="s">
        <v>1</v>
      </c>
      <c r="C1" s="3" t="s">
        <v>2</v>
      </c>
      <c r="D1" s="2" t="s">
        <v>3</v>
      </c>
    </row>
    <row r="2" spans="1:4" x14ac:dyDescent="0.2">
      <c r="A2" t="s">
        <v>139</v>
      </c>
      <c r="D2" s="1">
        <v>1</v>
      </c>
    </row>
    <row r="3" spans="1:4" x14ac:dyDescent="0.2">
      <c r="A3" t="s">
        <v>296</v>
      </c>
      <c r="D3" s="1">
        <v>1</v>
      </c>
    </row>
    <row r="4" spans="1:4" x14ac:dyDescent="0.2">
      <c r="A4" t="s">
        <v>296</v>
      </c>
      <c r="D4" s="1">
        <v>1</v>
      </c>
    </row>
    <row r="5" spans="1:4" x14ac:dyDescent="0.2">
      <c r="A5" t="s">
        <v>414</v>
      </c>
      <c r="D5" s="1">
        <v>15.5</v>
      </c>
    </row>
    <row r="6" spans="1:4" x14ac:dyDescent="0.2">
      <c r="A6" t="s">
        <v>415</v>
      </c>
      <c r="B6" t="s">
        <v>318</v>
      </c>
      <c r="C6" t="s">
        <v>416</v>
      </c>
      <c r="D6" s="1">
        <v>260</v>
      </c>
    </row>
    <row r="7" spans="1:4" x14ac:dyDescent="0.2">
      <c r="A7" t="s">
        <v>394</v>
      </c>
      <c r="B7" t="s">
        <v>395</v>
      </c>
      <c r="C7" t="s">
        <v>280</v>
      </c>
      <c r="D7" s="1">
        <v>323</v>
      </c>
    </row>
    <row r="8" spans="1:4" x14ac:dyDescent="0.2">
      <c r="A8" t="s">
        <v>279</v>
      </c>
      <c r="B8" t="s">
        <v>12</v>
      </c>
      <c r="C8" t="s">
        <v>280</v>
      </c>
      <c r="D8" s="1">
        <v>323</v>
      </c>
    </row>
    <row r="9" spans="1:4" x14ac:dyDescent="0.2">
      <c r="A9" t="s">
        <v>279</v>
      </c>
      <c r="B9" t="s">
        <v>12</v>
      </c>
      <c r="C9" t="s">
        <v>280</v>
      </c>
      <c r="D9" s="1">
        <v>323</v>
      </c>
    </row>
    <row r="10" spans="1:4" x14ac:dyDescent="0.2">
      <c r="A10" t="s">
        <v>135</v>
      </c>
      <c r="B10" t="s">
        <v>7</v>
      </c>
      <c r="C10" t="s">
        <v>136</v>
      </c>
      <c r="D10" s="1">
        <v>408</v>
      </c>
    </row>
    <row r="11" spans="1:4" x14ac:dyDescent="0.2">
      <c r="A11" t="s">
        <v>132</v>
      </c>
      <c r="B11" t="s">
        <v>22</v>
      </c>
      <c r="C11" t="s">
        <v>133</v>
      </c>
      <c r="D11" s="1">
        <v>96800</v>
      </c>
    </row>
    <row r="12" spans="1:4" x14ac:dyDescent="0.2">
      <c r="A12" t="s">
        <v>52</v>
      </c>
      <c r="B12" t="s">
        <v>12</v>
      </c>
      <c r="C12" t="s">
        <v>26</v>
      </c>
      <c r="D12" s="1">
        <v>99500</v>
      </c>
    </row>
    <row r="13" spans="1:4" x14ac:dyDescent="0.2">
      <c r="A13" t="s">
        <v>55</v>
      </c>
      <c r="B13" t="s">
        <v>56</v>
      </c>
      <c r="C13" t="s">
        <v>26</v>
      </c>
      <c r="D13" s="1">
        <v>100000</v>
      </c>
    </row>
    <row r="14" spans="1:4" x14ac:dyDescent="0.2">
      <c r="A14" t="s">
        <v>287</v>
      </c>
      <c r="B14" t="s">
        <v>288</v>
      </c>
      <c r="C14" t="s">
        <v>245</v>
      </c>
      <c r="D14" s="1">
        <v>129800</v>
      </c>
    </row>
    <row r="15" spans="1:4" x14ac:dyDescent="0.2">
      <c r="A15" t="s">
        <v>208</v>
      </c>
      <c r="B15" t="s">
        <v>209</v>
      </c>
      <c r="C15" t="s">
        <v>210</v>
      </c>
      <c r="D15" s="1">
        <v>132000</v>
      </c>
    </row>
    <row r="16" spans="1:4" x14ac:dyDescent="0.2">
      <c r="A16" t="s">
        <v>267</v>
      </c>
      <c r="B16" t="s">
        <v>56</v>
      </c>
      <c r="C16" t="s">
        <v>268</v>
      </c>
      <c r="D16" s="1">
        <v>140700</v>
      </c>
    </row>
    <row r="17" spans="1:4" x14ac:dyDescent="0.2">
      <c r="A17" t="s">
        <v>308</v>
      </c>
      <c r="B17" t="s">
        <v>81</v>
      </c>
      <c r="C17" t="s">
        <v>8</v>
      </c>
      <c r="D17" s="1">
        <v>142000</v>
      </c>
    </row>
    <row r="18" spans="1:4" x14ac:dyDescent="0.2">
      <c r="A18" t="s">
        <v>85</v>
      </c>
      <c r="B18" t="s">
        <v>7</v>
      </c>
      <c r="C18" t="s">
        <v>86</v>
      </c>
      <c r="D18" s="1">
        <v>144800</v>
      </c>
    </row>
    <row r="19" spans="1:4" x14ac:dyDescent="0.2">
      <c r="A19" t="s">
        <v>248</v>
      </c>
      <c r="B19" t="s">
        <v>20</v>
      </c>
      <c r="C19" t="s">
        <v>249</v>
      </c>
      <c r="D19" s="1">
        <v>145000</v>
      </c>
    </row>
    <row r="20" spans="1:4" x14ac:dyDescent="0.2">
      <c r="A20" t="s">
        <v>248</v>
      </c>
      <c r="B20" t="s">
        <v>20</v>
      </c>
      <c r="C20" t="s">
        <v>249</v>
      </c>
      <c r="D20" s="1">
        <v>145000</v>
      </c>
    </row>
    <row r="21" spans="1:4" x14ac:dyDescent="0.2">
      <c r="A21" t="s">
        <v>239</v>
      </c>
      <c r="B21" t="s">
        <v>79</v>
      </c>
      <c r="C21" t="s">
        <v>240</v>
      </c>
      <c r="D21" s="1">
        <v>148000</v>
      </c>
    </row>
    <row r="22" spans="1:4" x14ac:dyDescent="0.2">
      <c r="A22" t="s">
        <v>263</v>
      </c>
      <c r="B22" t="s">
        <v>79</v>
      </c>
      <c r="C22" t="s">
        <v>251</v>
      </c>
      <c r="D22" s="1">
        <v>149000</v>
      </c>
    </row>
    <row r="23" spans="1:4" x14ac:dyDescent="0.2">
      <c r="A23" t="s">
        <v>250</v>
      </c>
      <c r="B23" t="s">
        <v>79</v>
      </c>
      <c r="C23" t="s">
        <v>251</v>
      </c>
      <c r="D23" s="1">
        <v>149500</v>
      </c>
    </row>
    <row r="24" spans="1:4" x14ac:dyDescent="0.2">
      <c r="A24" t="s">
        <v>134</v>
      </c>
      <c r="B24" t="s">
        <v>12</v>
      </c>
      <c r="C24" t="s">
        <v>26</v>
      </c>
      <c r="D24" s="1">
        <v>149600</v>
      </c>
    </row>
    <row r="25" spans="1:4" x14ac:dyDescent="0.2">
      <c r="A25" t="s">
        <v>314</v>
      </c>
      <c r="B25" t="s">
        <v>315</v>
      </c>
      <c r="C25" t="s">
        <v>316</v>
      </c>
      <c r="D25" s="1">
        <v>150000</v>
      </c>
    </row>
    <row r="26" spans="1:4" x14ac:dyDescent="0.2">
      <c r="A26" t="s">
        <v>111</v>
      </c>
      <c r="B26" t="s">
        <v>79</v>
      </c>
      <c r="C26" t="s">
        <v>112</v>
      </c>
      <c r="D26" s="1">
        <v>152030</v>
      </c>
    </row>
    <row r="27" spans="1:4" x14ac:dyDescent="0.2">
      <c r="A27" t="s">
        <v>32</v>
      </c>
      <c r="B27" t="s">
        <v>14</v>
      </c>
      <c r="C27" t="s">
        <v>33</v>
      </c>
      <c r="D27" s="1">
        <v>160000</v>
      </c>
    </row>
    <row r="28" spans="1:4" x14ac:dyDescent="0.2">
      <c r="A28" t="s">
        <v>409</v>
      </c>
      <c r="B28" t="s">
        <v>288</v>
      </c>
      <c r="C28" t="s">
        <v>245</v>
      </c>
      <c r="D28" s="1">
        <v>162000</v>
      </c>
    </row>
    <row r="29" spans="1:4" x14ac:dyDescent="0.2">
      <c r="A29" t="s">
        <v>78</v>
      </c>
      <c r="B29" t="s">
        <v>79</v>
      </c>
      <c r="C29" t="s">
        <v>26</v>
      </c>
      <c r="D29" s="1">
        <v>165000</v>
      </c>
    </row>
    <row r="30" spans="1:4" x14ac:dyDescent="0.2">
      <c r="A30" t="s">
        <v>144</v>
      </c>
      <c r="B30" t="s">
        <v>145</v>
      </c>
      <c r="C30" t="s">
        <v>33</v>
      </c>
      <c r="D30" s="1">
        <v>170000</v>
      </c>
    </row>
    <row r="31" spans="1:4" x14ac:dyDescent="0.2">
      <c r="A31" t="s">
        <v>90</v>
      </c>
      <c r="B31" t="s">
        <v>21</v>
      </c>
      <c r="C31" t="s">
        <v>91</v>
      </c>
      <c r="D31" s="1">
        <v>195000</v>
      </c>
    </row>
    <row r="32" spans="1:4" x14ac:dyDescent="0.2">
      <c r="A32" t="s">
        <v>110</v>
      </c>
      <c r="B32" t="s">
        <v>14</v>
      </c>
      <c r="C32" t="s">
        <v>26</v>
      </c>
      <c r="D32" s="1">
        <v>195000</v>
      </c>
    </row>
    <row r="33" spans="1:4" x14ac:dyDescent="0.2">
      <c r="A33" t="s">
        <v>41</v>
      </c>
      <c r="B33" t="s">
        <v>42</v>
      </c>
      <c r="C33" t="s">
        <v>43</v>
      </c>
      <c r="D33" s="1">
        <v>196800</v>
      </c>
    </row>
    <row r="34" spans="1:4" x14ac:dyDescent="0.2">
      <c r="A34" t="s">
        <v>59</v>
      </c>
      <c r="B34" t="s">
        <v>21</v>
      </c>
      <c r="C34" t="s">
        <v>26</v>
      </c>
      <c r="D34" s="1">
        <v>200000</v>
      </c>
    </row>
    <row r="35" spans="1:4" x14ac:dyDescent="0.2">
      <c r="A35" t="s">
        <v>252</v>
      </c>
      <c r="B35" t="s">
        <v>253</v>
      </c>
      <c r="C35" t="s">
        <v>254</v>
      </c>
      <c r="D35" s="1">
        <v>200000</v>
      </c>
    </row>
    <row r="36" spans="1:4" x14ac:dyDescent="0.2">
      <c r="A36" t="s">
        <v>271</v>
      </c>
      <c r="B36" t="s">
        <v>272</v>
      </c>
      <c r="C36" t="s">
        <v>273</v>
      </c>
      <c r="D36" s="1">
        <v>209000</v>
      </c>
    </row>
    <row r="37" spans="1:4" x14ac:dyDescent="0.2">
      <c r="A37" t="s">
        <v>243</v>
      </c>
      <c r="B37" t="s">
        <v>244</v>
      </c>
      <c r="C37" t="s">
        <v>245</v>
      </c>
      <c r="D37" s="1">
        <v>212000</v>
      </c>
    </row>
    <row r="38" spans="1:4" x14ac:dyDescent="0.2">
      <c r="A38" t="s">
        <v>157</v>
      </c>
      <c r="B38" t="s">
        <v>158</v>
      </c>
      <c r="C38" t="s">
        <v>159</v>
      </c>
      <c r="D38" s="1">
        <v>220000</v>
      </c>
    </row>
    <row r="39" spans="1:4" x14ac:dyDescent="0.2">
      <c r="A39" t="s">
        <v>214</v>
      </c>
      <c r="B39" t="s">
        <v>158</v>
      </c>
      <c r="C39" t="s">
        <v>159</v>
      </c>
      <c r="D39" s="1">
        <v>220000</v>
      </c>
    </row>
    <row r="40" spans="1:4" x14ac:dyDescent="0.2">
      <c r="A40" t="s">
        <v>157</v>
      </c>
      <c r="B40" t="s">
        <v>158</v>
      </c>
      <c r="C40" t="s">
        <v>159</v>
      </c>
      <c r="D40" s="1">
        <v>220000</v>
      </c>
    </row>
    <row r="41" spans="1:4" x14ac:dyDescent="0.2">
      <c r="A41" t="s">
        <v>214</v>
      </c>
      <c r="B41" t="s">
        <v>158</v>
      </c>
      <c r="C41" t="s">
        <v>159</v>
      </c>
      <c r="D41" s="1">
        <v>220000</v>
      </c>
    </row>
    <row r="42" spans="1:4" x14ac:dyDescent="0.2">
      <c r="A42" t="s">
        <v>285</v>
      </c>
      <c r="B42" t="s">
        <v>5</v>
      </c>
      <c r="C42" t="s">
        <v>286</v>
      </c>
      <c r="D42" s="1">
        <v>227700</v>
      </c>
    </row>
    <row r="43" spans="1:4" x14ac:dyDescent="0.2">
      <c r="A43" t="s">
        <v>295</v>
      </c>
      <c r="D43" s="1">
        <v>246000</v>
      </c>
    </row>
    <row r="44" spans="1:4" x14ac:dyDescent="0.2">
      <c r="A44" t="s">
        <v>198</v>
      </c>
      <c r="B44" t="s">
        <v>199</v>
      </c>
      <c r="C44" t="s">
        <v>200</v>
      </c>
      <c r="D44" s="1">
        <v>248000</v>
      </c>
    </row>
    <row r="45" spans="1:4" x14ac:dyDescent="0.2">
      <c r="A45" t="s">
        <v>294</v>
      </c>
      <c r="D45" s="1">
        <v>249000</v>
      </c>
    </row>
    <row r="46" spans="1:4" x14ac:dyDescent="0.2">
      <c r="A46" t="s">
        <v>259</v>
      </c>
      <c r="B46" t="s">
        <v>58</v>
      </c>
      <c r="C46" t="s">
        <v>102</v>
      </c>
      <c r="D46" s="1">
        <v>258000</v>
      </c>
    </row>
    <row r="47" spans="1:4" x14ac:dyDescent="0.2">
      <c r="A47" t="s">
        <v>231</v>
      </c>
      <c r="B47" t="s">
        <v>22</v>
      </c>
      <c r="C47" t="s">
        <v>232</v>
      </c>
      <c r="D47" s="1">
        <v>258000</v>
      </c>
    </row>
    <row r="48" spans="1:4" x14ac:dyDescent="0.2">
      <c r="A48" t="s">
        <v>259</v>
      </c>
      <c r="B48" t="s">
        <v>58</v>
      </c>
      <c r="C48" t="s">
        <v>102</v>
      </c>
      <c r="D48" s="1">
        <v>258000</v>
      </c>
    </row>
    <row r="49" spans="1:4" x14ac:dyDescent="0.2">
      <c r="A49" t="s">
        <v>378</v>
      </c>
      <c r="B49" t="s">
        <v>9</v>
      </c>
      <c r="C49" t="s">
        <v>377</v>
      </c>
      <c r="D49" s="1">
        <v>267000</v>
      </c>
    </row>
    <row r="50" spans="1:4" x14ac:dyDescent="0.2">
      <c r="A50" t="s">
        <v>103</v>
      </c>
      <c r="B50" t="s">
        <v>54</v>
      </c>
      <c r="C50" t="s">
        <v>104</v>
      </c>
      <c r="D50" s="1">
        <v>271400</v>
      </c>
    </row>
    <row r="51" spans="1:4" x14ac:dyDescent="0.2">
      <c r="A51" t="s">
        <v>107</v>
      </c>
      <c r="B51" t="s">
        <v>108</v>
      </c>
      <c r="C51" t="s">
        <v>109</v>
      </c>
      <c r="D51" s="1">
        <v>288800</v>
      </c>
    </row>
    <row r="52" spans="1:4" x14ac:dyDescent="0.2">
      <c r="A52" t="s">
        <v>359</v>
      </c>
      <c r="B52" t="s">
        <v>58</v>
      </c>
      <c r="C52" t="s">
        <v>360</v>
      </c>
      <c r="D52" s="1">
        <v>290000</v>
      </c>
    </row>
    <row r="53" spans="1:4" x14ac:dyDescent="0.2">
      <c r="A53" t="s">
        <v>123</v>
      </c>
      <c r="B53" t="s">
        <v>7</v>
      </c>
      <c r="C53" t="s">
        <v>33</v>
      </c>
      <c r="D53" s="1">
        <v>292000</v>
      </c>
    </row>
    <row r="54" spans="1:4" x14ac:dyDescent="0.2">
      <c r="A54" t="s">
        <v>126</v>
      </c>
      <c r="B54" t="s">
        <v>127</v>
      </c>
      <c r="C54" t="s">
        <v>128</v>
      </c>
      <c r="D54" s="1">
        <v>295000</v>
      </c>
    </row>
    <row r="55" spans="1:4" x14ac:dyDescent="0.2">
      <c r="A55" t="s">
        <v>306</v>
      </c>
      <c r="B55" t="s">
        <v>11</v>
      </c>
      <c r="C55" t="s">
        <v>33</v>
      </c>
      <c r="D55" s="1">
        <v>298000</v>
      </c>
    </row>
    <row r="56" spans="1:4" x14ac:dyDescent="0.2">
      <c r="A56" t="s">
        <v>307</v>
      </c>
      <c r="B56" t="s">
        <v>199</v>
      </c>
      <c r="C56" t="s">
        <v>33</v>
      </c>
      <c r="D56" s="1">
        <v>298000</v>
      </c>
    </row>
    <row r="57" spans="1:4" x14ac:dyDescent="0.2">
      <c r="A57" t="s">
        <v>306</v>
      </c>
      <c r="B57" t="s">
        <v>11</v>
      </c>
      <c r="C57" t="s">
        <v>33</v>
      </c>
      <c r="D57" s="1">
        <v>298000</v>
      </c>
    </row>
    <row r="58" spans="1:4" x14ac:dyDescent="0.2">
      <c r="A58" t="s">
        <v>233</v>
      </c>
      <c r="B58" t="s">
        <v>199</v>
      </c>
      <c r="C58" t="s">
        <v>33</v>
      </c>
      <c r="D58" s="1">
        <v>298000</v>
      </c>
    </row>
    <row r="59" spans="1:4" x14ac:dyDescent="0.2">
      <c r="A59" t="s">
        <v>408</v>
      </c>
      <c r="B59" t="s">
        <v>11</v>
      </c>
      <c r="C59" t="s">
        <v>33</v>
      </c>
      <c r="D59" s="1">
        <v>298000</v>
      </c>
    </row>
    <row r="60" spans="1:4" x14ac:dyDescent="0.2">
      <c r="A60" t="s">
        <v>233</v>
      </c>
      <c r="B60" t="s">
        <v>199</v>
      </c>
      <c r="C60" t="s">
        <v>33</v>
      </c>
      <c r="D60" s="1">
        <v>298000</v>
      </c>
    </row>
    <row r="61" spans="1:4" x14ac:dyDescent="0.2">
      <c r="A61" t="s">
        <v>116</v>
      </c>
      <c r="B61" t="s">
        <v>7</v>
      </c>
      <c r="C61" t="s">
        <v>117</v>
      </c>
      <c r="D61" s="1">
        <v>315966</v>
      </c>
    </row>
    <row r="62" spans="1:4" x14ac:dyDescent="0.2">
      <c r="A62" t="s">
        <v>241</v>
      </c>
      <c r="B62" t="s">
        <v>28</v>
      </c>
      <c r="C62" t="s">
        <v>242</v>
      </c>
      <c r="D62" s="1">
        <v>319500</v>
      </c>
    </row>
    <row r="63" spans="1:4" x14ac:dyDescent="0.2">
      <c r="A63" t="s">
        <v>297</v>
      </c>
      <c r="D63" s="1">
        <v>322800</v>
      </c>
    </row>
    <row r="64" spans="1:4" x14ac:dyDescent="0.2">
      <c r="A64" t="s">
        <v>347</v>
      </c>
      <c r="B64" t="s">
        <v>348</v>
      </c>
      <c r="C64" t="s">
        <v>349</v>
      </c>
      <c r="D64" s="1">
        <v>327000</v>
      </c>
    </row>
    <row r="65" spans="1:4" x14ac:dyDescent="0.2">
      <c r="A65" t="s">
        <v>379</v>
      </c>
      <c r="B65" t="s">
        <v>380</v>
      </c>
      <c r="C65" t="s">
        <v>381</v>
      </c>
      <c r="D65" s="1">
        <v>327679</v>
      </c>
    </row>
    <row r="66" spans="1:4" x14ac:dyDescent="0.2">
      <c r="A66" t="s">
        <v>269</v>
      </c>
      <c r="B66" t="s">
        <v>56</v>
      </c>
      <c r="C66" t="s">
        <v>270</v>
      </c>
      <c r="D66" s="1">
        <v>330000</v>
      </c>
    </row>
    <row r="67" spans="1:4" x14ac:dyDescent="0.2">
      <c r="A67" t="s">
        <v>228</v>
      </c>
      <c r="B67" t="s">
        <v>81</v>
      </c>
      <c r="C67" t="s">
        <v>33</v>
      </c>
      <c r="D67" s="1">
        <v>344000</v>
      </c>
    </row>
    <row r="68" spans="1:4" x14ac:dyDescent="0.2">
      <c r="A68" t="s">
        <v>228</v>
      </c>
      <c r="B68" t="s">
        <v>81</v>
      </c>
      <c r="C68" t="s">
        <v>33</v>
      </c>
      <c r="D68" s="1">
        <v>344000</v>
      </c>
    </row>
    <row r="69" spans="1:4" x14ac:dyDescent="0.2">
      <c r="A69" t="s">
        <v>274</v>
      </c>
      <c r="B69" t="s">
        <v>275</v>
      </c>
      <c r="C69" t="s">
        <v>276</v>
      </c>
      <c r="D69" s="1">
        <v>348325</v>
      </c>
    </row>
    <row r="70" spans="1:4" x14ac:dyDescent="0.2">
      <c r="A70" t="s">
        <v>211</v>
      </c>
      <c r="B70" t="s">
        <v>212</v>
      </c>
      <c r="C70" t="s">
        <v>33</v>
      </c>
      <c r="D70" s="1">
        <v>357000</v>
      </c>
    </row>
    <row r="71" spans="1:4" x14ac:dyDescent="0.2">
      <c r="A71" t="s">
        <v>211</v>
      </c>
      <c r="B71" t="s">
        <v>212</v>
      </c>
      <c r="C71" t="s">
        <v>33</v>
      </c>
      <c r="D71" s="1">
        <v>357000</v>
      </c>
    </row>
    <row r="72" spans="1:4" x14ac:dyDescent="0.2">
      <c r="A72" t="s">
        <v>222</v>
      </c>
      <c r="B72" t="s">
        <v>161</v>
      </c>
      <c r="C72" t="s">
        <v>223</v>
      </c>
      <c r="D72" s="1">
        <v>358000</v>
      </c>
    </row>
    <row r="73" spans="1:4" x14ac:dyDescent="0.2">
      <c r="A73" t="s">
        <v>29</v>
      </c>
      <c r="B73" t="s">
        <v>30</v>
      </c>
      <c r="C73" t="s">
        <v>31</v>
      </c>
      <c r="D73" s="1">
        <v>370000</v>
      </c>
    </row>
    <row r="74" spans="1:4" x14ac:dyDescent="0.2">
      <c r="A74" t="s">
        <v>74</v>
      </c>
      <c r="B74" t="s">
        <v>21</v>
      </c>
      <c r="C74" t="s">
        <v>75</v>
      </c>
      <c r="D74" s="1">
        <v>375000</v>
      </c>
    </row>
    <row r="75" spans="1:4" x14ac:dyDescent="0.2">
      <c r="A75" t="s">
        <v>204</v>
      </c>
      <c r="B75" t="s">
        <v>20</v>
      </c>
      <c r="C75" t="s">
        <v>205</v>
      </c>
      <c r="D75" s="1">
        <v>386000</v>
      </c>
    </row>
    <row r="76" spans="1:4" x14ac:dyDescent="0.2">
      <c r="A76" t="s">
        <v>204</v>
      </c>
      <c r="B76" t="s">
        <v>20</v>
      </c>
      <c r="C76" t="s">
        <v>205</v>
      </c>
      <c r="D76" s="1">
        <v>386000</v>
      </c>
    </row>
    <row r="77" spans="1:4" x14ac:dyDescent="0.2">
      <c r="A77" t="s">
        <v>213</v>
      </c>
      <c r="B77" t="s">
        <v>4</v>
      </c>
      <c r="C77" t="s">
        <v>37</v>
      </c>
      <c r="D77" s="1">
        <v>395000</v>
      </c>
    </row>
    <row r="78" spans="1:4" x14ac:dyDescent="0.2">
      <c r="A78" t="s">
        <v>213</v>
      </c>
      <c r="B78" t="s">
        <v>4</v>
      </c>
      <c r="C78" t="s">
        <v>37</v>
      </c>
      <c r="D78" s="1">
        <v>395000</v>
      </c>
    </row>
    <row r="79" spans="1:4" x14ac:dyDescent="0.2">
      <c r="A79" t="s">
        <v>299</v>
      </c>
      <c r="B79" t="s">
        <v>12</v>
      </c>
      <c r="C79" t="s">
        <v>300</v>
      </c>
      <c r="D79" s="1">
        <v>398000</v>
      </c>
    </row>
    <row r="80" spans="1:4" x14ac:dyDescent="0.2">
      <c r="A80" t="s">
        <v>101</v>
      </c>
      <c r="B80" t="s">
        <v>54</v>
      </c>
      <c r="C80" t="s">
        <v>102</v>
      </c>
      <c r="D80" s="1">
        <v>399800</v>
      </c>
    </row>
    <row r="81" spans="1:4" x14ac:dyDescent="0.2">
      <c r="A81" t="s">
        <v>101</v>
      </c>
      <c r="B81" t="s">
        <v>54</v>
      </c>
      <c r="C81" t="s">
        <v>102</v>
      </c>
      <c r="D81" s="1">
        <v>399800</v>
      </c>
    </row>
    <row r="82" spans="1:4" x14ac:dyDescent="0.2">
      <c r="A82" t="s">
        <v>140</v>
      </c>
      <c r="B82" t="s">
        <v>5</v>
      </c>
      <c r="C82" t="s">
        <v>141</v>
      </c>
      <c r="D82" s="1">
        <v>416000</v>
      </c>
    </row>
    <row r="83" spans="1:4" x14ac:dyDescent="0.2">
      <c r="A83" t="s">
        <v>113</v>
      </c>
      <c r="B83" t="s">
        <v>7</v>
      </c>
      <c r="C83" t="s">
        <v>114</v>
      </c>
      <c r="D83" s="1">
        <v>438000</v>
      </c>
    </row>
    <row r="84" spans="1:4" x14ac:dyDescent="0.2">
      <c r="A84" t="s">
        <v>92</v>
      </c>
      <c r="B84" t="s">
        <v>93</v>
      </c>
      <c r="C84" t="s">
        <v>94</v>
      </c>
      <c r="D84" s="1">
        <v>442800</v>
      </c>
    </row>
    <row r="85" spans="1:4" x14ac:dyDescent="0.2">
      <c r="A85" t="s">
        <v>165</v>
      </c>
      <c r="B85" t="s">
        <v>166</v>
      </c>
      <c r="C85" t="s">
        <v>167</v>
      </c>
      <c r="D85" s="1">
        <v>448000</v>
      </c>
    </row>
    <row r="86" spans="1:4" x14ac:dyDescent="0.2">
      <c r="A86" t="s">
        <v>177</v>
      </c>
      <c r="B86" t="s">
        <v>40</v>
      </c>
      <c r="C86" t="s">
        <v>178</v>
      </c>
      <c r="D86" s="1">
        <v>448000</v>
      </c>
    </row>
    <row r="87" spans="1:4" x14ac:dyDescent="0.2">
      <c r="A87" t="s">
        <v>124</v>
      </c>
      <c r="B87" t="s">
        <v>125</v>
      </c>
      <c r="C87" t="s">
        <v>33</v>
      </c>
      <c r="D87" s="1">
        <v>449500</v>
      </c>
    </row>
    <row r="88" spans="1:4" x14ac:dyDescent="0.2">
      <c r="A88" t="s">
        <v>191</v>
      </c>
      <c r="B88" t="s">
        <v>192</v>
      </c>
      <c r="C88" t="s">
        <v>193</v>
      </c>
      <c r="D88" s="1">
        <v>452000</v>
      </c>
    </row>
    <row r="89" spans="1:4" x14ac:dyDescent="0.2">
      <c r="A89" t="s">
        <v>191</v>
      </c>
      <c r="B89" t="s">
        <v>192</v>
      </c>
      <c r="C89" t="s">
        <v>193</v>
      </c>
      <c r="D89" s="1">
        <v>452000</v>
      </c>
    </row>
    <row r="90" spans="1:4" x14ac:dyDescent="0.2">
      <c r="A90" t="s">
        <v>150</v>
      </c>
      <c r="D90" s="1">
        <v>465520</v>
      </c>
    </row>
    <row r="91" spans="1:4" x14ac:dyDescent="0.2">
      <c r="A91" t="s">
        <v>298</v>
      </c>
      <c r="D91" s="1">
        <v>468000</v>
      </c>
    </row>
    <row r="92" spans="1:4" x14ac:dyDescent="0.2">
      <c r="A92" t="s">
        <v>246</v>
      </c>
      <c r="B92" t="s">
        <v>17</v>
      </c>
      <c r="C92" t="s">
        <v>247</v>
      </c>
      <c r="D92" s="1">
        <v>488110</v>
      </c>
    </row>
    <row r="93" spans="1:4" x14ac:dyDescent="0.2">
      <c r="A93" t="s">
        <v>246</v>
      </c>
      <c r="B93" t="s">
        <v>17</v>
      </c>
      <c r="C93" t="s">
        <v>247</v>
      </c>
      <c r="D93" s="1">
        <v>488110</v>
      </c>
    </row>
    <row r="94" spans="1:4" x14ac:dyDescent="0.2">
      <c r="A94" t="s">
        <v>25</v>
      </c>
      <c r="B94" t="s">
        <v>4</v>
      </c>
      <c r="C94" t="s">
        <v>26</v>
      </c>
      <c r="D94" s="1">
        <v>495000</v>
      </c>
    </row>
    <row r="95" spans="1:4" x14ac:dyDescent="0.2">
      <c r="A95" t="s">
        <v>281</v>
      </c>
      <c r="B95" t="s">
        <v>138</v>
      </c>
      <c r="C95" t="s">
        <v>282</v>
      </c>
      <c r="D95" s="1">
        <v>495000</v>
      </c>
    </row>
    <row r="96" spans="1:4" x14ac:dyDescent="0.2">
      <c r="A96" t="s">
        <v>260</v>
      </c>
      <c r="B96" t="s">
        <v>261</v>
      </c>
      <c r="C96" t="s">
        <v>262</v>
      </c>
      <c r="D96" s="1">
        <v>496200</v>
      </c>
    </row>
    <row r="97" spans="1:4" x14ac:dyDescent="0.2">
      <c r="A97" t="s">
        <v>173</v>
      </c>
      <c r="B97" t="s">
        <v>22</v>
      </c>
      <c r="C97" t="s">
        <v>174</v>
      </c>
      <c r="D97" s="1">
        <v>496520</v>
      </c>
    </row>
    <row r="98" spans="1:4" x14ac:dyDescent="0.2">
      <c r="A98" t="s">
        <v>215</v>
      </c>
      <c r="B98" t="s">
        <v>216</v>
      </c>
      <c r="C98" t="s">
        <v>154</v>
      </c>
      <c r="D98" s="1">
        <v>497900</v>
      </c>
    </row>
    <row r="99" spans="1:4" x14ac:dyDescent="0.2">
      <c r="A99" t="s">
        <v>309</v>
      </c>
      <c r="B99" t="s">
        <v>20</v>
      </c>
      <c r="C99" t="s">
        <v>310</v>
      </c>
      <c r="D99" s="1">
        <v>506000</v>
      </c>
    </row>
    <row r="100" spans="1:4" x14ac:dyDescent="0.2">
      <c r="A100" t="s">
        <v>343</v>
      </c>
      <c r="B100" t="s">
        <v>14</v>
      </c>
      <c r="C100" t="s">
        <v>344</v>
      </c>
      <c r="D100" s="1">
        <v>509820</v>
      </c>
    </row>
    <row r="101" spans="1:4" x14ac:dyDescent="0.2">
      <c r="A101" t="s">
        <v>364</v>
      </c>
      <c r="B101" t="s">
        <v>20</v>
      </c>
      <c r="C101" t="s">
        <v>365</v>
      </c>
      <c r="D101" s="1">
        <v>511600</v>
      </c>
    </row>
    <row r="102" spans="1:4" x14ac:dyDescent="0.2">
      <c r="A102" t="s">
        <v>291</v>
      </c>
      <c r="B102" t="s">
        <v>292</v>
      </c>
      <c r="C102" t="s">
        <v>293</v>
      </c>
      <c r="D102" s="1">
        <v>520000</v>
      </c>
    </row>
    <row r="103" spans="1:4" x14ac:dyDescent="0.2">
      <c r="A103" t="s">
        <v>334</v>
      </c>
      <c r="B103" t="s">
        <v>335</v>
      </c>
      <c r="C103" t="s">
        <v>336</v>
      </c>
      <c r="D103" s="1">
        <v>525800</v>
      </c>
    </row>
    <row r="104" spans="1:4" x14ac:dyDescent="0.2">
      <c r="A104" t="s">
        <v>49</v>
      </c>
      <c r="B104" t="s">
        <v>50</v>
      </c>
      <c r="C104" t="s">
        <v>51</v>
      </c>
      <c r="D104" s="1">
        <v>530000</v>
      </c>
    </row>
    <row r="105" spans="1:4" x14ac:dyDescent="0.2">
      <c r="A105" t="s">
        <v>227</v>
      </c>
      <c r="B105" t="s">
        <v>83</v>
      </c>
      <c r="C105" t="s">
        <v>67</v>
      </c>
      <c r="D105" s="1">
        <v>530000</v>
      </c>
    </row>
    <row r="106" spans="1:4" x14ac:dyDescent="0.2">
      <c r="A106" t="s">
        <v>255</v>
      </c>
      <c r="B106" t="s">
        <v>256</v>
      </c>
      <c r="C106" t="s">
        <v>257</v>
      </c>
      <c r="D106" s="1">
        <v>543000</v>
      </c>
    </row>
    <row r="107" spans="1:4" x14ac:dyDescent="0.2">
      <c r="A107" t="s">
        <v>175</v>
      </c>
      <c r="B107" t="s">
        <v>81</v>
      </c>
      <c r="C107" t="s">
        <v>176</v>
      </c>
      <c r="D107" s="1">
        <v>546200</v>
      </c>
    </row>
    <row r="108" spans="1:4" x14ac:dyDescent="0.2">
      <c r="A108" t="s">
        <v>355</v>
      </c>
      <c r="B108" t="s">
        <v>351</v>
      </c>
      <c r="C108" t="s">
        <v>356</v>
      </c>
      <c r="D108" s="1">
        <v>560000</v>
      </c>
    </row>
    <row r="109" spans="1:4" x14ac:dyDescent="0.2">
      <c r="A109" t="s">
        <v>376</v>
      </c>
      <c r="B109" t="s">
        <v>9</v>
      </c>
      <c r="C109" t="s">
        <v>377</v>
      </c>
      <c r="D109" s="1">
        <v>560000</v>
      </c>
    </row>
    <row r="110" spans="1:4" x14ac:dyDescent="0.2">
      <c r="A110" t="s">
        <v>36</v>
      </c>
      <c r="B110" t="s">
        <v>28</v>
      </c>
      <c r="C110" t="s">
        <v>37</v>
      </c>
      <c r="D110" s="1">
        <v>565000</v>
      </c>
    </row>
    <row r="111" spans="1:4" x14ac:dyDescent="0.2">
      <c r="A111" t="s">
        <v>131</v>
      </c>
      <c r="B111" t="s">
        <v>20</v>
      </c>
      <c r="C111" t="s">
        <v>26</v>
      </c>
      <c r="D111" s="1">
        <v>565000</v>
      </c>
    </row>
    <row r="112" spans="1:4" x14ac:dyDescent="0.2">
      <c r="A112" t="s">
        <v>142</v>
      </c>
      <c r="B112" t="s">
        <v>143</v>
      </c>
      <c r="C112" t="s">
        <v>26</v>
      </c>
      <c r="D112" s="1">
        <v>565000</v>
      </c>
    </row>
    <row r="113" spans="1:4" x14ac:dyDescent="0.2">
      <c r="A113" t="s">
        <v>95</v>
      </c>
      <c r="B113" t="s">
        <v>96</v>
      </c>
      <c r="C113" t="s">
        <v>97</v>
      </c>
      <c r="D113" s="1">
        <v>568000</v>
      </c>
    </row>
    <row r="114" spans="1:4" x14ac:dyDescent="0.2">
      <c r="A114" t="s">
        <v>98</v>
      </c>
      <c r="B114" t="s">
        <v>99</v>
      </c>
      <c r="C114" t="s">
        <v>100</v>
      </c>
      <c r="D114" s="1">
        <v>588000</v>
      </c>
    </row>
    <row r="115" spans="1:4" x14ac:dyDescent="0.2">
      <c r="A115" t="s">
        <v>258</v>
      </c>
      <c r="B115" t="s">
        <v>244</v>
      </c>
      <c r="C115" t="s">
        <v>159</v>
      </c>
      <c r="D115" s="1">
        <v>588000</v>
      </c>
    </row>
    <row r="116" spans="1:4" x14ac:dyDescent="0.2">
      <c r="A116" t="s">
        <v>417</v>
      </c>
      <c r="D116" s="1">
        <v>588000</v>
      </c>
    </row>
    <row r="117" spans="1:4" x14ac:dyDescent="0.2">
      <c r="A117" t="s">
        <v>258</v>
      </c>
      <c r="B117" t="s">
        <v>244</v>
      </c>
      <c r="C117" t="s">
        <v>159</v>
      </c>
      <c r="D117" s="1">
        <v>588000</v>
      </c>
    </row>
    <row r="118" spans="1:4" x14ac:dyDescent="0.2">
      <c r="A118" t="s">
        <v>39</v>
      </c>
      <c r="B118" t="s">
        <v>40</v>
      </c>
      <c r="C118" t="s">
        <v>37</v>
      </c>
      <c r="D118" s="1">
        <v>595000</v>
      </c>
    </row>
    <row r="119" spans="1:4" x14ac:dyDescent="0.2">
      <c r="A119" t="s">
        <v>229</v>
      </c>
      <c r="B119" t="s">
        <v>138</v>
      </c>
      <c r="C119" t="s">
        <v>33</v>
      </c>
      <c r="D119" s="1">
        <v>596000</v>
      </c>
    </row>
    <row r="120" spans="1:4" x14ac:dyDescent="0.2">
      <c r="A120" t="s">
        <v>229</v>
      </c>
      <c r="B120" t="s">
        <v>138</v>
      </c>
      <c r="C120" t="s">
        <v>33</v>
      </c>
      <c r="D120" s="1">
        <v>596000</v>
      </c>
    </row>
    <row r="121" spans="1:4" x14ac:dyDescent="0.2">
      <c r="A121" t="s">
        <v>71</v>
      </c>
      <c r="B121" t="s">
        <v>7</v>
      </c>
      <c r="C121" t="s">
        <v>72</v>
      </c>
      <c r="D121" s="1">
        <v>597000</v>
      </c>
    </row>
    <row r="122" spans="1:4" x14ac:dyDescent="0.2">
      <c r="A122" t="s">
        <v>76</v>
      </c>
      <c r="B122" t="s">
        <v>28</v>
      </c>
      <c r="C122" t="s">
        <v>77</v>
      </c>
      <c r="D122" s="1">
        <v>597000</v>
      </c>
    </row>
    <row r="123" spans="1:4" x14ac:dyDescent="0.2">
      <c r="A123" t="s">
        <v>337</v>
      </c>
      <c r="B123" t="s">
        <v>338</v>
      </c>
      <c r="C123" t="s">
        <v>33</v>
      </c>
      <c r="D123" s="1">
        <v>598000</v>
      </c>
    </row>
    <row r="124" spans="1:4" x14ac:dyDescent="0.2">
      <c r="A124" t="s">
        <v>404</v>
      </c>
      <c r="B124" t="s">
        <v>405</v>
      </c>
      <c r="C124" t="s">
        <v>406</v>
      </c>
      <c r="D124" s="1">
        <v>598500</v>
      </c>
    </row>
    <row r="125" spans="1:4" x14ac:dyDescent="0.2">
      <c r="A125" t="s">
        <v>332</v>
      </c>
      <c r="B125" t="s">
        <v>333</v>
      </c>
      <c r="C125" t="s">
        <v>24</v>
      </c>
      <c r="D125" s="1">
        <v>598660</v>
      </c>
    </row>
    <row r="126" spans="1:4" x14ac:dyDescent="0.2">
      <c r="A126" t="s">
        <v>219</v>
      </c>
      <c r="B126" t="s">
        <v>220</v>
      </c>
      <c r="C126" t="s">
        <v>221</v>
      </c>
      <c r="D126" s="1">
        <v>598800</v>
      </c>
    </row>
    <row r="127" spans="1:4" x14ac:dyDescent="0.2">
      <c r="A127" t="s">
        <v>224</v>
      </c>
      <c r="B127" t="s">
        <v>225</v>
      </c>
      <c r="C127" t="s">
        <v>226</v>
      </c>
      <c r="D127" s="1">
        <v>599320</v>
      </c>
    </row>
    <row r="128" spans="1:4" x14ac:dyDescent="0.2">
      <c r="A128" t="s">
        <v>368</v>
      </c>
      <c r="B128" t="s">
        <v>369</v>
      </c>
      <c r="C128" t="s">
        <v>370</v>
      </c>
      <c r="D128" s="1">
        <v>623966</v>
      </c>
    </row>
    <row r="129" spans="1:4" x14ac:dyDescent="0.2">
      <c r="A129" t="s">
        <v>115</v>
      </c>
      <c r="B129" t="s">
        <v>7</v>
      </c>
      <c r="C129" t="s">
        <v>69</v>
      </c>
      <c r="D129" s="1">
        <v>633800</v>
      </c>
    </row>
    <row r="130" spans="1:4" x14ac:dyDescent="0.2">
      <c r="A130" t="s">
        <v>36</v>
      </c>
      <c r="B130" t="s">
        <v>28</v>
      </c>
      <c r="C130" t="s">
        <v>38</v>
      </c>
      <c r="D130" s="1">
        <v>644000</v>
      </c>
    </row>
    <row r="131" spans="1:4" x14ac:dyDescent="0.2">
      <c r="A131" t="s">
        <v>234</v>
      </c>
      <c r="B131" t="s">
        <v>235</v>
      </c>
      <c r="C131" t="s">
        <v>236</v>
      </c>
      <c r="D131" s="1">
        <v>644665</v>
      </c>
    </row>
    <row r="132" spans="1:4" x14ac:dyDescent="0.2">
      <c r="A132" t="s">
        <v>390</v>
      </c>
      <c r="B132" t="s">
        <v>391</v>
      </c>
      <c r="C132" t="s">
        <v>24</v>
      </c>
      <c r="D132" s="1">
        <v>670760</v>
      </c>
    </row>
    <row r="133" spans="1:4" x14ac:dyDescent="0.2">
      <c r="A133" t="s">
        <v>105</v>
      </c>
      <c r="B133" t="s">
        <v>40</v>
      </c>
      <c r="C133" t="s">
        <v>106</v>
      </c>
      <c r="D133" s="1">
        <v>680000</v>
      </c>
    </row>
    <row r="134" spans="1:4" x14ac:dyDescent="0.2">
      <c r="A134" t="s">
        <v>182</v>
      </c>
      <c r="B134" t="s">
        <v>183</v>
      </c>
      <c r="C134" t="s">
        <v>184</v>
      </c>
      <c r="D134" s="1">
        <v>680000</v>
      </c>
    </row>
    <row r="135" spans="1:4" x14ac:dyDescent="0.2">
      <c r="A135" t="s">
        <v>151</v>
      </c>
      <c r="D135" s="1">
        <v>694000</v>
      </c>
    </row>
    <row r="136" spans="1:4" x14ac:dyDescent="0.2">
      <c r="A136" t="s">
        <v>34</v>
      </c>
      <c r="B136" t="s">
        <v>18</v>
      </c>
      <c r="C136" t="s">
        <v>35</v>
      </c>
      <c r="D136" s="1">
        <v>700000</v>
      </c>
    </row>
    <row r="137" spans="1:4" x14ac:dyDescent="0.2">
      <c r="A137" t="s">
        <v>53</v>
      </c>
      <c r="B137" t="s">
        <v>54</v>
      </c>
      <c r="C137" t="s">
        <v>51</v>
      </c>
      <c r="D137" s="1">
        <v>720000</v>
      </c>
    </row>
    <row r="138" spans="1:4" x14ac:dyDescent="0.2">
      <c r="A138" t="s">
        <v>320</v>
      </c>
      <c r="B138" t="s">
        <v>65</v>
      </c>
      <c r="C138" t="s">
        <v>245</v>
      </c>
      <c r="D138" s="1">
        <v>750000</v>
      </c>
    </row>
    <row r="139" spans="1:4" x14ac:dyDescent="0.2">
      <c r="A139" t="s">
        <v>60</v>
      </c>
      <c r="B139" t="s">
        <v>61</v>
      </c>
      <c r="C139" t="s">
        <v>62</v>
      </c>
      <c r="D139" s="1">
        <v>768000</v>
      </c>
    </row>
    <row r="140" spans="1:4" x14ac:dyDescent="0.2">
      <c r="A140" t="s">
        <v>152</v>
      </c>
      <c r="B140" t="s">
        <v>153</v>
      </c>
      <c r="C140" t="s">
        <v>154</v>
      </c>
      <c r="D140" s="1">
        <v>775500</v>
      </c>
    </row>
    <row r="141" spans="1:4" x14ac:dyDescent="0.2">
      <c r="A141" t="s">
        <v>171</v>
      </c>
      <c r="B141" t="s">
        <v>22</v>
      </c>
      <c r="C141" t="s">
        <v>172</v>
      </c>
      <c r="D141" s="1">
        <v>778000</v>
      </c>
    </row>
    <row r="142" spans="1:4" x14ac:dyDescent="0.2">
      <c r="A142" t="s">
        <v>284</v>
      </c>
      <c r="B142" t="s">
        <v>161</v>
      </c>
      <c r="C142" t="s">
        <v>33</v>
      </c>
      <c r="D142" s="1">
        <v>787000</v>
      </c>
    </row>
    <row r="143" spans="1:4" x14ac:dyDescent="0.2">
      <c r="A143" t="s">
        <v>284</v>
      </c>
      <c r="B143" t="s">
        <v>161</v>
      </c>
      <c r="C143" t="s">
        <v>33</v>
      </c>
      <c r="D143" s="1">
        <v>787000</v>
      </c>
    </row>
    <row r="144" spans="1:4" x14ac:dyDescent="0.2">
      <c r="A144" t="s">
        <v>68</v>
      </c>
      <c r="B144" t="s">
        <v>7</v>
      </c>
      <c r="C144" t="s">
        <v>69</v>
      </c>
      <c r="D144" s="1">
        <v>789840</v>
      </c>
    </row>
    <row r="145" spans="1:4" x14ac:dyDescent="0.2">
      <c r="A145" t="s">
        <v>398</v>
      </c>
      <c r="D145" s="1">
        <v>792000</v>
      </c>
    </row>
    <row r="146" spans="1:4" x14ac:dyDescent="0.2">
      <c r="A146" t="s">
        <v>147</v>
      </c>
      <c r="D146" s="1">
        <v>798000</v>
      </c>
    </row>
    <row r="147" spans="1:4" x14ac:dyDescent="0.2">
      <c r="A147" t="s">
        <v>57</v>
      </c>
      <c r="B147" t="s">
        <v>58</v>
      </c>
      <c r="C147" t="s">
        <v>26</v>
      </c>
      <c r="D147" s="1">
        <v>820000</v>
      </c>
    </row>
    <row r="148" spans="1:4" x14ac:dyDescent="0.2">
      <c r="A148" t="s">
        <v>163</v>
      </c>
      <c r="B148" t="s">
        <v>30</v>
      </c>
      <c r="C148" t="s">
        <v>164</v>
      </c>
      <c r="D148" s="1">
        <v>820870</v>
      </c>
    </row>
    <row r="149" spans="1:4" x14ac:dyDescent="0.2">
      <c r="A149" t="s">
        <v>118</v>
      </c>
      <c r="B149" t="s">
        <v>119</v>
      </c>
      <c r="C149" t="s">
        <v>33</v>
      </c>
      <c r="D149" s="1">
        <v>830000</v>
      </c>
    </row>
    <row r="150" spans="1:4" x14ac:dyDescent="0.2">
      <c r="A150" t="s">
        <v>311</v>
      </c>
      <c r="B150" t="s">
        <v>312</v>
      </c>
      <c r="C150" t="s">
        <v>326</v>
      </c>
      <c r="D150" s="1">
        <v>831600</v>
      </c>
    </row>
    <row r="151" spans="1:4" x14ac:dyDescent="0.2">
      <c r="A151" t="s">
        <v>129</v>
      </c>
      <c r="B151" t="s">
        <v>54</v>
      </c>
      <c r="C151" t="s">
        <v>130</v>
      </c>
      <c r="D151" s="1">
        <v>850000</v>
      </c>
    </row>
    <row r="152" spans="1:4" x14ac:dyDescent="0.2">
      <c r="A152" t="s">
        <v>188</v>
      </c>
      <c r="B152" t="s">
        <v>189</v>
      </c>
      <c r="C152" t="s">
        <v>190</v>
      </c>
      <c r="D152" s="1">
        <v>875000</v>
      </c>
    </row>
    <row r="153" spans="1:4" x14ac:dyDescent="0.2">
      <c r="A153" t="s">
        <v>264</v>
      </c>
      <c r="B153" t="s">
        <v>265</v>
      </c>
      <c r="C153" t="s">
        <v>266</v>
      </c>
      <c r="D153" s="1">
        <v>875000</v>
      </c>
    </row>
    <row r="154" spans="1:4" x14ac:dyDescent="0.2">
      <c r="A154" t="s">
        <v>311</v>
      </c>
      <c r="B154" t="s">
        <v>312</v>
      </c>
      <c r="C154" t="s">
        <v>313</v>
      </c>
      <c r="D154" s="1">
        <v>882680</v>
      </c>
    </row>
    <row r="155" spans="1:4" x14ac:dyDescent="0.2">
      <c r="A155" t="s">
        <v>217</v>
      </c>
      <c r="B155" t="s">
        <v>83</v>
      </c>
      <c r="C155" t="s">
        <v>218</v>
      </c>
      <c r="D155" s="1">
        <v>885288</v>
      </c>
    </row>
    <row r="156" spans="1:4" x14ac:dyDescent="0.2">
      <c r="A156" t="s">
        <v>321</v>
      </c>
      <c r="B156" t="s">
        <v>322</v>
      </c>
      <c r="C156" t="s">
        <v>323</v>
      </c>
      <c r="D156" s="1">
        <v>886573</v>
      </c>
    </row>
    <row r="157" spans="1:4" x14ac:dyDescent="0.2">
      <c r="A157" t="s">
        <v>324</v>
      </c>
      <c r="B157" t="s">
        <v>65</v>
      </c>
      <c r="C157" t="s">
        <v>325</v>
      </c>
      <c r="D157" s="1">
        <v>888000</v>
      </c>
    </row>
    <row r="158" spans="1:4" x14ac:dyDescent="0.2">
      <c r="A158" t="s">
        <v>301</v>
      </c>
      <c r="B158" t="s">
        <v>302</v>
      </c>
      <c r="C158" t="s">
        <v>303</v>
      </c>
      <c r="D158" s="1">
        <v>896600</v>
      </c>
    </row>
    <row r="159" spans="1:4" x14ac:dyDescent="0.2">
      <c r="A159" t="s">
        <v>230</v>
      </c>
      <c r="B159" t="s">
        <v>99</v>
      </c>
      <c r="C159" t="s">
        <v>19</v>
      </c>
      <c r="D159" s="1">
        <v>918000</v>
      </c>
    </row>
    <row r="160" spans="1:4" x14ac:dyDescent="0.2">
      <c r="A160" t="s">
        <v>122</v>
      </c>
      <c r="B160" t="s">
        <v>7</v>
      </c>
      <c r="C160" t="s">
        <v>69</v>
      </c>
      <c r="D160" s="1">
        <v>919800</v>
      </c>
    </row>
    <row r="161" spans="1:4" x14ac:dyDescent="0.2">
      <c r="A161" t="s">
        <v>44</v>
      </c>
      <c r="B161" t="s">
        <v>45</v>
      </c>
      <c r="C161" t="s">
        <v>46</v>
      </c>
      <c r="D161" s="1">
        <v>930000</v>
      </c>
    </row>
    <row r="162" spans="1:4" x14ac:dyDescent="0.2">
      <c r="A162" t="s">
        <v>70</v>
      </c>
      <c r="B162" t="s">
        <v>28</v>
      </c>
      <c r="C162" t="s">
        <v>38</v>
      </c>
      <c r="D162" s="1">
        <v>933300</v>
      </c>
    </row>
    <row r="163" spans="1:4" x14ac:dyDescent="0.2">
      <c r="A163" t="s">
        <v>155</v>
      </c>
      <c r="B163" t="s">
        <v>15</v>
      </c>
      <c r="C163" t="s">
        <v>156</v>
      </c>
      <c r="D163" s="1">
        <v>936000</v>
      </c>
    </row>
    <row r="164" spans="1:4" x14ac:dyDescent="0.2">
      <c r="A164" t="s">
        <v>185</v>
      </c>
      <c r="B164" t="s">
        <v>186</v>
      </c>
      <c r="C164" t="s">
        <v>187</v>
      </c>
      <c r="D164" s="1">
        <v>967500</v>
      </c>
    </row>
    <row r="165" spans="1:4" x14ac:dyDescent="0.2">
      <c r="A165" t="s">
        <v>63</v>
      </c>
      <c r="B165" t="s">
        <v>28</v>
      </c>
      <c r="C165" t="s">
        <v>23</v>
      </c>
      <c r="D165" s="1">
        <v>984500</v>
      </c>
    </row>
    <row r="166" spans="1:4" x14ac:dyDescent="0.2">
      <c r="A166" t="s">
        <v>382</v>
      </c>
      <c r="B166" t="s">
        <v>383</v>
      </c>
      <c r="C166" t="s">
        <v>384</v>
      </c>
      <c r="D166" s="1">
        <v>985000</v>
      </c>
    </row>
    <row r="167" spans="1:4" x14ac:dyDescent="0.2">
      <c r="A167" t="s">
        <v>304</v>
      </c>
      <c r="B167" t="s">
        <v>12</v>
      </c>
      <c r="C167" t="s">
        <v>305</v>
      </c>
      <c r="D167" s="1">
        <v>990000</v>
      </c>
    </row>
    <row r="168" spans="1:4" x14ac:dyDescent="0.2">
      <c r="A168" t="s">
        <v>64</v>
      </c>
      <c r="B168" t="s">
        <v>65</v>
      </c>
      <c r="C168" t="s">
        <v>26</v>
      </c>
      <c r="D168" s="1">
        <v>1030000</v>
      </c>
    </row>
    <row r="169" spans="1:4" x14ac:dyDescent="0.2">
      <c r="A169" t="s">
        <v>277</v>
      </c>
      <c r="B169" t="s">
        <v>278</v>
      </c>
      <c r="C169" t="s">
        <v>6</v>
      </c>
      <c r="D169" s="1">
        <v>1095100</v>
      </c>
    </row>
    <row r="170" spans="1:4" x14ac:dyDescent="0.2">
      <c r="A170" t="s">
        <v>410</v>
      </c>
      <c r="D170" s="1">
        <v>1107000</v>
      </c>
    </row>
    <row r="171" spans="1:4" x14ac:dyDescent="0.2">
      <c r="A171" t="s">
        <v>411</v>
      </c>
      <c r="D171" s="1">
        <v>1150000</v>
      </c>
    </row>
    <row r="172" spans="1:4" x14ac:dyDescent="0.2">
      <c r="A172" t="s">
        <v>357</v>
      </c>
      <c r="B172" t="s">
        <v>9</v>
      </c>
      <c r="C172" t="s">
        <v>358</v>
      </c>
      <c r="D172" s="1">
        <v>1157000</v>
      </c>
    </row>
    <row r="173" spans="1:4" x14ac:dyDescent="0.2">
      <c r="A173" t="s">
        <v>27</v>
      </c>
      <c r="B173" t="s">
        <v>28</v>
      </c>
      <c r="C173" t="s">
        <v>23</v>
      </c>
      <c r="D173" s="1">
        <v>1197900</v>
      </c>
    </row>
    <row r="174" spans="1:4" x14ac:dyDescent="0.2">
      <c r="A174" t="s">
        <v>342</v>
      </c>
      <c r="B174" t="s">
        <v>10</v>
      </c>
      <c r="C174" t="s">
        <v>102</v>
      </c>
      <c r="D174" s="1">
        <v>1199800</v>
      </c>
    </row>
    <row r="175" spans="1:4" x14ac:dyDescent="0.2">
      <c r="A175" t="s">
        <v>137</v>
      </c>
      <c r="B175" t="s">
        <v>138</v>
      </c>
      <c r="C175" t="s">
        <v>26</v>
      </c>
      <c r="D175" s="1">
        <v>1288000</v>
      </c>
    </row>
    <row r="176" spans="1:4" x14ac:dyDescent="0.2">
      <c r="A176" t="s">
        <v>47</v>
      </c>
      <c r="B176" t="s">
        <v>48</v>
      </c>
      <c r="C176" t="s">
        <v>16</v>
      </c>
      <c r="D176" s="1">
        <v>1294000</v>
      </c>
    </row>
    <row r="177" spans="1:4" x14ac:dyDescent="0.2">
      <c r="A177" t="s">
        <v>392</v>
      </c>
      <c r="B177" t="s">
        <v>83</v>
      </c>
      <c r="C177" t="s">
        <v>393</v>
      </c>
      <c r="D177" s="1">
        <v>1297000</v>
      </c>
    </row>
    <row r="178" spans="1:4" x14ac:dyDescent="0.2">
      <c r="A178" t="s">
        <v>206</v>
      </c>
      <c r="B178" t="s">
        <v>7</v>
      </c>
      <c r="C178" t="s">
        <v>207</v>
      </c>
      <c r="D178" s="1">
        <v>1297975</v>
      </c>
    </row>
    <row r="179" spans="1:4" x14ac:dyDescent="0.2">
      <c r="A179" t="s">
        <v>73</v>
      </c>
      <c r="B179" t="s">
        <v>21</v>
      </c>
      <c r="C179" t="s">
        <v>38</v>
      </c>
      <c r="D179" s="1">
        <v>1300000</v>
      </c>
    </row>
    <row r="180" spans="1:4" x14ac:dyDescent="0.2">
      <c r="A180" t="s">
        <v>350</v>
      </c>
      <c r="B180" t="s">
        <v>351</v>
      </c>
      <c r="C180" t="s">
        <v>352</v>
      </c>
      <c r="D180" s="1">
        <v>1330088</v>
      </c>
    </row>
    <row r="181" spans="1:4" x14ac:dyDescent="0.2">
      <c r="A181" t="s">
        <v>80</v>
      </c>
      <c r="B181" t="s">
        <v>81</v>
      </c>
      <c r="C181" t="s">
        <v>26</v>
      </c>
      <c r="D181" s="1">
        <v>1360000</v>
      </c>
    </row>
    <row r="182" spans="1:4" x14ac:dyDescent="0.2">
      <c r="A182" t="s">
        <v>120</v>
      </c>
      <c r="B182" t="s">
        <v>7</v>
      </c>
      <c r="C182" t="s">
        <v>121</v>
      </c>
      <c r="D182" s="1">
        <v>1396000</v>
      </c>
    </row>
    <row r="183" spans="1:4" x14ac:dyDescent="0.2">
      <c r="A183" t="s">
        <v>160</v>
      </c>
      <c r="B183" t="s">
        <v>161</v>
      </c>
      <c r="C183" t="s">
        <v>162</v>
      </c>
      <c r="D183" s="1">
        <v>1399800</v>
      </c>
    </row>
    <row r="184" spans="1:4" x14ac:dyDescent="0.2">
      <c r="A184" t="s">
        <v>82</v>
      </c>
      <c r="B184" t="s">
        <v>83</v>
      </c>
      <c r="C184" t="s">
        <v>84</v>
      </c>
      <c r="D184" s="1">
        <v>1430000</v>
      </c>
    </row>
    <row r="185" spans="1:4" x14ac:dyDescent="0.2">
      <c r="A185" t="s">
        <v>148</v>
      </c>
      <c r="B185" t="s">
        <v>7</v>
      </c>
      <c r="C185" t="s">
        <v>149</v>
      </c>
      <c r="D185" s="1">
        <v>1459100</v>
      </c>
    </row>
    <row r="186" spans="1:4" x14ac:dyDescent="0.2">
      <c r="A186" t="s">
        <v>413</v>
      </c>
      <c r="D186" s="1">
        <v>1461520</v>
      </c>
    </row>
    <row r="187" spans="1:4" x14ac:dyDescent="0.2">
      <c r="A187" t="s">
        <v>87</v>
      </c>
      <c r="B187" t="s">
        <v>88</v>
      </c>
      <c r="C187" t="s">
        <v>89</v>
      </c>
      <c r="D187" s="1">
        <v>1467900</v>
      </c>
    </row>
    <row r="188" spans="1:4" x14ac:dyDescent="0.2">
      <c r="A188" t="s">
        <v>339</v>
      </c>
      <c r="B188" t="s">
        <v>340</v>
      </c>
      <c r="C188" t="s">
        <v>341</v>
      </c>
      <c r="D188" s="1">
        <v>1502500</v>
      </c>
    </row>
    <row r="189" spans="1:4" x14ac:dyDescent="0.2">
      <c r="A189" t="s">
        <v>371</v>
      </c>
      <c r="B189" t="s">
        <v>348</v>
      </c>
      <c r="C189" t="s">
        <v>372</v>
      </c>
      <c r="D189" s="1">
        <v>1552938</v>
      </c>
    </row>
    <row r="190" spans="1:4" x14ac:dyDescent="0.2">
      <c r="A190" t="s">
        <v>388</v>
      </c>
      <c r="B190" t="s">
        <v>389</v>
      </c>
      <c r="C190" t="s">
        <v>24</v>
      </c>
      <c r="D190" s="1">
        <v>1564080</v>
      </c>
    </row>
    <row r="191" spans="1:4" x14ac:dyDescent="0.2">
      <c r="A191" t="s">
        <v>283</v>
      </c>
      <c r="B191" t="s">
        <v>189</v>
      </c>
      <c r="C191" t="s">
        <v>190</v>
      </c>
      <c r="D191" s="1">
        <v>1576800</v>
      </c>
    </row>
    <row r="192" spans="1:4" x14ac:dyDescent="0.2">
      <c r="A192" t="s">
        <v>367</v>
      </c>
      <c r="B192" t="s">
        <v>11</v>
      </c>
      <c r="C192" t="s">
        <v>102</v>
      </c>
      <c r="D192" s="1">
        <v>1753000</v>
      </c>
    </row>
    <row r="193" spans="1:4" x14ac:dyDescent="0.2">
      <c r="A193" t="s">
        <v>289</v>
      </c>
      <c r="B193" t="s">
        <v>290</v>
      </c>
      <c r="C193" t="s">
        <v>67</v>
      </c>
      <c r="D193" s="1">
        <v>1800000</v>
      </c>
    </row>
    <row r="194" spans="1:4" x14ac:dyDescent="0.2">
      <c r="A194" t="s">
        <v>396</v>
      </c>
      <c r="B194" t="s">
        <v>12</v>
      </c>
      <c r="C194" t="s">
        <v>397</v>
      </c>
      <c r="D194" s="1">
        <v>1850000</v>
      </c>
    </row>
    <row r="195" spans="1:4" x14ac:dyDescent="0.2">
      <c r="A195" t="s">
        <v>329</v>
      </c>
      <c r="B195" t="s">
        <v>20</v>
      </c>
      <c r="C195" t="s">
        <v>330</v>
      </c>
      <c r="D195" s="1">
        <v>1878780</v>
      </c>
    </row>
    <row r="196" spans="1:4" x14ac:dyDescent="0.2">
      <c r="A196" t="s">
        <v>66</v>
      </c>
      <c r="B196" t="s">
        <v>21</v>
      </c>
      <c r="C196" t="s">
        <v>67</v>
      </c>
      <c r="D196" s="1">
        <v>1886000</v>
      </c>
    </row>
    <row r="197" spans="1:4" x14ac:dyDescent="0.2">
      <c r="A197" t="s">
        <v>194</v>
      </c>
      <c r="B197" t="s">
        <v>180</v>
      </c>
      <c r="C197" t="s">
        <v>181</v>
      </c>
      <c r="D197" s="1">
        <v>1895000</v>
      </c>
    </row>
    <row r="198" spans="1:4" x14ac:dyDescent="0.2">
      <c r="A198" t="s">
        <v>385</v>
      </c>
      <c r="B198" t="s">
        <v>386</v>
      </c>
      <c r="C198" t="s">
        <v>387</v>
      </c>
      <c r="D198" s="1">
        <v>1962858</v>
      </c>
    </row>
    <row r="199" spans="1:4" x14ac:dyDescent="0.2">
      <c r="A199" t="s">
        <v>327</v>
      </c>
      <c r="B199" t="s">
        <v>11</v>
      </c>
      <c r="C199" t="s">
        <v>328</v>
      </c>
      <c r="D199" s="1">
        <v>2186000</v>
      </c>
    </row>
    <row r="200" spans="1:4" x14ac:dyDescent="0.2">
      <c r="A200" t="s">
        <v>146</v>
      </c>
      <c r="D200" s="1">
        <v>2336000</v>
      </c>
    </row>
    <row r="201" spans="1:4" x14ac:dyDescent="0.2">
      <c r="A201" t="s">
        <v>179</v>
      </c>
      <c r="B201" t="s">
        <v>180</v>
      </c>
      <c r="C201" t="s">
        <v>181</v>
      </c>
      <c r="D201" s="1">
        <v>2365000</v>
      </c>
    </row>
    <row r="202" spans="1:4" x14ac:dyDescent="0.2">
      <c r="A202" t="s">
        <v>412</v>
      </c>
      <c r="D202" s="1">
        <v>2393224</v>
      </c>
    </row>
    <row r="203" spans="1:4" x14ac:dyDescent="0.2">
      <c r="A203" t="s">
        <v>407</v>
      </c>
      <c r="D203" s="1">
        <v>2524900</v>
      </c>
    </row>
    <row r="204" spans="1:4" x14ac:dyDescent="0.2">
      <c r="A204" t="s">
        <v>345</v>
      </c>
      <c r="B204" t="s">
        <v>14</v>
      </c>
      <c r="C204" t="s">
        <v>346</v>
      </c>
      <c r="D204" s="1">
        <v>3039910</v>
      </c>
    </row>
    <row r="205" spans="1:4" x14ac:dyDescent="0.2">
      <c r="A205" t="s">
        <v>331</v>
      </c>
      <c r="B205" t="s">
        <v>11</v>
      </c>
      <c r="C205" t="s">
        <v>102</v>
      </c>
      <c r="D205" s="1">
        <v>3058000</v>
      </c>
    </row>
    <row r="206" spans="1:4" x14ac:dyDescent="0.2">
      <c r="A206" t="s">
        <v>195</v>
      </c>
      <c r="B206" t="s">
        <v>196</v>
      </c>
      <c r="C206" t="s">
        <v>197</v>
      </c>
      <c r="D206" s="1">
        <v>3150000</v>
      </c>
    </row>
    <row r="207" spans="1:4" x14ac:dyDescent="0.2">
      <c r="A207" t="s">
        <v>373</v>
      </c>
      <c r="B207" t="s">
        <v>374</v>
      </c>
      <c r="C207" t="s">
        <v>375</v>
      </c>
      <c r="D207" s="1">
        <v>3495720</v>
      </c>
    </row>
    <row r="208" spans="1:4" x14ac:dyDescent="0.2">
      <c r="A208" t="s">
        <v>403</v>
      </c>
      <c r="B208" t="s">
        <v>20</v>
      </c>
      <c r="C208" t="s">
        <v>330</v>
      </c>
      <c r="D208" s="1">
        <v>3991128</v>
      </c>
    </row>
    <row r="209" spans="1:4" x14ac:dyDescent="0.2">
      <c r="A209" t="s">
        <v>237</v>
      </c>
      <c r="B209" t="s">
        <v>235</v>
      </c>
      <c r="C209" t="s">
        <v>238</v>
      </c>
      <c r="D209" s="1">
        <v>4397600</v>
      </c>
    </row>
    <row r="210" spans="1:4" x14ac:dyDescent="0.2">
      <c r="A210" t="s">
        <v>201</v>
      </c>
      <c r="B210" t="s">
        <v>202</v>
      </c>
      <c r="C210" t="s">
        <v>203</v>
      </c>
      <c r="D210" s="1">
        <v>4966000</v>
      </c>
    </row>
    <row r="211" spans="1:4" x14ac:dyDescent="0.2">
      <c r="A211" t="s">
        <v>353</v>
      </c>
      <c r="B211" t="s">
        <v>13</v>
      </c>
      <c r="C211" t="s">
        <v>354</v>
      </c>
      <c r="D211" s="1">
        <v>5133600</v>
      </c>
    </row>
    <row r="212" spans="1:4" x14ac:dyDescent="0.2">
      <c r="A212" t="s">
        <v>361</v>
      </c>
      <c r="B212" t="s">
        <v>362</v>
      </c>
      <c r="C212" t="s">
        <v>363</v>
      </c>
      <c r="D212" s="1">
        <v>5231250</v>
      </c>
    </row>
    <row r="213" spans="1:4" x14ac:dyDescent="0.2">
      <c r="A213" t="s">
        <v>401</v>
      </c>
      <c r="B213" t="s">
        <v>83</v>
      </c>
      <c r="C213" t="s">
        <v>402</v>
      </c>
      <c r="D213" s="1">
        <v>5354650</v>
      </c>
    </row>
    <row r="214" spans="1:4" x14ac:dyDescent="0.2">
      <c r="A214" t="s">
        <v>366</v>
      </c>
      <c r="B214" t="s">
        <v>348</v>
      </c>
      <c r="C214" t="s">
        <v>104</v>
      </c>
      <c r="D214" s="1">
        <v>5979470</v>
      </c>
    </row>
    <row r="215" spans="1:4" x14ac:dyDescent="0.2">
      <c r="A215" t="s">
        <v>399</v>
      </c>
      <c r="B215" t="s">
        <v>83</v>
      </c>
      <c r="C215" t="s">
        <v>400</v>
      </c>
      <c r="D215" s="1">
        <v>8474461</v>
      </c>
    </row>
    <row r="216" spans="1:4" x14ac:dyDescent="0.2">
      <c r="A216" t="s">
        <v>317</v>
      </c>
      <c r="B216" t="s">
        <v>318</v>
      </c>
      <c r="C216" t="s">
        <v>319</v>
      </c>
      <c r="D216" s="1">
        <v>8501480</v>
      </c>
    </row>
    <row r="217" spans="1:4" x14ac:dyDescent="0.2">
      <c r="A217" t="s">
        <v>168</v>
      </c>
      <c r="B217" t="s">
        <v>169</v>
      </c>
      <c r="C217" t="s">
        <v>170</v>
      </c>
      <c r="D217" s="1">
        <v>8797000</v>
      </c>
    </row>
  </sheetData>
  <sortState xmlns:xlrd2="http://schemas.microsoft.com/office/spreadsheetml/2017/richdata2" ref="A2:D217">
    <sortCondition ref="D1:D217"/>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B3844-1919-4FE0-BE5A-C684C6104A2A}">
  <dimension ref="A1:D217"/>
  <sheetViews>
    <sheetView workbookViewId="0">
      <selection activeCell="D1" sqref="D1"/>
    </sheetView>
  </sheetViews>
  <sheetFormatPr defaultRowHeight="14.25" x14ac:dyDescent="0.2"/>
  <cols>
    <col min="1" max="1" width="80" customWidth="1"/>
    <col min="2" max="2" width="58.75" bestFit="1" customWidth="1"/>
    <col min="3" max="3" width="40.125" bestFit="1" customWidth="1"/>
    <col min="4" max="4" width="11.5" bestFit="1" customWidth="1"/>
  </cols>
  <sheetData>
    <row r="1" spans="1:4" ht="18" x14ac:dyDescent="0.2">
      <c r="A1" s="3" t="s">
        <v>0</v>
      </c>
      <c r="B1" s="3" t="s">
        <v>1</v>
      </c>
      <c r="C1" s="3" t="s">
        <v>2</v>
      </c>
      <c r="D1" s="2" t="s">
        <v>3</v>
      </c>
    </row>
    <row r="2" spans="1:4" x14ac:dyDescent="0.2">
      <c r="A2" t="s">
        <v>168</v>
      </c>
      <c r="B2" t="s">
        <v>169</v>
      </c>
      <c r="C2" t="s">
        <v>170</v>
      </c>
      <c r="D2" s="1">
        <v>8797000</v>
      </c>
    </row>
    <row r="3" spans="1:4" x14ac:dyDescent="0.2">
      <c r="A3" t="s">
        <v>317</v>
      </c>
      <c r="B3" t="s">
        <v>318</v>
      </c>
      <c r="C3" t="s">
        <v>319</v>
      </c>
      <c r="D3" s="1">
        <v>8501480</v>
      </c>
    </row>
    <row r="4" spans="1:4" x14ac:dyDescent="0.2">
      <c r="A4" t="s">
        <v>399</v>
      </c>
      <c r="B4" t="s">
        <v>83</v>
      </c>
      <c r="C4" t="s">
        <v>400</v>
      </c>
      <c r="D4" s="1">
        <v>8474461</v>
      </c>
    </row>
    <row r="5" spans="1:4" x14ac:dyDescent="0.2">
      <c r="A5" t="s">
        <v>366</v>
      </c>
      <c r="B5" t="s">
        <v>348</v>
      </c>
      <c r="C5" t="s">
        <v>104</v>
      </c>
      <c r="D5" s="1">
        <v>5979470</v>
      </c>
    </row>
    <row r="6" spans="1:4" x14ac:dyDescent="0.2">
      <c r="A6" t="s">
        <v>401</v>
      </c>
      <c r="B6" t="s">
        <v>83</v>
      </c>
      <c r="C6" t="s">
        <v>402</v>
      </c>
      <c r="D6" s="1">
        <v>5354650</v>
      </c>
    </row>
    <row r="7" spans="1:4" x14ac:dyDescent="0.2">
      <c r="A7" t="s">
        <v>361</v>
      </c>
      <c r="B7" t="s">
        <v>362</v>
      </c>
      <c r="C7" t="s">
        <v>363</v>
      </c>
      <c r="D7" s="1">
        <v>5231250</v>
      </c>
    </row>
    <row r="8" spans="1:4" x14ac:dyDescent="0.2">
      <c r="A8" t="s">
        <v>353</v>
      </c>
      <c r="B8" t="s">
        <v>13</v>
      </c>
      <c r="C8" t="s">
        <v>354</v>
      </c>
      <c r="D8" s="1">
        <v>5133600</v>
      </c>
    </row>
    <row r="9" spans="1:4" x14ac:dyDescent="0.2">
      <c r="A9" t="s">
        <v>201</v>
      </c>
      <c r="B9" t="s">
        <v>202</v>
      </c>
      <c r="C9" t="s">
        <v>203</v>
      </c>
      <c r="D9" s="1">
        <v>4966000</v>
      </c>
    </row>
    <row r="10" spans="1:4" x14ac:dyDescent="0.2">
      <c r="A10" t="s">
        <v>237</v>
      </c>
      <c r="B10" t="s">
        <v>235</v>
      </c>
      <c r="C10" t="s">
        <v>238</v>
      </c>
      <c r="D10" s="1">
        <v>4397600</v>
      </c>
    </row>
    <row r="11" spans="1:4" x14ac:dyDescent="0.2">
      <c r="A11" t="s">
        <v>403</v>
      </c>
      <c r="B11" t="s">
        <v>20</v>
      </c>
      <c r="C11" t="s">
        <v>330</v>
      </c>
      <c r="D11" s="1">
        <v>3991128</v>
      </c>
    </row>
    <row r="12" spans="1:4" x14ac:dyDescent="0.2">
      <c r="A12" t="s">
        <v>373</v>
      </c>
      <c r="B12" t="s">
        <v>374</v>
      </c>
      <c r="C12" t="s">
        <v>375</v>
      </c>
      <c r="D12" s="1">
        <v>3495720</v>
      </c>
    </row>
    <row r="13" spans="1:4" x14ac:dyDescent="0.2">
      <c r="A13" t="s">
        <v>195</v>
      </c>
      <c r="B13" t="s">
        <v>196</v>
      </c>
      <c r="C13" t="s">
        <v>197</v>
      </c>
      <c r="D13" s="1">
        <v>3150000</v>
      </c>
    </row>
    <row r="14" spans="1:4" x14ac:dyDescent="0.2">
      <c r="A14" t="s">
        <v>331</v>
      </c>
      <c r="B14" t="s">
        <v>11</v>
      </c>
      <c r="C14" t="s">
        <v>102</v>
      </c>
      <c r="D14" s="1">
        <v>3058000</v>
      </c>
    </row>
    <row r="15" spans="1:4" x14ac:dyDescent="0.2">
      <c r="A15" t="s">
        <v>345</v>
      </c>
      <c r="B15" t="s">
        <v>14</v>
      </c>
      <c r="C15" t="s">
        <v>346</v>
      </c>
      <c r="D15" s="1">
        <v>3039910</v>
      </c>
    </row>
    <row r="16" spans="1:4" x14ac:dyDescent="0.2">
      <c r="A16" t="s">
        <v>407</v>
      </c>
      <c r="D16" s="1">
        <v>2524900</v>
      </c>
    </row>
    <row r="17" spans="1:4" x14ac:dyDescent="0.2">
      <c r="A17" t="s">
        <v>412</v>
      </c>
      <c r="D17" s="1">
        <v>2393224</v>
      </c>
    </row>
    <row r="18" spans="1:4" x14ac:dyDescent="0.2">
      <c r="A18" t="s">
        <v>179</v>
      </c>
      <c r="B18" t="s">
        <v>180</v>
      </c>
      <c r="C18" t="s">
        <v>181</v>
      </c>
      <c r="D18" s="1">
        <v>2365000</v>
      </c>
    </row>
    <row r="19" spans="1:4" x14ac:dyDescent="0.2">
      <c r="A19" t="s">
        <v>146</v>
      </c>
      <c r="D19" s="1">
        <v>2336000</v>
      </c>
    </row>
    <row r="20" spans="1:4" x14ac:dyDescent="0.2">
      <c r="A20" t="s">
        <v>327</v>
      </c>
      <c r="B20" t="s">
        <v>11</v>
      </c>
      <c r="C20" t="s">
        <v>328</v>
      </c>
      <c r="D20" s="1">
        <v>2186000</v>
      </c>
    </row>
    <row r="21" spans="1:4" x14ac:dyDescent="0.2">
      <c r="A21" t="s">
        <v>385</v>
      </c>
      <c r="B21" t="s">
        <v>386</v>
      </c>
      <c r="C21" t="s">
        <v>387</v>
      </c>
      <c r="D21" s="1">
        <v>1962858</v>
      </c>
    </row>
    <row r="22" spans="1:4" x14ac:dyDescent="0.2">
      <c r="A22" t="s">
        <v>194</v>
      </c>
      <c r="B22" t="s">
        <v>180</v>
      </c>
      <c r="C22" t="s">
        <v>181</v>
      </c>
      <c r="D22" s="1">
        <v>1895000</v>
      </c>
    </row>
    <row r="23" spans="1:4" x14ac:dyDescent="0.2">
      <c r="A23" t="s">
        <v>66</v>
      </c>
      <c r="B23" t="s">
        <v>21</v>
      </c>
      <c r="C23" t="s">
        <v>67</v>
      </c>
      <c r="D23" s="1">
        <v>1886000</v>
      </c>
    </row>
    <row r="24" spans="1:4" x14ac:dyDescent="0.2">
      <c r="A24" t="s">
        <v>329</v>
      </c>
      <c r="B24" t="s">
        <v>20</v>
      </c>
      <c r="C24" t="s">
        <v>330</v>
      </c>
      <c r="D24" s="1">
        <v>1878780</v>
      </c>
    </row>
    <row r="25" spans="1:4" x14ac:dyDescent="0.2">
      <c r="A25" t="s">
        <v>396</v>
      </c>
      <c r="B25" t="s">
        <v>12</v>
      </c>
      <c r="C25" t="s">
        <v>397</v>
      </c>
      <c r="D25" s="1">
        <v>1850000</v>
      </c>
    </row>
    <row r="26" spans="1:4" x14ac:dyDescent="0.2">
      <c r="A26" t="s">
        <v>289</v>
      </c>
      <c r="B26" t="s">
        <v>290</v>
      </c>
      <c r="C26" t="s">
        <v>67</v>
      </c>
      <c r="D26" s="1">
        <v>1800000</v>
      </c>
    </row>
    <row r="27" spans="1:4" x14ac:dyDescent="0.2">
      <c r="A27" t="s">
        <v>367</v>
      </c>
      <c r="B27" t="s">
        <v>11</v>
      </c>
      <c r="C27" t="s">
        <v>102</v>
      </c>
      <c r="D27" s="1">
        <v>1753000</v>
      </c>
    </row>
    <row r="28" spans="1:4" x14ac:dyDescent="0.2">
      <c r="A28" t="s">
        <v>283</v>
      </c>
      <c r="B28" t="s">
        <v>189</v>
      </c>
      <c r="C28" t="s">
        <v>190</v>
      </c>
      <c r="D28" s="1">
        <v>1576800</v>
      </c>
    </row>
    <row r="29" spans="1:4" x14ac:dyDescent="0.2">
      <c r="A29" t="s">
        <v>388</v>
      </c>
      <c r="B29" t="s">
        <v>389</v>
      </c>
      <c r="C29" t="s">
        <v>24</v>
      </c>
      <c r="D29" s="1">
        <v>1564080</v>
      </c>
    </row>
    <row r="30" spans="1:4" x14ac:dyDescent="0.2">
      <c r="A30" t="s">
        <v>371</v>
      </c>
      <c r="B30" t="s">
        <v>348</v>
      </c>
      <c r="C30" t="s">
        <v>372</v>
      </c>
      <c r="D30" s="1">
        <v>1552938</v>
      </c>
    </row>
    <row r="31" spans="1:4" x14ac:dyDescent="0.2">
      <c r="A31" t="s">
        <v>339</v>
      </c>
      <c r="B31" t="s">
        <v>340</v>
      </c>
      <c r="C31" t="s">
        <v>341</v>
      </c>
      <c r="D31" s="1">
        <v>1502500</v>
      </c>
    </row>
    <row r="32" spans="1:4" x14ac:dyDescent="0.2">
      <c r="A32" t="s">
        <v>87</v>
      </c>
      <c r="B32" t="s">
        <v>88</v>
      </c>
      <c r="C32" t="s">
        <v>89</v>
      </c>
      <c r="D32" s="1">
        <v>1467900</v>
      </c>
    </row>
    <row r="33" spans="1:4" x14ac:dyDescent="0.2">
      <c r="A33" t="s">
        <v>413</v>
      </c>
      <c r="D33" s="1">
        <v>1461520</v>
      </c>
    </row>
    <row r="34" spans="1:4" x14ac:dyDescent="0.2">
      <c r="A34" t="s">
        <v>148</v>
      </c>
      <c r="B34" t="s">
        <v>7</v>
      </c>
      <c r="C34" t="s">
        <v>149</v>
      </c>
      <c r="D34" s="1">
        <v>1459100</v>
      </c>
    </row>
    <row r="35" spans="1:4" x14ac:dyDescent="0.2">
      <c r="A35" t="s">
        <v>82</v>
      </c>
      <c r="B35" t="s">
        <v>83</v>
      </c>
      <c r="C35" t="s">
        <v>84</v>
      </c>
      <c r="D35" s="1">
        <v>1430000</v>
      </c>
    </row>
    <row r="36" spans="1:4" x14ac:dyDescent="0.2">
      <c r="A36" t="s">
        <v>160</v>
      </c>
      <c r="B36" t="s">
        <v>161</v>
      </c>
      <c r="C36" t="s">
        <v>162</v>
      </c>
      <c r="D36" s="1">
        <v>1399800</v>
      </c>
    </row>
    <row r="37" spans="1:4" x14ac:dyDescent="0.2">
      <c r="A37" t="s">
        <v>120</v>
      </c>
      <c r="B37" t="s">
        <v>7</v>
      </c>
      <c r="C37" t="s">
        <v>121</v>
      </c>
      <c r="D37" s="1">
        <v>1396000</v>
      </c>
    </row>
    <row r="38" spans="1:4" x14ac:dyDescent="0.2">
      <c r="A38" t="s">
        <v>80</v>
      </c>
      <c r="B38" t="s">
        <v>81</v>
      </c>
      <c r="C38" t="s">
        <v>26</v>
      </c>
      <c r="D38" s="1">
        <v>1360000</v>
      </c>
    </row>
    <row r="39" spans="1:4" x14ac:dyDescent="0.2">
      <c r="A39" t="s">
        <v>350</v>
      </c>
      <c r="B39" t="s">
        <v>351</v>
      </c>
      <c r="C39" t="s">
        <v>352</v>
      </c>
      <c r="D39" s="1">
        <v>1330088</v>
      </c>
    </row>
    <row r="40" spans="1:4" x14ac:dyDescent="0.2">
      <c r="A40" t="s">
        <v>73</v>
      </c>
      <c r="B40" t="s">
        <v>21</v>
      </c>
      <c r="C40" t="s">
        <v>38</v>
      </c>
      <c r="D40" s="1">
        <v>1300000</v>
      </c>
    </row>
    <row r="41" spans="1:4" x14ac:dyDescent="0.2">
      <c r="A41" t="s">
        <v>206</v>
      </c>
      <c r="B41" t="s">
        <v>7</v>
      </c>
      <c r="C41" t="s">
        <v>207</v>
      </c>
      <c r="D41" s="1">
        <v>1297975</v>
      </c>
    </row>
    <row r="42" spans="1:4" x14ac:dyDescent="0.2">
      <c r="A42" t="s">
        <v>392</v>
      </c>
      <c r="B42" t="s">
        <v>83</v>
      </c>
      <c r="C42" t="s">
        <v>393</v>
      </c>
      <c r="D42" s="1">
        <v>1297000</v>
      </c>
    </row>
    <row r="43" spans="1:4" x14ac:dyDescent="0.2">
      <c r="A43" t="s">
        <v>47</v>
      </c>
      <c r="B43" t="s">
        <v>48</v>
      </c>
      <c r="C43" t="s">
        <v>16</v>
      </c>
      <c r="D43" s="1">
        <v>1294000</v>
      </c>
    </row>
    <row r="44" spans="1:4" x14ac:dyDescent="0.2">
      <c r="A44" t="s">
        <v>137</v>
      </c>
      <c r="B44" t="s">
        <v>138</v>
      </c>
      <c r="C44" t="s">
        <v>26</v>
      </c>
      <c r="D44" s="1">
        <v>1288000</v>
      </c>
    </row>
    <row r="45" spans="1:4" x14ac:dyDescent="0.2">
      <c r="A45" t="s">
        <v>342</v>
      </c>
      <c r="B45" t="s">
        <v>10</v>
      </c>
      <c r="C45" t="s">
        <v>102</v>
      </c>
      <c r="D45" s="1">
        <v>1199800</v>
      </c>
    </row>
    <row r="46" spans="1:4" x14ac:dyDescent="0.2">
      <c r="A46" t="s">
        <v>27</v>
      </c>
      <c r="B46" t="s">
        <v>28</v>
      </c>
      <c r="C46" t="s">
        <v>23</v>
      </c>
      <c r="D46" s="1">
        <v>1197900</v>
      </c>
    </row>
    <row r="47" spans="1:4" x14ac:dyDescent="0.2">
      <c r="A47" t="s">
        <v>357</v>
      </c>
      <c r="B47" t="s">
        <v>9</v>
      </c>
      <c r="C47" t="s">
        <v>358</v>
      </c>
      <c r="D47" s="1">
        <v>1157000</v>
      </c>
    </row>
    <row r="48" spans="1:4" x14ac:dyDescent="0.2">
      <c r="A48" t="s">
        <v>411</v>
      </c>
      <c r="D48" s="1">
        <v>1150000</v>
      </c>
    </row>
    <row r="49" spans="1:4" x14ac:dyDescent="0.2">
      <c r="A49" t="s">
        <v>410</v>
      </c>
      <c r="D49" s="1">
        <v>1107000</v>
      </c>
    </row>
    <row r="50" spans="1:4" x14ac:dyDescent="0.2">
      <c r="A50" t="s">
        <v>277</v>
      </c>
      <c r="B50" t="s">
        <v>278</v>
      </c>
      <c r="C50" t="s">
        <v>6</v>
      </c>
      <c r="D50" s="1">
        <v>1095100</v>
      </c>
    </row>
    <row r="51" spans="1:4" x14ac:dyDescent="0.2">
      <c r="A51" t="s">
        <v>64</v>
      </c>
      <c r="B51" t="s">
        <v>65</v>
      </c>
      <c r="C51" t="s">
        <v>26</v>
      </c>
      <c r="D51" s="1">
        <v>1030000</v>
      </c>
    </row>
    <row r="52" spans="1:4" x14ac:dyDescent="0.2">
      <c r="A52" t="s">
        <v>304</v>
      </c>
      <c r="B52" t="s">
        <v>12</v>
      </c>
      <c r="C52" t="s">
        <v>305</v>
      </c>
      <c r="D52" s="1">
        <v>990000</v>
      </c>
    </row>
    <row r="53" spans="1:4" x14ac:dyDescent="0.2">
      <c r="A53" t="s">
        <v>382</v>
      </c>
      <c r="B53" t="s">
        <v>383</v>
      </c>
      <c r="C53" t="s">
        <v>384</v>
      </c>
      <c r="D53" s="1">
        <v>985000</v>
      </c>
    </row>
    <row r="54" spans="1:4" x14ac:dyDescent="0.2">
      <c r="A54" t="s">
        <v>63</v>
      </c>
      <c r="B54" t="s">
        <v>28</v>
      </c>
      <c r="C54" t="s">
        <v>23</v>
      </c>
      <c r="D54" s="1">
        <v>984500</v>
      </c>
    </row>
    <row r="55" spans="1:4" x14ac:dyDescent="0.2">
      <c r="A55" t="s">
        <v>185</v>
      </c>
      <c r="B55" t="s">
        <v>186</v>
      </c>
      <c r="C55" t="s">
        <v>187</v>
      </c>
      <c r="D55" s="1">
        <v>967500</v>
      </c>
    </row>
    <row r="56" spans="1:4" x14ac:dyDescent="0.2">
      <c r="A56" t="s">
        <v>155</v>
      </c>
      <c r="B56" t="s">
        <v>15</v>
      </c>
      <c r="C56" t="s">
        <v>156</v>
      </c>
      <c r="D56" s="1">
        <v>936000</v>
      </c>
    </row>
    <row r="57" spans="1:4" x14ac:dyDescent="0.2">
      <c r="A57" t="s">
        <v>70</v>
      </c>
      <c r="B57" t="s">
        <v>28</v>
      </c>
      <c r="C57" t="s">
        <v>38</v>
      </c>
      <c r="D57" s="1">
        <v>933300</v>
      </c>
    </row>
    <row r="58" spans="1:4" x14ac:dyDescent="0.2">
      <c r="A58" t="s">
        <v>44</v>
      </c>
      <c r="B58" t="s">
        <v>45</v>
      </c>
      <c r="C58" t="s">
        <v>46</v>
      </c>
      <c r="D58" s="1">
        <v>930000</v>
      </c>
    </row>
    <row r="59" spans="1:4" x14ac:dyDescent="0.2">
      <c r="A59" t="s">
        <v>122</v>
      </c>
      <c r="B59" t="s">
        <v>7</v>
      </c>
      <c r="C59" t="s">
        <v>69</v>
      </c>
      <c r="D59" s="1">
        <v>919800</v>
      </c>
    </row>
    <row r="60" spans="1:4" x14ac:dyDescent="0.2">
      <c r="A60" t="s">
        <v>230</v>
      </c>
      <c r="B60" t="s">
        <v>99</v>
      </c>
      <c r="C60" t="s">
        <v>19</v>
      </c>
      <c r="D60" s="1">
        <v>918000</v>
      </c>
    </row>
    <row r="61" spans="1:4" x14ac:dyDescent="0.2">
      <c r="A61" t="s">
        <v>301</v>
      </c>
      <c r="B61" t="s">
        <v>302</v>
      </c>
      <c r="C61" t="s">
        <v>303</v>
      </c>
      <c r="D61" s="1">
        <v>896600</v>
      </c>
    </row>
    <row r="62" spans="1:4" x14ac:dyDescent="0.2">
      <c r="A62" t="s">
        <v>324</v>
      </c>
      <c r="B62" t="s">
        <v>65</v>
      </c>
      <c r="C62" t="s">
        <v>325</v>
      </c>
      <c r="D62" s="1">
        <v>888000</v>
      </c>
    </row>
    <row r="63" spans="1:4" x14ac:dyDescent="0.2">
      <c r="A63" t="s">
        <v>321</v>
      </c>
      <c r="B63" t="s">
        <v>322</v>
      </c>
      <c r="C63" t="s">
        <v>323</v>
      </c>
      <c r="D63" s="1">
        <v>886573</v>
      </c>
    </row>
    <row r="64" spans="1:4" x14ac:dyDescent="0.2">
      <c r="A64" t="s">
        <v>217</v>
      </c>
      <c r="B64" t="s">
        <v>83</v>
      </c>
      <c r="C64" t="s">
        <v>218</v>
      </c>
      <c r="D64" s="1">
        <v>885288</v>
      </c>
    </row>
    <row r="65" spans="1:4" x14ac:dyDescent="0.2">
      <c r="A65" t="s">
        <v>311</v>
      </c>
      <c r="B65" t="s">
        <v>312</v>
      </c>
      <c r="C65" t="s">
        <v>313</v>
      </c>
      <c r="D65" s="1">
        <v>882680</v>
      </c>
    </row>
    <row r="66" spans="1:4" x14ac:dyDescent="0.2">
      <c r="A66" t="s">
        <v>188</v>
      </c>
      <c r="B66" t="s">
        <v>189</v>
      </c>
      <c r="C66" t="s">
        <v>190</v>
      </c>
      <c r="D66" s="1">
        <v>875000</v>
      </c>
    </row>
    <row r="67" spans="1:4" x14ac:dyDescent="0.2">
      <c r="A67" t="s">
        <v>264</v>
      </c>
      <c r="B67" t="s">
        <v>265</v>
      </c>
      <c r="C67" t="s">
        <v>266</v>
      </c>
      <c r="D67" s="1">
        <v>875000</v>
      </c>
    </row>
    <row r="68" spans="1:4" x14ac:dyDescent="0.2">
      <c r="A68" t="s">
        <v>129</v>
      </c>
      <c r="B68" t="s">
        <v>54</v>
      </c>
      <c r="C68" t="s">
        <v>130</v>
      </c>
      <c r="D68" s="1">
        <v>850000</v>
      </c>
    </row>
    <row r="69" spans="1:4" x14ac:dyDescent="0.2">
      <c r="A69" t="s">
        <v>311</v>
      </c>
      <c r="B69" t="s">
        <v>312</v>
      </c>
      <c r="C69" t="s">
        <v>326</v>
      </c>
      <c r="D69" s="1">
        <v>831600</v>
      </c>
    </row>
    <row r="70" spans="1:4" x14ac:dyDescent="0.2">
      <c r="A70" t="s">
        <v>118</v>
      </c>
      <c r="B70" t="s">
        <v>119</v>
      </c>
      <c r="C70" t="s">
        <v>33</v>
      </c>
      <c r="D70" s="1">
        <v>830000</v>
      </c>
    </row>
    <row r="71" spans="1:4" x14ac:dyDescent="0.2">
      <c r="A71" t="s">
        <v>163</v>
      </c>
      <c r="B71" t="s">
        <v>30</v>
      </c>
      <c r="C71" t="s">
        <v>164</v>
      </c>
      <c r="D71" s="1">
        <v>820870</v>
      </c>
    </row>
    <row r="72" spans="1:4" x14ac:dyDescent="0.2">
      <c r="A72" t="s">
        <v>57</v>
      </c>
      <c r="B72" t="s">
        <v>58</v>
      </c>
      <c r="C72" t="s">
        <v>26</v>
      </c>
      <c r="D72" s="1">
        <v>820000</v>
      </c>
    </row>
    <row r="73" spans="1:4" x14ac:dyDescent="0.2">
      <c r="A73" t="s">
        <v>147</v>
      </c>
      <c r="D73" s="1">
        <v>798000</v>
      </c>
    </row>
    <row r="74" spans="1:4" x14ac:dyDescent="0.2">
      <c r="A74" t="s">
        <v>398</v>
      </c>
      <c r="D74" s="1">
        <v>792000</v>
      </c>
    </row>
    <row r="75" spans="1:4" x14ac:dyDescent="0.2">
      <c r="A75" t="s">
        <v>68</v>
      </c>
      <c r="B75" t="s">
        <v>7</v>
      </c>
      <c r="C75" t="s">
        <v>69</v>
      </c>
      <c r="D75" s="1">
        <v>789840</v>
      </c>
    </row>
    <row r="76" spans="1:4" x14ac:dyDescent="0.2">
      <c r="A76" t="s">
        <v>284</v>
      </c>
      <c r="B76" t="s">
        <v>161</v>
      </c>
      <c r="C76" t="s">
        <v>33</v>
      </c>
      <c r="D76" s="1">
        <v>787000</v>
      </c>
    </row>
    <row r="77" spans="1:4" x14ac:dyDescent="0.2">
      <c r="A77" t="s">
        <v>284</v>
      </c>
      <c r="B77" t="s">
        <v>161</v>
      </c>
      <c r="C77" t="s">
        <v>33</v>
      </c>
      <c r="D77" s="1">
        <v>787000</v>
      </c>
    </row>
    <row r="78" spans="1:4" x14ac:dyDescent="0.2">
      <c r="A78" t="s">
        <v>171</v>
      </c>
      <c r="B78" t="s">
        <v>22</v>
      </c>
      <c r="C78" t="s">
        <v>172</v>
      </c>
      <c r="D78" s="1">
        <v>778000</v>
      </c>
    </row>
    <row r="79" spans="1:4" x14ac:dyDescent="0.2">
      <c r="A79" t="s">
        <v>152</v>
      </c>
      <c r="B79" t="s">
        <v>153</v>
      </c>
      <c r="C79" t="s">
        <v>154</v>
      </c>
      <c r="D79" s="1">
        <v>775500</v>
      </c>
    </row>
    <row r="80" spans="1:4" x14ac:dyDescent="0.2">
      <c r="A80" t="s">
        <v>60</v>
      </c>
      <c r="B80" t="s">
        <v>61</v>
      </c>
      <c r="C80" t="s">
        <v>62</v>
      </c>
      <c r="D80" s="1">
        <v>768000</v>
      </c>
    </row>
    <row r="81" spans="1:4" x14ac:dyDescent="0.2">
      <c r="A81" t="s">
        <v>320</v>
      </c>
      <c r="B81" t="s">
        <v>65</v>
      </c>
      <c r="C81" t="s">
        <v>245</v>
      </c>
      <c r="D81" s="1">
        <v>750000</v>
      </c>
    </row>
    <row r="82" spans="1:4" x14ac:dyDescent="0.2">
      <c r="A82" t="s">
        <v>53</v>
      </c>
      <c r="B82" t="s">
        <v>54</v>
      </c>
      <c r="C82" t="s">
        <v>51</v>
      </c>
      <c r="D82" s="1">
        <v>720000</v>
      </c>
    </row>
    <row r="83" spans="1:4" x14ac:dyDescent="0.2">
      <c r="A83" t="s">
        <v>34</v>
      </c>
      <c r="B83" t="s">
        <v>18</v>
      </c>
      <c r="C83" t="s">
        <v>35</v>
      </c>
      <c r="D83" s="1">
        <v>700000</v>
      </c>
    </row>
    <row r="84" spans="1:4" x14ac:dyDescent="0.2">
      <c r="A84" t="s">
        <v>151</v>
      </c>
      <c r="D84" s="1">
        <v>694000</v>
      </c>
    </row>
    <row r="85" spans="1:4" x14ac:dyDescent="0.2">
      <c r="A85" t="s">
        <v>105</v>
      </c>
      <c r="B85" t="s">
        <v>40</v>
      </c>
      <c r="C85" t="s">
        <v>106</v>
      </c>
      <c r="D85" s="1">
        <v>680000</v>
      </c>
    </row>
    <row r="86" spans="1:4" x14ac:dyDescent="0.2">
      <c r="A86" t="s">
        <v>182</v>
      </c>
      <c r="B86" t="s">
        <v>183</v>
      </c>
      <c r="C86" t="s">
        <v>184</v>
      </c>
      <c r="D86" s="1">
        <v>680000</v>
      </c>
    </row>
    <row r="87" spans="1:4" x14ac:dyDescent="0.2">
      <c r="A87" t="s">
        <v>390</v>
      </c>
      <c r="B87" t="s">
        <v>391</v>
      </c>
      <c r="C87" t="s">
        <v>24</v>
      </c>
      <c r="D87" s="1">
        <v>670760</v>
      </c>
    </row>
    <row r="88" spans="1:4" x14ac:dyDescent="0.2">
      <c r="A88" t="s">
        <v>234</v>
      </c>
      <c r="B88" t="s">
        <v>235</v>
      </c>
      <c r="C88" t="s">
        <v>236</v>
      </c>
      <c r="D88" s="1">
        <v>644665</v>
      </c>
    </row>
    <row r="89" spans="1:4" x14ac:dyDescent="0.2">
      <c r="A89" t="s">
        <v>36</v>
      </c>
      <c r="B89" t="s">
        <v>28</v>
      </c>
      <c r="C89" t="s">
        <v>38</v>
      </c>
      <c r="D89" s="1">
        <v>644000</v>
      </c>
    </row>
    <row r="90" spans="1:4" x14ac:dyDescent="0.2">
      <c r="A90" t="s">
        <v>115</v>
      </c>
      <c r="B90" t="s">
        <v>7</v>
      </c>
      <c r="C90" t="s">
        <v>69</v>
      </c>
      <c r="D90" s="1">
        <v>633800</v>
      </c>
    </row>
    <row r="91" spans="1:4" x14ac:dyDescent="0.2">
      <c r="A91" t="s">
        <v>368</v>
      </c>
      <c r="B91" t="s">
        <v>369</v>
      </c>
      <c r="C91" t="s">
        <v>370</v>
      </c>
      <c r="D91" s="1">
        <v>623966</v>
      </c>
    </row>
    <row r="92" spans="1:4" x14ac:dyDescent="0.2">
      <c r="A92" t="s">
        <v>224</v>
      </c>
      <c r="B92" t="s">
        <v>225</v>
      </c>
      <c r="C92" t="s">
        <v>226</v>
      </c>
      <c r="D92" s="1">
        <v>599320</v>
      </c>
    </row>
    <row r="93" spans="1:4" x14ac:dyDescent="0.2">
      <c r="A93" t="s">
        <v>219</v>
      </c>
      <c r="B93" t="s">
        <v>220</v>
      </c>
      <c r="C93" t="s">
        <v>221</v>
      </c>
      <c r="D93" s="1">
        <v>598800</v>
      </c>
    </row>
    <row r="94" spans="1:4" x14ac:dyDescent="0.2">
      <c r="A94" t="s">
        <v>332</v>
      </c>
      <c r="B94" t="s">
        <v>333</v>
      </c>
      <c r="C94" t="s">
        <v>24</v>
      </c>
      <c r="D94" s="1">
        <v>598660</v>
      </c>
    </row>
    <row r="95" spans="1:4" x14ac:dyDescent="0.2">
      <c r="A95" t="s">
        <v>404</v>
      </c>
      <c r="B95" t="s">
        <v>405</v>
      </c>
      <c r="C95" t="s">
        <v>406</v>
      </c>
      <c r="D95" s="1">
        <v>598500</v>
      </c>
    </row>
    <row r="96" spans="1:4" x14ac:dyDescent="0.2">
      <c r="A96" t="s">
        <v>337</v>
      </c>
      <c r="B96" t="s">
        <v>338</v>
      </c>
      <c r="C96" t="s">
        <v>33</v>
      </c>
      <c r="D96" s="1">
        <v>598000</v>
      </c>
    </row>
    <row r="97" spans="1:4" x14ac:dyDescent="0.2">
      <c r="A97" t="s">
        <v>71</v>
      </c>
      <c r="B97" t="s">
        <v>7</v>
      </c>
      <c r="C97" t="s">
        <v>72</v>
      </c>
      <c r="D97" s="1">
        <v>597000</v>
      </c>
    </row>
    <row r="98" spans="1:4" x14ac:dyDescent="0.2">
      <c r="A98" t="s">
        <v>76</v>
      </c>
      <c r="B98" t="s">
        <v>28</v>
      </c>
      <c r="C98" t="s">
        <v>77</v>
      </c>
      <c r="D98" s="1">
        <v>597000</v>
      </c>
    </row>
    <row r="99" spans="1:4" x14ac:dyDescent="0.2">
      <c r="A99" t="s">
        <v>229</v>
      </c>
      <c r="B99" t="s">
        <v>138</v>
      </c>
      <c r="C99" t="s">
        <v>33</v>
      </c>
      <c r="D99" s="1">
        <v>596000</v>
      </c>
    </row>
    <row r="100" spans="1:4" x14ac:dyDescent="0.2">
      <c r="A100" t="s">
        <v>229</v>
      </c>
      <c r="B100" t="s">
        <v>138</v>
      </c>
      <c r="C100" t="s">
        <v>33</v>
      </c>
      <c r="D100" s="1">
        <v>596000</v>
      </c>
    </row>
    <row r="101" spans="1:4" x14ac:dyDescent="0.2">
      <c r="A101" t="s">
        <v>39</v>
      </c>
      <c r="B101" t="s">
        <v>40</v>
      </c>
      <c r="C101" t="s">
        <v>37</v>
      </c>
      <c r="D101" s="1">
        <v>595000</v>
      </c>
    </row>
    <row r="102" spans="1:4" x14ac:dyDescent="0.2">
      <c r="A102" t="s">
        <v>98</v>
      </c>
      <c r="B102" t="s">
        <v>99</v>
      </c>
      <c r="C102" t="s">
        <v>100</v>
      </c>
      <c r="D102" s="1">
        <v>588000</v>
      </c>
    </row>
    <row r="103" spans="1:4" x14ac:dyDescent="0.2">
      <c r="A103" t="s">
        <v>258</v>
      </c>
      <c r="B103" t="s">
        <v>244</v>
      </c>
      <c r="C103" t="s">
        <v>159</v>
      </c>
      <c r="D103" s="1">
        <v>588000</v>
      </c>
    </row>
    <row r="104" spans="1:4" x14ac:dyDescent="0.2">
      <c r="A104" t="s">
        <v>417</v>
      </c>
      <c r="D104" s="1">
        <v>588000</v>
      </c>
    </row>
    <row r="105" spans="1:4" x14ac:dyDescent="0.2">
      <c r="A105" t="s">
        <v>258</v>
      </c>
      <c r="B105" t="s">
        <v>244</v>
      </c>
      <c r="C105" t="s">
        <v>159</v>
      </c>
      <c r="D105" s="1">
        <v>588000</v>
      </c>
    </row>
    <row r="106" spans="1:4" x14ac:dyDescent="0.2">
      <c r="A106" t="s">
        <v>95</v>
      </c>
      <c r="B106" t="s">
        <v>96</v>
      </c>
      <c r="C106" t="s">
        <v>97</v>
      </c>
      <c r="D106" s="1">
        <v>568000</v>
      </c>
    </row>
    <row r="107" spans="1:4" x14ac:dyDescent="0.2">
      <c r="A107" t="s">
        <v>36</v>
      </c>
      <c r="B107" t="s">
        <v>28</v>
      </c>
      <c r="C107" t="s">
        <v>37</v>
      </c>
      <c r="D107" s="1">
        <v>565000</v>
      </c>
    </row>
    <row r="108" spans="1:4" x14ac:dyDescent="0.2">
      <c r="A108" t="s">
        <v>131</v>
      </c>
      <c r="B108" t="s">
        <v>20</v>
      </c>
      <c r="C108" t="s">
        <v>26</v>
      </c>
      <c r="D108" s="1">
        <v>565000</v>
      </c>
    </row>
    <row r="109" spans="1:4" x14ac:dyDescent="0.2">
      <c r="A109" t="s">
        <v>142</v>
      </c>
      <c r="B109" t="s">
        <v>143</v>
      </c>
      <c r="C109" t="s">
        <v>26</v>
      </c>
      <c r="D109" s="1">
        <v>565000</v>
      </c>
    </row>
    <row r="110" spans="1:4" x14ac:dyDescent="0.2">
      <c r="A110" t="s">
        <v>355</v>
      </c>
      <c r="B110" t="s">
        <v>351</v>
      </c>
      <c r="C110" t="s">
        <v>356</v>
      </c>
      <c r="D110" s="1">
        <v>560000</v>
      </c>
    </row>
    <row r="111" spans="1:4" x14ac:dyDescent="0.2">
      <c r="A111" t="s">
        <v>376</v>
      </c>
      <c r="B111" t="s">
        <v>9</v>
      </c>
      <c r="C111" t="s">
        <v>377</v>
      </c>
      <c r="D111" s="1">
        <v>560000</v>
      </c>
    </row>
    <row r="112" spans="1:4" x14ac:dyDescent="0.2">
      <c r="A112" t="s">
        <v>175</v>
      </c>
      <c r="B112" t="s">
        <v>81</v>
      </c>
      <c r="C112" t="s">
        <v>176</v>
      </c>
      <c r="D112" s="1">
        <v>546200</v>
      </c>
    </row>
    <row r="113" spans="1:4" x14ac:dyDescent="0.2">
      <c r="A113" t="s">
        <v>255</v>
      </c>
      <c r="B113" t="s">
        <v>256</v>
      </c>
      <c r="C113" t="s">
        <v>257</v>
      </c>
      <c r="D113" s="1">
        <v>543000</v>
      </c>
    </row>
    <row r="114" spans="1:4" x14ac:dyDescent="0.2">
      <c r="A114" t="s">
        <v>49</v>
      </c>
      <c r="B114" t="s">
        <v>50</v>
      </c>
      <c r="C114" t="s">
        <v>51</v>
      </c>
      <c r="D114" s="1">
        <v>530000</v>
      </c>
    </row>
    <row r="115" spans="1:4" x14ac:dyDescent="0.2">
      <c r="A115" t="s">
        <v>227</v>
      </c>
      <c r="B115" t="s">
        <v>83</v>
      </c>
      <c r="C115" t="s">
        <v>67</v>
      </c>
      <c r="D115" s="1">
        <v>530000</v>
      </c>
    </row>
    <row r="116" spans="1:4" x14ac:dyDescent="0.2">
      <c r="A116" t="s">
        <v>334</v>
      </c>
      <c r="B116" t="s">
        <v>335</v>
      </c>
      <c r="C116" t="s">
        <v>336</v>
      </c>
      <c r="D116" s="1">
        <v>525800</v>
      </c>
    </row>
    <row r="117" spans="1:4" x14ac:dyDescent="0.2">
      <c r="A117" t="s">
        <v>291</v>
      </c>
      <c r="B117" t="s">
        <v>292</v>
      </c>
      <c r="C117" t="s">
        <v>293</v>
      </c>
      <c r="D117" s="1">
        <v>520000</v>
      </c>
    </row>
    <row r="118" spans="1:4" x14ac:dyDescent="0.2">
      <c r="A118" t="s">
        <v>364</v>
      </c>
      <c r="B118" t="s">
        <v>20</v>
      </c>
      <c r="C118" t="s">
        <v>365</v>
      </c>
      <c r="D118" s="1">
        <v>511600</v>
      </c>
    </row>
    <row r="119" spans="1:4" x14ac:dyDescent="0.2">
      <c r="A119" t="s">
        <v>343</v>
      </c>
      <c r="B119" t="s">
        <v>14</v>
      </c>
      <c r="C119" t="s">
        <v>344</v>
      </c>
      <c r="D119" s="1">
        <v>509820</v>
      </c>
    </row>
    <row r="120" spans="1:4" x14ac:dyDescent="0.2">
      <c r="A120" t="s">
        <v>309</v>
      </c>
      <c r="B120" t="s">
        <v>20</v>
      </c>
      <c r="C120" t="s">
        <v>310</v>
      </c>
      <c r="D120" s="1">
        <v>506000</v>
      </c>
    </row>
    <row r="121" spans="1:4" x14ac:dyDescent="0.2">
      <c r="A121" t="s">
        <v>215</v>
      </c>
      <c r="B121" t="s">
        <v>216</v>
      </c>
      <c r="C121" t="s">
        <v>154</v>
      </c>
      <c r="D121" s="1">
        <v>497900</v>
      </c>
    </row>
    <row r="122" spans="1:4" x14ac:dyDescent="0.2">
      <c r="A122" t="s">
        <v>173</v>
      </c>
      <c r="B122" t="s">
        <v>22</v>
      </c>
      <c r="C122" t="s">
        <v>174</v>
      </c>
      <c r="D122" s="1">
        <v>496520</v>
      </c>
    </row>
    <row r="123" spans="1:4" x14ac:dyDescent="0.2">
      <c r="A123" t="s">
        <v>260</v>
      </c>
      <c r="B123" t="s">
        <v>261</v>
      </c>
      <c r="C123" t="s">
        <v>262</v>
      </c>
      <c r="D123" s="1">
        <v>496200</v>
      </c>
    </row>
    <row r="124" spans="1:4" x14ac:dyDescent="0.2">
      <c r="A124" t="s">
        <v>25</v>
      </c>
      <c r="B124" t="s">
        <v>4</v>
      </c>
      <c r="C124" t="s">
        <v>26</v>
      </c>
      <c r="D124" s="1">
        <v>495000</v>
      </c>
    </row>
    <row r="125" spans="1:4" x14ac:dyDescent="0.2">
      <c r="A125" t="s">
        <v>281</v>
      </c>
      <c r="B125" t="s">
        <v>138</v>
      </c>
      <c r="C125" t="s">
        <v>282</v>
      </c>
      <c r="D125" s="1">
        <v>495000</v>
      </c>
    </row>
    <row r="126" spans="1:4" x14ac:dyDescent="0.2">
      <c r="A126" t="s">
        <v>246</v>
      </c>
      <c r="B126" t="s">
        <v>17</v>
      </c>
      <c r="C126" t="s">
        <v>247</v>
      </c>
      <c r="D126" s="1">
        <v>488110</v>
      </c>
    </row>
    <row r="127" spans="1:4" x14ac:dyDescent="0.2">
      <c r="A127" t="s">
        <v>246</v>
      </c>
      <c r="B127" t="s">
        <v>17</v>
      </c>
      <c r="C127" t="s">
        <v>247</v>
      </c>
      <c r="D127" s="1">
        <v>488110</v>
      </c>
    </row>
    <row r="128" spans="1:4" x14ac:dyDescent="0.2">
      <c r="A128" t="s">
        <v>298</v>
      </c>
      <c r="D128" s="1">
        <v>468000</v>
      </c>
    </row>
    <row r="129" spans="1:4" x14ac:dyDescent="0.2">
      <c r="A129" t="s">
        <v>150</v>
      </c>
      <c r="D129" s="1">
        <v>465520</v>
      </c>
    </row>
    <row r="130" spans="1:4" x14ac:dyDescent="0.2">
      <c r="A130" t="s">
        <v>191</v>
      </c>
      <c r="B130" t="s">
        <v>192</v>
      </c>
      <c r="C130" t="s">
        <v>193</v>
      </c>
      <c r="D130" s="1">
        <v>452000</v>
      </c>
    </row>
    <row r="131" spans="1:4" x14ac:dyDescent="0.2">
      <c r="A131" t="s">
        <v>191</v>
      </c>
      <c r="B131" t="s">
        <v>192</v>
      </c>
      <c r="C131" t="s">
        <v>193</v>
      </c>
      <c r="D131" s="1">
        <v>452000</v>
      </c>
    </row>
    <row r="132" spans="1:4" x14ac:dyDescent="0.2">
      <c r="A132" t="s">
        <v>124</v>
      </c>
      <c r="B132" t="s">
        <v>125</v>
      </c>
      <c r="C132" t="s">
        <v>33</v>
      </c>
      <c r="D132" s="1">
        <v>449500</v>
      </c>
    </row>
    <row r="133" spans="1:4" x14ac:dyDescent="0.2">
      <c r="A133" t="s">
        <v>165</v>
      </c>
      <c r="B133" t="s">
        <v>166</v>
      </c>
      <c r="C133" t="s">
        <v>167</v>
      </c>
      <c r="D133" s="1">
        <v>448000</v>
      </c>
    </row>
    <row r="134" spans="1:4" x14ac:dyDescent="0.2">
      <c r="A134" t="s">
        <v>177</v>
      </c>
      <c r="B134" t="s">
        <v>40</v>
      </c>
      <c r="C134" t="s">
        <v>178</v>
      </c>
      <c r="D134" s="1">
        <v>448000</v>
      </c>
    </row>
    <row r="135" spans="1:4" x14ac:dyDescent="0.2">
      <c r="A135" t="s">
        <v>92</v>
      </c>
      <c r="B135" t="s">
        <v>93</v>
      </c>
      <c r="C135" t="s">
        <v>94</v>
      </c>
      <c r="D135" s="1">
        <v>442800</v>
      </c>
    </row>
    <row r="136" spans="1:4" x14ac:dyDescent="0.2">
      <c r="A136" t="s">
        <v>113</v>
      </c>
      <c r="B136" t="s">
        <v>7</v>
      </c>
      <c r="C136" t="s">
        <v>114</v>
      </c>
      <c r="D136" s="1">
        <v>438000</v>
      </c>
    </row>
    <row r="137" spans="1:4" x14ac:dyDescent="0.2">
      <c r="A137" t="s">
        <v>140</v>
      </c>
      <c r="B137" t="s">
        <v>5</v>
      </c>
      <c r="C137" t="s">
        <v>141</v>
      </c>
      <c r="D137" s="1">
        <v>416000</v>
      </c>
    </row>
    <row r="138" spans="1:4" x14ac:dyDescent="0.2">
      <c r="A138" t="s">
        <v>101</v>
      </c>
      <c r="B138" t="s">
        <v>54</v>
      </c>
      <c r="C138" t="s">
        <v>102</v>
      </c>
      <c r="D138" s="1">
        <v>399800</v>
      </c>
    </row>
    <row r="139" spans="1:4" x14ac:dyDescent="0.2">
      <c r="A139" t="s">
        <v>101</v>
      </c>
      <c r="B139" t="s">
        <v>54</v>
      </c>
      <c r="C139" t="s">
        <v>102</v>
      </c>
      <c r="D139" s="1">
        <v>399800</v>
      </c>
    </row>
    <row r="140" spans="1:4" x14ac:dyDescent="0.2">
      <c r="A140" t="s">
        <v>299</v>
      </c>
      <c r="B140" t="s">
        <v>12</v>
      </c>
      <c r="C140" t="s">
        <v>300</v>
      </c>
      <c r="D140" s="1">
        <v>398000</v>
      </c>
    </row>
    <row r="141" spans="1:4" x14ac:dyDescent="0.2">
      <c r="A141" t="s">
        <v>213</v>
      </c>
      <c r="B141" t="s">
        <v>4</v>
      </c>
      <c r="C141" t="s">
        <v>37</v>
      </c>
      <c r="D141" s="1">
        <v>395000</v>
      </c>
    </row>
    <row r="142" spans="1:4" x14ac:dyDescent="0.2">
      <c r="A142" t="s">
        <v>213</v>
      </c>
      <c r="B142" t="s">
        <v>4</v>
      </c>
      <c r="C142" t="s">
        <v>37</v>
      </c>
      <c r="D142" s="1">
        <v>395000</v>
      </c>
    </row>
    <row r="143" spans="1:4" x14ac:dyDescent="0.2">
      <c r="A143" t="s">
        <v>204</v>
      </c>
      <c r="B143" t="s">
        <v>20</v>
      </c>
      <c r="C143" t="s">
        <v>205</v>
      </c>
      <c r="D143" s="1">
        <v>386000</v>
      </c>
    </row>
    <row r="144" spans="1:4" x14ac:dyDescent="0.2">
      <c r="A144" t="s">
        <v>204</v>
      </c>
      <c r="B144" t="s">
        <v>20</v>
      </c>
      <c r="C144" t="s">
        <v>205</v>
      </c>
      <c r="D144" s="1">
        <v>386000</v>
      </c>
    </row>
    <row r="145" spans="1:4" x14ac:dyDescent="0.2">
      <c r="A145" t="s">
        <v>74</v>
      </c>
      <c r="B145" t="s">
        <v>21</v>
      </c>
      <c r="C145" t="s">
        <v>75</v>
      </c>
      <c r="D145" s="1">
        <v>375000</v>
      </c>
    </row>
    <row r="146" spans="1:4" x14ac:dyDescent="0.2">
      <c r="A146" t="s">
        <v>29</v>
      </c>
      <c r="B146" t="s">
        <v>30</v>
      </c>
      <c r="C146" t="s">
        <v>31</v>
      </c>
      <c r="D146" s="1">
        <v>370000</v>
      </c>
    </row>
    <row r="147" spans="1:4" x14ac:dyDescent="0.2">
      <c r="A147" t="s">
        <v>222</v>
      </c>
      <c r="B147" t="s">
        <v>161</v>
      </c>
      <c r="C147" t="s">
        <v>223</v>
      </c>
      <c r="D147" s="1">
        <v>358000</v>
      </c>
    </row>
    <row r="148" spans="1:4" x14ac:dyDescent="0.2">
      <c r="A148" t="s">
        <v>211</v>
      </c>
      <c r="B148" t="s">
        <v>212</v>
      </c>
      <c r="C148" t="s">
        <v>33</v>
      </c>
      <c r="D148" s="1">
        <v>357000</v>
      </c>
    </row>
    <row r="149" spans="1:4" x14ac:dyDescent="0.2">
      <c r="A149" t="s">
        <v>211</v>
      </c>
      <c r="B149" t="s">
        <v>212</v>
      </c>
      <c r="C149" t="s">
        <v>33</v>
      </c>
      <c r="D149" s="1">
        <v>357000</v>
      </c>
    </row>
    <row r="150" spans="1:4" x14ac:dyDescent="0.2">
      <c r="A150" t="s">
        <v>274</v>
      </c>
      <c r="B150" t="s">
        <v>275</v>
      </c>
      <c r="C150" t="s">
        <v>276</v>
      </c>
      <c r="D150" s="1">
        <v>348325</v>
      </c>
    </row>
    <row r="151" spans="1:4" x14ac:dyDescent="0.2">
      <c r="A151" t="s">
        <v>228</v>
      </c>
      <c r="B151" t="s">
        <v>81</v>
      </c>
      <c r="C151" t="s">
        <v>33</v>
      </c>
      <c r="D151" s="1">
        <v>344000</v>
      </c>
    </row>
    <row r="152" spans="1:4" x14ac:dyDescent="0.2">
      <c r="A152" t="s">
        <v>228</v>
      </c>
      <c r="B152" t="s">
        <v>81</v>
      </c>
      <c r="C152" t="s">
        <v>33</v>
      </c>
      <c r="D152" s="1">
        <v>344000</v>
      </c>
    </row>
    <row r="153" spans="1:4" x14ac:dyDescent="0.2">
      <c r="A153" t="s">
        <v>269</v>
      </c>
      <c r="B153" t="s">
        <v>56</v>
      </c>
      <c r="C153" t="s">
        <v>270</v>
      </c>
      <c r="D153" s="1">
        <v>330000</v>
      </c>
    </row>
    <row r="154" spans="1:4" x14ac:dyDescent="0.2">
      <c r="A154" t="s">
        <v>379</v>
      </c>
      <c r="B154" t="s">
        <v>380</v>
      </c>
      <c r="C154" t="s">
        <v>381</v>
      </c>
      <c r="D154" s="1">
        <v>327679</v>
      </c>
    </row>
    <row r="155" spans="1:4" x14ac:dyDescent="0.2">
      <c r="A155" t="s">
        <v>347</v>
      </c>
      <c r="B155" t="s">
        <v>348</v>
      </c>
      <c r="C155" t="s">
        <v>349</v>
      </c>
      <c r="D155" s="1">
        <v>327000</v>
      </c>
    </row>
    <row r="156" spans="1:4" x14ac:dyDescent="0.2">
      <c r="A156" t="s">
        <v>297</v>
      </c>
      <c r="D156" s="1">
        <v>322800</v>
      </c>
    </row>
    <row r="157" spans="1:4" x14ac:dyDescent="0.2">
      <c r="A157" t="s">
        <v>241</v>
      </c>
      <c r="B157" t="s">
        <v>28</v>
      </c>
      <c r="C157" t="s">
        <v>242</v>
      </c>
      <c r="D157" s="1">
        <v>319500</v>
      </c>
    </row>
    <row r="158" spans="1:4" x14ac:dyDescent="0.2">
      <c r="A158" t="s">
        <v>116</v>
      </c>
      <c r="B158" t="s">
        <v>7</v>
      </c>
      <c r="C158" t="s">
        <v>117</v>
      </c>
      <c r="D158" s="1">
        <v>315966</v>
      </c>
    </row>
    <row r="159" spans="1:4" x14ac:dyDescent="0.2">
      <c r="A159" t="s">
        <v>306</v>
      </c>
      <c r="B159" t="s">
        <v>11</v>
      </c>
      <c r="C159" t="s">
        <v>33</v>
      </c>
      <c r="D159" s="1">
        <v>298000</v>
      </c>
    </row>
    <row r="160" spans="1:4" x14ac:dyDescent="0.2">
      <c r="A160" t="s">
        <v>307</v>
      </c>
      <c r="B160" t="s">
        <v>199</v>
      </c>
      <c r="C160" t="s">
        <v>33</v>
      </c>
      <c r="D160" s="1">
        <v>298000</v>
      </c>
    </row>
    <row r="161" spans="1:4" x14ac:dyDescent="0.2">
      <c r="A161" t="s">
        <v>306</v>
      </c>
      <c r="B161" t="s">
        <v>11</v>
      </c>
      <c r="C161" t="s">
        <v>33</v>
      </c>
      <c r="D161" s="1">
        <v>298000</v>
      </c>
    </row>
    <row r="162" spans="1:4" x14ac:dyDescent="0.2">
      <c r="A162" t="s">
        <v>233</v>
      </c>
      <c r="B162" t="s">
        <v>199</v>
      </c>
      <c r="C162" t="s">
        <v>33</v>
      </c>
      <c r="D162" s="1">
        <v>298000</v>
      </c>
    </row>
    <row r="163" spans="1:4" x14ac:dyDescent="0.2">
      <c r="A163" t="s">
        <v>408</v>
      </c>
      <c r="B163" t="s">
        <v>11</v>
      </c>
      <c r="C163" t="s">
        <v>33</v>
      </c>
      <c r="D163" s="1">
        <v>298000</v>
      </c>
    </row>
    <row r="164" spans="1:4" x14ac:dyDescent="0.2">
      <c r="A164" t="s">
        <v>233</v>
      </c>
      <c r="B164" t="s">
        <v>199</v>
      </c>
      <c r="C164" t="s">
        <v>33</v>
      </c>
      <c r="D164" s="1">
        <v>298000</v>
      </c>
    </row>
    <row r="165" spans="1:4" x14ac:dyDescent="0.2">
      <c r="A165" t="s">
        <v>126</v>
      </c>
      <c r="B165" t="s">
        <v>127</v>
      </c>
      <c r="C165" t="s">
        <v>128</v>
      </c>
      <c r="D165" s="1">
        <v>295000</v>
      </c>
    </row>
    <row r="166" spans="1:4" x14ac:dyDescent="0.2">
      <c r="A166" t="s">
        <v>123</v>
      </c>
      <c r="B166" t="s">
        <v>7</v>
      </c>
      <c r="C166" t="s">
        <v>33</v>
      </c>
      <c r="D166" s="1">
        <v>292000</v>
      </c>
    </row>
    <row r="167" spans="1:4" x14ac:dyDescent="0.2">
      <c r="A167" t="s">
        <v>359</v>
      </c>
      <c r="B167" t="s">
        <v>58</v>
      </c>
      <c r="C167" t="s">
        <v>360</v>
      </c>
      <c r="D167" s="1">
        <v>290000</v>
      </c>
    </row>
    <row r="168" spans="1:4" x14ac:dyDescent="0.2">
      <c r="A168" t="s">
        <v>107</v>
      </c>
      <c r="B168" t="s">
        <v>108</v>
      </c>
      <c r="C168" t="s">
        <v>109</v>
      </c>
      <c r="D168" s="1">
        <v>288800</v>
      </c>
    </row>
    <row r="169" spans="1:4" x14ac:dyDescent="0.2">
      <c r="A169" t="s">
        <v>103</v>
      </c>
      <c r="B169" t="s">
        <v>54</v>
      </c>
      <c r="C169" t="s">
        <v>104</v>
      </c>
      <c r="D169" s="1">
        <v>271400</v>
      </c>
    </row>
    <row r="170" spans="1:4" x14ac:dyDescent="0.2">
      <c r="A170" t="s">
        <v>378</v>
      </c>
      <c r="B170" t="s">
        <v>9</v>
      </c>
      <c r="C170" t="s">
        <v>377</v>
      </c>
      <c r="D170" s="1">
        <v>267000</v>
      </c>
    </row>
    <row r="171" spans="1:4" x14ac:dyDescent="0.2">
      <c r="A171" t="s">
        <v>259</v>
      </c>
      <c r="B171" t="s">
        <v>58</v>
      </c>
      <c r="C171" t="s">
        <v>102</v>
      </c>
      <c r="D171" s="1">
        <v>258000</v>
      </c>
    </row>
    <row r="172" spans="1:4" x14ac:dyDescent="0.2">
      <c r="A172" t="s">
        <v>231</v>
      </c>
      <c r="B172" t="s">
        <v>22</v>
      </c>
      <c r="C172" t="s">
        <v>232</v>
      </c>
      <c r="D172" s="1">
        <v>258000</v>
      </c>
    </row>
    <row r="173" spans="1:4" x14ac:dyDescent="0.2">
      <c r="A173" t="s">
        <v>259</v>
      </c>
      <c r="B173" t="s">
        <v>58</v>
      </c>
      <c r="C173" t="s">
        <v>102</v>
      </c>
      <c r="D173" s="1">
        <v>258000</v>
      </c>
    </row>
    <row r="174" spans="1:4" x14ac:dyDescent="0.2">
      <c r="A174" t="s">
        <v>294</v>
      </c>
      <c r="D174" s="1">
        <v>249000</v>
      </c>
    </row>
    <row r="175" spans="1:4" x14ac:dyDescent="0.2">
      <c r="A175" t="s">
        <v>198</v>
      </c>
      <c r="B175" t="s">
        <v>199</v>
      </c>
      <c r="C175" t="s">
        <v>200</v>
      </c>
      <c r="D175" s="1">
        <v>248000</v>
      </c>
    </row>
    <row r="176" spans="1:4" x14ac:dyDescent="0.2">
      <c r="A176" t="s">
        <v>295</v>
      </c>
      <c r="D176" s="1">
        <v>246000</v>
      </c>
    </row>
    <row r="177" spans="1:4" x14ac:dyDescent="0.2">
      <c r="A177" t="s">
        <v>285</v>
      </c>
      <c r="B177" t="s">
        <v>5</v>
      </c>
      <c r="C177" t="s">
        <v>286</v>
      </c>
      <c r="D177" s="1">
        <v>227700</v>
      </c>
    </row>
    <row r="178" spans="1:4" x14ac:dyDescent="0.2">
      <c r="A178" t="s">
        <v>157</v>
      </c>
      <c r="B178" t="s">
        <v>158</v>
      </c>
      <c r="C178" t="s">
        <v>159</v>
      </c>
      <c r="D178" s="1">
        <v>220000</v>
      </c>
    </row>
    <row r="179" spans="1:4" x14ac:dyDescent="0.2">
      <c r="A179" t="s">
        <v>214</v>
      </c>
      <c r="B179" t="s">
        <v>158</v>
      </c>
      <c r="C179" t="s">
        <v>159</v>
      </c>
      <c r="D179" s="1">
        <v>220000</v>
      </c>
    </row>
    <row r="180" spans="1:4" x14ac:dyDescent="0.2">
      <c r="A180" t="s">
        <v>157</v>
      </c>
      <c r="B180" t="s">
        <v>158</v>
      </c>
      <c r="C180" t="s">
        <v>159</v>
      </c>
      <c r="D180" s="1">
        <v>220000</v>
      </c>
    </row>
    <row r="181" spans="1:4" x14ac:dyDescent="0.2">
      <c r="A181" t="s">
        <v>214</v>
      </c>
      <c r="B181" t="s">
        <v>158</v>
      </c>
      <c r="C181" t="s">
        <v>159</v>
      </c>
      <c r="D181" s="1">
        <v>220000</v>
      </c>
    </row>
    <row r="182" spans="1:4" x14ac:dyDescent="0.2">
      <c r="A182" t="s">
        <v>243</v>
      </c>
      <c r="B182" t="s">
        <v>244</v>
      </c>
      <c r="C182" t="s">
        <v>245</v>
      </c>
      <c r="D182" s="1">
        <v>212000</v>
      </c>
    </row>
    <row r="183" spans="1:4" x14ac:dyDescent="0.2">
      <c r="A183" t="s">
        <v>271</v>
      </c>
      <c r="B183" t="s">
        <v>272</v>
      </c>
      <c r="C183" t="s">
        <v>273</v>
      </c>
      <c r="D183" s="1">
        <v>209000</v>
      </c>
    </row>
    <row r="184" spans="1:4" x14ac:dyDescent="0.2">
      <c r="A184" t="s">
        <v>59</v>
      </c>
      <c r="B184" t="s">
        <v>21</v>
      </c>
      <c r="C184" t="s">
        <v>26</v>
      </c>
      <c r="D184" s="1">
        <v>200000</v>
      </c>
    </row>
    <row r="185" spans="1:4" x14ac:dyDescent="0.2">
      <c r="A185" t="s">
        <v>252</v>
      </c>
      <c r="B185" t="s">
        <v>253</v>
      </c>
      <c r="C185" t="s">
        <v>254</v>
      </c>
      <c r="D185" s="1">
        <v>200000</v>
      </c>
    </row>
    <row r="186" spans="1:4" x14ac:dyDescent="0.2">
      <c r="A186" t="s">
        <v>41</v>
      </c>
      <c r="B186" t="s">
        <v>42</v>
      </c>
      <c r="C186" t="s">
        <v>43</v>
      </c>
      <c r="D186" s="1">
        <v>196800</v>
      </c>
    </row>
    <row r="187" spans="1:4" x14ac:dyDescent="0.2">
      <c r="A187" t="s">
        <v>90</v>
      </c>
      <c r="B187" t="s">
        <v>21</v>
      </c>
      <c r="C187" t="s">
        <v>91</v>
      </c>
      <c r="D187" s="1">
        <v>195000</v>
      </c>
    </row>
    <row r="188" spans="1:4" x14ac:dyDescent="0.2">
      <c r="A188" t="s">
        <v>110</v>
      </c>
      <c r="B188" t="s">
        <v>14</v>
      </c>
      <c r="C188" t="s">
        <v>26</v>
      </c>
      <c r="D188" s="1">
        <v>195000</v>
      </c>
    </row>
    <row r="189" spans="1:4" x14ac:dyDescent="0.2">
      <c r="A189" t="s">
        <v>144</v>
      </c>
      <c r="B189" t="s">
        <v>145</v>
      </c>
      <c r="C189" t="s">
        <v>33</v>
      </c>
      <c r="D189" s="1">
        <v>170000</v>
      </c>
    </row>
    <row r="190" spans="1:4" x14ac:dyDescent="0.2">
      <c r="A190" t="s">
        <v>78</v>
      </c>
      <c r="B190" t="s">
        <v>79</v>
      </c>
      <c r="C190" t="s">
        <v>26</v>
      </c>
      <c r="D190" s="1">
        <v>165000</v>
      </c>
    </row>
    <row r="191" spans="1:4" x14ac:dyDescent="0.2">
      <c r="A191" t="s">
        <v>409</v>
      </c>
      <c r="B191" t="s">
        <v>288</v>
      </c>
      <c r="C191" t="s">
        <v>245</v>
      </c>
      <c r="D191" s="1">
        <v>162000</v>
      </c>
    </row>
    <row r="192" spans="1:4" x14ac:dyDescent="0.2">
      <c r="A192" t="s">
        <v>32</v>
      </c>
      <c r="B192" t="s">
        <v>14</v>
      </c>
      <c r="C192" t="s">
        <v>33</v>
      </c>
      <c r="D192" s="1">
        <v>160000</v>
      </c>
    </row>
    <row r="193" spans="1:4" x14ac:dyDescent="0.2">
      <c r="A193" t="s">
        <v>111</v>
      </c>
      <c r="B193" t="s">
        <v>79</v>
      </c>
      <c r="C193" t="s">
        <v>112</v>
      </c>
      <c r="D193" s="1">
        <v>152030</v>
      </c>
    </row>
    <row r="194" spans="1:4" x14ac:dyDescent="0.2">
      <c r="A194" t="s">
        <v>314</v>
      </c>
      <c r="B194" t="s">
        <v>315</v>
      </c>
      <c r="C194" t="s">
        <v>316</v>
      </c>
      <c r="D194" s="1">
        <v>150000</v>
      </c>
    </row>
    <row r="195" spans="1:4" x14ac:dyDescent="0.2">
      <c r="A195" t="s">
        <v>134</v>
      </c>
      <c r="B195" t="s">
        <v>12</v>
      </c>
      <c r="C195" t="s">
        <v>26</v>
      </c>
      <c r="D195" s="1">
        <v>149600</v>
      </c>
    </row>
    <row r="196" spans="1:4" x14ac:dyDescent="0.2">
      <c r="A196" t="s">
        <v>250</v>
      </c>
      <c r="B196" t="s">
        <v>79</v>
      </c>
      <c r="C196" t="s">
        <v>251</v>
      </c>
      <c r="D196" s="1">
        <v>149500</v>
      </c>
    </row>
    <row r="197" spans="1:4" x14ac:dyDescent="0.2">
      <c r="A197" t="s">
        <v>263</v>
      </c>
      <c r="B197" t="s">
        <v>79</v>
      </c>
      <c r="C197" t="s">
        <v>251</v>
      </c>
      <c r="D197" s="1">
        <v>149000</v>
      </c>
    </row>
    <row r="198" spans="1:4" x14ac:dyDescent="0.2">
      <c r="A198" t="s">
        <v>239</v>
      </c>
      <c r="B198" t="s">
        <v>79</v>
      </c>
      <c r="C198" t="s">
        <v>240</v>
      </c>
      <c r="D198" s="1">
        <v>148000</v>
      </c>
    </row>
    <row r="199" spans="1:4" x14ac:dyDescent="0.2">
      <c r="A199" t="s">
        <v>248</v>
      </c>
      <c r="B199" t="s">
        <v>20</v>
      </c>
      <c r="C199" t="s">
        <v>249</v>
      </c>
      <c r="D199" s="1">
        <v>145000</v>
      </c>
    </row>
    <row r="200" spans="1:4" x14ac:dyDescent="0.2">
      <c r="A200" t="s">
        <v>248</v>
      </c>
      <c r="B200" t="s">
        <v>20</v>
      </c>
      <c r="C200" t="s">
        <v>249</v>
      </c>
      <c r="D200" s="1">
        <v>145000</v>
      </c>
    </row>
    <row r="201" spans="1:4" x14ac:dyDescent="0.2">
      <c r="A201" t="s">
        <v>85</v>
      </c>
      <c r="B201" t="s">
        <v>7</v>
      </c>
      <c r="C201" t="s">
        <v>86</v>
      </c>
      <c r="D201" s="1">
        <v>144800</v>
      </c>
    </row>
    <row r="202" spans="1:4" x14ac:dyDescent="0.2">
      <c r="A202" t="s">
        <v>308</v>
      </c>
      <c r="B202" t="s">
        <v>81</v>
      </c>
      <c r="C202" t="s">
        <v>8</v>
      </c>
      <c r="D202" s="1">
        <v>142000</v>
      </c>
    </row>
    <row r="203" spans="1:4" x14ac:dyDescent="0.2">
      <c r="A203" t="s">
        <v>267</v>
      </c>
      <c r="B203" t="s">
        <v>56</v>
      </c>
      <c r="C203" t="s">
        <v>268</v>
      </c>
      <c r="D203" s="1">
        <v>140700</v>
      </c>
    </row>
    <row r="204" spans="1:4" x14ac:dyDescent="0.2">
      <c r="A204" t="s">
        <v>208</v>
      </c>
      <c r="B204" t="s">
        <v>209</v>
      </c>
      <c r="C204" t="s">
        <v>210</v>
      </c>
      <c r="D204" s="1">
        <v>132000</v>
      </c>
    </row>
    <row r="205" spans="1:4" x14ac:dyDescent="0.2">
      <c r="A205" t="s">
        <v>287</v>
      </c>
      <c r="B205" t="s">
        <v>288</v>
      </c>
      <c r="C205" t="s">
        <v>245</v>
      </c>
      <c r="D205" s="1">
        <v>129800</v>
      </c>
    </row>
    <row r="206" spans="1:4" x14ac:dyDescent="0.2">
      <c r="A206" t="s">
        <v>55</v>
      </c>
      <c r="B206" t="s">
        <v>56</v>
      </c>
      <c r="C206" t="s">
        <v>26</v>
      </c>
      <c r="D206" s="1">
        <v>100000</v>
      </c>
    </row>
    <row r="207" spans="1:4" x14ac:dyDescent="0.2">
      <c r="A207" t="s">
        <v>52</v>
      </c>
      <c r="B207" t="s">
        <v>12</v>
      </c>
      <c r="C207" t="s">
        <v>26</v>
      </c>
      <c r="D207" s="1">
        <v>99500</v>
      </c>
    </row>
    <row r="208" spans="1:4" x14ac:dyDescent="0.2">
      <c r="A208" t="s">
        <v>132</v>
      </c>
      <c r="B208" t="s">
        <v>22</v>
      </c>
      <c r="C208" t="s">
        <v>133</v>
      </c>
      <c r="D208" s="1">
        <v>96800</v>
      </c>
    </row>
    <row r="209" spans="1:4" x14ac:dyDescent="0.2">
      <c r="A209" t="s">
        <v>135</v>
      </c>
      <c r="B209" t="s">
        <v>7</v>
      </c>
      <c r="C209" t="s">
        <v>136</v>
      </c>
      <c r="D209" s="1">
        <v>408</v>
      </c>
    </row>
    <row r="210" spans="1:4" x14ac:dyDescent="0.2">
      <c r="A210" t="s">
        <v>394</v>
      </c>
      <c r="B210" t="s">
        <v>395</v>
      </c>
      <c r="C210" t="s">
        <v>280</v>
      </c>
      <c r="D210" s="1">
        <v>323</v>
      </c>
    </row>
    <row r="211" spans="1:4" x14ac:dyDescent="0.2">
      <c r="A211" t="s">
        <v>279</v>
      </c>
      <c r="B211" t="s">
        <v>12</v>
      </c>
      <c r="C211" t="s">
        <v>280</v>
      </c>
      <c r="D211" s="1">
        <v>323</v>
      </c>
    </row>
    <row r="212" spans="1:4" x14ac:dyDescent="0.2">
      <c r="A212" t="s">
        <v>279</v>
      </c>
      <c r="B212" t="s">
        <v>12</v>
      </c>
      <c r="C212" t="s">
        <v>280</v>
      </c>
      <c r="D212" s="1">
        <v>323</v>
      </c>
    </row>
    <row r="213" spans="1:4" x14ac:dyDescent="0.2">
      <c r="A213" t="s">
        <v>415</v>
      </c>
      <c r="B213" t="s">
        <v>318</v>
      </c>
      <c r="C213" t="s">
        <v>416</v>
      </c>
      <c r="D213" s="1">
        <v>260</v>
      </c>
    </row>
    <row r="214" spans="1:4" x14ac:dyDescent="0.2">
      <c r="A214" t="s">
        <v>414</v>
      </c>
      <c r="D214" s="1">
        <v>15.5</v>
      </c>
    </row>
    <row r="215" spans="1:4" x14ac:dyDescent="0.2">
      <c r="A215" t="s">
        <v>139</v>
      </c>
      <c r="D215" s="1">
        <v>1</v>
      </c>
    </row>
    <row r="216" spans="1:4" x14ac:dyDescent="0.2">
      <c r="A216" t="s">
        <v>296</v>
      </c>
      <c r="D216" s="1">
        <v>1</v>
      </c>
    </row>
    <row r="217" spans="1:4" x14ac:dyDescent="0.2">
      <c r="A217" t="s">
        <v>296</v>
      </c>
      <c r="D217" s="1">
        <v>1</v>
      </c>
    </row>
  </sheetData>
  <sortState xmlns:xlrd2="http://schemas.microsoft.com/office/spreadsheetml/2017/richdata2" ref="A2:D217">
    <sortCondition descending="1" ref="D1:D217"/>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092C8-6CE7-4031-BD4C-9807F4405DC0}">
  <dimension ref="A1:E200"/>
  <sheetViews>
    <sheetView workbookViewId="0">
      <selection activeCell="E3" sqref="E3"/>
    </sheetView>
  </sheetViews>
  <sheetFormatPr defaultRowHeight="14.25" x14ac:dyDescent="0.2"/>
  <cols>
    <col min="1" max="1" width="141" bestFit="1" customWidth="1"/>
    <col min="2" max="2" width="12.75" bestFit="1" customWidth="1"/>
    <col min="3" max="4" width="8.5" bestFit="1" customWidth="1"/>
    <col min="5" max="5" width="16" bestFit="1" customWidth="1"/>
    <col min="6" max="6" width="20.75" bestFit="1" customWidth="1"/>
  </cols>
  <sheetData>
    <row r="1" spans="1:5" x14ac:dyDescent="0.2">
      <c r="A1" s="10" t="s">
        <v>3</v>
      </c>
      <c r="B1" t="s">
        <v>480</v>
      </c>
    </row>
    <row r="3" spans="1:5" x14ac:dyDescent="0.2">
      <c r="A3" s="10" t="s">
        <v>479</v>
      </c>
      <c r="B3" t="s">
        <v>481</v>
      </c>
      <c r="C3" t="s">
        <v>444</v>
      </c>
      <c r="D3" t="s">
        <v>443</v>
      </c>
      <c r="E3" t="s">
        <v>482</v>
      </c>
    </row>
    <row r="4" spans="1:5" x14ac:dyDescent="0.2">
      <c r="A4" s="8" t="s">
        <v>80</v>
      </c>
      <c r="B4">
        <v>1360000</v>
      </c>
      <c r="C4">
        <v>1360000</v>
      </c>
      <c r="D4">
        <v>1360000</v>
      </c>
      <c r="E4" s="9">
        <v>1.4314457817531638</v>
      </c>
    </row>
    <row r="5" spans="1:5" x14ac:dyDescent="0.2">
      <c r="A5" s="8" t="s">
        <v>25</v>
      </c>
      <c r="B5">
        <v>495000</v>
      </c>
      <c r="C5">
        <v>495000</v>
      </c>
      <c r="D5">
        <v>495000</v>
      </c>
      <c r="E5" s="9">
        <v>0.52100416321162946</v>
      </c>
    </row>
    <row r="6" spans="1:5" x14ac:dyDescent="0.2">
      <c r="A6" s="8" t="s">
        <v>27</v>
      </c>
      <c r="B6">
        <v>1197900</v>
      </c>
      <c r="C6">
        <v>1197900</v>
      </c>
      <c r="D6">
        <v>1197900</v>
      </c>
      <c r="E6" s="9">
        <v>1.2608300749721433</v>
      </c>
    </row>
    <row r="7" spans="1:5" x14ac:dyDescent="0.2">
      <c r="A7" s="8" t="s">
        <v>29</v>
      </c>
      <c r="B7">
        <v>370000</v>
      </c>
      <c r="C7">
        <v>370000</v>
      </c>
      <c r="D7">
        <v>370000</v>
      </c>
      <c r="E7" s="9">
        <v>0.38943745532990487</v>
      </c>
    </row>
    <row r="8" spans="1:5" x14ac:dyDescent="0.2">
      <c r="A8" s="8" t="s">
        <v>32</v>
      </c>
      <c r="B8">
        <v>160000</v>
      </c>
      <c r="C8">
        <v>160000</v>
      </c>
      <c r="D8">
        <v>160000</v>
      </c>
      <c r="E8" s="9">
        <v>0.1684053860886075</v>
      </c>
    </row>
    <row r="9" spans="1:5" x14ac:dyDescent="0.2">
      <c r="A9" s="8" t="s">
        <v>34</v>
      </c>
      <c r="B9">
        <v>700000</v>
      </c>
      <c r="C9">
        <v>700000</v>
      </c>
      <c r="D9">
        <v>700000</v>
      </c>
      <c r="E9" s="9">
        <v>0.73677356413765782</v>
      </c>
    </row>
    <row r="10" spans="1:5" x14ac:dyDescent="0.2">
      <c r="A10" s="8" t="s">
        <v>36</v>
      </c>
      <c r="B10">
        <v>604500</v>
      </c>
      <c r="C10">
        <v>644000</v>
      </c>
      <c r="D10">
        <v>565000</v>
      </c>
      <c r="E10" s="9">
        <v>0.6362565993160203</v>
      </c>
    </row>
    <row r="11" spans="1:5" x14ac:dyDescent="0.2">
      <c r="A11" s="8" t="s">
        <v>39</v>
      </c>
      <c r="B11">
        <v>595000</v>
      </c>
      <c r="C11">
        <v>595000</v>
      </c>
      <c r="D11">
        <v>595000</v>
      </c>
      <c r="E11" s="9">
        <v>0.62625752951700919</v>
      </c>
    </row>
    <row r="12" spans="1:5" x14ac:dyDescent="0.2">
      <c r="A12" s="8" t="s">
        <v>41</v>
      </c>
      <c r="B12">
        <v>196800</v>
      </c>
      <c r="C12">
        <v>196800</v>
      </c>
      <c r="D12">
        <v>196800</v>
      </c>
      <c r="E12" s="9">
        <v>0.20713862488898724</v>
      </c>
    </row>
    <row r="13" spans="1:5" x14ac:dyDescent="0.2">
      <c r="A13" s="8" t="s">
        <v>44</v>
      </c>
      <c r="B13">
        <v>930000</v>
      </c>
      <c r="C13">
        <v>930000</v>
      </c>
      <c r="D13">
        <v>930000</v>
      </c>
      <c r="E13" s="9">
        <v>0.97885630664003109</v>
      </c>
    </row>
    <row r="14" spans="1:5" x14ac:dyDescent="0.2">
      <c r="A14" s="8" t="s">
        <v>47</v>
      </c>
      <c r="B14">
        <v>1294000</v>
      </c>
      <c r="C14">
        <v>1294000</v>
      </c>
      <c r="D14">
        <v>1294000</v>
      </c>
      <c r="E14" s="9">
        <v>1.3619785599916132</v>
      </c>
    </row>
    <row r="15" spans="1:5" x14ac:dyDescent="0.2">
      <c r="A15" s="8" t="s">
        <v>49</v>
      </c>
      <c r="B15">
        <v>530000</v>
      </c>
      <c r="C15">
        <v>530000</v>
      </c>
      <c r="D15">
        <v>530000</v>
      </c>
      <c r="E15" s="9">
        <v>0.55784284141851237</v>
      </c>
    </row>
    <row r="16" spans="1:5" x14ac:dyDescent="0.2">
      <c r="A16" s="8" t="s">
        <v>52</v>
      </c>
      <c r="B16">
        <v>99500</v>
      </c>
      <c r="C16">
        <v>99500</v>
      </c>
      <c r="D16">
        <v>99500</v>
      </c>
      <c r="E16" s="9">
        <v>0.10472709947385279</v>
      </c>
    </row>
    <row r="17" spans="1:5" x14ac:dyDescent="0.2">
      <c r="A17" s="8" t="s">
        <v>53</v>
      </c>
      <c r="B17">
        <v>720000</v>
      </c>
      <c r="C17">
        <v>720000</v>
      </c>
      <c r="D17">
        <v>720000</v>
      </c>
      <c r="E17" s="9">
        <v>0.75782423739873384</v>
      </c>
    </row>
    <row r="18" spans="1:5" x14ac:dyDescent="0.2">
      <c r="A18" s="8" t="s">
        <v>55</v>
      </c>
      <c r="B18">
        <v>100000</v>
      </c>
      <c r="C18">
        <v>100000</v>
      </c>
      <c r="D18">
        <v>100000</v>
      </c>
      <c r="E18" s="9">
        <v>0.10525336630537969</v>
      </c>
    </row>
    <row r="19" spans="1:5" x14ac:dyDescent="0.2">
      <c r="A19" s="8" t="s">
        <v>57</v>
      </c>
      <c r="B19">
        <v>820000</v>
      </c>
      <c r="C19">
        <v>820000</v>
      </c>
      <c r="D19">
        <v>820000</v>
      </c>
      <c r="E19" s="9">
        <v>0.86307760370411346</v>
      </c>
    </row>
    <row r="20" spans="1:5" x14ac:dyDescent="0.2">
      <c r="A20" s="8" t="s">
        <v>59</v>
      </c>
      <c r="B20">
        <v>200000</v>
      </c>
      <c r="C20">
        <v>200000</v>
      </c>
      <c r="D20">
        <v>200000</v>
      </c>
      <c r="E20" s="9">
        <v>0.21050673261075939</v>
      </c>
    </row>
    <row r="21" spans="1:5" x14ac:dyDescent="0.2">
      <c r="A21" s="8" t="s">
        <v>60</v>
      </c>
      <c r="B21">
        <v>768000</v>
      </c>
      <c r="C21">
        <v>768000</v>
      </c>
      <c r="D21">
        <v>768000</v>
      </c>
      <c r="E21" s="9">
        <v>0.80834585322531605</v>
      </c>
    </row>
    <row r="22" spans="1:5" x14ac:dyDescent="0.2">
      <c r="A22" s="8" t="s">
        <v>63</v>
      </c>
      <c r="B22">
        <v>984500</v>
      </c>
      <c r="C22">
        <v>984500</v>
      </c>
      <c r="D22">
        <v>984500</v>
      </c>
      <c r="E22" s="9">
        <v>1.036219391276463</v>
      </c>
    </row>
    <row r="23" spans="1:5" x14ac:dyDescent="0.2">
      <c r="A23" s="8" t="s">
        <v>64</v>
      </c>
      <c r="B23">
        <v>1030000</v>
      </c>
      <c r="C23">
        <v>1030000</v>
      </c>
      <c r="D23">
        <v>1030000</v>
      </c>
      <c r="E23" s="9">
        <v>1.0841096729454109</v>
      </c>
    </row>
    <row r="24" spans="1:5" x14ac:dyDescent="0.2">
      <c r="A24" s="8" t="s">
        <v>66</v>
      </c>
      <c r="B24">
        <v>1886000</v>
      </c>
      <c r="C24">
        <v>1886000</v>
      </c>
      <c r="D24">
        <v>1886000</v>
      </c>
      <c r="E24" s="9">
        <v>1.985078488519461</v>
      </c>
    </row>
    <row r="25" spans="1:5" x14ac:dyDescent="0.2">
      <c r="A25" s="8" t="s">
        <v>68</v>
      </c>
      <c r="B25">
        <v>789840</v>
      </c>
      <c r="C25">
        <v>789840</v>
      </c>
      <c r="D25">
        <v>789840</v>
      </c>
      <c r="E25" s="9">
        <v>0.83133318842641102</v>
      </c>
    </row>
    <row r="26" spans="1:5" x14ac:dyDescent="0.2">
      <c r="A26" s="8" t="s">
        <v>70</v>
      </c>
      <c r="B26">
        <v>933300</v>
      </c>
      <c r="C26">
        <v>933300</v>
      </c>
      <c r="D26">
        <v>933300</v>
      </c>
      <c r="E26" s="9">
        <v>0.9823296677281087</v>
      </c>
    </row>
    <row r="27" spans="1:5" x14ac:dyDescent="0.2">
      <c r="A27" s="8" t="s">
        <v>71</v>
      </c>
      <c r="B27">
        <v>597000</v>
      </c>
      <c r="C27">
        <v>597000</v>
      </c>
      <c r="D27">
        <v>597000</v>
      </c>
      <c r="E27" s="9">
        <v>0.62836259684311679</v>
      </c>
    </row>
    <row r="28" spans="1:5" x14ac:dyDescent="0.2">
      <c r="A28" s="8" t="s">
        <v>73</v>
      </c>
      <c r="B28">
        <v>1300000</v>
      </c>
      <c r="C28">
        <v>1300000</v>
      </c>
      <c r="D28">
        <v>1300000</v>
      </c>
      <c r="E28" s="9">
        <v>1.368293761969936</v>
      </c>
    </row>
    <row r="29" spans="1:5" x14ac:dyDescent="0.2">
      <c r="A29" s="8" t="s">
        <v>74</v>
      </c>
      <c r="B29">
        <v>375000</v>
      </c>
      <c r="C29">
        <v>375000</v>
      </c>
      <c r="D29">
        <v>375000</v>
      </c>
      <c r="E29" s="9">
        <v>0.39470012364517387</v>
      </c>
    </row>
    <row r="30" spans="1:5" x14ac:dyDescent="0.2">
      <c r="A30" s="8" t="s">
        <v>76</v>
      </c>
      <c r="B30">
        <v>597000</v>
      </c>
      <c r="C30">
        <v>597000</v>
      </c>
      <c r="D30">
        <v>597000</v>
      </c>
      <c r="E30" s="9">
        <v>0.62836259684311679</v>
      </c>
    </row>
    <row r="31" spans="1:5" x14ac:dyDescent="0.2">
      <c r="A31" s="8" t="s">
        <v>78</v>
      </c>
      <c r="B31">
        <v>165000</v>
      </c>
      <c r="C31">
        <v>165000</v>
      </c>
      <c r="D31">
        <v>165000</v>
      </c>
      <c r="E31" s="9">
        <v>0.1736680544038765</v>
      </c>
    </row>
    <row r="32" spans="1:5" x14ac:dyDescent="0.2">
      <c r="A32" s="8" t="s">
        <v>82</v>
      </c>
      <c r="B32">
        <v>1430000</v>
      </c>
      <c r="C32">
        <v>1430000</v>
      </c>
      <c r="D32">
        <v>1430000</v>
      </c>
      <c r="E32" s="9">
        <v>1.5051231381669297</v>
      </c>
    </row>
    <row r="33" spans="1:5" x14ac:dyDescent="0.2">
      <c r="A33" s="8" t="s">
        <v>85</v>
      </c>
      <c r="B33">
        <v>144800</v>
      </c>
      <c r="C33">
        <v>144800</v>
      </c>
      <c r="D33">
        <v>144800</v>
      </c>
      <c r="E33" s="9">
        <v>0.1524068744101898</v>
      </c>
    </row>
    <row r="34" spans="1:5" x14ac:dyDescent="0.2">
      <c r="A34" s="8" t="s">
        <v>87</v>
      </c>
      <c r="B34">
        <v>1467900</v>
      </c>
      <c r="C34">
        <v>1467900</v>
      </c>
      <c r="D34">
        <v>1467900</v>
      </c>
      <c r="E34" s="9">
        <v>1.5450141639966686</v>
      </c>
    </row>
    <row r="35" spans="1:5" x14ac:dyDescent="0.2">
      <c r="A35" s="8" t="s">
        <v>90</v>
      </c>
      <c r="B35">
        <v>195000</v>
      </c>
      <c r="C35">
        <v>195000</v>
      </c>
      <c r="D35">
        <v>195000</v>
      </c>
      <c r="E35" s="9">
        <v>0.20524406429549041</v>
      </c>
    </row>
    <row r="36" spans="1:5" x14ac:dyDescent="0.2">
      <c r="A36" s="8" t="s">
        <v>92</v>
      </c>
      <c r="B36">
        <v>442800</v>
      </c>
      <c r="C36">
        <v>442800</v>
      </c>
      <c r="D36">
        <v>442800</v>
      </c>
      <c r="E36" s="9">
        <v>0.46606190600022129</v>
      </c>
    </row>
    <row r="37" spans="1:5" x14ac:dyDescent="0.2">
      <c r="A37" s="8" t="s">
        <v>95</v>
      </c>
      <c r="B37">
        <v>568000</v>
      </c>
      <c r="C37">
        <v>568000</v>
      </c>
      <c r="D37">
        <v>568000</v>
      </c>
      <c r="E37" s="9">
        <v>0.59783912061455668</v>
      </c>
    </row>
    <row r="38" spans="1:5" x14ac:dyDescent="0.2">
      <c r="A38" s="8" t="s">
        <v>98</v>
      </c>
      <c r="B38">
        <v>588000</v>
      </c>
      <c r="C38">
        <v>588000</v>
      </c>
      <c r="D38">
        <v>588000</v>
      </c>
      <c r="E38" s="9">
        <v>0.61888979387563259</v>
      </c>
    </row>
    <row r="39" spans="1:5" x14ac:dyDescent="0.2">
      <c r="A39" s="8" t="s">
        <v>101</v>
      </c>
      <c r="B39">
        <v>399800</v>
      </c>
      <c r="C39">
        <v>399800</v>
      </c>
      <c r="D39">
        <v>399800</v>
      </c>
      <c r="E39" s="9">
        <v>0.42080295848890803</v>
      </c>
    </row>
    <row r="40" spans="1:5" x14ac:dyDescent="0.2">
      <c r="A40" s="8" t="s">
        <v>103</v>
      </c>
      <c r="B40">
        <v>271400</v>
      </c>
      <c r="C40">
        <v>271400</v>
      </c>
      <c r="D40">
        <v>271400</v>
      </c>
      <c r="E40" s="9">
        <v>0.28565763615280049</v>
      </c>
    </row>
    <row r="41" spans="1:5" x14ac:dyDescent="0.2">
      <c r="A41" s="8" t="s">
        <v>105</v>
      </c>
      <c r="B41">
        <v>680000</v>
      </c>
      <c r="C41">
        <v>680000</v>
      </c>
      <c r="D41">
        <v>680000</v>
      </c>
      <c r="E41" s="9">
        <v>0.71572289087658192</v>
      </c>
    </row>
    <row r="42" spans="1:5" x14ac:dyDescent="0.2">
      <c r="A42" s="8" t="s">
        <v>107</v>
      </c>
      <c r="B42">
        <v>288800</v>
      </c>
      <c r="C42">
        <v>288800</v>
      </c>
      <c r="D42">
        <v>288800</v>
      </c>
      <c r="E42" s="9">
        <v>0.30397172188993654</v>
      </c>
    </row>
    <row r="43" spans="1:5" x14ac:dyDescent="0.2">
      <c r="A43" s="8" t="s">
        <v>110</v>
      </c>
      <c r="B43">
        <v>195000</v>
      </c>
      <c r="C43">
        <v>195000</v>
      </c>
      <c r="D43">
        <v>195000</v>
      </c>
      <c r="E43" s="9">
        <v>0.20524406429549041</v>
      </c>
    </row>
    <row r="44" spans="1:5" x14ac:dyDescent="0.2">
      <c r="A44" s="8" t="s">
        <v>111</v>
      </c>
      <c r="B44">
        <v>152030</v>
      </c>
      <c r="C44">
        <v>152030</v>
      </c>
      <c r="D44">
        <v>152030</v>
      </c>
      <c r="E44" s="9">
        <v>0.16001669279406874</v>
      </c>
    </row>
    <row r="45" spans="1:5" x14ac:dyDescent="0.2">
      <c r="A45" s="8" t="s">
        <v>113</v>
      </c>
      <c r="B45">
        <v>438000</v>
      </c>
      <c r="C45">
        <v>438000</v>
      </c>
      <c r="D45">
        <v>438000</v>
      </c>
      <c r="E45" s="9">
        <v>0.46100974441756304</v>
      </c>
    </row>
    <row r="46" spans="1:5" x14ac:dyDescent="0.2">
      <c r="A46" s="8" t="s">
        <v>115</v>
      </c>
      <c r="B46">
        <v>633800</v>
      </c>
      <c r="C46">
        <v>633800</v>
      </c>
      <c r="D46">
        <v>633800</v>
      </c>
      <c r="E46" s="9">
        <v>0.6670958356434965</v>
      </c>
    </row>
    <row r="47" spans="1:5" x14ac:dyDescent="0.2">
      <c r="A47" s="8" t="s">
        <v>116</v>
      </c>
      <c r="B47">
        <v>315966</v>
      </c>
      <c r="C47">
        <v>315966</v>
      </c>
      <c r="D47">
        <v>315966</v>
      </c>
      <c r="E47" s="9">
        <v>0.33256485138045599</v>
      </c>
    </row>
    <row r="48" spans="1:5" x14ac:dyDescent="0.2">
      <c r="A48" s="8" t="s">
        <v>118</v>
      </c>
      <c r="B48">
        <v>830000</v>
      </c>
      <c r="C48">
        <v>830000</v>
      </c>
      <c r="D48">
        <v>830000</v>
      </c>
      <c r="E48" s="9">
        <v>0.87360294033465147</v>
      </c>
    </row>
    <row r="49" spans="1:5" x14ac:dyDescent="0.2">
      <c r="A49" s="8" t="s">
        <v>120</v>
      </c>
      <c r="B49">
        <v>1396000</v>
      </c>
      <c r="C49">
        <v>1396000</v>
      </c>
      <c r="D49">
        <v>1396000</v>
      </c>
      <c r="E49" s="9">
        <v>1.4693369936231004</v>
      </c>
    </row>
    <row r="50" spans="1:5" x14ac:dyDescent="0.2">
      <c r="A50" s="8" t="s">
        <v>122</v>
      </c>
      <c r="B50">
        <v>919800</v>
      </c>
      <c r="C50">
        <v>919800</v>
      </c>
      <c r="D50">
        <v>919800</v>
      </c>
      <c r="E50" s="9">
        <v>0.96812046327688239</v>
      </c>
    </row>
    <row r="51" spans="1:5" x14ac:dyDescent="0.2">
      <c r="A51" s="8" t="s">
        <v>123</v>
      </c>
      <c r="B51">
        <v>292000</v>
      </c>
      <c r="C51">
        <v>292000</v>
      </c>
      <c r="D51">
        <v>292000</v>
      </c>
      <c r="E51" s="9">
        <v>0.30733982961170869</v>
      </c>
    </row>
    <row r="52" spans="1:5" x14ac:dyDescent="0.2">
      <c r="A52" s="8" t="s">
        <v>124</v>
      </c>
      <c r="B52">
        <v>449500</v>
      </c>
      <c r="C52">
        <v>449500</v>
      </c>
      <c r="D52">
        <v>449500</v>
      </c>
      <c r="E52" s="9">
        <v>0.47311388154268175</v>
      </c>
    </row>
    <row r="53" spans="1:5" x14ac:dyDescent="0.2">
      <c r="A53" s="8" t="s">
        <v>126</v>
      </c>
      <c r="B53">
        <v>295000</v>
      </c>
      <c r="C53">
        <v>295000</v>
      </c>
      <c r="D53">
        <v>295000</v>
      </c>
      <c r="E53" s="9">
        <v>0.31049743060087009</v>
      </c>
    </row>
    <row r="54" spans="1:5" x14ac:dyDescent="0.2">
      <c r="A54" s="8" t="s">
        <v>129</v>
      </c>
      <c r="B54">
        <v>850000</v>
      </c>
      <c r="C54">
        <v>850000</v>
      </c>
      <c r="D54">
        <v>850000</v>
      </c>
      <c r="E54" s="9">
        <v>0.89465361359572737</v>
      </c>
    </row>
    <row r="55" spans="1:5" x14ac:dyDescent="0.2">
      <c r="A55" s="8" t="s">
        <v>131</v>
      </c>
      <c r="B55">
        <v>565000</v>
      </c>
      <c r="C55">
        <v>565000</v>
      </c>
      <c r="D55">
        <v>565000</v>
      </c>
      <c r="E55" s="9">
        <v>0.59468151962539528</v>
      </c>
    </row>
    <row r="56" spans="1:5" x14ac:dyDescent="0.2">
      <c r="A56" s="8" t="s">
        <v>132</v>
      </c>
      <c r="B56">
        <v>96800</v>
      </c>
      <c r="C56">
        <v>96800</v>
      </c>
      <c r="D56">
        <v>96800</v>
      </c>
      <c r="E56" s="9">
        <v>0.10188525858360754</v>
      </c>
    </row>
    <row r="57" spans="1:5" x14ac:dyDescent="0.2">
      <c r="A57" s="8" t="s">
        <v>134</v>
      </c>
      <c r="B57">
        <v>149600</v>
      </c>
      <c r="C57">
        <v>149600</v>
      </c>
      <c r="D57">
        <v>149600</v>
      </c>
      <c r="E57" s="9">
        <v>0.15745903599284802</v>
      </c>
    </row>
    <row r="58" spans="1:5" x14ac:dyDescent="0.2">
      <c r="A58" s="8" t="s">
        <v>135</v>
      </c>
      <c r="B58">
        <v>408</v>
      </c>
      <c r="C58">
        <v>408</v>
      </c>
      <c r="D58">
        <v>408</v>
      </c>
      <c r="E58" s="9">
        <v>4.2943373452594913E-4</v>
      </c>
    </row>
    <row r="59" spans="1:5" x14ac:dyDescent="0.2">
      <c r="A59" s="8" t="s">
        <v>137</v>
      </c>
      <c r="B59">
        <v>1288000</v>
      </c>
      <c r="C59">
        <v>1288000</v>
      </c>
      <c r="D59">
        <v>1288000</v>
      </c>
      <c r="E59" s="9">
        <v>1.3556633580132904</v>
      </c>
    </row>
    <row r="60" spans="1:5" x14ac:dyDescent="0.2">
      <c r="A60" s="8" t="s">
        <v>139</v>
      </c>
      <c r="B60">
        <v>1</v>
      </c>
      <c r="C60">
        <v>1</v>
      </c>
      <c r="D60">
        <v>1</v>
      </c>
      <c r="E60" s="9">
        <v>1.0525336630537969E-6</v>
      </c>
    </row>
    <row r="61" spans="1:5" x14ac:dyDescent="0.2">
      <c r="A61" s="8" t="s">
        <v>140</v>
      </c>
      <c r="B61">
        <v>416000</v>
      </c>
      <c r="C61">
        <v>416000</v>
      </c>
      <c r="D61">
        <v>416000</v>
      </c>
      <c r="E61" s="9">
        <v>0.43785400383037953</v>
      </c>
    </row>
    <row r="62" spans="1:5" x14ac:dyDescent="0.2">
      <c r="A62" s="8" t="s">
        <v>142</v>
      </c>
      <c r="B62">
        <v>565000</v>
      </c>
      <c r="C62">
        <v>565000</v>
      </c>
      <c r="D62">
        <v>565000</v>
      </c>
      <c r="E62" s="9">
        <v>0.59468151962539528</v>
      </c>
    </row>
    <row r="63" spans="1:5" x14ac:dyDescent="0.2">
      <c r="A63" s="8" t="s">
        <v>144</v>
      </c>
      <c r="B63">
        <v>170000</v>
      </c>
      <c r="C63">
        <v>170000</v>
      </c>
      <c r="D63">
        <v>170000</v>
      </c>
      <c r="E63" s="9">
        <v>0.17893072271914548</v>
      </c>
    </row>
    <row r="64" spans="1:5" x14ac:dyDescent="0.2">
      <c r="A64" s="8" t="s">
        <v>146</v>
      </c>
      <c r="B64">
        <v>2336000</v>
      </c>
      <c r="C64">
        <v>2336000</v>
      </c>
      <c r="D64">
        <v>2336000</v>
      </c>
      <c r="E64" s="9">
        <v>2.4587186368936695</v>
      </c>
    </row>
    <row r="65" spans="1:5" x14ac:dyDescent="0.2">
      <c r="A65" s="8" t="s">
        <v>147</v>
      </c>
      <c r="B65">
        <v>798000</v>
      </c>
      <c r="C65">
        <v>798000</v>
      </c>
      <c r="D65">
        <v>798000</v>
      </c>
      <c r="E65" s="9">
        <v>0.83992186311692996</v>
      </c>
    </row>
    <row r="66" spans="1:5" x14ac:dyDescent="0.2">
      <c r="A66" s="8" t="s">
        <v>148</v>
      </c>
      <c r="B66">
        <v>1459100</v>
      </c>
      <c r="C66">
        <v>1459100</v>
      </c>
      <c r="D66">
        <v>1459100</v>
      </c>
      <c r="E66" s="9">
        <v>1.5357518677617952</v>
      </c>
    </row>
    <row r="67" spans="1:5" x14ac:dyDescent="0.2">
      <c r="A67" s="8" t="s">
        <v>150</v>
      </c>
      <c r="B67">
        <v>465520</v>
      </c>
      <c r="C67">
        <v>465520</v>
      </c>
      <c r="D67">
        <v>465520</v>
      </c>
      <c r="E67" s="9">
        <v>0.48997547082480353</v>
      </c>
    </row>
    <row r="68" spans="1:5" x14ac:dyDescent="0.2">
      <c r="A68" s="8" t="s">
        <v>151</v>
      </c>
      <c r="B68">
        <v>694000</v>
      </c>
      <c r="C68">
        <v>694000</v>
      </c>
      <c r="D68">
        <v>694000</v>
      </c>
      <c r="E68" s="9">
        <v>0.73045836215933502</v>
      </c>
    </row>
    <row r="69" spans="1:5" x14ac:dyDescent="0.2">
      <c r="A69" s="8" t="s">
        <v>299</v>
      </c>
      <c r="B69">
        <v>398000</v>
      </c>
      <c r="C69">
        <v>398000</v>
      </c>
      <c r="D69">
        <v>398000</v>
      </c>
      <c r="E69" s="9">
        <v>0.41890839789541118</v>
      </c>
    </row>
    <row r="70" spans="1:5" x14ac:dyDescent="0.2">
      <c r="A70" s="8" t="s">
        <v>301</v>
      </c>
      <c r="B70">
        <v>896600</v>
      </c>
      <c r="C70">
        <v>896600</v>
      </c>
      <c r="D70">
        <v>896600</v>
      </c>
      <c r="E70" s="9">
        <v>0.94370168229403428</v>
      </c>
    </row>
    <row r="71" spans="1:5" x14ac:dyDescent="0.2">
      <c r="A71" s="8" t="s">
        <v>304</v>
      </c>
      <c r="B71">
        <v>990000</v>
      </c>
      <c r="C71">
        <v>990000</v>
      </c>
      <c r="D71">
        <v>990000</v>
      </c>
      <c r="E71" s="9">
        <v>1.0420083264232589</v>
      </c>
    </row>
    <row r="72" spans="1:5" x14ac:dyDescent="0.2">
      <c r="A72" s="8" t="s">
        <v>306</v>
      </c>
      <c r="B72">
        <v>298000</v>
      </c>
      <c r="C72">
        <v>298000</v>
      </c>
      <c r="D72">
        <v>298000</v>
      </c>
      <c r="E72" s="9">
        <v>0.3136550315900315</v>
      </c>
    </row>
    <row r="73" spans="1:5" x14ac:dyDescent="0.2">
      <c r="A73" s="8" t="s">
        <v>157</v>
      </c>
      <c r="B73">
        <v>220000</v>
      </c>
      <c r="C73">
        <v>220000</v>
      </c>
      <c r="D73">
        <v>220000</v>
      </c>
      <c r="E73" s="9">
        <v>0.23155740587183532</v>
      </c>
    </row>
    <row r="74" spans="1:5" x14ac:dyDescent="0.2">
      <c r="A74" s="8" t="s">
        <v>307</v>
      </c>
      <c r="B74">
        <v>298000</v>
      </c>
      <c r="C74">
        <v>298000</v>
      </c>
      <c r="D74">
        <v>298000</v>
      </c>
      <c r="E74" s="9">
        <v>0.3136550315900315</v>
      </c>
    </row>
    <row r="75" spans="1:5" x14ac:dyDescent="0.2">
      <c r="A75" s="8" t="s">
        <v>308</v>
      </c>
      <c r="B75">
        <v>142000</v>
      </c>
      <c r="C75">
        <v>142000</v>
      </c>
      <c r="D75">
        <v>142000</v>
      </c>
      <c r="E75" s="9">
        <v>0.14945978015363917</v>
      </c>
    </row>
    <row r="76" spans="1:5" x14ac:dyDescent="0.2">
      <c r="A76" s="8" t="s">
        <v>309</v>
      </c>
      <c r="B76">
        <v>506000</v>
      </c>
      <c r="C76">
        <v>506000</v>
      </c>
      <c r="D76">
        <v>506000</v>
      </c>
      <c r="E76" s="9">
        <v>0.53258203350522126</v>
      </c>
    </row>
    <row r="77" spans="1:5" x14ac:dyDescent="0.2">
      <c r="A77" s="8" t="s">
        <v>311</v>
      </c>
      <c r="B77">
        <v>857140</v>
      </c>
      <c r="C77">
        <v>882680</v>
      </c>
      <c r="D77">
        <v>831600</v>
      </c>
      <c r="E77" s="9">
        <v>0.90216870394993154</v>
      </c>
    </row>
    <row r="78" spans="1:5" x14ac:dyDescent="0.2">
      <c r="A78" s="8" t="s">
        <v>314</v>
      </c>
      <c r="B78">
        <v>150000</v>
      </c>
      <c r="C78">
        <v>150000</v>
      </c>
      <c r="D78">
        <v>150000</v>
      </c>
      <c r="E78" s="9">
        <v>0.15788004945806955</v>
      </c>
    </row>
    <row r="79" spans="1:5" x14ac:dyDescent="0.2">
      <c r="A79" s="8" t="s">
        <v>317</v>
      </c>
      <c r="B79">
        <v>8501480</v>
      </c>
      <c r="C79">
        <v>8501480</v>
      </c>
      <c r="D79">
        <v>8501480</v>
      </c>
      <c r="E79" s="9">
        <v>8.9480938857785937</v>
      </c>
    </row>
    <row r="80" spans="1:5" x14ac:dyDescent="0.2">
      <c r="A80" s="8" t="s">
        <v>320</v>
      </c>
      <c r="B80">
        <v>750000</v>
      </c>
      <c r="C80">
        <v>750000</v>
      </c>
      <c r="D80">
        <v>750000</v>
      </c>
      <c r="E80" s="9">
        <v>0.78940024729034775</v>
      </c>
    </row>
    <row r="81" spans="1:5" x14ac:dyDescent="0.2">
      <c r="A81" s="8" t="s">
        <v>321</v>
      </c>
      <c r="B81">
        <v>886573</v>
      </c>
      <c r="C81">
        <v>886573</v>
      </c>
      <c r="D81">
        <v>886573</v>
      </c>
      <c r="E81" s="9">
        <v>0.93314792725459395</v>
      </c>
    </row>
    <row r="82" spans="1:5" x14ac:dyDescent="0.2">
      <c r="A82" s="8" t="s">
        <v>324</v>
      </c>
      <c r="B82">
        <v>888000</v>
      </c>
      <c r="C82">
        <v>888000</v>
      </c>
      <c r="D82">
        <v>888000</v>
      </c>
      <c r="E82" s="9">
        <v>0.93464989279177169</v>
      </c>
    </row>
    <row r="83" spans="1:5" x14ac:dyDescent="0.2">
      <c r="A83" s="8" t="s">
        <v>327</v>
      </c>
      <c r="B83">
        <v>2186000</v>
      </c>
      <c r="C83">
        <v>2186000</v>
      </c>
      <c r="D83">
        <v>2186000</v>
      </c>
      <c r="E83" s="9">
        <v>2.3008385874355999</v>
      </c>
    </row>
    <row r="84" spans="1:5" x14ac:dyDescent="0.2">
      <c r="A84" s="8" t="s">
        <v>329</v>
      </c>
      <c r="B84">
        <v>1878780</v>
      </c>
      <c r="C84">
        <v>1878780</v>
      </c>
      <c r="D84">
        <v>1878780</v>
      </c>
      <c r="E84" s="9">
        <v>1.9774791954722126</v>
      </c>
    </row>
    <row r="85" spans="1:5" x14ac:dyDescent="0.2">
      <c r="A85" s="8" t="s">
        <v>331</v>
      </c>
      <c r="B85">
        <v>3058000</v>
      </c>
      <c r="C85">
        <v>3058000</v>
      </c>
      <c r="D85">
        <v>3058000</v>
      </c>
      <c r="E85" s="9">
        <v>3.218647941618511</v>
      </c>
    </row>
    <row r="86" spans="1:5" x14ac:dyDescent="0.2">
      <c r="A86" s="8" t="s">
        <v>191</v>
      </c>
      <c r="B86">
        <v>452000</v>
      </c>
      <c r="C86">
        <v>452000</v>
      </c>
      <c r="D86">
        <v>452000</v>
      </c>
      <c r="E86" s="9">
        <v>0.47574521570031619</v>
      </c>
    </row>
    <row r="87" spans="1:5" x14ac:dyDescent="0.2">
      <c r="A87" s="8" t="s">
        <v>332</v>
      </c>
      <c r="B87">
        <v>598660</v>
      </c>
      <c r="C87">
        <v>598660</v>
      </c>
      <c r="D87">
        <v>598660</v>
      </c>
      <c r="E87" s="9">
        <v>0.63010980272378603</v>
      </c>
    </row>
    <row r="88" spans="1:5" x14ac:dyDescent="0.2">
      <c r="A88" s="8" t="s">
        <v>334</v>
      </c>
      <c r="B88">
        <v>525800</v>
      </c>
      <c r="C88">
        <v>525800</v>
      </c>
      <c r="D88">
        <v>525800</v>
      </c>
      <c r="E88" s="9">
        <v>0.55342220003368647</v>
      </c>
    </row>
    <row r="89" spans="1:5" x14ac:dyDescent="0.2">
      <c r="A89" s="8" t="s">
        <v>337</v>
      </c>
      <c r="B89">
        <v>598000</v>
      </c>
      <c r="C89">
        <v>598000</v>
      </c>
      <c r="D89">
        <v>598000</v>
      </c>
      <c r="E89" s="9">
        <v>0.62941513050617059</v>
      </c>
    </row>
    <row r="90" spans="1:5" x14ac:dyDescent="0.2">
      <c r="A90" s="8" t="s">
        <v>339</v>
      </c>
      <c r="B90">
        <v>1502500</v>
      </c>
      <c r="C90">
        <v>1502500</v>
      </c>
      <c r="D90">
        <v>1502500</v>
      </c>
      <c r="E90" s="9">
        <v>1.58143182873833</v>
      </c>
    </row>
    <row r="91" spans="1:5" x14ac:dyDescent="0.2">
      <c r="A91" s="8" t="s">
        <v>204</v>
      </c>
      <c r="B91">
        <v>386000</v>
      </c>
      <c r="C91">
        <v>386000</v>
      </c>
      <c r="D91">
        <v>386000</v>
      </c>
      <c r="E91" s="9">
        <v>0.40627799393876562</v>
      </c>
    </row>
    <row r="92" spans="1:5" x14ac:dyDescent="0.2">
      <c r="A92" s="8" t="s">
        <v>342</v>
      </c>
      <c r="B92">
        <v>1199800</v>
      </c>
      <c r="C92">
        <v>1199800</v>
      </c>
      <c r="D92">
        <v>1199800</v>
      </c>
      <c r="E92" s="9">
        <v>1.2628298889319456</v>
      </c>
    </row>
    <row r="93" spans="1:5" x14ac:dyDescent="0.2">
      <c r="A93" s="8" t="s">
        <v>343</v>
      </c>
      <c r="B93">
        <v>509820</v>
      </c>
      <c r="C93">
        <v>509820</v>
      </c>
      <c r="D93">
        <v>509820</v>
      </c>
      <c r="E93" s="9">
        <v>0.53660271209808674</v>
      </c>
    </row>
    <row r="94" spans="1:5" x14ac:dyDescent="0.2">
      <c r="A94" s="8" t="s">
        <v>345</v>
      </c>
      <c r="B94">
        <v>3039910</v>
      </c>
      <c r="C94">
        <v>3039910</v>
      </c>
      <c r="D94">
        <v>3039910</v>
      </c>
      <c r="E94" s="9">
        <v>3.199607607653868</v>
      </c>
    </row>
    <row r="95" spans="1:5" x14ac:dyDescent="0.2">
      <c r="A95" s="8" t="s">
        <v>211</v>
      </c>
      <c r="B95">
        <v>357000</v>
      </c>
      <c r="C95">
        <v>357000</v>
      </c>
      <c r="D95">
        <v>357000</v>
      </c>
      <c r="E95" s="9">
        <v>0.37575451771020552</v>
      </c>
    </row>
    <row r="96" spans="1:5" x14ac:dyDescent="0.2">
      <c r="A96" s="8" t="s">
        <v>347</v>
      </c>
      <c r="B96">
        <v>327000</v>
      </c>
      <c r="C96">
        <v>327000</v>
      </c>
      <c r="D96">
        <v>327000</v>
      </c>
      <c r="E96" s="9">
        <v>0.34417850781859161</v>
      </c>
    </row>
    <row r="97" spans="1:5" x14ac:dyDescent="0.2">
      <c r="A97" s="8" t="s">
        <v>213</v>
      </c>
      <c r="B97">
        <v>395000</v>
      </c>
      <c r="C97">
        <v>395000</v>
      </c>
      <c r="D97">
        <v>395000</v>
      </c>
      <c r="E97" s="9">
        <v>0.41575079690624978</v>
      </c>
    </row>
    <row r="98" spans="1:5" x14ac:dyDescent="0.2">
      <c r="A98" s="8" t="s">
        <v>350</v>
      </c>
      <c r="B98">
        <v>1330088</v>
      </c>
      <c r="C98">
        <v>1330088</v>
      </c>
      <c r="D98">
        <v>1330088</v>
      </c>
      <c r="E98" s="9">
        <v>1.3999623948238986</v>
      </c>
    </row>
    <row r="99" spans="1:5" x14ac:dyDescent="0.2">
      <c r="A99" s="8" t="s">
        <v>214</v>
      </c>
      <c r="B99">
        <v>220000</v>
      </c>
      <c r="C99">
        <v>220000</v>
      </c>
      <c r="D99">
        <v>220000</v>
      </c>
      <c r="E99" s="9">
        <v>0.23155740587183532</v>
      </c>
    </row>
    <row r="100" spans="1:5" x14ac:dyDescent="0.2">
      <c r="A100" s="8" t="s">
        <v>353</v>
      </c>
      <c r="B100">
        <v>5133600</v>
      </c>
      <c r="C100">
        <v>5133600</v>
      </c>
      <c r="D100">
        <v>5133600</v>
      </c>
      <c r="E100" s="9">
        <v>5.4032868126529721</v>
      </c>
    </row>
    <row r="101" spans="1:5" x14ac:dyDescent="0.2">
      <c r="A101" s="8" t="s">
        <v>355</v>
      </c>
      <c r="B101">
        <v>560000</v>
      </c>
      <c r="C101">
        <v>560000</v>
      </c>
      <c r="D101">
        <v>560000</v>
      </c>
      <c r="E101" s="9">
        <v>0.58941885131012628</v>
      </c>
    </row>
    <row r="102" spans="1:5" x14ac:dyDescent="0.2">
      <c r="A102" s="8" t="s">
        <v>357</v>
      </c>
      <c r="B102">
        <v>1157000</v>
      </c>
      <c r="C102">
        <v>1157000</v>
      </c>
      <c r="D102">
        <v>1157000</v>
      </c>
      <c r="E102" s="9">
        <v>1.217781448153243</v>
      </c>
    </row>
    <row r="103" spans="1:5" x14ac:dyDescent="0.2">
      <c r="A103" s="8" t="s">
        <v>359</v>
      </c>
      <c r="B103">
        <v>290000</v>
      </c>
      <c r="C103">
        <v>290000</v>
      </c>
      <c r="D103">
        <v>290000</v>
      </c>
      <c r="E103" s="9">
        <v>0.30523476228560109</v>
      </c>
    </row>
    <row r="104" spans="1:5" x14ac:dyDescent="0.2">
      <c r="A104" s="8" t="s">
        <v>361</v>
      </c>
      <c r="B104">
        <v>5231250</v>
      </c>
      <c r="C104">
        <v>5231250</v>
      </c>
      <c r="D104">
        <v>5231250</v>
      </c>
      <c r="E104" s="9">
        <v>5.5060667248501751</v>
      </c>
    </row>
    <row r="105" spans="1:5" x14ac:dyDescent="0.2">
      <c r="A105" s="8" t="s">
        <v>364</v>
      </c>
      <c r="B105">
        <v>511600</v>
      </c>
      <c r="C105">
        <v>511600</v>
      </c>
      <c r="D105">
        <v>511600</v>
      </c>
      <c r="E105" s="9">
        <v>0.53847622201832246</v>
      </c>
    </row>
    <row r="106" spans="1:5" x14ac:dyDescent="0.2">
      <c r="A106" s="8" t="s">
        <v>228</v>
      </c>
      <c r="B106">
        <v>344000</v>
      </c>
      <c r="C106">
        <v>344000</v>
      </c>
      <c r="D106">
        <v>344000</v>
      </c>
      <c r="E106" s="9">
        <v>0.36207158009050616</v>
      </c>
    </row>
    <row r="107" spans="1:5" x14ac:dyDescent="0.2">
      <c r="A107" s="8" t="s">
        <v>366</v>
      </c>
      <c r="B107">
        <v>5979470</v>
      </c>
      <c r="C107">
        <v>5979470</v>
      </c>
      <c r="D107">
        <v>5979470</v>
      </c>
      <c r="E107" s="9">
        <v>6.2935934622202874</v>
      </c>
    </row>
    <row r="108" spans="1:5" x14ac:dyDescent="0.2">
      <c r="A108" s="8" t="s">
        <v>229</v>
      </c>
      <c r="B108">
        <v>596000</v>
      </c>
      <c r="C108">
        <v>596000</v>
      </c>
      <c r="D108">
        <v>596000</v>
      </c>
      <c r="E108" s="9">
        <v>0.62731006318006299</v>
      </c>
    </row>
    <row r="109" spans="1:5" x14ac:dyDescent="0.2">
      <c r="A109" s="8" t="s">
        <v>367</v>
      </c>
      <c r="B109">
        <v>1753000</v>
      </c>
      <c r="C109">
        <v>1753000</v>
      </c>
      <c r="D109">
        <v>1753000</v>
      </c>
      <c r="E109" s="9">
        <v>1.845091511333306</v>
      </c>
    </row>
    <row r="110" spans="1:5" x14ac:dyDescent="0.2">
      <c r="A110" s="8" t="s">
        <v>368</v>
      </c>
      <c r="B110">
        <v>623966</v>
      </c>
      <c r="C110">
        <v>623966</v>
      </c>
      <c r="D110">
        <v>623966</v>
      </c>
      <c r="E110" s="9">
        <v>0.6567452196010255</v>
      </c>
    </row>
    <row r="111" spans="1:5" x14ac:dyDescent="0.2">
      <c r="A111" s="8" t="s">
        <v>371</v>
      </c>
      <c r="B111">
        <v>1552938</v>
      </c>
      <c r="C111">
        <v>1552938</v>
      </c>
      <c r="D111">
        <v>1552938</v>
      </c>
      <c r="E111" s="9">
        <v>1.6345195216354373</v>
      </c>
    </row>
    <row r="112" spans="1:5" x14ac:dyDescent="0.2">
      <c r="A112" s="8" t="s">
        <v>373</v>
      </c>
      <c r="B112">
        <v>3495720</v>
      </c>
      <c r="C112">
        <v>3495720</v>
      </c>
      <c r="D112">
        <v>3495720</v>
      </c>
      <c r="E112" s="9">
        <v>3.679362976610419</v>
      </c>
    </row>
    <row r="113" spans="1:5" x14ac:dyDescent="0.2">
      <c r="A113" s="8" t="s">
        <v>376</v>
      </c>
      <c r="B113">
        <v>560000</v>
      </c>
      <c r="C113">
        <v>560000</v>
      </c>
      <c r="D113">
        <v>560000</v>
      </c>
      <c r="E113" s="9">
        <v>0.58941885131012628</v>
      </c>
    </row>
    <row r="114" spans="1:5" x14ac:dyDescent="0.2">
      <c r="A114" s="8" t="s">
        <v>233</v>
      </c>
      <c r="B114">
        <v>298000</v>
      </c>
      <c r="C114">
        <v>298000</v>
      </c>
      <c r="D114">
        <v>298000</v>
      </c>
      <c r="E114" s="9">
        <v>0.3136550315900315</v>
      </c>
    </row>
    <row r="115" spans="1:5" x14ac:dyDescent="0.2">
      <c r="A115" s="8" t="s">
        <v>246</v>
      </c>
      <c r="B115">
        <v>488110</v>
      </c>
      <c r="C115">
        <v>488110</v>
      </c>
      <c r="D115">
        <v>488110</v>
      </c>
      <c r="E115" s="9">
        <v>0.51375220627318885</v>
      </c>
    </row>
    <row r="116" spans="1:5" x14ac:dyDescent="0.2">
      <c r="A116" s="8" t="s">
        <v>248</v>
      </c>
      <c r="B116">
        <v>145000</v>
      </c>
      <c r="C116">
        <v>145000</v>
      </c>
      <c r="D116">
        <v>145000</v>
      </c>
      <c r="E116" s="9">
        <v>0.15261738114280055</v>
      </c>
    </row>
    <row r="117" spans="1:5" x14ac:dyDescent="0.2">
      <c r="A117" s="8" t="s">
        <v>378</v>
      </c>
      <c r="B117">
        <v>267000</v>
      </c>
      <c r="C117">
        <v>267000</v>
      </c>
      <c r="D117">
        <v>267000</v>
      </c>
      <c r="E117" s="9">
        <v>0.28102648803536379</v>
      </c>
    </row>
    <row r="118" spans="1:5" x14ac:dyDescent="0.2">
      <c r="A118" s="8" t="s">
        <v>379</v>
      </c>
      <c r="B118">
        <v>327679</v>
      </c>
      <c r="C118">
        <v>327679</v>
      </c>
      <c r="D118">
        <v>327679</v>
      </c>
      <c r="E118" s="9">
        <v>0.34489317817580512</v>
      </c>
    </row>
    <row r="119" spans="1:5" x14ac:dyDescent="0.2">
      <c r="A119" s="8" t="s">
        <v>258</v>
      </c>
      <c r="B119">
        <v>588000</v>
      </c>
      <c r="C119">
        <v>588000</v>
      </c>
      <c r="D119">
        <v>588000</v>
      </c>
      <c r="E119" s="9">
        <v>0.61888979387563259</v>
      </c>
    </row>
    <row r="120" spans="1:5" x14ac:dyDescent="0.2">
      <c r="A120" s="8" t="s">
        <v>259</v>
      </c>
      <c r="B120">
        <v>258000</v>
      </c>
      <c r="C120">
        <v>258000</v>
      </c>
      <c r="D120">
        <v>258000</v>
      </c>
      <c r="E120" s="9">
        <v>0.27155368506787964</v>
      </c>
    </row>
    <row r="121" spans="1:5" x14ac:dyDescent="0.2">
      <c r="A121" s="8" t="s">
        <v>382</v>
      </c>
      <c r="B121">
        <v>985000</v>
      </c>
      <c r="C121">
        <v>985000</v>
      </c>
      <c r="D121">
        <v>985000</v>
      </c>
      <c r="E121" s="9">
        <v>1.0367456581079899</v>
      </c>
    </row>
    <row r="122" spans="1:5" x14ac:dyDescent="0.2">
      <c r="A122" s="8" t="s">
        <v>385</v>
      </c>
      <c r="B122">
        <v>1962858</v>
      </c>
      <c r="C122">
        <v>1962858</v>
      </c>
      <c r="D122">
        <v>1962858</v>
      </c>
      <c r="E122" s="9">
        <v>2.0659741207944498</v>
      </c>
    </row>
    <row r="123" spans="1:5" x14ac:dyDescent="0.2">
      <c r="A123" s="8" t="s">
        <v>388</v>
      </c>
      <c r="B123">
        <v>1564080</v>
      </c>
      <c r="C123">
        <v>1564080</v>
      </c>
      <c r="D123">
        <v>1564080</v>
      </c>
      <c r="E123" s="9">
        <v>1.6462468517091826</v>
      </c>
    </row>
    <row r="124" spans="1:5" x14ac:dyDescent="0.2">
      <c r="A124" s="8" t="s">
        <v>390</v>
      </c>
      <c r="B124">
        <v>670760</v>
      </c>
      <c r="C124">
        <v>670760</v>
      </c>
      <c r="D124">
        <v>670760</v>
      </c>
      <c r="E124" s="9">
        <v>0.70599747982996486</v>
      </c>
    </row>
    <row r="125" spans="1:5" x14ac:dyDescent="0.2">
      <c r="A125" s="8" t="s">
        <v>392</v>
      </c>
      <c r="B125">
        <v>1297000</v>
      </c>
      <c r="C125">
        <v>1297000</v>
      </c>
      <c r="D125">
        <v>1297000</v>
      </c>
      <c r="E125" s="9">
        <v>1.3651361609807746</v>
      </c>
    </row>
    <row r="126" spans="1:5" x14ac:dyDescent="0.2">
      <c r="A126" s="8" t="s">
        <v>394</v>
      </c>
      <c r="B126">
        <v>323</v>
      </c>
      <c r="C126">
        <v>323</v>
      </c>
      <c r="D126">
        <v>323</v>
      </c>
      <c r="E126" s="9">
        <v>3.3996837316637639E-4</v>
      </c>
    </row>
    <row r="127" spans="1:5" x14ac:dyDescent="0.2">
      <c r="A127" s="8" t="s">
        <v>279</v>
      </c>
      <c r="B127">
        <v>323</v>
      </c>
      <c r="C127">
        <v>323</v>
      </c>
      <c r="D127">
        <v>323</v>
      </c>
      <c r="E127" s="9">
        <v>3.3996837316637639E-4</v>
      </c>
    </row>
    <row r="128" spans="1:5" x14ac:dyDescent="0.2">
      <c r="A128" s="8" t="s">
        <v>396</v>
      </c>
      <c r="B128">
        <v>1850000</v>
      </c>
      <c r="C128">
        <v>1850000</v>
      </c>
      <c r="D128">
        <v>1850000</v>
      </c>
      <c r="E128" s="9">
        <v>1.9471872766495244</v>
      </c>
    </row>
    <row r="129" spans="1:5" x14ac:dyDescent="0.2">
      <c r="A129" s="8" t="s">
        <v>284</v>
      </c>
      <c r="B129">
        <v>787000</v>
      </c>
      <c r="C129">
        <v>787000</v>
      </c>
      <c r="D129">
        <v>787000</v>
      </c>
      <c r="E129" s="9">
        <v>0.82834399282333815</v>
      </c>
    </row>
    <row r="130" spans="1:5" x14ac:dyDescent="0.2">
      <c r="A130" s="8" t="s">
        <v>398</v>
      </c>
      <c r="B130">
        <v>792000</v>
      </c>
      <c r="C130">
        <v>792000</v>
      </c>
      <c r="D130">
        <v>792000</v>
      </c>
      <c r="E130" s="9">
        <v>0.83360666113860715</v>
      </c>
    </row>
    <row r="131" spans="1:5" x14ac:dyDescent="0.2">
      <c r="A131" s="8" t="s">
        <v>399</v>
      </c>
      <c r="B131">
        <v>8474461</v>
      </c>
      <c r="C131">
        <v>8474461</v>
      </c>
      <c r="D131">
        <v>8474461</v>
      </c>
      <c r="E131" s="9">
        <v>8.9196554787365425</v>
      </c>
    </row>
    <row r="132" spans="1:5" x14ac:dyDescent="0.2">
      <c r="A132" s="8" t="s">
        <v>401</v>
      </c>
      <c r="B132">
        <v>5354650</v>
      </c>
      <c r="C132">
        <v>5354650</v>
      </c>
      <c r="D132">
        <v>5354650</v>
      </c>
      <c r="E132" s="9">
        <v>5.6359493788710138</v>
      </c>
    </row>
    <row r="133" spans="1:5" x14ac:dyDescent="0.2">
      <c r="A133" s="8" t="s">
        <v>403</v>
      </c>
      <c r="B133">
        <v>3991128</v>
      </c>
      <c r="C133">
        <v>3991128</v>
      </c>
      <c r="D133">
        <v>3991128</v>
      </c>
      <c r="E133" s="9">
        <v>4.2007965735565742</v>
      </c>
    </row>
    <row r="134" spans="1:5" x14ac:dyDescent="0.2">
      <c r="A134" s="8" t="s">
        <v>404</v>
      </c>
      <c r="B134">
        <v>598500</v>
      </c>
      <c r="C134">
        <v>598500</v>
      </c>
      <c r="D134">
        <v>598500</v>
      </c>
      <c r="E134" s="9">
        <v>0.6299413973376975</v>
      </c>
    </row>
    <row r="135" spans="1:5" x14ac:dyDescent="0.2">
      <c r="A135" s="8" t="s">
        <v>407</v>
      </c>
      <c r="B135">
        <v>2524900</v>
      </c>
      <c r="C135">
        <v>2524900</v>
      </c>
      <c r="D135">
        <v>2524900</v>
      </c>
      <c r="E135" s="9">
        <v>2.6575422458445317</v>
      </c>
    </row>
    <row r="136" spans="1:5" x14ac:dyDescent="0.2">
      <c r="A136" s="8" t="s">
        <v>408</v>
      </c>
      <c r="B136">
        <v>298000</v>
      </c>
      <c r="C136">
        <v>298000</v>
      </c>
      <c r="D136">
        <v>298000</v>
      </c>
      <c r="E136" s="9">
        <v>0.3136550315900315</v>
      </c>
    </row>
    <row r="137" spans="1:5" x14ac:dyDescent="0.2">
      <c r="A137" s="8" t="s">
        <v>409</v>
      </c>
      <c r="B137">
        <v>162000</v>
      </c>
      <c r="C137">
        <v>162000</v>
      </c>
      <c r="D137">
        <v>162000</v>
      </c>
      <c r="E137" s="9">
        <v>0.1705104534147151</v>
      </c>
    </row>
    <row r="138" spans="1:5" x14ac:dyDescent="0.2">
      <c r="A138" s="8" t="s">
        <v>410</v>
      </c>
      <c r="B138">
        <v>1107000</v>
      </c>
      <c r="C138">
        <v>1107000</v>
      </c>
      <c r="D138">
        <v>1107000</v>
      </c>
      <c r="E138" s="9">
        <v>1.1651547650005531</v>
      </c>
    </row>
    <row r="139" spans="1:5" x14ac:dyDescent="0.2">
      <c r="A139" s="8" t="s">
        <v>411</v>
      </c>
      <c r="B139">
        <v>1150000</v>
      </c>
      <c r="C139">
        <v>1150000</v>
      </c>
      <c r="D139">
        <v>1150000</v>
      </c>
      <c r="E139" s="9">
        <v>1.2104137125118666</v>
      </c>
    </row>
    <row r="140" spans="1:5" x14ac:dyDescent="0.2">
      <c r="A140" s="8" t="s">
        <v>412</v>
      </c>
      <c r="B140">
        <v>2393224</v>
      </c>
      <c r="C140">
        <v>2393224</v>
      </c>
      <c r="D140">
        <v>2393224</v>
      </c>
      <c r="E140" s="9">
        <v>2.5189488232282602</v>
      </c>
    </row>
    <row r="141" spans="1:5" x14ac:dyDescent="0.2">
      <c r="A141" s="8" t="s">
        <v>413</v>
      </c>
      <c r="B141">
        <v>1461520</v>
      </c>
      <c r="C141">
        <v>1461520</v>
      </c>
      <c r="D141">
        <v>1461520</v>
      </c>
      <c r="E141" s="9">
        <v>1.5382989992263854</v>
      </c>
    </row>
    <row r="142" spans="1:5" x14ac:dyDescent="0.2">
      <c r="A142" s="8" t="s">
        <v>414</v>
      </c>
      <c r="B142">
        <v>15.5</v>
      </c>
      <c r="C142">
        <v>15.5</v>
      </c>
      <c r="D142">
        <v>15.5</v>
      </c>
      <c r="E142" s="9">
        <v>1.6314271777333853E-5</v>
      </c>
    </row>
    <row r="143" spans="1:5" x14ac:dyDescent="0.2">
      <c r="A143" s="8" t="s">
        <v>296</v>
      </c>
      <c r="B143">
        <v>1</v>
      </c>
      <c r="C143">
        <v>1</v>
      </c>
      <c r="D143">
        <v>1</v>
      </c>
      <c r="E143" s="9">
        <v>1.0525336630537969E-6</v>
      </c>
    </row>
    <row r="144" spans="1:5" x14ac:dyDescent="0.2">
      <c r="A144" s="8" t="s">
        <v>415</v>
      </c>
      <c r="B144">
        <v>260</v>
      </c>
      <c r="C144">
        <v>260</v>
      </c>
      <c r="D144">
        <v>260</v>
      </c>
      <c r="E144" s="9">
        <v>2.736587523939872E-4</v>
      </c>
    </row>
    <row r="145" spans="1:5" x14ac:dyDescent="0.2">
      <c r="A145" s="8" t="s">
        <v>417</v>
      </c>
      <c r="B145">
        <v>588000</v>
      </c>
      <c r="C145">
        <v>588000</v>
      </c>
      <c r="D145">
        <v>588000</v>
      </c>
      <c r="E145" s="9">
        <v>0.61888979387563259</v>
      </c>
    </row>
    <row r="146" spans="1:5" x14ac:dyDescent="0.2">
      <c r="A146" s="8" t="s">
        <v>152</v>
      </c>
      <c r="B146">
        <v>775500</v>
      </c>
      <c r="C146">
        <v>775500</v>
      </c>
      <c r="D146">
        <v>775500</v>
      </c>
      <c r="E146" s="9">
        <v>0.81623985569821955</v>
      </c>
    </row>
    <row r="147" spans="1:5" x14ac:dyDescent="0.2">
      <c r="A147" s="8" t="s">
        <v>155</v>
      </c>
      <c r="B147">
        <v>936000</v>
      </c>
      <c r="C147">
        <v>936000</v>
      </c>
      <c r="D147">
        <v>936000</v>
      </c>
      <c r="E147" s="9">
        <v>0.9851715086183539</v>
      </c>
    </row>
    <row r="148" spans="1:5" x14ac:dyDescent="0.2">
      <c r="A148" s="8" t="s">
        <v>160</v>
      </c>
      <c r="B148">
        <v>1399800</v>
      </c>
      <c r="C148">
        <v>1399800</v>
      </c>
      <c r="D148">
        <v>1399800</v>
      </c>
      <c r="E148" s="9">
        <v>1.4733366215427048</v>
      </c>
    </row>
    <row r="149" spans="1:5" x14ac:dyDescent="0.2">
      <c r="A149" s="8" t="s">
        <v>163</v>
      </c>
      <c r="B149">
        <v>820870</v>
      </c>
      <c r="C149">
        <v>820870</v>
      </c>
      <c r="D149">
        <v>820870</v>
      </c>
      <c r="E149" s="9">
        <v>0.86399330799097029</v>
      </c>
    </row>
    <row r="150" spans="1:5" x14ac:dyDescent="0.2">
      <c r="A150" s="8" t="s">
        <v>165</v>
      </c>
      <c r="B150">
        <v>448000</v>
      </c>
      <c r="C150">
        <v>448000</v>
      </c>
      <c r="D150">
        <v>448000</v>
      </c>
      <c r="E150" s="9">
        <v>0.47153508104810105</v>
      </c>
    </row>
    <row r="151" spans="1:5" x14ac:dyDescent="0.2">
      <c r="A151" s="8" t="s">
        <v>168</v>
      </c>
      <c r="B151">
        <v>8797000</v>
      </c>
      <c r="C151">
        <v>8797000</v>
      </c>
      <c r="D151">
        <v>8797000</v>
      </c>
      <c r="E151" s="9">
        <v>9.2591386338842518</v>
      </c>
    </row>
    <row r="152" spans="1:5" x14ac:dyDescent="0.2">
      <c r="A152" s="8" t="s">
        <v>171</v>
      </c>
      <c r="B152">
        <v>778000</v>
      </c>
      <c r="C152">
        <v>778000</v>
      </c>
      <c r="D152">
        <v>778000</v>
      </c>
      <c r="E152" s="9">
        <v>0.81887118985585405</v>
      </c>
    </row>
    <row r="153" spans="1:5" x14ac:dyDescent="0.2">
      <c r="A153" s="8" t="s">
        <v>173</v>
      </c>
      <c r="B153">
        <v>496520</v>
      </c>
      <c r="C153">
        <v>496520</v>
      </c>
      <c r="D153">
        <v>496520</v>
      </c>
      <c r="E153" s="9">
        <v>0.52260401437947124</v>
      </c>
    </row>
    <row r="154" spans="1:5" x14ac:dyDescent="0.2">
      <c r="A154" s="8" t="s">
        <v>175</v>
      </c>
      <c r="B154">
        <v>546200</v>
      </c>
      <c r="C154">
        <v>546200</v>
      </c>
      <c r="D154">
        <v>546200</v>
      </c>
      <c r="E154" s="9">
        <v>0.57489388675998387</v>
      </c>
    </row>
    <row r="155" spans="1:5" x14ac:dyDescent="0.2">
      <c r="A155" s="8" t="s">
        <v>177</v>
      </c>
      <c r="B155">
        <v>448000</v>
      </c>
      <c r="C155">
        <v>448000</v>
      </c>
      <c r="D155">
        <v>448000</v>
      </c>
      <c r="E155" s="9">
        <v>0.47153508104810105</v>
      </c>
    </row>
    <row r="156" spans="1:5" x14ac:dyDescent="0.2">
      <c r="A156" s="8" t="s">
        <v>179</v>
      </c>
      <c r="B156">
        <v>2365000</v>
      </c>
      <c r="C156">
        <v>2365000</v>
      </c>
      <c r="D156">
        <v>2365000</v>
      </c>
      <c r="E156" s="9">
        <v>2.4892421131222298</v>
      </c>
    </row>
    <row r="157" spans="1:5" x14ac:dyDescent="0.2">
      <c r="A157" s="8" t="s">
        <v>182</v>
      </c>
      <c r="B157">
        <v>680000</v>
      </c>
      <c r="C157">
        <v>680000</v>
      </c>
      <c r="D157">
        <v>680000</v>
      </c>
      <c r="E157" s="9">
        <v>0.71572289087658192</v>
      </c>
    </row>
    <row r="158" spans="1:5" x14ac:dyDescent="0.2">
      <c r="A158" s="8" t="s">
        <v>185</v>
      </c>
      <c r="B158">
        <v>967500</v>
      </c>
      <c r="C158">
        <v>967500</v>
      </c>
      <c r="D158">
        <v>967500</v>
      </c>
      <c r="E158" s="9">
        <v>1.0183263190045486</v>
      </c>
    </row>
    <row r="159" spans="1:5" x14ac:dyDescent="0.2">
      <c r="A159" s="8" t="s">
        <v>188</v>
      </c>
      <c r="B159">
        <v>875000</v>
      </c>
      <c r="C159">
        <v>875000</v>
      </c>
      <c r="D159">
        <v>875000</v>
      </c>
      <c r="E159" s="9">
        <v>0.92096695517207228</v>
      </c>
    </row>
    <row r="160" spans="1:5" x14ac:dyDescent="0.2">
      <c r="A160" s="8" t="s">
        <v>194</v>
      </c>
      <c r="B160">
        <v>1895000</v>
      </c>
      <c r="C160">
        <v>1895000</v>
      </c>
      <c r="D160">
        <v>1895000</v>
      </c>
      <c r="E160" s="9">
        <v>1.9945512914869452</v>
      </c>
    </row>
    <row r="161" spans="1:5" x14ac:dyDescent="0.2">
      <c r="A161" s="8" t="s">
        <v>195</v>
      </c>
      <c r="B161">
        <v>3150000</v>
      </c>
      <c r="C161">
        <v>3150000</v>
      </c>
      <c r="D161">
        <v>3150000</v>
      </c>
      <c r="E161" s="9">
        <v>3.3154810386194602</v>
      </c>
    </row>
    <row r="162" spans="1:5" x14ac:dyDescent="0.2">
      <c r="A162" s="8" t="s">
        <v>198</v>
      </c>
      <c r="B162">
        <v>248000</v>
      </c>
      <c r="C162">
        <v>248000</v>
      </c>
      <c r="D162">
        <v>248000</v>
      </c>
      <c r="E162" s="9">
        <v>0.26102834843734163</v>
      </c>
    </row>
    <row r="163" spans="1:5" x14ac:dyDescent="0.2">
      <c r="A163" s="8" t="s">
        <v>201</v>
      </c>
      <c r="B163">
        <v>4966000</v>
      </c>
      <c r="C163">
        <v>4966000</v>
      </c>
      <c r="D163">
        <v>4966000</v>
      </c>
      <c r="E163" s="9">
        <v>5.2268821707251556</v>
      </c>
    </row>
    <row r="164" spans="1:5" x14ac:dyDescent="0.2">
      <c r="A164" s="8" t="s">
        <v>206</v>
      </c>
      <c r="B164">
        <v>1297975</v>
      </c>
      <c r="C164">
        <v>1297975</v>
      </c>
      <c r="D164">
        <v>1297975</v>
      </c>
      <c r="E164" s="9">
        <v>1.3661623813022521</v>
      </c>
    </row>
    <row r="165" spans="1:5" x14ac:dyDescent="0.2">
      <c r="A165" s="8" t="s">
        <v>208</v>
      </c>
      <c r="B165">
        <v>132000</v>
      </c>
      <c r="C165">
        <v>132000</v>
      </c>
      <c r="D165">
        <v>132000</v>
      </c>
      <c r="E165" s="9">
        <v>0.13893444352310119</v>
      </c>
    </row>
    <row r="166" spans="1:5" x14ac:dyDescent="0.2">
      <c r="A166" s="8" t="s">
        <v>215</v>
      </c>
      <c r="B166">
        <v>497900</v>
      </c>
      <c r="C166">
        <v>497900</v>
      </c>
      <c r="D166">
        <v>497900</v>
      </c>
      <c r="E166" s="9">
        <v>0.52405651083448546</v>
      </c>
    </row>
    <row r="167" spans="1:5" x14ac:dyDescent="0.2">
      <c r="A167" s="8" t="s">
        <v>217</v>
      </c>
      <c r="B167">
        <v>885288</v>
      </c>
      <c r="C167">
        <v>885288</v>
      </c>
      <c r="D167">
        <v>885288</v>
      </c>
      <c r="E167" s="9">
        <v>0.93179542149756978</v>
      </c>
    </row>
    <row r="168" spans="1:5" x14ac:dyDescent="0.2">
      <c r="A168" s="8" t="s">
        <v>219</v>
      </c>
      <c r="B168">
        <v>598800</v>
      </c>
      <c r="C168">
        <v>598800</v>
      </c>
      <c r="D168">
        <v>598800</v>
      </c>
      <c r="E168" s="9">
        <v>0.63025715743661359</v>
      </c>
    </row>
    <row r="169" spans="1:5" x14ac:dyDescent="0.2">
      <c r="A169" s="8" t="s">
        <v>222</v>
      </c>
      <c r="B169">
        <v>358000</v>
      </c>
      <c r="C169">
        <v>358000</v>
      </c>
      <c r="D169">
        <v>358000</v>
      </c>
      <c r="E169" s="9">
        <v>0.37680705137325932</v>
      </c>
    </row>
    <row r="170" spans="1:5" x14ac:dyDescent="0.2">
      <c r="A170" s="8" t="s">
        <v>224</v>
      </c>
      <c r="B170">
        <v>599320</v>
      </c>
      <c r="C170">
        <v>599320</v>
      </c>
      <c r="D170">
        <v>599320</v>
      </c>
      <c r="E170" s="9">
        <v>0.63080447494140157</v>
      </c>
    </row>
    <row r="171" spans="1:5" x14ac:dyDescent="0.2">
      <c r="A171" s="8" t="s">
        <v>227</v>
      </c>
      <c r="B171">
        <v>530000</v>
      </c>
      <c r="C171">
        <v>530000</v>
      </c>
      <c r="D171">
        <v>530000</v>
      </c>
      <c r="E171" s="9">
        <v>0.55784284141851237</v>
      </c>
    </row>
    <row r="172" spans="1:5" x14ac:dyDescent="0.2">
      <c r="A172" s="8" t="s">
        <v>230</v>
      </c>
      <c r="B172">
        <v>918000</v>
      </c>
      <c r="C172">
        <v>918000</v>
      </c>
      <c r="D172">
        <v>918000</v>
      </c>
      <c r="E172" s="9">
        <v>0.9662259026833856</v>
      </c>
    </row>
    <row r="173" spans="1:5" x14ac:dyDescent="0.2">
      <c r="A173" s="8" t="s">
        <v>231</v>
      </c>
      <c r="B173">
        <v>258000</v>
      </c>
      <c r="C173">
        <v>258000</v>
      </c>
      <c r="D173">
        <v>258000</v>
      </c>
      <c r="E173" s="9">
        <v>0.27155368506787964</v>
      </c>
    </row>
    <row r="174" spans="1:5" x14ac:dyDescent="0.2">
      <c r="A174" s="8" t="s">
        <v>234</v>
      </c>
      <c r="B174">
        <v>644665</v>
      </c>
      <c r="C174">
        <v>644665</v>
      </c>
      <c r="D174">
        <v>644665</v>
      </c>
      <c r="E174" s="9">
        <v>0.67853161389257599</v>
      </c>
    </row>
    <row r="175" spans="1:5" x14ac:dyDescent="0.2">
      <c r="A175" s="8" t="s">
        <v>237</v>
      </c>
      <c r="B175">
        <v>4397600</v>
      </c>
      <c r="C175">
        <v>4397600</v>
      </c>
      <c r="D175">
        <v>4397600</v>
      </c>
      <c r="E175" s="9">
        <v>4.6286220366453774</v>
      </c>
    </row>
    <row r="176" spans="1:5" x14ac:dyDescent="0.2">
      <c r="A176" s="8" t="s">
        <v>239</v>
      </c>
      <c r="B176">
        <v>148000</v>
      </c>
      <c r="C176">
        <v>148000</v>
      </c>
      <c r="D176">
        <v>148000</v>
      </c>
      <c r="E176" s="9">
        <v>0.15577498213196195</v>
      </c>
    </row>
    <row r="177" spans="1:5" x14ac:dyDescent="0.2">
      <c r="A177" s="8" t="s">
        <v>241</v>
      </c>
      <c r="B177">
        <v>319500</v>
      </c>
      <c r="C177">
        <v>319500</v>
      </c>
      <c r="D177">
        <v>319500</v>
      </c>
      <c r="E177" s="9">
        <v>0.3362845053456881</v>
      </c>
    </row>
    <row r="178" spans="1:5" x14ac:dyDescent="0.2">
      <c r="A178" s="8" t="s">
        <v>243</v>
      </c>
      <c r="B178">
        <v>212000</v>
      </c>
      <c r="C178">
        <v>212000</v>
      </c>
      <c r="D178">
        <v>212000</v>
      </c>
      <c r="E178" s="9">
        <v>0.22313713656740494</v>
      </c>
    </row>
    <row r="179" spans="1:5" x14ac:dyDescent="0.2">
      <c r="A179" s="8" t="s">
        <v>250</v>
      </c>
      <c r="B179">
        <v>149500</v>
      </c>
      <c r="C179">
        <v>149500</v>
      </c>
      <c r="D179">
        <v>149500</v>
      </c>
      <c r="E179" s="9">
        <v>0.15735378262654265</v>
      </c>
    </row>
    <row r="180" spans="1:5" x14ac:dyDescent="0.2">
      <c r="A180" s="8" t="s">
        <v>252</v>
      </c>
      <c r="B180">
        <v>200000</v>
      </c>
      <c r="C180">
        <v>200000</v>
      </c>
      <c r="D180">
        <v>200000</v>
      </c>
      <c r="E180" s="9">
        <v>0.21050673261075939</v>
      </c>
    </row>
    <row r="181" spans="1:5" x14ac:dyDescent="0.2">
      <c r="A181" s="8" t="s">
        <v>255</v>
      </c>
      <c r="B181">
        <v>543000</v>
      </c>
      <c r="C181">
        <v>543000</v>
      </c>
      <c r="D181">
        <v>543000</v>
      </c>
      <c r="E181" s="9">
        <v>0.57152577903821178</v>
      </c>
    </row>
    <row r="182" spans="1:5" x14ac:dyDescent="0.2">
      <c r="A182" s="8" t="s">
        <v>260</v>
      </c>
      <c r="B182">
        <v>496200</v>
      </c>
      <c r="C182">
        <v>496200</v>
      </c>
      <c r="D182">
        <v>496200</v>
      </c>
      <c r="E182" s="9">
        <v>0.52226720360729406</v>
      </c>
    </row>
    <row r="183" spans="1:5" x14ac:dyDescent="0.2">
      <c r="A183" s="8" t="s">
        <v>263</v>
      </c>
      <c r="B183">
        <v>149000</v>
      </c>
      <c r="C183">
        <v>149000</v>
      </c>
      <c r="D183">
        <v>149000</v>
      </c>
      <c r="E183" s="9">
        <v>0.15682751579501575</v>
      </c>
    </row>
    <row r="184" spans="1:5" x14ac:dyDescent="0.2">
      <c r="A184" s="8" t="s">
        <v>264</v>
      </c>
      <c r="B184">
        <v>875000</v>
      </c>
      <c r="C184">
        <v>875000</v>
      </c>
      <c r="D184">
        <v>875000</v>
      </c>
      <c r="E184" s="9">
        <v>0.92096695517207228</v>
      </c>
    </row>
    <row r="185" spans="1:5" x14ac:dyDescent="0.2">
      <c r="A185" s="8" t="s">
        <v>267</v>
      </c>
      <c r="B185">
        <v>140700</v>
      </c>
      <c r="C185">
        <v>140700</v>
      </c>
      <c r="D185">
        <v>140700</v>
      </c>
      <c r="E185" s="9">
        <v>0.14809148639166922</v>
      </c>
    </row>
    <row r="186" spans="1:5" x14ac:dyDescent="0.2">
      <c r="A186" s="8" t="s">
        <v>269</v>
      </c>
      <c r="B186">
        <v>330000</v>
      </c>
      <c r="C186">
        <v>330000</v>
      </c>
      <c r="D186">
        <v>330000</v>
      </c>
      <c r="E186" s="9">
        <v>0.34733610880775301</v>
      </c>
    </row>
    <row r="187" spans="1:5" x14ac:dyDescent="0.2">
      <c r="A187" s="8" t="s">
        <v>271</v>
      </c>
      <c r="B187">
        <v>209000</v>
      </c>
      <c r="C187">
        <v>209000</v>
      </c>
      <c r="D187">
        <v>209000</v>
      </c>
      <c r="E187" s="9">
        <v>0.21997953557824357</v>
      </c>
    </row>
    <row r="188" spans="1:5" x14ac:dyDescent="0.2">
      <c r="A188" s="8" t="s">
        <v>274</v>
      </c>
      <c r="B188">
        <v>348325</v>
      </c>
      <c r="C188">
        <v>348325</v>
      </c>
      <c r="D188">
        <v>348325</v>
      </c>
      <c r="E188" s="9">
        <v>0.36662378818321384</v>
      </c>
    </row>
    <row r="189" spans="1:5" x14ac:dyDescent="0.2">
      <c r="A189" s="8" t="s">
        <v>277</v>
      </c>
      <c r="B189">
        <v>1095100</v>
      </c>
      <c r="C189">
        <v>1095100</v>
      </c>
      <c r="D189">
        <v>1095100</v>
      </c>
      <c r="E189" s="9">
        <v>1.1526296144102131</v>
      </c>
    </row>
    <row r="190" spans="1:5" x14ac:dyDescent="0.2">
      <c r="A190" s="8" t="s">
        <v>281</v>
      </c>
      <c r="B190">
        <v>495000</v>
      </c>
      <c r="C190">
        <v>495000</v>
      </c>
      <c r="D190">
        <v>495000</v>
      </c>
      <c r="E190" s="9">
        <v>0.52100416321162946</v>
      </c>
    </row>
    <row r="191" spans="1:5" x14ac:dyDescent="0.2">
      <c r="A191" s="8" t="s">
        <v>283</v>
      </c>
      <c r="B191">
        <v>1576800</v>
      </c>
      <c r="C191">
        <v>1576800</v>
      </c>
      <c r="D191">
        <v>1576800</v>
      </c>
      <c r="E191" s="9">
        <v>1.6596350799032269</v>
      </c>
    </row>
    <row r="192" spans="1:5" x14ac:dyDescent="0.2">
      <c r="A192" s="8" t="s">
        <v>285</v>
      </c>
      <c r="B192">
        <v>227700</v>
      </c>
      <c r="C192">
        <v>227700</v>
      </c>
      <c r="D192">
        <v>227700</v>
      </c>
      <c r="E192" s="9">
        <v>0.23966191507734957</v>
      </c>
    </row>
    <row r="193" spans="1:5" x14ac:dyDescent="0.2">
      <c r="A193" s="8" t="s">
        <v>287</v>
      </c>
      <c r="B193">
        <v>129800</v>
      </c>
      <c r="C193">
        <v>129800</v>
      </c>
      <c r="D193">
        <v>129800</v>
      </c>
      <c r="E193" s="9">
        <v>0.13661886946438284</v>
      </c>
    </row>
    <row r="194" spans="1:5" x14ac:dyDescent="0.2">
      <c r="A194" s="8" t="s">
        <v>289</v>
      </c>
      <c r="B194">
        <v>1800000</v>
      </c>
      <c r="C194">
        <v>1800000</v>
      </c>
      <c r="D194">
        <v>1800000</v>
      </c>
      <c r="E194" s="9">
        <v>1.8945605934968346</v>
      </c>
    </row>
    <row r="195" spans="1:5" x14ac:dyDescent="0.2">
      <c r="A195" s="8" t="s">
        <v>291</v>
      </c>
      <c r="B195">
        <v>520000</v>
      </c>
      <c r="C195">
        <v>520000</v>
      </c>
      <c r="D195">
        <v>520000</v>
      </c>
      <c r="E195" s="9">
        <v>0.54731750478797436</v>
      </c>
    </row>
    <row r="196" spans="1:5" x14ac:dyDescent="0.2">
      <c r="A196" s="8" t="s">
        <v>294</v>
      </c>
      <c r="B196">
        <v>249000</v>
      </c>
      <c r="C196">
        <v>249000</v>
      </c>
      <c r="D196">
        <v>249000</v>
      </c>
      <c r="E196" s="9">
        <v>0.26208088210039543</v>
      </c>
    </row>
    <row r="197" spans="1:5" x14ac:dyDescent="0.2">
      <c r="A197" s="8" t="s">
        <v>295</v>
      </c>
      <c r="B197">
        <v>246000</v>
      </c>
      <c r="C197">
        <v>246000</v>
      </c>
      <c r="D197">
        <v>246000</v>
      </c>
      <c r="E197" s="9">
        <v>0.25892328111123403</v>
      </c>
    </row>
    <row r="198" spans="1:5" x14ac:dyDescent="0.2">
      <c r="A198" s="8" t="s">
        <v>297</v>
      </c>
      <c r="B198">
        <v>322800</v>
      </c>
      <c r="C198">
        <v>322800</v>
      </c>
      <c r="D198">
        <v>322800</v>
      </c>
      <c r="E198" s="9">
        <v>0.33975786643376565</v>
      </c>
    </row>
    <row r="199" spans="1:5" x14ac:dyDescent="0.2">
      <c r="A199" s="8" t="s">
        <v>298</v>
      </c>
      <c r="B199">
        <v>468000</v>
      </c>
      <c r="C199">
        <v>468000</v>
      </c>
      <c r="D199">
        <v>468000</v>
      </c>
      <c r="E199" s="9">
        <v>0.49258575430917695</v>
      </c>
    </row>
    <row r="200" spans="1:5" x14ac:dyDescent="0.2">
      <c r="A200" s="8" t="s">
        <v>483</v>
      </c>
      <c r="B200">
        <v>950088.37731481483</v>
      </c>
      <c r="C200">
        <v>8797000</v>
      </c>
      <c r="D200">
        <v>1</v>
      </c>
      <c r="E200" s="9">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2022-12-16T07:39:07Z</dcterms:created>
  <dcterms:modified xsi:type="dcterms:W3CDTF">2023-02-20T02:06:22Z</dcterms:modified>
</cp:coreProperties>
</file>