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version1\整合\"/>
    </mc:Choice>
  </mc:AlternateContent>
  <xr:revisionPtr revIDLastSave="0" documentId="13_ncr:1_{2B0B5240-FD45-4CBC-B170-6F2C8854413B}" xr6:coauthVersionLast="47" xr6:coauthVersionMax="47" xr10:uidLastSave="{00000000-0000-0000-0000-000000000000}"/>
  <bookViews>
    <workbookView xWindow="-120" yWindow="-120" windowWidth="29040" windowHeight="15720" xr2:uid="{FCF50D12-0183-482C-95AF-8889A7D28B2C}"/>
  </bookViews>
  <sheets>
    <sheet name="原始数据" sheetId="1" r:id="rId1"/>
    <sheet name="升序排序" sheetId="2" r:id="rId2"/>
    <sheet name="降序排序" sheetId="3" r:id="rId3"/>
    <sheet name="数据分析" sheetId="4" r:id="rId4"/>
  </sheets>
  <definedNames>
    <definedName name="_xlnm._FilterDatabase" localSheetId="0" hidden="1">原始数据!$A$1:$D$69</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8" i="1" l="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H49" i="1" s="1"/>
  <c r="J16" i="1"/>
  <c r="J15" i="1"/>
  <c r="J14" i="1"/>
  <c r="J13" i="1"/>
  <c r="J12" i="1"/>
  <c r="J11" i="1"/>
  <c r="J10" i="1"/>
  <c r="J9" i="1"/>
  <c r="J8" i="1"/>
  <c r="J7" i="1"/>
  <c r="J6" i="1"/>
  <c r="J5" i="1"/>
  <c r="J4" i="1"/>
  <c r="J3" i="1"/>
  <c r="J2" i="1"/>
  <c r="I35" i="1" l="1"/>
  <c r="I49" i="1" s="1"/>
</calcChain>
</file>

<file path=xl/sharedStrings.xml><?xml version="1.0" encoding="utf-8"?>
<sst xmlns="http://schemas.openxmlformats.org/spreadsheetml/2006/main" count="3067" uniqueCount="653">
  <si>
    <t>项目名称</t>
  </si>
  <si>
    <t>发布单位</t>
  </si>
  <si>
    <t>中标方</t>
  </si>
  <si>
    <t>成交价格</t>
  </si>
  <si>
    <t>浙江浙大新宇物业集团有限公司</t>
  </si>
  <si>
    <t>北京航空航天大学宁波创新研究院</t>
  </si>
  <si>
    <t>浙江工业大学</t>
  </si>
  <si>
    <t>浙江农林大学</t>
  </si>
  <si>
    <t>浙江正元智慧科技股份有限公司</t>
  </si>
  <si>
    <t>浙江警察学院</t>
  </si>
  <si>
    <t>浙江理工大学</t>
  </si>
  <si>
    <t>杭州力铂科技有限公司</t>
  </si>
  <si>
    <t>杭州卓屹科技有限公司</t>
  </si>
  <si>
    <t>浙江省科学技术协会（本级）</t>
  </si>
  <si>
    <t>浙江建设职业技术学院</t>
  </si>
  <si>
    <t>浙江师范大学</t>
  </si>
  <si>
    <t>浙大城市学院</t>
  </si>
  <si>
    <t>温州大学</t>
  </si>
  <si>
    <t>浙江纳德科学仪器有限公司</t>
  </si>
  <si>
    <t>浙江药科职业大学</t>
  </si>
  <si>
    <t>浙江中医药大学</t>
  </si>
  <si>
    <t>杭州诺丁科学器材有限公司</t>
  </si>
  <si>
    <t>平均</t>
  </si>
  <si>
    <t>标准误差</t>
  </si>
  <si>
    <t>中位数</t>
  </si>
  <si>
    <t>众数</t>
  </si>
  <si>
    <t>标准差</t>
  </si>
  <si>
    <t>方差</t>
  </si>
  <si>
    <t>峰度</t>
  </si>
  <si>
    <t>偏度</t>
  </si>
  <si>
    <t>区域</t>
  </si>
  <si>
    <t>最小值</t>
  </si>
  <si>
    <t>最大值</t>
  </si>
  <si>
    <t>求和</t>
  </si>
  <si>
    <t>观测数</t>
  </si>
  <si>
    <t>区间</t>
    <phoneticPr fontId="1" type="noConversion"/>
  </si>
  <si>
    <t>“科研安”科研监督系统</t>
  </si>
  <si>
    <t>浙江科技学院</t>
  </si>
  <si>
    <t>上海复翼软件开发有限公司</t>
  </si>
  <si>
    <t>浙江特殊教育职业学院科研系统</t>
  </si>
  <si>
    <t>浙江特殊教育职业学院</t>
  </si>
  <si>
    <t>正方软件股份有限公司</t>
  </si>
  <si>
    <t>“科研安”科研经费监督系统建设项目</t>
  </si>
  <si>
    <t>杭州清普信息技术有限公司</t>
  </si>
  <si>
    <t>“科研安”科研项目监督系统</t>
  </si>
  <si>
    <t>浙江外国语学院</t>
  </si>
  <si>
    <t>绍兴文理学院“职称评审”监督系统、“科研安”监督系统项目</t>
  </si>
  <si>
    <t>绍兴文理学院</t>
  </si>
  <si>
    <t>杭州湘云信息技术有限公司</t>
  </si>
  <si>
    <t>浙江同济科技职业学院科研管理系统（一期）</t>
  </si>
  <si>
    <t>浙江同济科技职业学院</t>
  </si>
  <si>
    <t>北京银通先达信息技术有限公司</t>
  </si>
  <si>
    <t>浙江传媒学院“科研安”监督系统一期</t>
  </si>
  <si>
    <t>浙江传媒学院</t>
  </si>
  <si>
    <t>北京易普拉格科技股份有限公司</t>
  </si>
  <si>
    <t>浙江工业大学“科技大脑”专项-科研管理系统开发设计服务项目</t>
  </si>
  <si>
    <t>浙江药科职业大学科研管理系统采购项目</t>
  </si>
  <si>
    <t>浙江经贸职业技术学院科研管理系统采购项目</t>
  </si>
  <si>
    <t>浙江经贸职业技术学院</t>
  </si>
  <si>
    <t>湖南赛纳斯信息科技有限公司</t>
  </si>
  <si>
    <t>中国科学院肿瘤与基础医学研究所（筹）科研前端应用系统采购项目</t>
  </si>
  <si>
    <t>中国科学院肿瘤与基础医学研究所（筹）</t>
  </si>
  <si>
    <t>安徽朋德信息科技有限公司</t>
  </si>
  <si>
    <t>自然资源和规划局本级磐安县地质灾害风险隐患双控试点(预警系统科研项目)项目</t>
  </si>
  <si>
    <t>磐安县自然资源和规划局</t>
  </si>
  <si>
    <t>中国地质大学（武汉）</t>
  </si>
  <si>
    <t>临安校区科研楼门禁系统</t>
  </si>
  <si>
    <t>杭州医学院</t>
  </si>
  <si>
    <t>科研管理系统升级改造二期项目</t>
  </si>
  <si>
    <t>丽水学院资产管理系统、人力资源管理系统、科研创新服务平台升级采购项目</t>
  </si>
  <si>
    <t>丽水学院</t>
  </si>
  <si>
    <t>浙江工越信息科技有限公司</t>
  </si>
  <si>
    <t>北京航空航天大学宁波创新研究院采购超景深三维显微系统等科研设备项目</t>
  </si>
  <si>
    <t>北京元业恒兴国际贸易有限公司</t>
  </si>
  <si>
    <t>科研系统升级改造（一期）</t>
  </si>
  <si>
    <t>浙江水利水电学院</t>
  </si>
  <si>
    <t>浙江大学医学院附属第二医院人工智能医学影像辅助诊断和科研平台系统开发升级项目</t>
  </si>
  <si>
    <t>浙江大学医学院附属第二医院</t>
  </si>
  <si>
    <t>杭州深睿健洲医疗科技有限公司</t>
  </si>
  <si>
    <t>浙江省肿瘤医院AI影像科研系统项目</t>
  </si>
  <si>
    <t>浙江省肿瘤医院</t>
  </si>
  <si>
    <t>杭州依图医疗技术有限公司</t>
  </si>
  <si>
    <t>浙江大学医学院附属第四医院医学影像辅助处理及科研平台系统采购</t>
  </si>
  <si>
    <t>浙江大学医学院附属第四医院</t>
  </si>
  <si>
    <t>科研管理系统升级</t>
  </si>
  <si>
    <t>绍兴文理学院本级人事、科研、学工系统项目项目</t>
  </si>
  <si>
    <t>科研管理系统开发</t>
  </si>
  <si>
    <t>浙江安防职业技术学院</t>
  </si>
  <si>
    <t>科研处颗粒图像系统（纳米颗粒跟踪分析仪）</t>
  </si>
  <si>
    <t>浙江求是招标代理有限公司关于浙江外国语学院学校科研管理系统项目的中标公告</t>
  </si>
  <si>
    <t>中国美术学院研创处创新服务平台科研管理系统</t>
  </si>
  <si>
    <t>浙江求是招标代理有限公司关于浙江科技学院科研管理系统升级的中标(成交)结果公告</t>
  </si>
  <si>
    <t>慈溪市人民医院护理管理系统、科研管理系统建设项目采购结果公告</t>
  </si>
  <si>
    <t>衢州市中医医院名老中医活态传承创新科研平台</t>
  </si>
  <si>
    <t>衢州市中医医院</t>
  </si>
  <si>
    <t>杭州聪宝科技有限公司</t>
  </si>
  <si>
    <t>新安镇电子商务产业园配套设施建设工程-配套科研项目造价咨询及招标代理服务采购项目</t>
  </si>
  <si>
    <t>德清县新安镇人民政府</t>
  </si>
  <si>
    <t>浙江新诚信工程咨询有限公司</t>
  </si>
  <si>
    <t>浙江中医药大学护理科研实验室基础实验设备（一）项目</t>
  </si>
  <si>
    <t>杭州荣邦生物科技有限公司</t>
  </si>
  <si>
    <t>宁波工程学院Web of Science科研发现平台项目</t>
  </si>
  <si>
    <t>宁波工程学院</t>
  </si>
  <si>
    <t>北京中科进出口有限责任公司</t>
  </si>
  <si>
    <t>浙江建设职业技术学院科研管理融入数字校园一体化建设项目</t>
  </si>
  <si>
    <t>中国教育和科研计算机网络接入服务</t>
  </si>
  <si>
    <t>浙江开放大学（浙江省社区教育指导中心、浙江老年开放大学）</t>
  </si>
  <si>
    <t>赛尔网络有限公司</t>
  </si>
  <si>
    <t>宁波市体育科学研究所康复治疗及科研设备采购项目</t>
  </si>
  <si>
    <t>宁波市体育科学研究所</t>
  </si>
  <si>
    <t>南京思伯德生物科技有限公司</t>
  </si>
  <si>
    <t>宁波大学海洋学院教育部重点实验室各团队科研成果展示设计采购项目</t>
  </si>
  <si>
    <t>宁波大学</t>
  </si>
  <si>
    <t>上海雷视文化创意有限公司</t>
  </si>
  <si>
    <t>浙江中医药大学护理科研实验室基础实验设备（二）项目</t>
  </si>
  <si>
    <t>宁波市第一医院临床科研数据库平台采购项目</t>
  </si>
  <si>
    <t>宁波市第一医院</t>
  </si>
  <si>
    <t>医渡云（北京）技术有限公司</t>
  </si>
  <si>
    <t>面向教学、实验实践、科研创新的综合性软件平台</t>
  </si>
  <si>
    <t>浙江浙大网新图灵信息科技有限公司</t>
  </si>
  <si>
    <t>全省大型科研仪器开放共享绩效评估服务项目</t>
  </si>
  <si>
    <t>浙江省科学技术厅（本级）</t>
  </si>
  <si>
    <t>浙江省科技项目管理服务中心</t>
  </si>
  <si>
    <t>科研平台能力提升服务</t>
  </si>
  <si>
    <t>浙江省林业科学研究院</t>
  </si>
  <si>
    <t>浙江农林大学科研安大数据监督应用项目建设项目</t>
  </si>
  <si>
    <t>上海德拓信息技术股份有限公司</t>
  </si>
  <si>
    <t>杭州市市场监督管理局电动汽车充电桩检定新模式全国试点科研项目</t>
  </si>
  <si>
    <t>杭州市市场监督管理局</t>
  </si>
  <si>
    <t>中国计量科学研究院</t>
  </si>
  <si>
    <t>浙江中医药大学护理科研实验室新风系统项目</t>
  </si>
  <si>
    <t>杭州欣格暖通设备工程有限公司</t>
  </si>
  <si>
    <t>医院科研区域楼层改造工程</t>
  </si>
  <si>
    <t>杭州市第七人民医院</t>
  </si>
  <si>
    <t>山东捷诺医疗工程股份有限公司、浙江华道建设有限公司（联合体）</t>
  </si>
  <si>
    <t>浙江中医药大学附属第二医院中医药循证能力科研一体化平台建设</t>
  </si>
  <si>
    <t>浙江中医药大学附属第二医院</t>
  </si>
  <si>
    <t>上海柯林布瑞信息技术有限公司</t>
  </si>
  <si>
    <t>科研成果展示厅设计及布展一体化</t>
  </si>
  <si>
    <t>浙江省社会科学院</t>
  </si>
  <si>
    <t>杭州通赞会展服务有限公司</t>
  </si>
  <si>
    <t>杭州市中医院本地（科研）专病库项目</t>
  </si>
  <si>
    <t>杭州市中医院</t>
  </si>
  <si>
    <t>杭州乐九医疗科技有限公司</t>
  </si>
  <si>
    <t>杭州医学院安评中心包埋盒打号机等科研仪器设备项目</t>
  </si>
  <si>
    <t>浙江省科学器材进出口有限责任公司</t>
  </si>
  <si>
    <t>杭州医学院2022年度创新团队细胞生物反应器等科研仪器设备</t>
  </si>
  <si>
    <t>浙江交通职业技术学院职业教育教师教学创新团队教科研能力提升项目</t>
  </si>
  <si>
    <t>浙江交通职业技术学院</t>
  </si>
  <si>
    <t>综合应急科研楼实验室维运及耗材采购项目</t>
  </si>
  <si>
    <t>浙江省疾病预防控制中心</t>
  </si>
  <si>
    <t>中国电子系统工程第二建设有限公司</t>
  </si>
  <si>
    <t>南湖实验室北斗农机无人驾驶设计与应用项目科研材料采购项目项目</t>
  </si>
  <si>
    <t>南湖实验室</t>
  </si>
  <si>
    <t>浙江嘉科电子有限公司</t>
  </si>
  <si>
    <t>安吉县竹产品碳足迹碳标签开发科研技术服务政府采购项目</t>
  </si>
  <si>
    <t>安吉县林业局（安吉县森林碳汇管理局）</t>
  </si>
  <si>
    <t>浙江省应急管理科学研究院科研仪器设备购置-激光粒度仪采购项目</t>
  </si>
  <si>
    <t>浙江省应急管理科学研究院</t>
  </si>
  <si>
    <t>湖州学院信息技术中心“科研安”监督场景建设采购项目</t>
  </si>
  <si>
    <t>湖州学院</t>
  </si>
  <si>
    <t>浙江音乐学院科研出版服务项目</t>
  </si>
  <si>
    <t>浙江音乐学院</t>
  </si>
  <si>
    <t>人民音乐出版社（上海）有限公司</t>
  </si>
  <si>
    <t>浙江经贸职业技术学院科研学术馆设备家具</t>
  </si>
  <si>
    <t>杭州荣正家具有限公司</t>
  </si>
  <si>
    <t>杭州市生态环境科学研究院(杭州市城区生态环境监测站)科研专用设备购置项目</t>
  </si>
  <si>
    <t>杭州市生态环境科学研究院(杭州市城区生态环境监测站)</t>
  </si>
  <si>
    <t>浙江全仪科技有限公司</t>
  </si>
  <si>
    <t>科研仪器设备购置（财政）-VOCs在线高分辨率飞行时间质谱系统项目</t>
  </si>
  <si>
    <t>浙江省生态环境科学设计研究院</t>
  </si>
  <si>
    <t>杭州谱育科技发展有限公司</t>
  </si>
  <si>
    <t>亚作所科研环境提升工程</t>
  </si>
  <si>
    <t>浙江省亚热带作物研究所</t>
  </si>
  <si>
    <t>温州千舍空间装饰有限公司</t>
  </si>
  <si>
    <t>浙江商业职业技术学院智慧科研创新服务平台项目</t>
  </si>
  <si>
    <t>浙江商业职业技术学院</t>
  </si>
  <si>
    <t>浙江大学宁波“五位一体”校区科研大楼智慧教室建设项目</t>
  </si>
  <si>
    <t>浙江大学宁波“五位一体”校区教育发展中心</t>
  </si>
  <si>
    <t>浙江新学友信息技术有限公司</t>
  </si>
  <si>
    <t>生物材料实验室科研仪器设备采购</t>
  </si>
  <si>
    <t>天津大学温州安全（应急）研究院</t>
  </si>
  <si>
    <t>象山县教育局教科研中心2022年度中小学多媒体设备采购</t>
  </si>
  <si>
    <t>象山县教育局教科研中心</t>
  </si>
  <si>
    <t>宁波欣合耀信息系统工程有限公司</t>
  </si>
  <si>
    <t>浙江省科研诚信监测分析及政策研究支撑服务</t>
  </si>
  <si>
    <t>科研创新服务平台</t>
  </si>
  <si>
    <t>温州医科大学</t>
  </si>
  <si>
    <t>浙大宁波理工学院“科研安”科研经费服务管理系统采购项目</t>
  </si>
  <si>
    <t>浙大宁波理工学院</t>
  </si>
  <si>
    <t>浙江大学医学院附属第一医院科研管理信息系统项目</t>
  </si>
  <si>
    <t>浙江大学医学院附属第一医院</t>
  </si>
  <si>
    <t>万苍万亩田园综合体农业科研创新示范技术服务</t>
  </si>
  <si>
    <t>浙江省农业科学院（本级）</t>
  </si>
  <si>
    <t>金华市余氏生物科技应用有限公司</t>
  </si>
  <si>
    <t>艺术硕士跨学科研创空间及平台</t>
  </si>
  <si>
    <t>上海心仪电子科技有限公司</t>
  </si>
  <si>
    <t>科研管理与监督创新平台</t>
  </si>
  <si>
    <t>象山县教育局教科研中心中小学教学计算机采购</t>
  </si>
  <si>
    <t>宁波市中欣数码科技有限公司</t>
  </si>
  <si>
    <t>杭州医学院安评中心科研仪器设备项目</t>
  </si>
  <si>
    <t>科研仪器设备购置</t>
  </si>
  <si>
    <t>浙江体育科学研究所（浙江省反兴奋剂中心）</t>
  </si>
  <si>
    <t>上海笃学仪器设备有限公司</t>
  </si>
  <si>
    <t>杭州医学院科研处高性能多功能酶标仪等仪器设备项目</t>
  </si>
  <si>
    <t>浙江省国际贸易集团供应链有限公司</t>
  </si>
  <si>
    <t>温州医科大学附属第一医院科研专病数据库项目</t>
  </si>
  <si>
    <t>温州医科大学附属第一医院</t>
  </si>
  <si>
    <t>广州知汇云科技有限公司</t>
  </si>
  <si>
    <t>科研仪器设备购置（财政）-全自动恒温恒湿精密称量系统项目</t>
  </si>
  <si>
    <t>杭州微智兆智能科技有限公司</t>
  </si>
  <si>
    <t>浙江大学宁波“五位一体”校区教育发展中心采购科研大楼窗帘项目（第二次）</t>
  </si>
  <si>
    <t>宁波大狼窗饰有限公司</t>
  </si>
  <si>
    <t>浙江大学医学院附属邵逸夫医院科研区块链应用的相关硬件项目</t>
  </si>
  <si>
    <t>浙江大学医学院附属邵逸夫医院</t>
  </si>
  <si>
    <t>浙江省邮电工程建设有限公司</t>
  </si>
  <si>
    <t>浙江中医药大学15号楼4楼公共卫生学院科研平台、5楼生物医药实验教学中心扩建装修和5楼公共卫生学院国际合作基地装修改造工程</t>
  </si>
  <si>
    <t>杭州装潢工程有限公司</t>
  </si>
  <si>
    <t>网络空间安全攻防靶场及教学科研实训平台</t>
  </si>
  <si>
    <t>浙江金网信息产业股份有限公司</t>
  </si>
  <si>
    <t>浙江省立同德医院科研仪器设备采购项目</t>
  </si>
  <si>
    <t>浙江省立同德医院（浙江省中医药研究院）</t>
  </si>
  <si>
    <t>纽珑生命科技（上海）有限公司</t>
  </si>
  <si>
    <t>杭州宗灿科技有限公司</t>
  </si>
  <si>
    <t>杭州医学院药学院细胞计数仪等科研仪器设备项目</t>
  </si>
  <si>
    <t>杭州医学院科研处普通倒置显微镜等仪器设备项目</t>
  </si>
  <si>
    <t>杭州嘉维创新科技有限公司</t>
  </si>
  <si>
    <t>杭州医学院科研处倒置荧光显微镜等仪器设备项目</t>
  </si>
  <si>
    <t>杭州合众生物科技有限公司</t>
  </si>
  <si>
    <t>生物医药科研楼、同心楼物业管理服务</t>
  </si>
  <si>
    <t>杭州岩洞科技有限公司</t>
  </si>
  <si>
    <t>杭州医学院科研处大仪平台科研仪器设备项目</t>
  </si>
  <si>
    <t>结核病科研大数据应用平台</t>
  </si>
  <si>
    <t>杭州市红十字会医院</t>
  </si>
  <si>
    <t>深圳安泰创新科技股份有限公司</t>
  </si>
  <si>
    <t>浙江外国语学院智能化多语种教学科研平台项目</t>
  </si>
  <si>
    <t>上海外语教育出版社有限公司</t>
  </si>
  <si>
    <t>浙江省水利河口研究院（浙江省海洋规划设计研究院）《科研服务保障》采购项目</t>
  </si>
  <si>
    <t>浙江省水利河口研究院（浙江省海洋规划设计研究院）</t>
  </si>
  <si>
    <t>浙江钱江物业管理有限公司</t>
  </si>
  <si>
    <t>浙江省食品药品检验研究院检验科研用试剂耗材采购项目</t>
  </si>
  <si>
    <t>浙江省食品药品检验研究院</t>
  </si>
  <si>
    <t>杭州艾科化工有限公司</t>
  </si>
  <si>
    <t>丽水职业技术学院科研创新服务平台采购项目</t>
  </si>
  <si>
    <t>丽水职业技术学院</t>
  </si>
  <si>
    <t>浙江大学宁波“五位一体”校区教育发展中心科研大楼家具采购项目</t>
  </si>
  <si>
    <t>沙维特家私（宁波）有限公司</t>
  </si>
  <si>
    <t>2022年度温州市科研项目评估服务采购</t>
  </si>
  <si>
    <t>温州市科学技术局</t>
  </si>
  <si>
    <t>浙江金融职业学院2023年网络带宽采购（专用通讯网租赁：中国教育与科研计算机网）</t>
  </si>
  <si>
    <t>浙江金融职业学院</t>
  </si>
  <si>
    <t>2022年度萧山区农科所临浦科研基地服务外包政府采购项目（第四次）</t>
  </si>
  <si>
    <t>杭州市萧山区农业科学技术研究所</t>
  </si>
  <si>
    <t>杭州俊楠实业有限公司</t>
  </si>
  <si>
    <t>2022年教育科研和计算机网接入服务项目</t>
  </si>
  <si>
    <t>浙江省教育技术中心</t>
  </si>
  <si>
    <t>浙江金融职业学院科研管理信息系统</t>
  </si>
  <si>
    <t>杭州医学院全省医学科研诚信平台(医学科教资讯与服务平台开发及数据服务)项目</t>
  </si>
  <si>
    <t>杭州博库科技有限公司</t>
  </si>
  <si>
    <t>杭州医学院药学院教学科研仪器设备</t>
  </si>
  <si>
    <t>杭州优科生物科技有限公司</t>
  </si>
  <si>
    <t>浙江外国语学院小和山校区三期建设工程-教学科研及留学生生活用房扩建工程岩土工程详细性勘察</t>
  </si>
  <si>
    <t>浙江化工工程地质勘察院有限公司</t>
  </si>
  <si>
    <t>中国教育和科研计算机网接入服务</t>
  </si>
  <si>
    <t>衢州学院科研管理与监督系统开发设计服务项目</t>
  </si>
  <si>
    <t>衢州学院</t>
  </si>
  <si>
    <t>杭州医学院求真人才培养科研仪器设备项目</t>
  </si>
  <si>
    <t>南湖实验室高性能科研计算平台采购项目</t>
  </si>
  <si>
    <t>浙江融信科技发展有限公司</t>
  </si>
  <si>
    <t>科研学术馆项目</t>
  </si>
  <si>
    <t>杭州西环建设工程有限公司</t>
  </si>
  <si>
    <t>宁波市水上（游泳）运动学校采购科研营养及体能康复配套服务项目</t>
  </si>
  <si>
    <t>宁波市水上(游泳）运动学校</t>
  </si>
  <si>
    <t>杭州君凝健康科技有限公司</t>
  </si>
  <si>
    <t>浙江中医药大学附属口腔医院科研平台建设</t>
  </si>
  <si>
    <t>上海赢佳实业集团有限公司</t>
  </si>
  <si>
    <t>浙江省水上运动管理中心2022科研理疗保障服务项目</t>
  </si>
  <si>
    <t>浙江省水上运动管理中心</t>
  </si>
  <si>
    <t>青岛祺乐亿家健康科技有限公司</t>
  </si>
  <si>
    <t>宁波职业技术学院化学工程学院新实训大楼教学科研基础设施建设项目</t>
  </si>
  <si>
    <t>宁波职业技术学院</t>
  </si>
  <si>
    <t>宁波本色实验设备有限公司</t>
  </si>
  <si>
    <t>湖州市农业科技发展中心农业科研示范基地扩建工程-农田水利设施建设项目项目</t>
  </si>
  <si>
    <t>湖州市农业科技发展中心</t>
  </si>
  <si>
    <t>湖州勤益建设有限公司</t>
  </si>
  <si>
    <t>浙江省农业科学院杨渡科研创新基地物业管理服务项目</t>
  </si>
  <si>
    <t>杭州近湖物业管理有限公司</t>
  </si>
  <si>
    <t>宁波市水上（游泳）运动学校采购科研营养品项目</t>
  </si>
  <si>
    <t>广州康威斯力体育科技有限公司</t>
  </si>
  <si>
    <t>浙江药科职业大学教科研仪器设备采购项目</t>
  </si>
  <si>
    <t>宁波药典仪器设备有限公司</t>
  </si>
  <si>
    <t>浙江中医药大学药学院科研设备一批</t>
  </si>
  <si>
    <t>杭垓美丽乡村振兴配套设施提升工程-杭垓镇竹林复合科研实验基地设计服务政府采购项目</t>
  </si>
  <si>
    <t>安吉县杭垓镇人民政府</t>
  </si>
  <si>
    <t>安吉昌硕建筑设计院有限公司</t>
  </si>
  <si>
    <t>台州市黄岩区宁溪镇人民政府</t>
  </si>
  <si>
    <t>海宁海成温室设备有限公司</t>
  </si>
  <si>
    <t>浙江外国语学院小和山校区三期建设工程-教学科研及留学生生活用房扩建工程造价控制等咨询服务</t>
  </si>
  <si>
    <t>浙江华夏工程管理有限公司</t>
  </si>
  <si>
    <t>台州学院医学院公共科研平台实验室二期设备采购项目</t>
  </si>
  <si>
    <t>台州学院本级</t>
  </si>
  <si>
    <t>杭州澜际生物科技有限公司</t>
  </si>
  <si>
    <t>农业科研仪器</t>
  </si>
  <si>
    <t>省重点实验室科研用房业务内网组网及运营商机房改造项目</t>
  </si>
  <si>
    <t>浙江图灵软件技术有限公司</t>
  </si>
  <si>
    <t>浙江海洋大学水产学科2021年度科研团队建设项目</t>
  </si>
  <si>
    <t>浙江海洋大学</t>
  </si>
  <si>
    <t>浙江甬东科技有限公司</t>
  </si>
  <si>
    <t>浙江师范大学中国教育和科研计算机网接入服务（网信办）项目</t>
  </si>
  <si>
    <t>浙江海洋大学Web of Science科研发现平台项目</t>
  </si>
  <si>
    <t>浙江中医药大学中医药科学院医学科研中心二氧化碳培养箱、超低温冰箱等仪器设备</t>
  </si>
  <si>
    <t>浙江敬义科技有限公司</t>
  </si>
  <si>
    <t>温州医科大学生物医药科研楼南楼11~12楼实验室装修工程项目</t>
  </si>
  <si>
    <t>浙江壹正装饰设计工程有限公司</t>
  </si>
  <si>
    <t>浙江大学医学院附属第二医院科研仪器管理系统项目</t>
  </si>
  <si>
    <t>中国科学院肿瘤与基础医学研究所（筹）科研分析计算集群项目</t>
  </si>
  <si>
    <t>杭州荣光科技有限公司</t>
  </si>
  <si>
    <t>浙江省新型研发机构科研人员状况调查项目</t>
  </si>
  <si>
    <t>浙江浙科文化发展有限公司、浙江浙科文化发展有限公司-浙江大学联合体（联合体）</t>
  </si>
  <si>
    <t>院科研基地农用机械设备提升</t>
  </si>
  <si>
    <t>浙江吉峰农业科技服务有限公司</t>
  </si>
  <si>
    <t>浙江大学宁波“五位一体”校区教育发展中心（筹）采购科研管理与服务平台项目</t>
  </si>
  <si>
    <t>浙江大学宁波“五位一体”校区教育发展中心（筹）</t>
  </si>
  <si>
    <t>杭州医学院科研处高灵敏度化学发光成像系统等仪器</t>
  </si>
  <si>
    <t>杭州万捷生物技术有限公司</t>
  </si>
  <si>
    <t>世界休闲组织浙江大学休闲卓越中心创新基地科研项目</t>
  </si>
  <si>
    <t>遂昌县文化和广电旅游体育局</t>
  </si>
  <si>
    <t>浙江大学</t>
  </si>
  <si>
    <t>浙江省农业科学院农业科研仪器项目</t>
  </si>
  <si>
    <t>浙江艺术职业学院教科研创综合管理系统项目</t>
  </si>
  <si>
    <t>浙江艺术职业学院</t>
  </si>
  <si>
    <t>南京酷奇信息科技有限公司</t>
  </si>
  <si>
    <t>浙江省青年发展智库与科研管理工作平台项目</t>
  </si>
  <si>
    <t>中国共产主义青年团浙江省团校</t>
  </si>
  <si>
    <t>杭州檀弓科技有限公司</t>
  </si>
  <si>
    <t>杭州医学院安评中心科研仪器一批</t>
  </si>
  <si>
    <t>上海优宁维生物科技股份有限公司</t>
  </si>
  <si>
    <t>越城区“集成电路产业科研仪器设备开放共享一指办”项目</t>
  </si>
  <si>
    <t>绍兴市越城区科学技术局</t>
  </si>
  <si>
    <t>浙江省公众信息产业有限公司</t>
  </si>
  <si>
    <t>台州学院生命学院生物制药和生态学实验室及医学院公共科研平台设备采购项目</t>
  </si>
  <si>
    <t>浙江省中医院实验室科研设备项目</t>
  </si>
  <si>
    <t>浙江省中医院</t>
  </si>
  <si>
    <t>杭州怡丹生物技术有限公司</t>
  </si>
  <si>
    <t>上海财经大学浙江学院科研创新服务平台项目</t>
  </si>
  <si>
    <t>上海财经大学浙江学院</t>
  </si>
  <si>
    <t>浙江海洋大学海洋食品质量安全溯源与区块链技术科研平台设备采购项目</t>
  </si>
  <si>
    <t>杭州科润仪器设备有限公司</t>
  </si>
  <si>
    <t>杭州市农业科学研究院新科研基地科研生产设施建设（一期）</t>
  </si>
  <si>
    <t>杭州市农业科学研究院</t>
  </si>
  <si>
    <t>农芯科技(北京)有限责任公司</t>
  </si>
  <si>
    <t>校创新团队科研设备一批</t>
  </si>
  <si>
    <t>杭州宝诚生物技术有限公司</t>
  </si>
  <si>
    <t>科研仪器设备购置项目Ⅱ</t>
  </si>
  <si>
    <t>南京浦蓝大气环境研究院有限公司</t>
  </si>
  <si>
    <t>科研仪器设备购置项目Ⅰ</t>
  </si>
  <si>
    <t>浙江环茂自控科技有限公司</t>
  </si>
  <si>
    <t>百山祖冷杉保护2021年项目（科研委托部分）</t>
  </si>
  <si>
    <t>浙江凤阳山—百山祖国家级自然保护区管理局百山祖管理处</t>
  </si>
  <si>
    <t>浙江省亚热带作物研究所雄溪科研创新基地科研配套用房建设工程施工监理服务（重）</t>
  </si>
  <si>
    <t>温州市大众城建监理有限公司</t>
  </si>
  <si>
    <t>宁波工程学院采购Web of Science科研发现平台数据库项目</t>
  </si>
  <si>
    <t>科研仪器设备购置--海水预处理系统</t>
  </si>
  <si>
    <t>浙江省海洋水产养殖研究所</t>
  </si>
  <si>
    <t>浙江金晓建设有限公司</t>
  </si>
  <si>
    <t>浙江金融职业学院2021年网络带宽采购（专用通讯网租赁：中国教育与科研计算机网）</t>
  </si>
  <si>
    <t>浙江大学医学院附属邵逸夫医院基于生物样本的肝癌科研专病数据库系统</t>
  </si>
  <si>
    <t>杭州厚莱科技有限公司</t>
  </si>
  <si>
    <t>科研仪器设备购置--数字化对虾保种制种实验系统</t>
  </si>
  <si>
    <t>浙江移动信息系统集成有限公司</t>
  </si>
  <si>
    <t>浙江省水上运动管理中心科研冷疗仪设备采购</t>
  </si>
  <si>
    <t>杭州胜思体育用品有限公司</t>
  </si>
  <si>
    <t>温州医科大学生物医药科研楼南楼10楼实验室装修工程项目</t>
  </si>
  <si>
    <t>浙江东晟建设工程有限公司</t>
  </si>
  <si>
    <t>浙江工业大学莫干山校区绿色制药协同中心科研实验室搬迁服务</t>
  </si>
  <si>
    <t>杭州正迈科技有限公司</t>
  </si>
  <si>
    <t>浙江工业大学莫干山校区膜水中心科研实验室搬迁服务</t>
  </si>
  <si>
    <t>飞雅贸易（上海）有限公司</t>
  </si>
  <si>
    <t>浙江工业大学莫干山校区化工学院科研实验室搬迁服务</t>
  </si>
  <si>
    <t>安捷伦科技（中国）有限公司</t>
  </si>
  <si>
    <t>省农科院（本级）科研仪器设备项目</t>
  </si>
  <si>
    <t>科研与社会服务成果展示中心布展设计施工一体化项目</t>
  </si>
  <si>
    <t>河南大向展陈文化发展有限公司</t>
  </si>
  <si>
    <t>象山县教育局教科研中心2021年度教学计算机及学生计算机房采购</t>
  </si>
  <si>
    <t>科研分析仪器设备</t>
  </si>
  <si>
    <t>温州市工业科学研究院</t>
  </si>
  <si>
    <t>象山县教育局教科研中心2021年度教学多媒体设备采购</t>
  </si>
  <si>
    <t>宁波市甬立欣和信息系统工程有限公司</t>
  </si>
  <si>
    <t>浙江省淡水水产研究所科研仪器设备购置与智能化水产养殖建设项目</t>
  </si>
  <si>
    <t>浙江省淡水水产研究所</t>
  </si>
  <si>
    <t>北京航空航天大学宁波创新研究院2021年第一批科研工作站采购及安装项目</t>
  </si>
  <si>
    <t>宁波启翔信息科技有限公司</t>
  </si>
  <si>
    <t>杭州医学院科研处多色超敏激光成像系统</t>
  </si>
  <si>
    <t>钱江源-百山祖国家公园百山祖园区总体规划修编及科研监测、生态体验专项规划编制项目</t>
  </si>
  <si>
    <t>丽水市生态林业发展中心</t>
  </si>
  <si>
    <t>国家林业和草原局调查规划设计院</t>
  </si>
  <si>
    <t>杭州市农业科学研究院新科研基地基础设施建设-农产品产后处理间及分析室装修工程</t>
  </si>
  <si>
    <t>浙江三石建设有限公司</t>
  </si>
  <si>
    <t>杭州医学院科研处气相色谱质谱联用仪等设备</t>
  </si>
  <si>
    <t>加易生物科技（上海）有限公司</t>
  </si>
  <si>
    <t>浙江工贸职业技术学院</t>
  </si>
  <si>
    <t>浙江工业大学莫干山校区绿色协同中心科研实验室设施项目</t>
  </si>
  <si>
    <t>上海沪试实验室器材股份有限公司</t>
  </si>
  <si>
    <t>杭州市第七人民医院临床科研一体化平台项目</t>
  </si>
  <si>
    <t>浙江树人大学科研管理与服务平台软件升级项目</t>
  </si>
  <si>
    <t>浙江树人大学</t>
  </si>
  <si>
    <t>北京慧动体育科技有限公司</t>
  </si>
  <si>
    <t>2021年海洋渔业资源养护及养殖技术开发课题－科研用船租赁服务项目</t>
  </si>
  <si>
    <t>浙江省海洋水产研究所</t>
  </si>
  <si>
    <t>舟山市普陀区国忠船舶租赁服务部</t>
  </si>
  <si>
    <t>横向科研项目技术合同认定及增值税减免代办服务</t>
  </si>
  <si>
    <t>杭州电子科技大学</t>
  </si>
  <si>
    <t>浙江敬业税务师事务所有限公司</t>
  </si>
  <si>
    <t>科研管理服务平台</t>
  </si>
  <si>
    <t>温州科技职业学院</t>
  </si>
  <si>
    <t>中国移动通信集团浙江有限公司温州分公司</t>
  </si>
  <si>
    <t>浙江工业大学莫干山化工学院2、3号楼科研实验室设施项目</t>
  </si>
  <si>
    <t>上海滔普实验室设备有限公司</t>
  </si>
  <si>
    <t>杭州市中医院医学检验中心临床科研检测外包服务项目</t>
  </si>
  <si>
    <t>基尔顿生物科技上海有限公司</t>
  </si>
  <si>
    <t>温州医科大学附属眼视光医院科研数据管理平台项目</t>
  </si>
  <si>
    <t>温州医科大学附属眼视光医院</t>
  </si>
  <si>
    <t>南京慧目信息技术有限公司</t>
  </si>
  <si>
    <t>市级科研项目委托评估服务</t>
  </si>
  <si>
    <t>浙江海洋大学科研中心、工科楼部分瓦屋面修缮工程项目</t>
  </si>
  <si>
    <t>浙江伟润建筑工程有限公司</t>
  </si>
  <si>
    <t>萧山区农业科学技术研究所科研基地提升改造项目（重新招标）</t>
  </si>
  <si>
    <t>浙江耀美市政园林工程有限公司</t>
  </si>
  <si>
    <t>浙江树人大学交叉科学研究院教学科研平台及配套设备采购项目</t>
  </si>
  <si>
    <t>杭州悠曼实验设备有限公司</t>
  </si>
  <si>
    <t>生命科学与医药学院科研设备</t>
  </si>
  <si>
    <t>2021年度萧山区农科所临浦科研基地劳务服务政府采购项目</t>
  </si>
  <si>
    <t>流式细胞仪单克隆分选装置、教育科研和计算机接入服务、屏峰校区1-B地块B3#学生宿舍道闸系统</t>
  </si>
  <si>
    <t>碧迪医疗器械（上海）有限公司</t>
  </si>
  <si>
    <t>莫干山校区食品、材料学院科研实验室搬迁服务</t>
  </si>
  <si>
    <t>莫干山校区药学院科研实验室搬迁服务</t>
  </si>
  <si>
    <t>莫干山校区生工、环境学院科研实验室搬迁服务</t>
  </si>
  <si>
    <t>浙江树人大学交叉科研院（9号楼）洁净室成套设备项目</t>
  </si>
  <si>
    <t>浙江求是人工环境有限公司</t>
  </si>
  <si>
    <t>杭州电子科技大学科研课题研究服务项目</t>
  </si>
  <si>
    <t>烟台易尚电子科技有限公司</t>
  </si>
  <si>
    <t>温州大学生环学院10A和10B科研室改造工程</t>
  </si>
  <si>
    <t>浙江万川装饰设计工程有限公司、杭州兴达电器工程有限公司（联合体）</t>
  </si>
  <si>
    <t>温州医科大学附属第二医院科研型实验用瞳孔对光反射测量仪项目</t>
  </si>
  <si>
    <t>温州医科大学附属第二医院</t>
  </si>
  <si>
    <t>北京中视恒康科技发展有限公司</t>
  </si>
  <si>
    <t>国家林业和草原局竹子研究开发中心长兴基地科研楼实验室通风及环境设施完善工程</t>
  </si>
  <si>
    <t>国家林业和草原局竹子研究开发中心</t>
  </si>
  <si>
    <t>浙江长兴精诚建设有限公司</t>
  </si>
  <si>
    <t>浙江大学医学院附属第二医院医学影像人工智能科研平台</t>
  </si>
  <si>
    <t>慧影医疗科技（北京）有限公司</t>
  </si>
  <si>
    <t>莫干山校区化工学院安全工程楼科研实验室建设</t>
  </si>
  <si>
    <t>浙江医药高等专科学校教科研仪器设备采购项目</t>
  </si>
  <si>
    <t>浙江医药高等专科学校</t>
  </si>
  <si>
    <t>浙江天达仪器有限公司</t>
  </si>
  <si>
    <t>科研处黄龙中心实验室大型仪器共享信息化管理系统</t>
  </si>
  <si>
    <t>生物技术科学硕士研究生科研设备采购</t>
  </si>
  <si>
    <t>温州肯恩大学</t>
  </si>
  <si>
    <t>浙江鼎仁进出口有限公司</t>
  </si>
  <si>
    <t>杭州市萧山区中医院实验室科研管理平台采购项目</t>
  </si>
  <si>
    <t>杭州市萧山区中医院</t>
  </si>
  <si>
    <t>杭州橙柠科技有限公司</t>
  </si>
  <si>
    <t>莫干山校区化工学院1号楼科研实验室设备采购</t>
  </si>
  <si>
    <t>上海飞域实验室设备有限公司</t>
  </si>
  <si>
    <t>杭州电子科技大学下沙校区科研院4教实验室装修改造工程</t>
  </si>
  <si>
    <t>浙江南方建设工程有限公司</t>
  </si>
  <si>
    <t>浙江工业大学食品学院科研实验室仪器设备项目</t>
  </si>
  <si>
    <t>雷柏特(南通)实验室系统工程有限公司</t>
  </si>
  <si>
    <t>科研仪器设备购置项目-种虾养成智能化管控系统</t>
  </si>
  <si>
    <t>青岛中农万联科技有限公司</t>
  </si>
  <si>
    <t>北航科研工作站（第二批）</t>
  </si>
  <si>
    <t>宁波市沪东信息工程有限公司</t>
  </si>
  <si>
    <t>科研仪器设备购置--养殖测试中心隔离防疫系统</t>
  </si>
  <si>
    <t>温州丰成建设有限公司</t>
  </si>
  <si>
    <t>北京航空航天大学宁波创新研究院采购科研设备一批项目</t>
  </si>
  <si>
    <t>北京中润汉泰科技有限公司</t>
  </si>
  <si>
    <t>浙江海洋大学水产一流学科科研团队建设项目</t>
  </si>
  <si>
    <t>宁波高新区科博汇科技有限公司</t>
  </si>
  <si>
    <t>浙江省农业科学院2020年科研平台培育专项（学科建设）连栋大棚改造</t>
  </si>
  <si>
    <t>杭州城美建筑工程有限公司</t>
  </si>
  <si>
    <t>杭州柏嘉生物技术有限公司</t>
  </si>
  <si>
    <t>浙江大学医学院附属第二医院异种猪胰岛移植临床前试验科研技术服务</t>
  </si>
  <si>
    <t>温州医科大学慈溪生物医药研究院科研实验仪器设备采购项目</t>
  </si>
  <si>
    <t>温州医科大学慈溪生物医药研究院</t>
  </si>
  <si>
    <t>温州普诺生物科技有限公司</t>
  </si>
  <si>
    <t>图书馆Web of Science科研发现平台SCIE数据库项目</t>
  </si>
  <si>
    <t>中国教育图书进出口有限公司</t>
  </si>
  <si>
    <t>浙江省肿瘤医院2020年新增科研设备采购项目</t>
  </si>
  <si>
    <t>杭州电子科技大学自主移动机器人科研平台</t>
  </si>
  <si>
    <t>上海一坤电气工程有限公司</t>
  </si>
  <si>
    <t>温州医科大学附属第一医院医学检验中心临床科研检测外包服务标段A</t>
  </si>
  <si>
    <t>杭州迪安医学检验中心有限公司</t>
  </si>
  <si>
    <t>温州医科大学附属第一医院医学检验中心临床科研检测外包服务标段B</t>
  </si>
  <si>
    <t>温州医科大学附属第一医院医学检验中心临床科研检测外包服务标段E项目</t>
  </si>
  <si>
    <t>杭州金域医学检验所有限公司</t>
  </si>
  <si>
    <t>温州医科大学附属第一医院医学检验中心临床科研检测外包服务标段F项目</t>
  </si>
  <si>
    <t>科研处线粒体功能测定系统、小动物气道阻力与肺顺应性检测系统、振动组织切片机</t>
  </si>
  <si>
    <t>上海赞德医疗器械有限公司</t>
  </si>
  <si>
    <t>杭州市农业科学研究院新科研基地科研生产设施建设项目</t>
  </si>
  <si>
    <t>嘉善县春光温室设备有限公司</t>
  </si>
  <si>
    <t>科研处微孔板发光检测仪、超微量紫外分光光度计等一批设备</t>
  </si>
  <si>
    <t>科研处体脂仪</t>
  </si>
  <si>
    <t>温州医科大学附属第一医院医学检验中心临床科研检测外包服务标段C</t>
  </si>
  <si>
    <t>杭州艾迪康医学检验中心有限公司</t>
  </si>
  <si>
    <t>温州医科大学附属第一医院医学检验中心临床科研检测外包服务标段D</t>
  </si>
  <si>
    <t>杭州医学院科研处正置荧光显微镜、冷冻切片机、石蜡包埋机项目</t>
  </si>
  <si>
    <t>农业农村部果品产后处理重点实验室建设科研仪器设备采购项目</t>
  </si>
  <si>
    <t>浙江省海洋水研究所科研仪器设备购置项目</t>
  </si>
  <si>
    <t>浙江自贸区宏泰生物科技有限公司</t>
  </si>
  <si>
    <t>嘉兴市农业科学研究院购置科研仪器项目</t>
  </si>
  <si>
    <t>嘉兴市农业科学研究院</t>
  </si>
  <si>
    <t>生物医药科研大楼北楼14、15、16层装修改造提升工程</t>
  </si>
  <si>
    <t>温州乐成装饰设计有限公司</t>
  </si>
  <si>
    <t>科研处化学发光、多色荧光成像系统、PCR仪</t>
  </si>
  <si>
    <t>科研处高速冷冻离心机、大小鼠抓力测定仪等一批设备</t>
  </si>
  <si>
    <t>浙江中医药大学医学科研中心平台小型仪器设备（允许进口）</t>
  </si>
  <si>
    <t>浙江大学宁波研究院科研大楼电梯设备采购及安装项目（重发）</t>
  </si>
  <si>
    <t>宁波科通电梯工程有限公司</t>
  </si>
  <si>
    <t>中国科学院大学附属肿瘤医院（浙江省肿瘤医院）院史陈列馆、行政科研楼大厅及二号楼文化廉廊等设计与施工总承包工程</t>
  </si>
  <si>
    <t>浙江梦怡建筑装饰有限公司</t>
  </si>
  <si>
    <t>浙江师范大学科研成果及业绩统计管理系统升级项目</t>
  </si>
  <si>
    <t>杭州智密科技有限公司</t>
  </si>
  <si>
    <t>浙江师范大学中国教育和科研计算机网接入服务项目</t>
  </si>
  <si>
    <t>赛尔网络科技公司</t>
  </si>
  <si>
    <t>浙江海洋大学2020年引进人才科研基金项目</t>
  </si>
  <si>
    <t>浙江金融职业学院科研一站式服务平台项目</t>
  </si>
  <si>
    <t>同方知网（北京）技术有限公司</t>
  </si>
  <si>
    <t>温州医科大学附属第一医院医学检验中心临床科研检测外包服务标段C项目</t>
  </si>
  <si>
    <t>浙大妇院华家池校区妇产科学院科研用房室内装饰工程</t>
  </si>
  <si>
    <t>浙江大学医学院附属妇产科医院</t>
  </si>
  <si>
    <t>浙江恒厦装饰工程有限公司</t>
  </si>
  <si>
    <t>雁荡山世界地质公园火山岩国际对比研究（科研）</t>
  </si>
  <si>
    <t>温州市雁荡山风景旅游管理委员会</t>
  </si>
  <si>
    <t>中国地质调查局南京地质调查中心</t>
  </si>
  <si>
    <t>南湖实验室射频科研设备采购项目</t>
  </si>
  <si>
    <t>苏州伊欧陆系统集成有限公司</t>
  </si>
  <si>
    <t>浙江亿邦建设咨询有限公司关于雁荡山世界地质公园古气候变化与地貌研究科研项目的中标(成交)结果公告</t>
  </si>
  <si>
    <t>浙江省海洋水产养殖研究所科研仪器设备购置</t>
  </si>
  <si>
    <t>杭州科华实验设备有限公司</t>
  </si>
  <si>
    <t>科研用专利分析软件</t>
  </si>
  <si>
    <t>中国国际图书贸易集团有限公司</t>
  </si>
  <si>
    <t>浙江省住房和城乡建设厅2020年度工程建设标准和科研服务采购项目</t>
  </si>
  <si>
    <t>浙江省住房和城乡建设厅（本级）</t>
  </si>
  <si>
    <t>浙江省建筑设计研究院</t>
  </si>
  <si>
    <t>镇江格瑞生物工程有限公司</t>
  </si>
  <si>
    <t>浙江工业大学药学院科研实验室中央台等高教仪器项目</t>
  </si>
  <si>
    <t>南湖实验室数字生命科研设备采购项目</t>
  </si>
  <si>
    <t>91110000101255707D</t>
  </si>
  <si>
    <t>浙江工业大学生工学院科研实验室家具设备</t>
  </si>
  <si>
    <t>上海绿兔节能科技有限公司</t>
  </si>
  <si>
    <t>杭州师范大学科研创新服务平台建设项目</t>
  </si>
  <si>
    <t>杭州师范大学</t>
  </si>
  <si>
    <t>浙江省住房和城乡建设厅</t>
  </si>
  <si>
    <t>浙江省城乡规划设计研究院</t>
  </si>
  <si>
    <t>嵊州中学学科研发中心定制家具、设施设备采购项目</t>
  </si>
  <si>
    <t>嵊州中学</t>
  </si>
  <si>
    <t>杭州电子科技大学科研设备采购</t>
  </si>
  <si>
    <t>91330106328139380U</t>
  </si>
  <si>
    <t>金华港航科研项目(衢江航道智能助航服务终端关键技术研究)的中标(成交)结果公告</t>
  </si>
  <si>
    <t>浙江海洋大学东海渔业生物种质资源研究科研平台建设项目 中标结果公告</t>
  </si>
  <si>
    <t>浙江国际招（投）标公司关于温州医科大学茶山校区生物医药科研楼分会场简装工程的中标(成交)结果公告</t>
  </si>
  <si>
    <t>科研仪器设备购置-养殖测试智能化管控系统</t>
  </si>
  <si>
    <t>91350203302987429W</t>
  </si>
  <si>
    <t>浙江工业大学环境学院科研实验室中央台等高教仪器设备项目</t>
  </si>
  <si>
    <t xml:space="preserve">   名    称： 浙江工业大学 </t>
  </si>
  <si>
    <t>北京国马斯尔福实验室设备有限责任公司</t>
  </si>
  <si>
    <t>浙大妇院华家池校区妇产科学院科研用房修缮及室外附属工程（重新招标）</t>
  </si>
  <si>
    <t xml:space="preserve"> 浙江大学医学院附属妇产科医院 </t>
  </si>
  <si>
    <t>杭州文物建筑工程有限公司</t>
  </si>
  <si>
    <t>中国衢州-世界长寿之都调查认证科研顾问服务项目</t>
  </si>
  <si>
    <t xml:space="preserve">   名    称： 衢州市卫生健康委员会 </t>
  </si>
  <si>
    <t>北京森下自然医学研究发展中心</t>
  </si>
  <si>
    <t>科研仪器设备购置项目-海水处理系统</t>
  </si>
  <si>
    <t>浙江一龙建设有限公司</t>
  </si>
  <si>
    <t>浙江海洋大学大气污染控制科研创新平台建设项目中标结果公告</t>
  </si>
  <si>
    <t>嵊州中学学科研发中心设施设备采购项目</t>
  </si>
  <si>
    <t xml:space="preserve">   名    称： 浙江省住房和城乡建设厅</t>
  </si>
  <si>
    <t>浙江城建煤气热电设计院有限公司</t>
  </si>
  <si>
    <t>温州医科大学关于温州医科大学生物医药科研楼无线网络建设物资项目的中标(成交)结果公告</t>
  </si>
  <si>
    <t>浙江省国际技术设备招标有限公司关于浙江机电职业技术学院中国教育和科研计算机网接入服务项目的成交结果公告</t>
  </si>
  <si>
    <t>浙江水利水电学院教育科研网接入服务</t>
  </si>
  <si>
    <t xml:space="preserve">   名    称： 浙江水利水电学院 </t>
  </si>
  <si>
    <t>浙江金穗工程项目管理有限公司关于温州医科大学生物医药科研楼门禁改造工程的中标(成交)结果公告</t>
  </si>
  <si>
    <t>浙江求是招标代理有限公司关于浙江工商大学环境学院科研设备的中标(成交)结果公告</t>
  </si>
  <si>
    <t>浙江省成套招标代理有限公司关于浙江省住房和城乡建设厅2020年度工程建设标准和科研服务采购项目的成交结果公告</t>
  </si>
  <si>
    <t>浙江省肿瘤医院科研经费管理系统升级项目</t>
  </si>
  <si>
    <t>杭州仁享软件有限公司</t>
  </si>
  <si>
    <t>浙江交通职业技术学院骨干青年教师教学能力和科研素质提升培训项目</t>
  </si>
  <si>
    <t>9133010606786003XP</t>
  </si>
  <si>
    <t>反重力跑台</t>
  </si>
  <si>
    <t>浙江广播电视大学中国教育和科研计算机网接入服务</t>
  </si>
  <si>
    <t>浙江省成套招标代理有限公司关于浙江省农业科学院家蚕人工饲料育实验室科研仪器采购项目的中标(成交)结果公告</t>
  </si>
  <si>
    <t>杭州师范大学附属医院科研财务管理系统</t>
  </si>
  <si>
    <t>杭州师范大学附属医院</t>
  </si>
  <si>
    <t>浙江省国际技术设备招标有限公司关于中国科学院大学附属肿瘤医院（浙江省肿瘤医院）行政科研大楼部分会议室装修改造项目（重新采购）的中标(成交)结果公告</t>
  </si>
  <si>
    <t>农产品信息溯源重点实验室科研仪器设备 采购项目（重新招标）标项01</t>
  </si>
  <si>
    <t>浙江广川工程咨询有限公司关于省重点实验室科研用房数据中心建设项目《通风空调系统、不间断电源及配电柜（箱）采购及安装》的中标(成交)结果公告</t>
  </si>
  <si>
    <t>机房环境及安防系统、服务器机柜系统、机房供配电系统</t>
  </si>
  <si>
    <t>价格描述</t>
    <phoneticPr fontId="1" type="noConversion"/>
  </si>
  <si>
    <t>价格梯度</t>
    <phoneticPr fontId="1" type="noConversion"/>
  </si>
  <si>
    <t>梯度负七</t>
    <phoneticPr fontId="1" type="noConversion"/>
  </si>
  <si>
    <t>梯度负六</t>
    <phoneticPr fontId="1" type="noConversion"/>
  </si>
  <si>
    <t>梯度负五</t>
    <phoneticPr fontId="1" type="noConversion"/>
  </si>
  <si>
    <t>梯度负四</t>
    <phoneticPr fontId="1" type="noConversion"/>
  </si>
  <si>
    <t>梯度负三</t>
    <phoneticPr fontId="1" type="noConversion"/>
  </si>
  <si>
    <t>梯度负二</t>
    <phoneticPr fontId="1" type="noConversion"/>
  </si>
  <si>
    <t>梯度负一</t>
    <phoneticPr fontId="1" type="noConversion"/>
  </si>
  <si>
    <t>梯度零</t>
    <phoneticPr fontId="1" type="noConversion"/>
  </si>
  <si>
    <t>梯度一</t>
    <phoneticPr fontId="1" type="noConversion"/>
  </si>
  <si>
    <t>梯度二</t>
    <phoneticPr fontId="1" type="noConversion"/>
  </si>
  <si>
    <t>梯度三</t>
    <phoneticPr fontId="1" type="noConversion"/>
  </si>
  <si>
    <t>梯度四</t>
    <phoneticPr fontId="1" type="noConversion"/>
  </si>
  <si>
    <t>梯度五</t>
    <phoneticPr fontId="1" type="noConversion"/>
  </si>
  <si>
    <t>梯度六</t>
    <phoneticPr fontId="1" type="noConversion"/>
  </si>
  <si>
    <t>梯度七</t>
    <phoneticPr fontId="1" type="noConversion"/>
  </si>
  <si>
    <t>梯度</t>
    <phoneticPr fontId="1" type="noConversion"/>
  </si>
  <si>
    <t>数量</t>
    <phoneticPr fontId="1" type="noConversion"/>
  </si>
  <si>
    <t>占比</t>
    <phoneticPr fontId="1" type="noConversion"/>
  </si>
  <si>
    <t>最低值 - 均值/64</t>
    <phoneticPr fontId="1" type="noConversion"/>
  </si>
  <si>
    <t>-7到-6</t>
    <phoneticPr fontId="1" type="noConversion"/>
  </si>
  <si>
    <t>均值/64 - 均值/32</t>
    <phoneticPr fontId="1" type="noConversion"/>
  </si>
  <si>
    <t>-6到-5</t>
    <phoneticPr fontId="1" type="noConversion"/>
  </si>
  <si>
    <t>均值/32 - 均值/16</t>
    <phoneticPr fontId="1" type="noConversion"/>
  </si>
  <si>
    <t>-5到-4</t>
    <phoneticPr fontId="1" type="noConversion"/>
  </si>
  <si>
    <t>均值/16 - 均值/8</t>
    <phoneticPr fontId="1" type="noConversion"/>
  </si>
  <si>
    <t>-4到-3</t>
    <phoneticPr fontId="1" type="noConversion"/>
  </si>
  <si>
    <t>均值/8 - 均值/4</t>
    <phoneticPr fontId="1" type="noConversion"/>
  </si>
  <si>
    <t>-3到-2</t>
    <phoneticPr fontId="1" type="noConversion"/>
  </si>
  <si>
    <t>均值/4 - 均值/ 2</t>
    <phoneticPr fontId="1" type="noConversion"/>
  </si>
  <si>
    <t>-2到-1</t>
    <phoneticPr fontId="1" type="noConversion"/>
  </si>
  <si>
    <t>均值 / 2 - 均值</t>
    <phoneticPr fontId="1" type="noConversion"/>
  </si>
  <si>
    <t>-1到0</t>
    <phoneticPr fontId="1" type="noConversion"/>
  </si>
  <si>
    <t>均值 - 均值 * 1.5</t>
    <phoneticPr fontId="1" type="noConversion"/>
  </si>
  <si>
    <t>0到1</t>
    <phoneticPr fontId="1" type="noConversion"/>
  </si>
  <si>
    <t xml:space="preserve"> 均值 * 1.5 - 均值* 3</t>
    <phoneticPr fontId="1" type="noConversion"/>
  </si>
  <si>
    <t>1到2</t>
    <phoneticPr fontId="1" type="noConversion"/>
  </si>
  <si>
    <t>均值* 3 - 均值 * 4.5</t>
    <phoneticPr fontId="1" type="noConversion"/>
  </si>
  <si>
    <t>2到3</t>
    <phoneticPr fontId="1" type="noConversion"/>
  </si>
  <si>
    <t>4.5倍均值 - 6倍均值</t>
    <phoneticPr fontId="1" type="noConversion"/>
  </si>
  <si>
    <t>3到4</t>
    <phoneticPr fontId="1" type="noConversion"/>
  </si>
  <si>
    <t>6倍均值 - 7.5倍均值</t>
    <phoneticPr fontId="1" type="noConversion"/>
  </si>
  <si>
    <t>4到5</t>
    <phoneticPr fontId="1" type="noConversion"/>
  </si>
  <si>
    <t>7.5倍均值 - 9倍均值</t>
    <phoneticPr fontId="1" type="noConversion"/>
  </si>
  <si>
    <t>5到6</t>
    <phoneticPr fontId="1" type="noConversion"/>
  </si>
  <si>
    <t>9倍均值 - 最大值</t>
    <phoneticPr fontId="1" type="noConversion"/>
  </si>
  <si>
    <t>6到7</t>
    <phoneticPr fontId="1" type="noConversion"/>
  </si>
  <si>
    <t>(全部)</t>
  </si>
  <si>
    <t>行标签</t>
  </si>
  <si>
    <t>平均值</t>
  </si>
  <si>
    <t>中标价格/平均值</t>
  </si>
  <si>
    <t>总计</t>
  </si>
  <si>
    <t>(空白)</t>
  </si>
  <si>
    <t>计数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</si>
</sst>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0_ "/>
  </numFmts>
  <fonts count="5"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
      <b/>
      <sz val="11"/>
      <color rgb="FF3F3F3F"/>
      <name val="等线"/>
      <family val="2"/>
      <charset val="134"/>
      <scheme val="minor"/>
    </font>
  </fonts>
  <fills count="4">
    <fill>
      <patternFill patternType="none"/>
    </fill>
    <fill>
      <patternFill patternType="gray125"/>
    </fill>
    <fill>
      <patternFill patternType="solid">
        <fgColor rgb="FFF2F2F2"/>
        <bgColor indexed="64"/>
      </patternFill>
    </fill>
    <fill>
      <patternFill patternType="solid">
        <fgColor rgb="FFF2F2F2"/>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top/>
      <bottom style="medium">
        <color indexed="64"/>
      </bottom>
      <diagonal/>
    </border>
  </borders>
  <cellStyleXfs count="2">
    <xf numFmtId="0" fontId="0" fillId="0" borderId="0">
      <alignment vertical="center"/>
    </xf>
    <xf numFmtId="0" fontId="4" fillId="3" borderId="1" applyNumberFormat="0" applyAlignment="0" applyProtection="0">
      <alignment vertical="center"/>
    </xf>
  </cellStyleXfs>
  <cellXfs count="13">
    <xf numFmtId="0" fontId="0" fillId="0" borderId="0" xfId="0">
      <alignment vertical="center"/>
    </xf>
    <xf numFmtId="176" fontId="2" fillId="0" borderId="0" xfId="0" applyNumberFormat="1" applyFo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176" fontId="0" fillId="0" borderId="0" xfId="0" applyNumberFormat="1">
      <alignment vertical="center"/>
    </xf>
    <xf numFmtId="10" fontId="0" fillId="0" borderId="0" xfId="0" applyNumberFormat="1">
      <alignment vertical="center"/>
    </xf>
    <xf numFmtId="0" fontId="0" fillId="0" borderId="3" xfId="0" applyBorder="1">
      <alignment vertical="center"/>
    </xf>
    <xf numFmtId="177" fontId="0" fillId="0" borderId="0" xfId="0" applyNumberFormat="1">
      <alignment vertical="center"/>
    </xf>
    <xf numFmtId="0" fontId="4" fillId="3" borderId="1" xfId="1">
      <alignment vertical="center"/>
    </xf>
    <xf numFmtId="0" fontId="0" fillId="0" borderId="0" xfId="0" quotePrefix="1">
      <alignment vertical="center"/>
    </xf>
    <xf numFmtId="0" fontId="0" fillId="0" borderId="0" xfId="0" applyAlignment="1">
      <alignment horizontal="left" vertical="center"/>
    </xf>
    <xf numFmtId="0" fontId="0" fillId="0" borderId="0" xfId="0" pivotButton="1">
      <alignment vertical="center"/>
    </xf>
    <xf numFmtId="0" fontId="4" fillId="3" borderId="1" xfId="1" applyAlignment="1">
      <alignment horizontal="center" vertical="center"/>
    </xf>
  </cellXfs>
  <cellStyles count="2">
    <cellStyle name="常规" xfId="0" builtinId="0"/>
    <cellStyle name="输出"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价格数量分布和占比图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原始数据!$H$34</c:f>
              <c:strCache>
                <c:ptCount val="1"/>
                <c:pt idx="0">
                  <c:v>数量</c:v>
                </c:pt>
              </c:strCache>
            </c:strRef>
          </c:tx>
          <c:spPr>
            <a:solidFill>
              <a:schemeClr val="accent1"/>
            </a:solidFill>
            <a:ln>
              <a:noFill/>
            </a:ln>
            <a:effectLst/>
          </c:spPr>
          <c:invertIfNegative val="0"/>
          <c:cat>
            <c:strRef>
              <c:f>原始数据!$G$35:$G$48</c:f>
              <c:strCache>
                <c:ptCount val="14"/>
                <c:pt idx="0">
                  <c:v>-7到-6</c:v>
                </c:pt>
                <c:pt idx="1">
                  <c:v>-6到-5</c:v>
                </c:pt>
                <c:pt idx="2">
                  <c:v>-5到-4</c:v>
                </c:pt>
                <c:pt idx="3">
                  <c:v>-4到-3</c:v>
                </c:pt>
                <c:pt idx="4">
                  <c:v>-3到-2</c:v>
                </c:pt>
                <c:pt idx="5">
                  <c:v>-2到-1</c:v>
                </c:pt>
                <c:pt idx="6">
                  <c:v>-1到0</c:v>
                </c:pt>
                <c:pt idx="7">
                  <c:v>0到1</c:v>
                </c:pt>
                <c:pt idx="8">
                  <c:v>1到2</c:v>
                </c:pt>
                <c:pt idx="9">
                  <c:v>2到3</c:v>
                </c:pt>
                <c:pt idx="10">
                  <c:v>3到4</c:v>
                </c:pt>
                <c:pt idx="11">
                  <c:v>4到5</c:v>
                </c:pt>
                <c:pt idx="12">
                  <c:v>5到6</c:v>
                </c:pt>
                <c:pt idx="13">
                  <c:v>6到7</c:v>
                </c:pt>
              </c:strCache>
            </c:strRef>
          </c:cat>
          <c:val>
            <c:numRef>
              <c:f>原始数据!$H$35:$H$48</c:f>
              <c:numCache>
                <c:formatCode>General</c:formatCode>
                <c:ptCount val="14"/>
                <c:pt idx="0">
                  <c:v>13</c:v>
                </c:pt>
                <c:pt idx="1">
                  <c:v>2</c:v>
                </c:pt>
                <c:pt idx="2">
                  <c:v>6</c:v>
                </c:pt>
                <c:pt idx="3">
                  <c:v>18</c:v>
                </c:pt>
                <c:pt idx="4">
                  <c:v>60</c:v>
                </c:pt>
                <c:pt idx="5">
                  <c:v>75</c:v>
                </c:pt>
                <c:pt idx="6">
                  <c:v>67</c:v>
                </c:pt>
                <c:pt idx="7">
                  <c:v>27</c:v>
                </c:pt>
                <c:pt idx="8">
                  <c:v>35</c:v>
                </c:pt>
                <c:pt idx="9">
                  <c:v>8</c:v>
                </c:pt>
                <c:pt idx="10">
                  <c:v>2</c:v>
                </c:pt>
                <c:pt idx="11">
                  <c:v>0</c:v>
                </c:pt>
                <c:pt idx="12">
                  <c:v>2</c:v>
                </c:pt>
                <c:pt idx="13">
                  <c:v>4</c:v>
                </c:pt>
              </c:numCache>
            </c:numRef>
          </c:val>
          <c:extLst>
            <c:ext xmlns:c16="http://schemas.microsoft.com/office/drawing/2014/chart" uri="{C3380CC4-5D6E-409C-BE32-E72D297353CC}">
              <c16:uniqueId val="{00000000-1A43-4F0C-B6AA-69E09BE91A3D}"/>
            </c:ext>
          </c:extLst>
        </c:ser>
        <c:dLbls>
          <c:showLegendKey val="0"/>
          <c:showVal val="0"/>
          <c:showCatName val="0"/>
          <c:showSerName val="0"/>
          <c:showPercent val="0"/>
          <c:showBubbleSize val="0"/>
        </c:dLbls>
        <c:gapWidth val="219"/>
        <c:overlap val="-27"/>
        <c:axId val="1474737839"/>
        <c:axId val="1474734927"/>
      </c:barChart>
      <c:scatterChart>
        <c:scatterStyle val="smoothMarker"/>
        <c:varyColors val="0"/>
        <c:ser>
          <c:idx val="1"/>
          <c:order val="1"/>
          <c:tx>
            <c:strRef>
              <c:f>原始数据!$I$34</c:f>
              <c:strCache>
                <c:ptCount val="1"/>
                <c:pt idx="0">
                  <c:v>占比</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strRef>
              <c:f>原始数据!$G$35:$G$48</c:f>
              <c:strCache>
                <c:ptCount val="14"/>
                <c:pt idx="0">
                  <c:v>-7到-6</c:v>
                </c:pt>
                <c:pt idx="1">
                  <c:v>-6到-5</c:v>
                </c:pt>
                <c:pt idx="2">
                  <c:v>-5到-4</c:v>
                </c:pt>
                <c:pt idx="3">
                  <c:v>-4到-3</c:v>
                </c:pt>
                <c:pt idx="4">
                  <c:v>-3到-2</c:v>
                </c:pt>
                <c:pt idx="5">
                  <c:v>-2到-1</c:v>
                </c:pt>
                <c:pt idx="6">
                  <c:v>-1到0</c:v>
                </c:pt>
                <c:pt idx="7">
                  <c:v>0到1</c:v>
                </c:pt>
                <c:pt idx="8">
                  <c:v>1到2</c:v>
                </c:pt>
                <c:pt idx="9">
                  <c:v>2到3</c:v>
                </c:pt>
                <c:pt idx="10">
                  <c:v>3到4</c:v>
                </c:pt>
                <c:pt idx="11">
                  <c:v>4到5</c:v>
                </c:pt>
                <c:pt idx="12">
                  <c:v>5到6</c:v>
                </c:pt>
                <c:pt idx="13">
                  <c:v>6到7</c:v>
                </c:pt>
              </c:strCache>
            </c:strRef>
          </c:xVal>
          <c:yVal>
            <c:numRef>
              <c:f>原始数据!$I$35:$I$48</c:f>
              <c:numCache>
                <c:formatCode>General</c:formatCode>
                <c:ptCount val="14"/>
                <c:pt idx="0">
                  <c:v>4.0752351097178681E-2</c:v>
                </c:pt>
                <c:pt idx="1">
                  <c:v>6.269592476489028E-3</c:v>
                </c:pt>
                <c:pt idx="2">
                  <c:v>1.8808777429467086E-2</c:v>
                </c:pt>
                <c:pt idx="3">
                  <c:v>5.6426332288401257E-2</c:v>
                </c:pt>
                <c:pt idx="4">
                  <c:v>0.18808777429467086</c:v>
                </c:pt>
                <c:pt idx="5">
                  <c:v>0.23510971786833856</c:v>
                </c:pt>
                <c:pt idx="6">
                  <c:v>0.21003134796238246</c:v>
                </c:pt>
                <c:pt idx="7">
                  <c:v>8.4639498432601878E-2</c:v>
                </c:pt>
                <c:pt idx="8">
                  <c:v>0.109717868338558</c:v>
                </c:pt>
                <c:pt idx="9">
                  <c:v>2.5078369905956112E-2</c:v>
                </c:pt>
                <c:pt idx="10">
                  <c:v>6.269592476489028E-3</c:v>
                </c:pt>
                <c:pt idx="11">
                  <c:v>0</c:v>
                </c:pt>
                <c:pt idx="12">
                  <c:v>6.269592476489028E-3</c:v>
                </c:pt>
                <c:pt idx="13">
                  <c:v>1.2539184952978056E-2</c:v>
                </c:pt>
              </c:numCache>
            </c:numRef>
          </c:yVal>
          <c:smooth val="1"/>
          <c:extLst>
            <c:ext xmlns:c16="http://schemas.microsoft.com/office/drawing/2014/chart" uri="{C3380CC4-5D6E-409C-BE32-E72D297353CC}">
              <c16:uniqueId val="{00000001-1A43-4F0C-B6AA-69E09BE91A3D}"/>
            </c:ext>
          </c:extLst>
        </c:ser>
        <c:dLbls>
          <c:showLegendKey val="0"/>
          <c:showVal val="0"/>
          <c:showCatName val="0"/>
          <c:showSerName val="0"/>
          <c:showPercent val="0"/>
          <c:showBubbleSize val="0"/>
        </c:dLbls>
        <c:axId val="1474740335"/>
        <c:axId val="1474731183"/>
      </c:scatterChart>
      <c:catAx>
        <c:axId val="14747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74734927"/>
        <c:crosses val="autoZero"/>
        <c:auto val="1"/>
        <c:lblAlgn val="ctr"/>
        <c:lblOffset val="100"/>
        <c:noMultiLvlLbl val="0"/>
      </c:catAx>
      <c:valAx>
        <c:axId val="147473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74737839"/>
        <c:crosses val="autoZero"/>
        <c:crossBetween val="between"/>
      </c:valAx>
      <c:valAx>
        <c:axId val="14747311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74740335"/>
        <c:crosses val="max"/>
        <c:crossBetween val="midCat"/>
      </c:valAx>
      <c:valAx>
        <c:axId val="1474740335"/>
        <c:scaling>
          <c:orientation val="minMax"/>
        </c:scaling>
        <c:delete val="1"/>
        <c:axPos val="b"/>
        <c:numFmt formatCode="General" sourceLinked="1"/>
        <c:majorTickMark val="out"/>
        <c:minorTickMark val="none"/>
        <c:tickLblPos val="nextTo"/>
        <c:crossAx val="1474731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419100</xdr:colOff>
      <xdr:row>16</xdr:row>
      <xdr:rowOff>19050</xdr:rowOff>
    </xdr:from>
    <xdr:to>
      <xdr:col>10</xdr:col>
      <xdr:colOff>476250</xdr:colOff>
      <xdr:row>31</xdr:row>
      <xdr:rowOff>171450</xdr:rowOff>
    </xdr:to>
    <xdr:graphicFrame macro="">
      <xdr:nvGraphicFramePr>
        <xdr:cNvPr id="2" name="图表 1">
          <a:extLst>
            <a:ext uri="{FF2B5EF4-FFF2-40B4-BE49-F238E27FC236}">
              <a16:creationId xmlns:a16="http://schemas.microsoft.com/office/drawing/2014/main" id="{E1404E60-23A6-4C9C-B480-8ABFD1CE6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800784837964" createdVersion="8" refreshedVersion="8" minRefreshableVersion="3" recordCount="319" xr:uid="{4BD9AB66-E3CE-4836-95FF-63E9BAF4B751}">
  <cacheSource type="worksheet">
    <worksheetSource ref="A1:D320" sheet="原始数据"/>
  </cacheSource>
  <cacheFields count="4">
    <cacheField name="项目名称" numFmtId="0">
      <sharedItems containsBlank="1" count="278">
        <s v="“科研安”科研监督系统"/>
        <s v="浙江特殊教育职业学院科研系统"/>
        <s v="“科研安”科研经费监督系统建设项目"/>
        <s v="“科研安”科研项目监督系统"/>
        <s v="绍兴文理学院“职称评审”监督系统、“科研安”监督系统项目"/>
        <s v="浙江同济科技职业学院科研管理系统（一期）"/>
        <s v="浙江传媒学院“科研安”监督系统一期"/>
        <s v="浙江工业大学“科技大脑”专项-科研管理系统开发设计服务项目"/>
        <s v="浙江药科职业大学科研管理系统采购项目"/>
        <s v="浙江经贸职业技术学院科研管理系统采购项目"/>
        <s v="中国科学院肿瘤与基础医学研究所（筹）科研前端应用系统采购项目"/>
        <s v="自然资源和规划局本级磐安县地质灾害风险隐患双控试点(预警系统科研项目)项目"/>
        <s v="临安校区科研楼门禁系统"/>
        <s v="科研管理系统升级改造二期项目"/>
        <s v="丽水学院资产管理系统、人力资源管理系统、科研创新服务平台升级采购项目"/>
        <s v="北京航空航天大学宁波创新研究院采购超景深三维显微系统等科研设备项目"/>
        <s v="科研系统升级改造（一期）"/>
        <s v="浙江大学医学院附属第二医院人工智能医学影像辅助诊断和科研平台系统开发升级项目"/>
        <s v="浙江省肿瘤医院AI影像科研系统项目"/>
        <s v="浙江大学医学院附属第四医院医学影像辅助处理及科研平台系统采购"/>
        <s v="科研管理系统升级"/>
        <s v="绍兴文理学院本级人事、科研、学工系统项目项目"/>
        <s v="科研管理系统开发"/>
        <s v="科研处颗粒图像系统（纳米颗粒跟踪分析仪）"/>
        <s v="浙江求是招标代理有限公司关于浙江外国语学院学校科研管理系统项目的中标公告"/>
        <s v="中国美术学院研创处创新服务平台科研管理系统"/>
        <s v="浙江求是招标代理有限公司关于浙江科技学院科研管理系统升级的中标(成交)结果公告"/>
        <s v="慈溪市人民医院护理管理系统、科研管理系统建设项目采购结果公告"/>
        <s v="衢州市中医医院名老中医活态传承创新科研平台"/>
        <s v="新安镇电子商务产业园配套设施建设工程-配套科研项目造价咨询及招标代理服务采购项目"/>
        <s v="浙江中医药大学护理科研实验室基础实验设备（一）项目"/>
        <s v="宁波工程学院Web of Science科研发现平台项目"/>
        <s v="浙江建设职业技术学院科研管理融入数字校园一体化建设项目"/>
        <s v="中国教育和科研计算机网络接入服务"/>
        <s v="宁波市体育科学研究所康复治疗及科研设备采购项目"/>
        <s v="宁波大学海洋学院教育部重点实验室各团队科研成果展示设计采购项目"/>
        <s v="浙江中医药大学护理科研实验室基础实验设备（二）项目"/>
        <s v="宁波市第一医院临床科研数据库平台采购项目"/>
        <s v="面向教学、实验实践、科研创新的综合性软件平台"/>
        <s v="全省大型科研仪器开放共享绩效评估服务项目"/>
        <s v="科研平台能力提升服务"/>
        <s v="浙江农林大学科研安大数据监督应用项目建设项目"/>
        <s v="杭州市市场监督管理局电动汽车充电桩检定新模式全国试点科研项目"/>
        <s v="浙江中医药大学护理科研实验室新风系统项目"/>
        <s v="医院科研区域楼层改造工程"/>
        <s v="浙江中医药大学附属第二医院中医药循证能力科研一体化平台建设"/>
        <s v="科研成果展示厅设计及布展一体化"/>
        <s v="杭州市中医院本地（科研）专病库项目"/>
        <s v="杭州医学院安评中心包埋盒打号机等科研仪器设备项目"/>
        <s v="杭州医学院2022年度创新团队细胞生物反应器等科研仪器设备"/>
        <s v="浙江交通职业技术学院职业教育教师教学创新团队教科研能力提升项目"/>
        <s v="综合应急科研楼实验室维运及耗材采购项目"/>
        <s v="南湖实验室北斗农机无人驾驶设计与应用项目科研材料采购项目项目"/>
        <s v="安吉县竹产品碳足迹碳标签开发科研技术服务政府采购项目"/>
        <s v="浙江省应急管理科学研究院科研仪器设备购置-激光粒度仪采购项目"/>
        <s v="湖州学院信息技术中心“科研安”监督场景建设采购项目"/>
        <s v="浙江音乐学院科研出版服务项目"/>
        <s v="浙江经贸职业技术学院科研学术馆设备家具"/>
        <s v="杭州市生态环境科学研究院(杭州市城区生态环境监测站)科研专用设备购置项目"/>
        <s v="科研仪器设备购置（财政）-VOCs在线高分辨率飞行时间质谱系统项目"/>
        <s v="亚作所科研环境提升工程"/>
        <s v="浙江商业职业技术学院智慧科研创新服务平台项目"/>
        <s v="浙江大学宁波“五位一体”校区科研大楼智慧教室建设项目"/>
        <s v="生物材料实验室科研仪器设备采购"/>
        <s v="象山县教育局教科研中心2022年度中小学多媒体设备采购"/>
        <s v="浙江省科研诚信监测分析及政策研究支撑服务"/>
        <s v="科研创新服务平台"/>
        <s v="浙大宁波理工学院“科研安”科研经费服务管理系统采购项目"/>
        <s v="浙江大学医学院附属第一医院科研管理信息系统项目"/>
        <s v="万苍万亩田园综合体农业科研创新示范技术服务"/>
        <s v="艺术硕士跨学科研创空间及平台"/>
        <s v="科研管理与监督创新平台"/>
        <s v="象山县教育局教科研中心中小学教学计算机采购"/>
        <s v="杭州医学院安评中心科研仪器设备项目"/>
        <s v="科研仪器设备购置"/>
        <s v="杭州医学院科研处高性能多功能酶标仪等仪器设备项目"/>
        <s v="温州医科大学附属第一医院科研专病数据库项目"/>
        <s v="科研仪器设备购置（财政）-全自动恒温恒湿精密称量系统项目"/>
        <s v="浙江大学宁波“五位一体”校区教育发展中心采购科研大楼窗帘项目（第二次）"/>
        <s v="浙江大学医学院附属邵逸夫医院科研区块链应用的相关硬件项目"/>
        <s v="浙江中医药大学15号楼4楼公共卫生学院科研平台、5楼生物医药实验教学中心扩建装修和5楼公共卫生学院国际合作基地装修改造工程"/>
        <s v="网络空间安全攻防靶场及教学科研实训平台"/>
        <s v="浙江省立同德医院科研仪器设备采购项目"/>
        <s v="杭州医学院药学院细胞计数仪等科研仪器设备项目"/>
        <s v="杭州医学院科研处普通倒置显微镜等仪器设备项目"/>
        <s v="杭州医学院科研处倒置荧光显微镜等仪器设备项目"/>
        <s v="生物医药科研楼、同心楼物业管理服务"/>
        <s v="杭州医学院科研处大仪平台科研仪器设备项目"/>
        <s v="结核病科研大数据应用平台"/>
        <s v="浙江外国语学院智能化多语种教学科研平台项目"/>
        <s v="浙江省水利河口研究院（浙江省海洋规划设计研究院）《科研服务保障》采购项目"/>
        <s v="浙江省食品药品检验研究院检验科研用试剂耗材采购项目"/>
        <s v="丽水职业技术学院科研创新服务平台采购项目"/>
        <s v="浙江大学宁波“五位一体”校区教育发展中心科研大楼家具采购项目"/>
        <s v="2022年度温州市科研项目评估服务采购"/>
        <s v="浙江金融职业学院2023年网络带宽采购（专用通讯网租赁：中国教育与科研计算机网）"/>
        <s v="2022年度萧山区农科所临浦科研基地服务外包政府采购项目（第四次）"/>
        <s v="2022年教育科研和计算机网接入服务项目"/>
        <s v="浙江金融职业学院科研管理信息系统"/>
        <s v="杭州医学院全省医学科研诚信平台(医学科教资讯与服务平台开发及数据服务)项目"/>
        <s v="杭州医学院药学院教学科研仪器设备"/>
        <s v="浙江外国语学院小和山校区三期建设工程-教学科研及留学生生活用房扩建工程岩土工程详细性勘察"/>
        <s v="中国教育和科研计算机网接入服务"/>
        <s v="衢州学院科研管理与监督系统开发设计服务项目"/>
        <s v="杭州医学院求真人才培养科研仪器设备项目"/>
        <s v="南湖实验室高性能科研计算平台采购项目"/>
        <s v="科研学术馆项目"/>
        <s v="宁波市水上（游泳）运动学校采购科研营养及体能康复配套服务项目"/>
        <s v="浙江中医药大学附属口腔医院科研平台建设"/>
        <s v="浙江省水上运动管理中心2022科研理疗保障服务项目"/>
        <s v="宁波职业技术学院化学工程学院新实训大楼教学科研基础设施建设项目"/>
        <s v="湖州市农业科技发展中心农业科研示范基地扩建工程-农田水利设施建设项目项目"/>
        <s v="浙江省农业科学院杨渡科研创新基地物业管理服务项目"/>
        <s v="宁波市水上（游泳）运动学校采购科研营养品项目"/>
        <s v="浙江药科职业大学教科研仪器设备采购项目"/>
        <s v="浙江中医药大学药学院科研设备一批"/>
        <s v="杭垓美丽乡村振兴配套设施提升工程-杭垓镇竹林复合科研实验基地设计服务政府采购项目"/>
        <m/>
        <s v="浙江外国语学院小和山校区三期建设工程-教学科研及留学生生活用房扩建工程造价控制等咨询服务"/>
        <s v="台州学院医学院公共科研平台实验室二期设备采购项目"/>
        <s v="农业科研仪器"/>
        <s v="省重点实验室科研用房业务内网组网及运营商机房改造项目"/>
        <s v="浙江海洋大学水产学科2021年度科研团队建设项目"/>
        <s v="浙江师范大学中国教育和科研计算机网接入服务（网信办）项目"/>
        <s v="浙江海洋大学Web of Science科研发现平台项目"/>
        <s v="浙江中医药大学中医药科学院医学科研中心二氧化碳培养箱、超低温冰箱等仪器设备"/>
        <s v="温州医科大学生物医药科研楼南楼11~12楼实验室装修工程项目"/>
        <s v="浙江大学医学院附属第二医院科研仪器管理系统项目"/>
        <s v="中国科学院肿瘤与基础医学研究所（筹）科研分析计算集群项目"/>
        <s v="浙江省新型研发机构科研人员状况调查项目"/>
        <s v="院科研基地农用机械设备提升"/>
        <s v="浙江大学宁波“五位一体”校区教育发展中心（筹）采购科研管理与服务平台项目"/>
        <s v="杭州医学院科研处高灵敏度化学发光成像系统等仪器"/>
        <s v="世界休闲组织浙江大学休闲卓越中心创新基地科研项目"/>
        <s v="浙江省农业科学院农业科研仪器项目"/>
        <s v="浙江艺术职业学院教科研创综合管理系统项目"/>
        <s v="浙江省青年发展智库与科研管理工作平台项目"/>
        <s v="杭州医学院安评中心科研仪器一批"/>
        <s v="越城区“集成电路产业科研仪器设备开放共享一指办”项目"/>
        <s v="台州学院生命学院生物制药和生态学实验室及医学院公共科研平台设备采购项目"/>
        <s v="浙江省中医院实验室科研设备项目"/>
        <s v="上海财经大学浙江学院科研创新服务平台项目"/>
        <s v="浙江海洋大学海洋食品质量安全溯源与区块链技术科研平台设备采购项目"/>
        <s v="杭州市农业科学研究院新科研基地科研生产设施建设（一期）"/>
        <s v="校创新团队科研设备一批"/>
        <s v="科研仪器设备购置项目Ⅱ"/>
        <s v="科研仪器设备购置项目Ⅰ"/>
        <s v="百山祖冷杉保护2021年项目（科研委托部分）"/>
        <s v="浙江省亚热带作物研究所雄溪科研创新基地科研配套用房建设工程施工监理服务（重）"/>
        <s v="宁波工程学院采购Web of Science科研发现平台数据库项目"/>
        <s v="科研仪器设备购置--海水预处理系统"/>
        <s v="浙江金融职业学院2021年网络带宽采购（专用通讯网租赁：中国教育与科研计算机网）"/>
        <s v="浙江大学医学院附属邵逸夫医院基于生物样本的肝癌科研专病数据库系统"/>
        <s v="科研仪器设备购置--数字化对虾保种制种实验系统"/>
        <s v="浙江省水上运动管理中心科研冷疗仪设备采购"/>
        <s v="温州医科大学生物医药科研楼南楼10楼实验室装修工程项目"/>
        <s v="浙江工业大学莫干山校区绿色制药协同中心科研实验室搬迁服务"/>
        <s v="浙江工业大学莫干山校区膜水中心科研实验室搬迁服务"/>
        <s v="浙江工业大学莫干山校区化工学院科研实验室搬迁服务"/>
        <s v="省农科院（本级）科研仪器设备项目"/>
        <s v="科研与社会服务成果展示中心布展设计施工一体化项目"/>
        <s v="象山县教育局教科研中心2021年度教学计算机及学生计算机房采购"/>
        <s v="科研分析仪器设备"/>
        <s v="象山县教育局教科研中心2021年度教学多媒体设备采购"/>
        <s v="浙江省淡水水产研究所科研仪器设备购置与智能化水产养殖建设项目"/>
        <s v="北京航空航天大学宁波创新研究院2021年第一批科研工作站采购及安装项目"/>
        <s v="杭州医学院科研处多色超敏激光成像系统"/>
        <s v="钱江源-百山祖国家公园百山祖园区总体规划修编及科研监测、生态体验专项规划编制项目"/>
        <s v="杭州市农业科学研究院新科研基地基础设施建设-农产品产后处理间及分析室装修工程"/>
        <s v="杭州医学院科研处气相色谱质谱联用仪等设备"/>
        <s v="浙江工业大学莫干山校区绿色协同中心科研实验室设施项目"/>
        <s v="杭州市第七人民医院临床科研一体化平台项目"/>
        <s v="浙江树人大学科研管理与服务平台软件升级项目"/>
        <s v="2021年海洋渔业资源养护及养殖技术开发课题－科研用船租赁服务项目"/>
        <s v="横向科研项目技术合同认定及增值税减免代办服务"/>
        <s v="科研管理服务平台"/>
        <s v="浙江工业大学莫干山化工学院2、3号楼科研实验室设施项目"/>
        <s v="杭州市中医院医学检验中心临床科研检测外包服务项目"/>
        <s v="温州医科大学附属眼视光医院科研数据管理平台项目"/>
        <s v="市级科研项目委托评估服务"/>
        <s v="浙江海洋大学科研中心、工科楼部分瓦屋面修缮工程项目"/>
        <s v="萧山区农业科学技术研究所科研基地提升改造项目（重新招标）"/>
        <s v="浙江树人大学交叉科学研究院教学科研平台及配套设备采购项目"/>
        <s v="生命科学与医药学院科研设备"/>
        <s v="2021年度萧山区农科所临浦科研基地劳务服务政府采购项目"/>
        <s v="流式细胞仪单克隆分选装置、教育科研和计算机接入服务、屏峰校区1-B地块B3#学生宿舍道闸系统"/>
        <s v="莫干山校区食品、材料学院科研实验室搬迁服务"/>
        <s v="莫干山校区药学院科研实验室搬迁服务"/>
        <s v="莫干山校区生工、环境学院科研实验室搬迁服务"/>
        <s v="浙江树人大学交叉科研院（9号楼）洁净室成套设备项目"/>
        <s v="杭州电子科技大学科研课题研究服务项目"/>
        <s v="温州大学生环学院10A和10B科研室改造工程"/>
        <s v="温州医科大学附属第二医院科研型实验用瞳孔对光反射测量仪项目"/>
        <s v="国家林业和草原局竹子研究开发中心长兴基地科研楼实验室通风及环境设施完善工程"/>
        <s v="浙江大学医学院附属第二医院医学影像人工智能科研平台"/>
        <s v="莫干山校区化工学院安全工程楼科研实验室建设"/>
        <s v="浙江医药高等专科学校教科研仪器设备采购项目"/>
        <s v="科研处黄龙中心实验室大型仪器共享信息化管理系统"/>
        <s v="生物技术科学硕士研究生科研设备采购"/>
        <s v="杭州市萧山区中医院实验室科研管理平台采购项目"/>
        <s v="莫干山校区化工学院1号楼科研实验室设备采购"/>
        <s v="杭州电子科技大学下沙校区科研院4教实验室装修改造工程"/>
        <s v="浙江工业大学食品学院科研实验室仪器设备项目"/>
        <s v="科研仪器设备购置项目-种虾养成智能化管控系统"/>
        <s v="北航科研工作站（第二批）"/>
        <s v="科研仪器设备购置--养殖测试中心隔离防疫系统"/>
        <s v="北京航空航天大学宁波创新研究院采购科研设备一批项目"/>
        <s v="浙江海洋大学水产一流学科科研团队建设项目"/>
        <s v="浙江省农业科学院2020年科研平台培育专项（学科建设）连栋大棚改造"/>
        <s v="浙江大学医学院附属第二医院异种猪胰岛移植临床前试验科研技术服务"/>
        <s v="温州医科大学慈溪生物医药研究院科研实验仪器设备采购项目"/>
        <s v="图书馆Web of Science科研发现平台SCIE数据库项目"/>
        <s v="浙江省肿瘤医院2020年新增科研设备采购项目"/>
        <s v="杭州电子科技大学自主移动机器人科研平台"/>
        <s v="温州医科大学附属第一医院医学检验中心临床科研检测外包服务标段A"/>
        <s v="温州医科大学附属第一医院医学检验中心临床科研检测外包服务标段B"/>
        <s v="温州医科大学附属第一医院医学检验中心临床科研检测外包服务标段E项目"/>
        <s v="温州医科大学附属第一医院医学检验中心临床科研检测外包服务标段F项目"/>
        <s v="科研处线粒体功能测定系统、小动物气道阻力与肺顺应性检测系统、振动组织切片机"/>
        <s v="杭州市农业科学研究院新科研基地科研生产设施建设项目"/>
        <s v="科研处微孔板发光检测仪、超微量紫外分光光度计等一批设备"/>
        <s v="科研处体脂仪"/>
        <s v="温州医科大学附属第一医院医学检验中心临床科研检测外包服务标段C"/>
        <s v="温州医科大学附属第一医院医学检验中心临床科研检测外包服务标段D"/>
        <s v="杭州医学院科研处正置荧光显微镜、冷冻切片机、石蜡包埋机项目"/>
        <s v="农业农村部果品产后处理重点实验室建设科研仪器设备采购项目"/>
        <s v="浙江省海洋水研究所科研仪器设备购置项目"/>
        <s v="嘉兴市农业科学研究院购置科研仪器项目"/>
        <s v="生物医药科研大楼北楼14、15、16层装修改造提升工程"/>
        <s v="科研处化学发光、多色荧光成像系统、PCR仪"/>
        <s v="科研处高速冷冻离心机、大小鼠抓力测定仪等一批设备"/>
        <s v="浙江中医药大学医学科研中心平台小型仪器设备（允许进口）"/>
        <s v="浙江大学宁波研究院科研大楼电梯设备采购及安装项目（重发）"/>
        <s v="中国科学院大学附属肿瘤医院（浙江省肿瘤医院）院史陈列馆、行政科研楼大厅及二号楼文化廉廊等设计与施工总承包工程"/>
        <s v="浙江师范大学科研成果及业绩统计管理系统升级项目"/>
        <s v="浙江师范大学中国教育和科研计算机网接入服务项目"/>
        <s v="浙江海洋大学2020年引进人才科研基金项目"/>
        <s v="浙江金融职业学院科研一站式服务平台项目"/>
        <s v="温州医科大学附属第一医院医学检验中心临床科研检测外包服务标段C项目"/>
        <s v="浙大妇院华家池校区妇产科学院科研用房室内装饰工程"/>
        <s v="雁荡山世界地质公园火山岩国际对比研究（科研）"/>
        <s v="南湖实验室射频科研设备采购项目"/>
        <s v="浙江亿邦建设咨询有限公司关于雁荡山世界地质公园古气候变化与地貌研究科研项目的中标(成交)结果公告"/>
        <s v="浙江省海洋水产养殖研究所科研仪器设备购置"/>
        <s v="科研用专利分析软件"/>
        <s v="浙江省住房和城乡建设厅2020年度工程建设标准和科研服务采购项目"/>
        <s v="浙江工业大学药学院科研实验室中央台等高教仪器项目"/>
        <s v="南湖实验室数字生命科研设备采购项目"/>
        <s v="浙江工业大学生工学院科研实验室家具设备"/>
        <s v="杭州师范大学科研创新服务平台建设项目"/>
        <s v="嵊州中学学科研发中心定制家具、设施设备采购项目"/>
        <s v="杭州电子科技大学科研设备采购"/>
        <s v="金华港航科研项目(衢江航道智能助航服务终端关键技术研究)的中标(成交)结果公告"/>
        <s v="浙江海洋大学东海渔业生物种质资源研究科研平台建设项目 中标结果公告"/>
        <s v="浙江国际招（投）标公司关于温州医科大学茶山校区生物医药科研楼分会场简装工程的中标(成交)结果公告"/>
        <s v="科研仪器设备购置-养殖测试智能化管控系统"/>
        <s v="浙江工业大学环境学院科研实验室中央台等高教仪器设备项目"/>
        <s v="浙大妇院华家池校区妇产科学院科研用房修缮及室外附属工程（重新招标）"/>
        <s v="中国衢州-世界长寿之都调查认证科研顾问服务项目"/>
        <s v="科研仪器设备购置项目-海水处理系统"/>
        <s v="浙江海洋大学大气污染控制科研创新平台建设项目中标结果公告"/>
        <s v="嵊州中学学科研发中心设施设备采购项目"/>
        <s v="温州医科大学关于温州医科大学生物医药科研楼无线网络建设物资项目的中标(成交)结果公告"/>
        <s v="浙江省国际技术设备招标有限公司关于浙江机电职业技术学院中国教育和科研计算机网接入服务项目的成交结果公告"/>
        <s v="浙江水利水电学院教育科研网接入服务"/>
        <s v="浙江金穗工程项目管理有限公司关于温州医科大学生物医药科研楼门禁改造工程的中标(成交)结果公告"/>
        <s v="浙江求是招标代理有限公司关于浙江工商大学环境学院科研设备的中标(成交)结果公告"/>
        <s v="浙江省成套招标代理有限公司关于浙江省住房和城乡建设厅2020年度工程建设标准和科研服务采购项目的成交结果公告"/>
        <s v="浙江省肿瘤医院科研经费管理系统升级项目"/>
        <s v="浙江交通职业技术学院骨干青年教师教学能力和科研素质提升培训项目"/>
        <s v="反重力跑台"/>
        <s v="浙江广播电视大学中国教育和科研计算机网接入服务"/>
        <s v="浙江省成套招标代理有限公司关于浙江省农业科学院家蚕人工饲料育实验室科研仪器采购项目的中标(成交)结果公告"/>
        <s v="杭州师范大学附属医院科研财务管理系统"/>
        <s v="浙江省国际技术设备招标有限公司关于中国科学院大学附属肿瘤医院（浙江省肿瘤医院）行政科研大楼部分会议室装修改造项目（重新采购）的中标(成交)结果公告"/>
        <s v="农产品信息溯源重点实验室科研仪器设备 采购项目（重新招标）标项01"/>
        <s v="浙江广川工程咨询有限公司关于省重点实验室科研用房数据中心建设项目《通风空调系统、不间断电源及配电柜（箱）采购及安装》的中标(成交)结果公告"/>
        <s v="机房环境及安防系统、服务器机柜系统、机房供配电系统"/>
      </sharedItems>
    </cacheField>
    <cacheField name="发布单位" numFmtId="0">
      <sharedItems containsBlank="1"/>
    </cacheField>
    <cacheField name="中标方" numFmtId="0">
      <sharedItems containsBlank="1"/>
    </cacheField>
    <cacheField name="成交价格" numFmtId="176">
      <sharedItems containsSemiMixedTypes="0" containsString="0" containsNumber="1" minValue="1" maxValue="38864240.659999996" count="258">
        <n v="290000"/>
        <n v="150000"/>
        <n v="265000"/>
        <n v="890000"/>
        <n v="738800"/>
        <n v="350000"/>
        <n v="149800"/>
        <n v="988000"/>
        <n v="340000"/>
        <n v="298000"/>
        <n v="599800"/>
        <n v="2000000"/>
        <n v="333694"/>
        <n v="80000"/>
        <n v="798000"/>
        <n v="700000"/>
        <n v="2900000"/>
        <n v="499000"/>
        <n v="1496000"/>
        <n v="379800"/>
        <n v="740000"/>
        <n v="299500"/>
        <n v="599000"/>
        <n v="548000"/>
        <n v="760000"/>
        <n v="598000"/>
        <n v="1"/>
        <n v="390000"/>
        <n v="738580"/>
        <n v="94500"/>
        <n v="1609556"/>
        <n v="379000"/>
        <n v="239400"/>
        <n v="939900"/>
        <n v="676606"/>
        <n v="885200"/>
        <n v="3250000"/>
        <n v="2848700"/>
        <n v="200000"/>
        <n v="2856900"/>
        <n v="287800"/>
        <n v="500000"/>
        <n v="192000"/>
        <n v="2943500"/>
        <n v="1958000"/>
        <n v="356000"/>
        <n v="1480000"/>
        <n v="266000"/>
        <n v="202000"/>
        <n v="398000"/>
        <n v="2680000"/>
        <n v="610000"/>
        <n v="1520000"/>
        <n v="548800"/>
        <n v="900000"/>
        <n v="148992"/>
        <n v="702600"/>
        <n v="2200000"/>
        <n v="428934"/>
        <n v="245000"/>
        <n v="2770500"/>
        <n v="1487500"/>
        <n v="5167302"/>
        <n v="260000"/>
        <n v="860000"/>
        <n v="970000"/>
        <n v="788000"/>
        <n v="420"/>
        <n v="1345000"/>
        <n v="3430980"/>
        <n v="463000"/>
        <n v="518700"/>
        <n v="1430000"/>
        <n v="1880000"/>
        <n v="695000"/>
        <n v="795950"/>
        <n v="2490000"/>
        <n v="1670000"/>
        <n v="2550000"/>
        <n v="1740000"/>
        <n v="2458800"/>
        <n v="181400"/>
        <n v="163300"/>
        <n v="726000"/>
        <n v="1683000"/>
        <n v="589500"/>
        <n v="618800"/>
        <n v="936000"/>
        <n v="2795600"/>
        <n v="116213"/>
        <n v="198000"/>
        <n v="2400000"/>
        <n v="998000"/>
        <n v="78000"/>
        <n v="1050000"/>
        <n v="180000"/>
        <n v="888000"/>
        <n v="283680"/>
        <n v="425800"/>
        <n v="156000"/>
        <n v="1080000"/>
        <n v="968000"/>
        <n v="1730000"/>
        <n v="6266800"/>
        <n v="168000"/>
        <n v="974900"/>
        <n v="448000"/>
        <n v="848600"/>
        <n v="428900"/>
        <n v="9137035.8000000007"/>
        <n v="1970000"/>
        <n v="3959914"/>
        <n v="509975"/>
        <n v="527000"/>
        <n v="236600"/>
        <n v="331500"/>
        <n v="1600300"/>
        <n v="678800"/>
        <n v="495000"/>
        <n v="2749100"/>
        <n v="2117000"/>
        <n v="1274200"/>
        <n v="720000"/>
        <n v="1900000"/>
        <n v="1092800"/>
        <n v="3003000"/>
        <n v="466000"/>
        <n v="2249885"/>
        <n v="300000"/>
        <n v="198500"/>
        <n v="580000"/>
        <n v="328000"/>
        <n v="508000"/>
        <n v="277000"/>
        <n v="280000"/>
        <n v="1946000"/>
        <n v="1292000"/>
        <n v="861000"/>
        <n v="3046800"/>
        <n v="38864240.659999996"/>
        <n v="1342600"/>
        <n v="4976400"/>
        <n v="4588000"/>
        <n v="400000"/>
        <n v="410000"/>
        <n v="1610000"/>
        <n v="1017500.03"/>
        <n v="996000"/>
        <n v="1388000"/>
        <n v="1788000"/>
        <n v="893000"/>
        <n v="886000"/>
        <n v="4018000"/>
        <n v="557700"/>
        <n v="382000"/>
        <n v="4779740"/>
        <n v="895000"/>
        <n v="4679820"/>
        <n v="2181000"/>
        <n v="2279600"/>
        <n v="750000"/>
        <n v="2846000"/>
        <n v="1150000"/>
        <n v="689000"/>
        <n v="479000"/>
        <n v="28606760"/>
        <n v="8450000"/>
        <n v="459000"/>
        <n v="10400"/>
        <n v="100"/>
        <n v="595000"/>
        <n v="26706111"/>
        <n v="730160"/>
        <n v="282977"/>
        <n v="1714066"/>
        <n v="3948000"/>
        <n v="996700"/>
        <n v="1030000"/>
        <n v="385000"/>
        <n v="3103000"/>
        <n v="3239800"/>
        <n v="3280000"/>
        <n v="367000"/>
        <n v="1320000"/>
        <n v="149000"/>
        <n v="2063300"/>
        <n v="2462700"/>
        <n v="2086854"/>
        <n v="498000"/>
        <n v="288000"/>
        <n v="1038000"/>
        <n v="5016476.9400000004"/>
        <n v="1260000"/>
        <n v="11580000"/>
        <n v="794208"/>
        <n v="792600"/>
        <n v="159800"/>
        <n v="1126000"/>
        <n v="947300"/>
        <n v="529465"/>
        <n v="1099000"/>
        <n v="880000"/>
        <n v="799950"/>
        <n v="409000"/>
        <n v="108000"/>
        <n v="303500"/>
        <n v="981986.8"/>
        <n v="1098198"/>
        <n v="33000"/>
        <n v="12194.6"/>
        <n v="569000"/>
        <n v="4115287"/>
        <n v="468000"/>
        <n v="838900"/>
        <n v="85200"/>
        <n v="43412"/>
        <n v="473000"/>
        <n v="3883000"/>
        <n v="316000"/>
        <n v="1442700"/>
        <n v="422580"/>
        <n v="387000"/>
        <n v="1100000"/>
        <n v="215000"/>
        <n v="360000"/>
        <n v="528000"/>
        <n v="1552290"/>
        <n v="1296000"/>
        <n v="597000"/>
        <n v="3049800"/>
        <n v="336500"/>
        <n v="100000"/>
        <n v="2428000"/>
        <n v="21850058"/>
        <n v="19"/>
        <n v="2368171"/>
        <n v="549600"/>
        <n v="199000"/>
        <n v="429000"/>
        <n v="8"/>
        <n v="271000"/>
        <n v="11698800"/>
        <n v="3382000"/>
        <n v="1890000"/>
        <n v="795801.21"/>
        <n v="495800"/>
        <n v="515000"/>
        <n v="178500"/>
        <n v="2497000"/>
        <n v="88"/>
        <n v="790000"/>
        <n v="216000"/>
        <n v="994500"/>
        <n v="380000"/>
        <n v="416500"/>
        <n v="899000"/>
        <n v="4689848.57"/>
        <n v="5891683.679999999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s v="浙江科技学院"/>
    <s v="上海复翼软件开发有限公司"/>
    <x v="0"/>
  </r>
  <r>
    <x v="1"/>
    <s v="浙江特殊教育职业学院"/>
    <s v="正方软件股份有限公司"/>
    <x v="1"/>
  </r>
  <r>
    <x v="2"/>
    <s v="浙江警察学院"/>
    <s v="杭州清普信息技术有限公司"/>
    <x v="2"/>
  </r>
  <r>
    <x v="3"/>
    <s v="浙江外国语学院"/>
    <s v="上海复翼软件开发有限公司"/>
    <x v="3"/>
  </r>
  <r>
    <x v="4"/>
    <s v="绍兴文理学院"/>
    <s v="杭州湘云信息技术有限公司"/>
    <x v="4"/>
  </r>
  <r>
    <x v="5"/>
    <s v="浙江同济科技职业学院"/>
    <s v="北京银通先达信息技术有限公司"/>
    <x v="5"/>
  </r>
  <r>
    <x v="6"/>
    <s v="浙江传媒学院"/>
    <s v="北京易普拉格科技股份有限公司"/>
    <x v="6"/>
  </r>
  <r>
    <x v="7"/>
    <s v="浙江工业大学"/>
    <s v="北京易普拉格科技股份有限公司"/>
    <x v="7"/>
  </r>
  <r>
    <x v="8"/>
    <s v="浙江药科职业大学"/>
    <s v="北京易普拉格科技股份有限公司"/>
    <x v="8"/>
  </r>
  <r>
    <x v="9"/>
    <s v="浙江经贸职业技术学院"/>
    <s v="湖南赛纳斯信息科技有限公司"/>
    <x v="9"/>
  </r>
  <r>
    <x v="10"/>
    <s v="中国科学院肿瘤与基础医学研究所（筹）"/>
    <s v="安徽朋德信息科技有限公司"/>
    <x v="10"/>
  </r>
  <r>
    <x v="11"/>
    <s v="磐安县自然资源和规划局"/>
    <s v="中国地质大学（武汉）"/>
    <x v="11"/>
  </r>
  <r>
    <x v="12"/>
    <s v="杭州医学院"/>
    <s v="浙江正元智慧科技股份有限公司"/>
    <x v="12"/>
  </r>
  <r>
    <x v="13"/>
    <s v="浙江传媒学院"/>
    <s v="北京易普拉格科技股份有限公司"/>
    <x v="9"/>
  </r>
  <r>
    <x v="14"/>
    <s v="丽水学院"/>
    <s v="浙江工越信息科技有限公司"/>
    <x v="13"/>
  </r>
  <r>
    <x v="15"/>
    <s v="北京航空航天大学宁波创新研究院"/>
    <s v="北京元业恒兴国际贸易有限公司"/>
    <x v="14"/>
  </r>
  <r>
    <x v="16"/>
    <s v="浙江水利水电学院"/>
    <s v="北京易普拉格科技股份有限公司"/>
    <x v="15"/>
  </r>
  <r>
    <x v="17"/>
    <s v="浙江大学医学院附属第二医院"/>
    <s v="杭州深睿健洲医疗科技有限公司"/>
    <x v="16"/>
  </r>
  <r>
    <x v="18"/>
    <s v="浙江省肿瘤医院"/>
    <s v="杭州依图医疗技术有限公司"/>
    <x v="17"/>
  </r>
  <r>
    <x v="19"/>
    <s v="浙江大学医学院附属第四医院"/>
    <s v="杭州深睿健洲医疗科技有限公司"/>
    <x v="18"/>
  </r>
  <r>
    <x v="20"/>
    <s v="温州大学"/>
    <s v="北京易普拉格科技股份有限公司"/>
    <x v="19"/>
  </r>
  <r>
    <x v="21"/>
    <s v="绍兴文理学院"/>
    <s v="正方软件股份有限公司"/>
    <x v="20"/>
  </r>
  <r>
    <x v="22"/>
    <s v="浙江安防职业技术学院"/>
    <s v="北京易普拉格科技股份有限公司"/>
    <x v="21"/>
  </r>
  <r>
    <x v="23"/>
    <s v="杭州医学院"/>
    <s v="浙江纳德科学仪器有限公司"/>
    <x v="22"/>
  </r>
  <r>
    <x v="24"/>
    <m/>
    <m/>
    <x v="23"/>
  </r>
  <r>
    <x v="25"/>
    <m/>
    <m/>
    <x v="24"/>
  </r>
  <r>
    <x v="26"/>
    <m/>
    <m/>
    <x v="25"/>
  </r>
  <r>
    <x v="27"/>
    <m/>
    <m/>
    <x v="26"/>
  </r>
  <r>
    <x v="28"/>
    <s v="衢州市中医医院"/>
    <s v="杭州聪宝科技有限公司"/>
    <x v="27"/>
  </r>
  <r>
    <x v="29"/>
    <s v="德清县新安镇人民政府"/>
    <s v="浙江新诚信工程咨询有限公司"/>
    <x v="28"/>
  </r>
  <r>
    <x v="30"/>
    <s v="浙江中医药大学"/>
    <s v="杭州荣邦生物科技有限公司"/>
    <x v="29"/>
  </r>
  <r>
    <x v="31"/>
    <s v="宁波工程学院"/>
    <s v="北京中科进出口有限责任公司"/>
    <x v="30"/>
  </r>
  <r>
    <x v="32"/>
    <s v="浙江建设职业技术学院"/>
    <s v="正方软件股份有限公司"/>
    <x v="31"/>
  </r>
  <r>
    <x v="33"/>
    <s v="浙江开放大学（浙江省社区教育指导中心、浙江老年开放大学）"/>
    <s v="赛尔网络有限公司"/>
    <x v="32"/>
  </r>
  <r>
    <x v="34"/>
    <s v="宁波市体育科学研究所"/>
    <s v="南京思伯德生物科技有限公司"/>
    <x v="33"/>
  </r>
  <r>
    <x v="35"/>
    <s v="宁波大学"/>
    <s v="上海雷视文化创意有限公司"/>
    <x v="34"/>
  </r>
  <r>
    <x v="36"/>
    <s v="浙江中医药大学"/>
    <s v="杭州荣邦生物科技有限公司"/>
    <x v="35"/>
  </r>
  <r>
    <x v="37"/>
    <s v="宁波市第一医院"/>
    <s v="医渡云（北京）技术有限公司"/>
    <x v="36"/>
  </r>
  <r>
    <x v="38"/>
    <s v="浙大城市学院"/>
    <s v="浙江浙大网新图灵信息科技有限公司"/>
    <x v="37"/>
  </r>
  <r>
    <x v="39"/>
    <s v="浙江省科学技术厅（本级）"/>
    <s v="浙江省科技项目管理服务中心"/>
    <x v="38"/>
  </r>
  <r>
    <x v="40"/>
    <s v="浙江省林业科学研究院"/>
    <s v="杭州诺丁科学器材有限公司"/>
    <x v="39"/>
  </r>
  <r>
    <x v="41"/>
    <s v="浙江农林大学"/>
    <s v="上海德拓信息技术股份有限公司"/>
    <x v="40"/>
  </r>
  <r>
    <x v="42"/>
    <s v="杭州市市场监督管理局"/>
    <s v="中国计量科学研究院"/>
    <x v="41"/>
  </r>
  <r>
    <x v="43"/>
    <s v="浙江中医药大学"/>
    <s v="杭州欣格暖通设备工程有限公司"/>
    <x v="42"/>
  </r>
  <r>
    <x v="44"/>
    <s v="杭州市第七人民医院"/>
    <s v="山东捷诺医疗工程股份有限公司、浙江华道建设有限公司（联合体）"/>
    <x v="43"/>
  </r>
  <r>
    <x v="45"/>
    <s v="浙江中医药大学附属第二医院"/>
    <s v="上海柯林布瑞信息技术有限公司"/>
    <x v="44"/>
  </r>
  <r>
    <x v="46"/>
    <s v="浙江省社会科学院"/>
    <s v="杭州通赞会展服务有限公司"/>
    <x v="45"/>
  </r>
  <r>
    <x v="47"/>
    <s v="杭州市中医院"/>
    <s v="杭州乐九医疗科技有限公司"/>
    <x v="46"/>
  </r>
  <r>
    <x v="48"/>
    <s v="杭州医学院"/>
    <s v="浙江省科学器材进出口有限责任公司"/>
    <x v="47"/>
  </r>
  <r>
    <x v="49"/>
    <s v="杭州医学院"/>
    <s v="杭州诺丁科学器材有限公司"/>
    <x v="48"/>
  </r>
  <r>
    <x v="50"/>
    <s v="浙江交通职业技术学院"/>
    <s v="浙江工业大学"/>
    <x v="49"/>
  </r>
  <r>
    <x v="0"/>
    <s v="浙江科技学院"/>
    <s v="上海复翼软件开发有限公司"/>
    <x v="0"/>
  </r>
  <r>
    <x v="51"/>
    <s v="浙江省疾病预防控制中心"/>
    <s v="中国电子系统工程第二建设有限公司"/>
    <x v="50"/>
  </r>
  <r>
    <x v="1"/>
    <s v="浙江特殊教育职业学院"/>
    <s v="正方软件股份有限公司"/>
    <x v="1"/>
  </r>
  <r>
    <x v="52"/>
    <s v="南湖实验室"/>
    <s v="浙江嘉科电子有限公司"/>
    <x v="51"/>
  </r>
  <r>
    <x v="53"/>
    <s v="安吉县林业局（安吉县森林碳汇管理局）"/>
    <s v="浙江农林大学"/>
    <x v="52"/>
  </r>
  <r>
    <x v="2"/>
    <s v="浙江警察学院"/>
    <s v="杭州清普信息技术有限公司"/>
    <x v="2"/>
  </r>
  <r>
    <x v="54"/>
    <s v="浙江省应急管理科学研究院"/>
    <s v="浙江纳德科学仪器有限公司"/>
    <x v="53"/>
  </r>
  <r>
    <x v="55"/>
    <s v="湖州学院"/>
    <s v="上海复翼软件开发有限公司"/>
    <x v="54"/>
  </r>
  <r>
    <x v="56"/>
    <s v="浙江音乐学院"/>
    <s v="人民音乐出版社（上海）有限公司"/>
    <x v="5"/>
  </r>
  <r>
    <x v="57"/>
    <s v="浙江经贸职业技术学院"/>
    <s v="杭州荣正家具有限公司"/>
    <x v="55"/>
  </r>
  <r>
    <x v="58"/>
    <s v="杭州市生态环境科学研究院(杭州市城区生态环境监测站)"/>
    <s v="浙江全仪科技有限公司"/>
    <x v="56"/>
  </r>
  <r>
    <x v="59"/>
    <s v="浙江省生态环境科学设计研究院"/>
    <s v="杭州谱育科技发展有限公司"/>
    <x v="57"/>
  </r>
  <r>
    <x v="60"/>
    <s v="浙江省亚热带作物研究所"/>
    <s v="温州千舍空间装饰有限公司"/>
    <x v="58"/>
  </r>
  <r>
    <x v="61"/>
    <s v="浙江商业职业技术学院"/>
    <s v="正方软件股份有限公司"/>
    <x v="59"/>
  </r>
  <r>
    <x v="62"/>
    <s v="浙江大学宁波“五位一体”校区教育发展中心"/>
    <s v="浙江新学友信息技术有限公司"/>
    <x v="60"/>
  </r>
  <r>
    <x v="3"/>
    <s v="浙江外国语学院"/>
    <s v="上海复翼软件开发有限公司"/>
    <x v="3"/>
  </r>
  <r>
    <x v="63"/>
    <s v="天津大学温州安全（应急）研究院"/>
    <s v="浙江省科学器材进出口有限责任公司"/>
    <x v="61"/>
  </r>
  <r>
    <x v="64"/>
    <s v="象山县教育局教科研中心"/>
    <s v="宁波欣合耀信息系统工程有限公司"/>
    <x v="62"/>
  </r>
  <r>
    <x v="65"/>
    <s v="浙江省科学技术厅（本级）"/>
    <s v="浙江省科技项目管理服务中心"/>
    <x v="63"/>
  </r>
  <r>
    <x v="66"/>
    <s v="温州医科大学"/>
    <s v="北京易普拉格科技股份有限公司"/>
    <x v="64"/>
  </r>
  <r>
    <x v="67"/>
    <s v="浙大宁波理工学院"/>
    <s v="上海复翼软件开发有限公司"/>
    <x v="65"/>
  </r>
  <r>
    <x v="68"/>
    <s v="浙江大学医学院附属第一医院"/>
    <s v="北京易普拉格科技股份有限公司"/>
    <x v="66"/>
  </r>
  <r>
    <x v="4"/>
    <s v="绍兴文理学院"/>
    <s v="杭州湘云信息技术有限公司"/>
    <x v="4"/>
  </r>
  <r>
    <x v="69"/>
    <s v="浙江省农业科学院（本级）"/>
    <s v="金华市余氏生物科技应用有限公司"/>
    <x v="67"/>
  </r>
  <r>
    <x v="70"/>
    <s v="浙江科技学院"/>
    <s v="上海心仪电子科技有限公司"/>
    <x v="7"/>
  </r>
  <r>
    <x v="71"/>
    <s v="浙江开放大学（浙江省社区教育指导中心、浙江老年开放大学）"/>
    <s v="北京易普拉格科技股份有限公司"/>
    <x v="68"/>
  </r>
  <r>
    <x v="72"/>
    <s v="象山县教育局教科研中心"/>
    <s v="宁波市中欣数码科技有限公司"/>
    <x v="69"/>
  </r>
  <r>
    <x v="73"/>
    <s v="杭州医学院"/>
    <s v="浙江省科学器材进出口有限责任公司"/>
    <x v="70"/>
  </r>
  <r>
    <x v="74"/>
    <s v="浙江体育科学研究所（浙江省反兴奋剂中心）"/>
    <s v="上海笃学仪器设备有限公司"/>
    <x v="71"/>
  </r>
  <r>
    <x v="75"/>
    <s v="杭州医学院"/>
    <s v="浙江省国际贸易集团供应链有限公司"/>
    <x v="72"/>
  </r>
  <r>
    <x v="76"/>
    <s v="温州医科大学附属第一医院"/>
    <s v="广州知汇云科技有限公司"/>
    <x v="73"/>
  </r>
  <r>
    <x v="77"/>
    <s v="浙江省生态环境科学设计研究院"/>
    <s v="杭州微智兆智能科技有限公司"/>
    <x v="74"/>
  </r>
  <r>
    <x v="78"/>
    <s v="浙江大学宁波“五位一体”校区教育发展中心"/>
    <s v="宁波大狼窗饰有限公司"/>
    <x v="75"/>
  </r>
  <r>
    <x v="79"/>
    <s v="浙江大学医学院附属邵逸夫医院"/>
    <s v="浙江省邮电工程建设有限公司"/>
    <x v="76"/>
  </r>
  <r>
    <x v="80"/>
    <s v="浙江中医药大学"/>
    <s v="杭州装潢工程有限公司"/>
    <x v="77"/>
  </r>
  <r>
    <x v="81"/>
    <s v="宁波工程学院"/>
    <s v="浙江金网信息产业股份有限公司"/>
    <x v="78"/>
  </r>
  <r>
    <x v="82"/>
    <s v="浙江省立同德医院（浙江省中医药研究院）"/>
    <s v="纽珑生命科技（上海）有限公司"/>
    <x v="79"/>
  </r>
  <r>
    <x v="82"/>
    <s v="浙江省立同德医院（浙江省中医药研究院）"/>
    <s v="杭州宗灿科技有限公司"/>
    <x v="80"/>
  </r>
  <r>
    <x v="83"/>
    <s v="杭州医学院"/>
    <s v="杭州诺丁科学器材有限公司"/>
    <x v="81"/>
  </r>
  <r>
    <x v="84"/>
    <s v="杭州医学院"/>
    <s v="杭州嘉维创新科技有限公司"/>
    <x v="82"/>
  </r>
  <r>
    <x v="85"/>
    <s v="杭州医学院"/>
    <s v="杭州合众生物科技有限公司"/>
    <x v="83"/>
  </r>
  <r>
    <x v="5"/>
    <s v="浙江同济科技职业学院"/>
    <s v="北京银通先达信息技术有限公司"/>
    <x v="5"/>
  </r>
  <r>
    <x v="86"/>
    <s v="温州医科大学"/>
    <s v="浙江浙大新宇物业集团有限公司"/>
    <x v="84"/>
  </r>
  <r>
    <x v="58"/>
    <s v="杭州市生态环境科学研究院(杭州市城区生态环境监测站)"/>
    <s v="杭州岩洞科技有限公司"/>
    <x v="85"/>
  </r>
  <r>
    <x v="87"/>
    <s v="杭州医学院"/>
    <s v="杭州合众生物科技有限公司"/>
    <x v="86"/>
  </r>
  <r>
    <x v="88"/>
    <s v="杭州市红十字会医院"/>
    <s v="深圳安泰创新科技股份有限公司"/>
    <x v="87"/>
  </r>
  <r>
    <x v="89"/>
    <s v="浙江外国语学院"/>
    <s v="上海外语教育出版社有限公司"/>
    <x v="38"/>
  </r>
  <r>
    <x v="90"/>
    <s v="浙江省水利河口研究院（浙江省海洋规划设计研究院）"/>
    <s v="浙江钱江物业管理有限公司"/>
    <x v="88"/>
  </r>
  <r>
    <x v="91"/>
    <s v="浙江省食品药品检验研究院"/>
    <s v="杭州艾科化工有限公司"/>
    <x v="89"/>
  </r>
  <r>
    <x v="92"/>
    <s v="丽水职业技术学院"/>
    <s v="湖南赛纳斯信息科技有限公司"/>
    <x v="90"/>
  </r>
  <r>
    <x v="93"/>
    <s v="浙江大学宁波“五位一体”校区教育发展中心"/>
    <s v="沙维特家私（宁波）有限公司"/>
    <x v="91"/>
  </r>
  <r>
    <x v="94"/>
    <s v="温州市科学技术局"/>
    <s v="浙江省科技项目管理服务中心"/>
    <x v="92"/>
  </r>
  <r>
    <x v="95"/>
    <s v="浙江金融职业学院"/>
    <s v="赛尔网络有限公司"/>
    <x v="93"/>
  </r>
  <r>
    <x v="96"/>
    <s v="杭州市萧山区农业科学技术研究所"/>
    <s v="杭州俊楠实业有限公司"/>
    <x v="94"/>
  </r>
  <r>
    <x v="97"/>
    <s v="浙江省教育技术中心"/>
    <s v="赛尔网络有限公司"/>
    <x v="95"/>
  </r>
  <r>
    <x v="98"/>
    <s v="浙江金融职业学院"/>
    <s v="北京易普拉格科技股份有限公司"/>
    <x v="96"/>
  </r>
  <r>
    <x v="99"/>
    <s v="杭州医学院"/>
    <s v="杭州博库科技有限公司"/>
    <x v="97"/>
  </r>
  <r>
    <x v="100"/>
    <s v="杭州医学院"/>
    <s v="杭州优科生物科技有限公司"/>
    <x v="98"/>
  </r>
  <r>
    <x v="101"/>
    <s v="浙江外国语学院"/>
    <s v="浙江化工工程地质勘察院有限公司"/>
    <x v="99"/>
  </r>
  <r>
    <x v="102"/>
    <s v="浙江工业大学"/>
    <s v="赛尔网络有限公司"/>
    <x v="100"/>
  </r>
  <r>
    <x v="103"/>
    <s v="衢州学院"/>
    <s v="北京易普拉格科技股份有限公司"/>
    <x v="101"/>
  </r>
  <r>
    <x v="104"/>
    <s v="杭州医学院"/>
    <s v="浙江纳德科学仪器有限公司"/>
    <x v="102"/>
  </r>
  <r>
    <x v="105"/>
    <s v="南湖实验室"/>
    <s v="浙江融信科技发展有限公司"/>
    <x v="103"/>
  </r>
  <r>
    <x v="106"/>
    <s v="浙江经贸职业技术学院"/>
    <s v="杭州西环建设工程有限公司"/>
    <x v="104"/>
  </r>
  <r>
    <x v="107"/>
    <s v="宁波市水上(游泳）运动学校"/>
    <s v="杭州君凝健康科技有限公司"/>
    <x v="105"/>
  </r>
  <r>
    <x v="108"/>
    <s v="浙江中医药大学"/>
    <s v="上海赢佳实业集团有限公司"/>
    <x v="106"/>
  </r>
  <r>
    <x v="109"/>
    <s v="浙江省水上运动管理中心"/>
    <s v="青岛祺乐亿家健康科技有限公司"/>
    <x v="107"/>
  </r>
  <r>
    <x v="6"/>
    <s v="浙江传媒学院"/>
    <s v="北京易普拉格科技股份有限公司"/>
    <x v="6"/>
  </r>
  <r>
    <x v="100"/>
    <s v="杭州医学院"/>
    <s v="杭州嘉维创新科技有限公司"/>
    <x v="108"/>
  </r>
  <r>
    <x v="110"/>
    <s v="宁波职业技术学院"/>
    <s v="宁波本色实验设备有限公司"/>
    <x v="109"/>
  </r>
  <r>
    <x v="111"/>
    <s v="湖州市农业科技发展中心"/>
    <s v="湖州勤益建设有限公司"/>
    <x v="110"/>
  </r>
  <r>
    <x v="112"/>
    <s v="浙江省农业科学院（本级）"/>
    <s v="杭州近湖物业管理有限公司"/>
    <x v="111"/>
  </r>
  <r>
    <x v="113"/>
    <s v="宁波市水上(游泳）运动学校"/>
    <s v="广州康威斯力体育科技有限公司"/>
    <x v="112"/>
  </r>
  <r>
    <x v="114"/>
    <s v="浙江药科职业大学"/>
    <s v="宁波药典仪器设备有限公司"/>
    <x v="113"/>
  </r>
  <r>
    <x v="115"/>
    <s v="浙江中医药大学"/>
    <s v="浙江纳德科学仪器有限公司"/>
    <x v="114"/>
  </r>
  <r>
    <x v="116"/>
    <s v="安吉县杭垓镇人民政府"/>
    <s v="安吉昌硕建筑设计院有限公司"/>
    <x v="115"/>
  </r>
  <r>
    <x v="117"/>
    <s v="台州市黄岩区宁溪镇人民政府"/>
    <s v="海宁海成温室设备有限公司"/>
    <x v="116"/>
  </r>
  <r>
    <x v="118"/>
    <s v="浙江外国语学院"/>
    <s v="浙江华夏工程管理有限公司"/>
    <x v="117"/>
  </r>
  <r>
    <x v="119"/>
    <s v="台州学院本级"/>
    <s v="杭州澜际生物科技有限公司"/>
    <x v="118"/>
  </r>
  <r>
    <x v="120"/>
    <s v="浙江省农业科学院（本级）"/>
    <s v="浙江省科学器材进出口有限责任公司"/>
    <x v="119"/>
  </r>
  <r>
    <x v="121"/>
    <s v="浙江省水利河口研究院（浙江省海洋规划设计研究院）"/>
    <s v="浙江图灵软件技术有限公司"/>
    <x v="120"/>
  </r>
  <r>
    <x v="7"/>
    <s v="浙江工业大学"/>
    <s v="北京易普拉格科技股份有限公司"/>
    <x v="7"/>
  </r>
  <r>
    <x v="8"/>
    <s v="浙江药科职业大学"/>
    <s v="北京易普拉格科技股份有限公司"/>
    <x v="8"/>
  </r>
  <r>
    <x v="122"/>
    <s v="浙江海洋大学"/>
    <s v="浙江甬东科技有限公司"/>
    <x v="121"/>
  </r>
  <r>
    <x v="123"/>
    <s v="浙江师范大学"/>
    <s v="赛尔网络有限公司"/>
    <x v="122"/>
  </r>
  <r>
    <x v="124"/>
    <s v="浙江海洋大学"/>
    <s v="北京中科进出口有限责任公司"/>
    <x v="123"/>
  </r>
  <r>
    <x v="39"/>
    <s v="浙江省科学技术厅（本级）"/>
    <s v="浙江省科技项目管理服务中心"/>
    <x v="38"/>
  </r>
  <r>
    <x v="125"/>
    <s v="浙江中医药大学"/>
    <s v="浙江敬义科技有限公司"/>
    <x v="124"/>
  </r>
  <r>
    <x v="126"/>
    <s v="温州医科大学"/>
    <s v="浙江壹正装饰设计工程有限公司"/>
    <x v="125"/>
  </r>
  <r>
    <x v="127"/>
    <s v="浙江大学医学院附属第二医院"/>
    <s v="安徽朋德信息科技有限公司"/>
    <x v="126"/>
  </r>
  <r>
    <x v="128"/>
    <s v="中国科学院肿瘤与基础医学研究所（筹）"/>
    <s v="杭州荣光科技有限公司"/>
    <x v="127"/>
  </r>
  <r>
    <x v="9"/>
    <s v="浙江经贸职业技术学院"/>
    <s v="湖南赛纳斯信息科技有限公司"/>
    <x v="9"/>
  </r>
  <r>
    <x v="129"/>
    <s v="浙江省科学技术协会（本级）"/>
    <s v="浙江浙科文化发展有限公司、浙江浙科文化发展有限公司-浙江大学联合体（联合体）"/>
    <x v="128"/>
  </r>
  <r>
    <x v="130"/>
    <s v="浙江省农业科学院（本级）"/>
    <s v="浙江吉峰农业科技服务有限公司"/>
    <x v="129"/>
  </r>
  <r>
    <x v="131"/>
    <s v="浙江大学宁波“五位一体”校区教育发展中心（筹）"/>
    <s v="正方软件股份有限公司"/>
    <x v="130"/>
  </r>
  <r>
    <x v="132"/>
    <s v="杭州医学院"/>
    <s v="杭州万捷生物技术有限公司"/>
    <x v="131"/>
  </r>
  <r>
    <x v="133"/>
    <s v="遂昌县文化和广电旅游体育局"/>
    <s v="浙江大学"/>
    <x v="11"/>
  </r>
  <r>
    <x v="134"/>
    <s v="浙江省农业科学院（本级）"/>
    <s v="浙江省科学器材进出口有限责任公司"/>
    <x v="132"/>
  </r>
  <r>
    <x v="135"/>
    <s v="浙江艺术职业学院"/>
    <s v="南京酷奇信息科技有限公司"/>
    <x v="133"/>
  </r>
  <r>
    <x v="136"/>
    <s v="中国共产主义青年团浙江省团校"/>
    <s v="杭州檀弓科技有限公司"/>
    <x v="134"/>
  </r>
  <r>
    <x v="137"/>
    <s v="杭州医学院"/>
    <s v="上海优宁维生物科技股份有限公司"/>
    <x v="135"/>
  </r>
  <r>
    <x v="138"/>
    <s v="绍兴市越城区科学技术局"/>
    <s v="浙江省公众信息产业有限公司"/>
    <x v="136"/>
  </r>
  <r>
    <x v="139"/>
    <s v="台州学院本级"/>
    <s v="浙江纳德科学仪器有限公司"/>
    <x v="10"/>
  </r>
  <r>
    <x v="10"/>
    <s v="中国科学院肿瘤与基础医学研究所（筹）"/>
    <s v="安徽朋德信息科技有限公司"/>
    <x v="10"/>
  </r>
  <r>
    <x v="140"/>
    <s v="浙江省中医院"/>
    <s v="杭州怡丹生物技术有限公司"/>
    <x v="137"/>
  </r>
  <r>
    <x v="11"/>
    <s v="磐安县自然资源和规划局"/>
    <s v="中国地质大学（武汉）"/>
    <x v="11"/>
  </r>
  <r>
    <x v="141"/>
    <s v="上海财经大学浙江学院"/>
    <s v="正方软件股份有限公司"/>
    <x v="38"/>
  </r>
  <r>
    <x v="142"/>
    <s v="浙江海洋大学"/>
    <s v="杭州科润仪器设备有限公司"/>
    <x v="138"/>
  </r>
  <r>
    <x v="143"/>
    <s v="杭州市农业科学研究院"/>
    <s v="农芯科技(北京)有限责任公司"/>
    <x v="139"/>
  </r>
  <r>
    <x v="144"/>
    <s v="杭州医学院"/>
    <s v="杭州宝诚生物技术有限公司"/>
    <x v="140"/>
  </r>
  <r>
    <x v="145"/>
    <s v="浙江省生态环境科学设计研究院"/>
    <s v="南京浦蓝大气环境研究院有限公司"/>
    <x v="141"/>
  </r>
  <r>
    <x v="146"/>
    <s v="浙江省生态环境科学设计研究院"/>
    <s v="浙江环茂自控科技有限公司"/>
    <x v="142"/>
  </r>
  <r>
    <x v="147"/>
    <s v="浙江凤阳山—百山祖国家级自然保护区管理局百山祖管理处"/>
    <s v="浙江大学"/>
    <x v="143"/>
  </r>
  <r>
    <x v="148"/>
    <s v="浙江省亚热带作物研究所"/>
    <s v="温州市大众城建监理有限公司"/>
    <x v="144"/>
  </r>
  <r>
    <x v="149"/>
    <s v="宁波工程学院"/>
    <s v="北京中科进出口有限责任公司"/>
    <x v="145"/>
  </r>
  <r>
    <x v="150"/>
    <s v="浙江省海洋水产养殖研究所"/>
    <s v="浙江金晓建设有限公司"/>
    <x v="146"/>
  </r>
  <r>
    <x v="151"/>
    <s v="浙江金融职业学院"/>
    <s v="赛尔网络有限公司"/>
    <x v="93"/>
  </r>
  <r>
    <x v="12"/>
    <s v="杭州医学院"/>
    <s v="浙江正元智慧科技股份有限公司"/>
    <x v="12"/>
  </r>
  <r>
    <x v="152"/>
    <s v="浙江大学医学院附属邵逸夫医院"/>
    <s v="杭州厚莱科技有限公司"/>
    <x v="147"/>
  </r>
  <r>
    <x v="153"/>
    <s v="浙江省海洋水产养殖研究所"/>
    <s v="浙江移动信息系统集成有限公司"/>
    <x v="148"/>
  </r>
  <r>
    <x v="154"/>
    <s v="浙江省水上运动管理中心"/>
    <s v="杭州胜思体育用品有限公司"/>
    <x v="149"/>
  </r>
  <r>
    <x v="155"/>
    <s v="温州医科大学"/>
    <s v="浙江东晟建设工程有限公司"/>
    <x v="77"/>
  </r>
  <r>
    <x v="156"/>
    <s v="浙江工业大学"/>
    <s v="杭州正迈科技有限公司"/>
    <x v="150"/>
  </r>
  <r>
    <x v="157"/>
    <s v="浙江工业大学"/>
    <s v="飞雅贸易（上海）有限公司"/>
    <x v="151"/>
  </r>
  <r>
    <x v="158"/>
    <s v="浙江工业大学"/>
    <s v="安捷伦科技（中国）有限公司"/>
    <x v="152"/>
  </r>
  <r>
    <x v="159"/>
    <s v="浙江省农业科学院（本级）"/>
    <s v="杭州力铂科技有限公司"/>
    <x v="153"/>
  </r>
  <r>
    <x v="160"/>
    <s v="浙江商业职业技术学院"/>
    <s v="河南大向展陈文化发展有限公司"/>
    <x v="154"/>
  </r>
  <r>
    <x v="13"/>
    <s v="浙江传媒学院"/>
    <s v="北京易普拉格科技股份有限公司"/>
    <x v="9"/>
  </r>
  <r>
    <x v="161"/>
    <s v="象山县教育局教科研中心"/>
    <s v="宁波市中欣数码科技有限公司"/>
    <x v="155"/>
  </r>
  <r>
    <x v="162"/>
    <s v="温州市工业科学研究院"/>
    <s v="浙江省科学器材进出口有限责任公司"/>
    <x v="156"/>
  </r>
  <r>
    <x v="163"/>
    <s v="象山县教育局教科研中心"/>
    <s v="宁波市甬立欣和信息系统工程有限公司"/>
    <x v="157"/>
  </r>
  <r>
    <x v="164"/>
    <s v="浙江省淡水水产研究所"/>
    <s v="杭州科润仪器设备有限公司"/>
    <x v="158"/>
  </r>
  <r>
    <x v="165"/>
    <s v="北京航空航天大学宁波创新研究院"/>
    <s v="宁波启翔信息科技有限公司"/>
    <x v="159"/>
  </r>
  <r>
    <x v="166"/>
    <s v="杭州医学院"/>
    <s v="浙江纳德科学仪器有限公司"/>
    <x v="160"/>
  </r>
  <r>
    <x v="167"/>
    <s v="丽水市生态林业发展中心"/>
    <s v="国家林业和草原局调查规划设计院"/>
    <x v="161"/>
  </r>
  <r>
    <x v="14"/>
    <s v="丽水学院"/>
    <s v="浙江工越信息科技有限公司"/>
    <x v="13"/>
  </r>
  <r>
    <x v="168"/>
    <s v="杭州市农业科学研究院"/>
    <s v="浙江三石建设有限公司"/>
    <x v="162"/>
  </r>
  <r>
    <x v="169"/>
    <s v="杭州医学院"/>
    <s v="加易生物科技（上海）有限公司"/>
    <x v="163"/>
  </r>
  <r>
    <x v="66"/>
    <s v="浙江工贸职业技术学院"/>
    <s v="北京易普拉格科技股份有限公司"/>
    <x v="164"/>
  </r>
  <r>
    <x v="170"/>
    <s v="浙江工业大学"/>
    <s v="上海沪试实验室器材股份有限公司"/>
    <x v="165"/>
  </r>
  <r>
    <x v="171"/>
    <s v="杭州市第七人民医院"/>
    <s v="广州知汇云科技有限公司"/>
    <x v="166"/>
  </r>
  <r>
    <x v="172"/>
    <s v="浙江树人大学"/>
    <s v="正方软件股份有限公司"/>
    <x v="160"/>
  </r>
  <r>
    <x v="74"/>
    <s v="浙江体育科学研究所（浙江省反兴奋剂中心）"/>
    <s v="北京慧动体育科技有限公司"/>
    <x v="167"/>
  </r>
  <r>
    <x v="65"/>
    <s v="浙江省科学技术厅（本级）"/>
    <s v="浙江省科技项目管理服务中心"/>
    <x v="128"/>
  </r>
  <r>
    <x v="173"/>
    <s v="浙江省海洋水产研究所"/>
    <s v="舟山市普陀区国忠船舶租赁服务部"/>
    <x v="168"/>
  </r>
  <r>
    <x v="174"/>
    <s v="杭州电子科技大学"/>
    <s v="浙江敬业税务师事务所有限公司"/>
    <x v="169"/>
  </r>
  <r>
    <x v="175"/>
    <s v="温州科技职业学院"/>
    <s v="中国移动通信集团浙江有限公司温州分公司"/>
    <x v="170"/>
  </r>
  <r>
    <x v="15"/>
    <s v="北京航空航天大学宁波创新研究院"/>
    <s v="北京元业恒兴国际贸易有限公司"/>
    <x v="14"/>
  </r>
  <r>
    <x v="176"/>
    <s v="浙江工业大学"/>
    <s v="上海滔普实验室设备有限公司"/>
    <x v="171"/>
  </r>
  <r>
    <x v="177"/>
    <s v="杭州市中医院"/>
    <s v="基尔顿生物科技上海有限公司"/>
    <x v="172"/>
  </r>
  <r>
    <x v="178"/>
    <s v="温州医科大学附属眼视光医院"/>
    <s v="南京慧目信息技术有限公司"/>
    <x v="54"/>
  </r>
  <r>
    <x v="179"/>
    <s v="温州市科学技术局"/>
    <s v="浙江省科技项目管理服务中心"/>
    <x v="92"/>
  </r>
  <r>
    <x v="16"/>
    <s v="浙江水利水电学院"/>
    <s v="北京易普拉格科技股份有限公司"/>
    <x v="15"/>
  </r>
  <r>
    <x v="180"/>
    <s v="浙江海洋大学"/>
    <s v="浙江伟润建筑工程有限公司"/>
    <x v="173"/>
  </r>
  <r>
    <x v="181"/>
    <s v="杭州市萧山区农业科学技术研究所"/>
    <s v="浙江耀美市政园林工程有限公司"/>
    <x v="174"/>
  </r>
  <r>
    <x v="182"/>
    <s v="浙江树人大学"/>
    <s v="杭州悠曼实验设备有限公司"/>
    <x v="175"/>
  </r>
  <r>
    <x v="183"/>
    <s v="浙江理工大学"/>
    <s v="杭州卓屹科技有限公司"/>
    <x v="176"/>
  </r>
  <r>
    <x v="184"/>
    <s v="杭州市萧山区农业科学技术研究所"/>
    <s v="杭州俊楠实业有限公司"/>
    <x v="177"/>
  </r>
  <r>
    <x v="185"/>
    <s v="浙江工业大学"/>
    <s v="碧迪医疗器械（上海）有限公司"/>
    <x v="178"/>
  </r>
  <r>
    <x v="186"/>
    <s v="浙江工业大学"/>
    <s v="飞雅贸易（上海）有限公司"/>
    <x v="179"/>
  </r>
  <r>
    <x v="187"/>
    <s v="浙江工业大学"/>
    <s v="安捷伦科技（中国）有限公司"/>
    <x v="180"/>
  </r>
  <r>
    <x v="188"/>
    <s v="浙江工业大学"/>
    <s v="杭州正迈科技有限公司"/>
    <x v="181"/>
  </r>
  <r>
    <x v="17"/>
    <s v="浙江大学医学院附属第二医院"/>
    <s v="杭州深睿健洲医疗科技有限公司"/>
    <x v="16"/>
  </r>
  <r>
    <x v="189"/>
    <s v="浙江树人大学"/>
    <s v="浙江求是人工环境有限公司"/>
    <x v="27"/>
  </r>
  <r>
    <x v="190"/>
    <s v="杭州电子科技大学"/>
    <s v="烟台易尚电子科技有限公司"/>
    <x v="182"/>
  </r>
  <r>
    <x v="191"/>
    <s v="温州大学"/>
    <s v="浙江万川装饰设计工程有限公司、杭州兴达电器工程有限公司（联合体）"/>
    <x v="183"/>
  </r>
  <r>
    <x v="192"/>
    <s v="温州医科大学附属第二医院"/>
    <s v="北京中视恒康科技发展有限公司"/>
    <x v="184"/>
  </r>
  <r>
    <x v="193"/>
    <s v="国家林业和草原局竹子研究开发中心"/>
    <s v="浙江长兴精诚建设有限公司"/>
    <x v="185"/>
  </r>
  <r>
    <x v="18"/>
    <s v="浙江省肿瘤医院"/>
    <s v="杭州依图医疗技术有限公司"/>
    <x v="17"/>
  </r>
  <r>
    <x v="194"/>
    <s v="浙江大学医学院附属第二医院"/>
    <s v="慧影医疗科技（北京）有限公司"/>
    <x v="186"/>
  </r>
  <r>
    <x v="195"/>
    <s v="浙江工业大学"/>
    <s v="上海赢佳实业集团有限公司"/>
    <x v="187"/>
  </r>
  <r>
    <x v="19"/>
    <s v="浙江大学医学院附属第四医院"/>
    <s v="杭州深睿健洲医疗科技有限公司"/>
    <x v="18"/>
  </r>
  <r>
    <x v="20"/>
    <s v="温州大学"/>
    <s v="北京易普拉格科技股份有限公司"/>
    <x v="19"/>
  </r>
  <r>
    <x v="196"/>
    <s v="浙江医药高等专科学校"/>
    <s v="浙江天达仪器有限公司"/>
    <x v="188"/>
  </r>
  <r>
    <x v="197"/>
    <s v="杭州医学院"/>
    <s v="安徽朋德信息科技有限公司"/>
    <x v="189"/>
  </r>
  <r>
    <x v="198"/>
    <s v="温州肯恩大学"/>
    <s v="浙江鼎仁进出口有限公司"/>
    <x v="190"/>
  </r>
  <r>
    <x v="199"/>
    <s v="杭州市萧山区中医院"/>
    <s v="杭州橙柠科技有限公司"/>
    <x v="154"/>
  </r>
  <r>
    <x v="200"/>
    <s v="浙江工业大学"/>
    <s v="上海飞域实验室设备有限公司"/>
    <x v="191"/>
  </r>
  <r>
    <x v="201"/>
    <s v="杭州电子科技大学"/>
    <s v="浙江南方建设工程有限公司"/>
    <x v="192"/>
  </r>
  <r>
    <x v="202"/>
    <s v="浙江工业大学"/>
    <s v="雷柏特(南通)实验室系统工程有限公司"/>
    <x v="193"/>
  </r>
  <r>
    <x v="203"/>
    <s v="浙江省海洋水产养殖研究所"/>
    <s v="青岛中农万联科技有限公司"/>
    <x v="194"/>
  </r>
  <r>
    <x v="204"/>
    <s v="北京航空航天大学宁波创新研究院"/>
    <s v="宁波市沪东信息工程有限公司"/>
    <x v="195"/>
  </r>
  <r>
    <x v="21"/>
    <s v="绍兴文理学院"/>
    <s v="正方软件股份有限公司"/>
    <x v="20"/>
  </r>
  <r>
    <x v="205"/>
    <s v="浙江省海洋水产养殖研究所"/>
    <s v="温州丰成建设有限公司"/>
    <x v="196"/>
  </r>
  <r>
    <x v="206"/>
    <s v="北京航空航天大学宁波创新研究院"/>
    <s v="北京中润汉泰科技有限公司"/>
    <x v="197"/>
  </r>
  <r>
    <x v="207"/>
    <s v="浙江海洋大学"/>
    <s v="宁波高新区科博汇科技有限公司"/>
    <x v="198"/>
  </r>
  <r>
    <x v="22"/>
    <s v="浙江安防职业技术学院"/>
    <s v="北京易普拉格科技股份有限公司"/>
    <x v="21"/>
  </r>
  <r>
    <x v="208"/>
    <s v="浙江省农业科学院（本级）"/>
    <s v="杭州城美建筑工程有限公司"/>
    <x v="199"/>
  </r>
  <r>
    <x v="159"/>
    <s v="浙江省农业科学院（本级）"/>
    <s v="杭州柏嘉生物技术有限公司"/>
    <x v="200"/>
  </r>
  <r>
    <x v="209"/>
    <s v="浙江大学医学院附属第二医院"/>
    <s v="杭州医学院"/>
    <x v="201"/>
  </r>
  <r>
    <x v="210"/>
    <s v="温州医科大学慈溪生物医药研究院"/>
    <s v="温州普诺生物科技有限公司"/>
    <x v="202"/>
  </r>
  <r>
    <x v="211"/>
    <s v="台州学院本级"/>
    <s v="中国教育图书进出口有限公司"/>
    <x v="203"/>
  </r>
  <r>
    <x v="212"/>
    <s v="浙江省肿瘤医院"/>
    <s v="浙江省科学器材进出口有限责任公司"/>
    <x v="204"/>
  </r>
  <r>
    <x v="213"/>
    <s v="杭州电子科技大学"/>
    <s v="上海一坤电气工程有限公司"/>
    <x v="205"/>
  </r>
  <r>
    <x v="214"/>
    <s v="温州医科大学附属第一医院"/>
    <s v="杭州迪安医学检验中心有限公司"/>
    <x v="206"/>
  </r>
  <r>
    <x v="215"/>
    <s v="温州医科大学附属第一医院"/>
    <s v="杭州迪安医学检验中心有限公司"/>
    <x v="207"/>
  </r>
  <r>
    <x v="216"/>
    <s v="温州医科大学附属第一医院"/>
    <s v="杭州金域医学检验所有限公司"/>
    <x v="208"/>
  </r>
  <r>
    <x v="217"/>
    <s v="温州医科大学附属第一医院"/>
    <s v="杭州金域医学检验所有限公司"/>
    <x v="209"/>
  </r>
  <r>
    <x v="218"/>
    <s v="杭州医学院"/>
    <s v="上海赞德医疗器械有限公司"/>
    <x v="210"/>
  </r>
  <r>
    <x v="219"/>
    <s v="杭州市农业科学研究院"/>
    <s v="嘉善县春光温室设备有限公司"/>
    <x v="211"/>
  </r>
  <r>
    <x v="220"/>
    <s v="杭州医学院"/>
    <s v="杭州宝诚生物技术有限公司"/>
    <x v="212"/>
  </r>
  <r>
    <x v="221"/>
    <s v="杭州医学院"/>
    <s v="杭州万捷生物技术有限公司"/>
    <x v="213"/>
  </r>
  <r>
    <x v="23"/>
    <s v="杭州医学院"/>
    <s v="浙江纳德科学仪器有限公司"/>
    <x v="22"/>
  </r>
  <r>
    <x v="222"/>
    <s v="温州医科大学附属第一医院"/>
    <s v="杭州艾迪康医学检验中心有限公司"/>
    <x v="214"/>
  </r>
  <r>
    <x v="223"/>
    <s v="温州医科大学附属第一医院"/>
    <s v="杭州艾迪康医学检验中心有限公司"/>
    <x v="215"/>
  </r>
  <r>
    <x v="224"/>
    <s v="杭州医学院"/>
    <s v="杭州宝诚生物技术有限公司"/>
    <x v="216"/>
  </r>
  <r>
    <x v="225"/>
    <s v="浙江省农业科学院（本级）"/>
    <s v="浙江省科学器材进出口有限责任公司"/>
    <x v="217"/>
  </r>
  <r>
    <x v="226"/>
    <s v="浙江省海洋水产研究所"/>
    <s v="浙江自贸区宏泰生物科技有限公司"/>
    <x v="218"/>
  </r>
  <r>
    <x v="227"/>
    <s v="嘉兴市农业科学研究院"/>
    <s v="杭州宝诚生物技术有限公司"/>
    <x v="219"/>
  </r>
  <r>
    <x v="228"/>
    <s v="温州医科大学附属眼视光医院"/>
    <s v="温州乐成装饰设计有限公司"/>
    <x v="190"/>
  </r>
  <r>
    <x v="229"/>
    <s v="杭州医学院"/>
    <s v="杭州宝诚生物技术有限公司"/>
    <x v="98"/>
  </r>
  <r>
    <x v="230"/>
    <s v="杭州医学院"/>
    <s v="杭州怡丹生物技术有限公司"/>
    <x v="220"/>
  </r>
  <r>
    <x v="231"/>
    <s v="浙江中医药大学"/>
    <s v="杭州诺丁科学器材有限公司"/>
    <x v="221"/>
  </r>
  <r>
    <x v="232"/>
    <s v="浙大宁波理工学院"/>
    <s v="宁波科通电梯工程有限公司"/>
    <x v="222"/>
  </r>
  <r>
    <x v="233"/>
    <s v="浙江省肿瘤医院"/>
    <s v="浙江梦怡建筑装饰有限公司"/>
    <x v="181"/>
  </r>
  <r>
    <x v="234"/>
    <s v="浙江师范大学"/>
    <s v="杭州智密科技有限公司"/>
    <x v="223"/>
  </r>
  <r>
    <x v="235"/>
    <s v="浙江师范大学"/>
    <s v="赛尔网络科技公司"/>
    <x v="224"/>
  </r>
  <r>
    <x v="236"/>
    <s v="浙江海洋大学"/>
    <s v="宁波高新区科博汇科技有限公司"/>
    <x v="225"/>
  </r>
  <r>
    <x v="237"/>
    <s v="浙江金融职业学院"/>
    <s v="同方知网（北京）技术有限公司"/>
    <x v="17"/>
  </r>
  <r>
    <x v="238"/>
    <s v="温州医科大学附属第一医院"/>
    <s v="杭州艾迪康医学检验中心有限公司"/>
    <x v="226"/>
  </r>
  <r>
    <x v="239"/>
    <s v="浙江大学医学院附属妇产科医院"/>
    <s v="浙江恒厦装饰工程有限公司"/>
    <x v="181"/>
  </r>
  <r>
    <x v="240"/>
    <s v="温州市雁荡山风景旅游管理委员会"/>
    <s v="中国地质调查局南京地质调查中心"/>
    <x v="170"/>
  </r>
  <r>
    <x v="241"/>
    <s v="南湖实验室"/>
    <s v="苏州伊欧陆系统集成有限公司"/>
    <x v="227"/>
  </r>
  <r>
    <x v="242"/>
    <m/>
    <m/>
    <x v="228"/>
  </r>
  <r>
    <x v="226"/>
    <s v="浙江省海洋水产研究所"/>
    <s v="杭州科润仪器设备有限公司"/>
    <x v="229"/>
  </r>
  <r>
    <x v="243"/>
    <s v="浙江省海洋水产养殖研究所"/>
    <s v="杭州科华实验设备有限公司"/>
    <x v="230"/>
  </r>
  <r>
    <x v="244"/>
    <s v="浙江工业大学"/>
    <s v="中国国际图书贸易集团有限公司"/>
    <x v="90"/>
  </r>
  <r>
    <x v="245"/>
    <s v="浙江省住房和城乡建设厅（本级）"/>
    <s v="浙江省建筑设计研究院"/>
    <x v="231"/>
  </r>
  <r>
    <x v="159"/>
    <s v="浙江省农业科学院（本级）"/>
    <s v="镇江格瑞生物工程有限公司"/>
    <x v="232"/>
  </r>
  <r>
    <x v="246"/>
    <s v="浙江工业大学"/>
    <s v="上海沪试实验室器材股份有限公司"/>
    <x v="233"/>
  </r>
  <r>
    <x v="247"/>
    <s v="南湖实验室"/>
    <s v="91110000101255707D"/>
    <x v="234"/>
  </r>
  <r>
    <x v="248"/>
    <s v="浙江工业大学"/>
    <s v="上海绿兔节能科技有限公司"/>
    <x v="235"/>
  </r>
  <r>
    <x v="249"/>
    <s v="杭州师范大学"/>
    <s v="北京易普拉格科技股份有限公司"/>
    <x v="236"/>
  </r>
  <r>
    <x v="245"/>
    <s v="浙江省住房和城乡建设厅"/>
    <s v="浙江省城乡规划设计研究院"/>
    <x v="237"/>
  </r>
  <r>
    <x v="250"/>
    <s v="嵊州中学"/>
    <s v="沙维特家私（宁波）有限公司"/>
    <x v="238"/>
  </r>
  <r>
    <x v="251"/>
    <s v="杭州电子科技大学"/>
    <s v="91330106328139380U"/>
    <x v="239"/>
  </r>
  <r>
    <x v="252"/>
    <m/>
    <m/>
    <x v="66"/>
  </r>
  <r>
    <x v="253"/>
    <m/>
    <m/>
    <x v="26"/>
  </r>
  <r>
    <x v="254"/>
    <m/>
    <m/>
    <x v="240"/>
  </r>
  <r>
    <x v="255"/>
    <s v="浙江省海洋水产养殖研究所"/>
    <s v="91350203302987429W"/>
    <x v="26"/>
  </r>
  <r>
    <x v="256"/>
    <s v="   名    称： 浙江工业大学 "/>
    <s v="北京国马斯尔福实验室设备有限责任公司"/>
    <x v="241"/>
  </r>
  <r>
    <x v="257"/>
    <s v=" 浙江大学医学院附属妇产科医院 "/>
    <s v="杭州文物建筑工程有限公司"/>
    <x v="242"/>
  </r>
  <r>
    <x v="258"/>
    <s v="   名    称： 衢州市卫生健康委员会 "/>
    <s v="北京森下自然医学研究发展中心"/>
    <x v="243"/>
  </r>
  <r>
    <x v="259"/>
    <s v="浙江省海洋水产养殖研究所"/>
    <s v="浙江一龙建设有限公司"/>
    <x v="244"/>
  </r>
  <r>
    <x v="260"/>
    <m/>
    <m/>
    <x v="26"/>
  </r>
  <r>
    <x v="261"/>
    <m/>
    <m/>
    <x v="245"/>
  </r>
  <r>
    <x v="245"/>
    <s v="   名    称： 浙江省住房和城乡建设厅"/>
    <s v="浙江城建煤气热电设计院有限公司"/>
    <x v="237"/>
  </r>
  <r>
    <x v="262"/>
    <m/>
    <m/>
    <x v="26"/>
  </r>
  <r>
    <x v="263"/>
    <m/>
    <m/>
    <x v="204"/>
  </r>
  <r>
    <x v="264"/>
    <s v="   名    称： 浙江水利水电学院 "/>
    <s v="赛尔网络有限公司"/>
    <x v="223"/>
  </r>
  <r>
    <x v="265"/>
    <m/>
    <m/>
    <x v="246"/>
  </r>
  <r>
    <x v="266"/>
    <m/>
    <m/>
    <x v="247"/>
  </r>
  <r>
    <x v="267"/>
    <m/>
    <m/>
    <x v="231"/>
  </r>
  <r>
    <x v="268"/>
    <s v="浙江省肿瘤医院"/>
    <s v="杭州仁享软件有限公司"/>
    <x v="42"/>
  </r>
  <r>
    <x v="24"/>
    <m/>
    <m/>
    <x v="23"/>
  </r>
  <r>
    <x v="74"/>
    <m/>
    <m/>
    <x v="248"/>
  </r>
  <r>
    <x v="269"/>
    <s v="浙江交通职业技术学院"/>
    <s v="9133010606786003XP"/>
    <x v="249"/>
  </r>
  <r>
    <x v="25"/>
    <m/>
    <m/>
    <x v="24"/>
  </r>
  <r>
    <x v="26"/>
    <m/>
    <m/>
    <x v="25"/>
  </r>
  <r>
    <x v="270"/>
    <m/>
    <m/>
    <x v="250"/>
  </r>
  <r>
    <x v="271"/>
    <m/>
    <m/>
    <x v="251"/>
  </r>
  <r>
    <x v="272"/>
    <m/>
    <m/>
    <x v="252"/>
  </r>
  <r>
    <x v="273"/>
    <s v="杭州师范大学附属医院"/>
    <s v="杭州博库科技有限公司"/>
    <x v="253"/>
  </r>
  <r>
    <x v="274"/>
    <m/>
    <m/>
    <x v="254"/>
  </r>
  <r>
    <x v="275"/>
    <m/>
    <m/>
    <x v="255"/>
  </r>
  <r>
    <x v="276"/>
    <m/>
    <m/>
    <x v="256"/>
  </r>
  <r>
    <x v="277"/>
    <m/>
    <m/>
    <x v="257"/>
  </r>
  <r>
    <x v="27"/>
    <m/>
    <m/>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896624-7304-45DD-BB4F-A9A89174D444}" name="数据透视表2"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3:F282" firstHeaderRow="0" firstDataRow="1" firstDataCol="1" rowPageCount="1" colPageCount="1"/>
  <pivotFields count="4">
    <pivotField axis="axisRow"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showAll="0"/>
    <pivotField showAll="0"/>
    <pivotField axis="axisPage" dataField="1" showAll="0">
      <items count="259">
        <item x="26"/>
        <item x="184"/>
        <item x="9"/>
        <item x="106"/>
        <item x="118"/>
        <item x="15"/>
        <item x="170"/>
        <item x="122"/>
        <item x="231"/>
        <item x="38"/>
        <item x="177"/>
        <item x="228"/>
        <item x="72"/>
        <item x="14"/>
        <item x="49"/>
        <item x="1"/>
        <item x="160"/>
        <item x="96"/>
        <item x="25"/>
        <item x="0"/>
        <item x="162"/>
        <item x="87"/>
        <item x="212"/>
        <item x="2"/>
        <item x="3"/>
        <item x="4"/>
        <item x="5"/>
        <item x="6"/>
        <item x="7"/>
        <item x="8"/>
        <item x="10"/>
        <item x="11"/>
        <item x="12"/>
        <item x="13"/>
        <item x="16"/>
        <item x="17"/>
        <item x="18"/>
        <item x="19"/>
        <item x="20"/>
        <item x="21"/>
        <item x="22"/>
        <item x="23"/>
        <item x="24"/>
        <item x="27"/>
        <item x="28"/>
        <item x="29"/>
        <item x="30"/>
        <item x="31"/>
        <item x="32"/>
        <item x="33"/>
        <item x="34"/>
        <item x="35"/>
        <item x="36"/>
        <item x="37"/>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8"/>
        <item x="89"/>
        <item x="90"/>
        <item x="91"/>
        <item x="92"/>
        <item x="93"/>
        <item x="94"/>
        <item x="95"/>
        <item x="97"/>
        <item x="98"/>
        <item x="99"/>
        <item x="100"/>
        <item x="101"/>
        <item x="102"/>
        <item x="103"/>
        <item x="104"/>
        <item x="105"/>
        <item x="107"/>
        <item x="108"/>
        <item x="109"/>
        <item x="110"/>
        <item x="111"/>
        <item x="112"/>
        <item x="113"/>
        <item x="114"/>
        <item x="115"/>
        <item x="116"/>
        <item x="117"/>
        <item x="119"/>
        <item x="120"/>
        <item x="121"/>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1"/>
        <item x="163"/>
        <item x="164"/>
        <item x="165"/>
        <item x="166"/>
        <item x="167"/>
        <item x="168"/>
        <item x="169"/>
        <item x="171"/>
        <item x="172"/>
        <item x="173"/>
        <item x="174"/>
        <item x="175"/>
        <item x="176"/>
        <item x="178"/>
        <item x="179"/>
        <item x="180"/>
        <item x="181"/>
        <item x="182"/>
        <item x="183"/>
        <item x="185"/>
        <item x="186"/>
        <item x="187"/>
        <item x="188"/>
        <item x="189"/>
        <item x="190"/>
        <item x="191"/>
        <item x="192"/>
        <item x="193"/>
        <item x="194"/>
        <item x="195"/>
        <item x="196"/>
        <item x="197"/>
        <item x="198"/>
        <item x="199"/>
        <item x="200"/>
        <item x="201"/>
        <item x="202"/>
        <item x="203"/>
        <item x="204"/>
        <item x="205"/>
        <item x="206"/>
        <item x="207"/>
        <item x="208"/>
        <item x="209"/>
        <item x="210"/>
        <item x="211"/>
        <item x="213"/>
        <item x="214"/>
        <item x="215"/>
        <item x="216"/>
        <item x="217"/>
        <item x="218"/>
        <item x="219"/>
        <item x="220"/>
        <item x="221"/>
        <item x="222"/>
        <item x="223"/>
        <item x="224"/>
        <item x="225"/>
        <item x="226"/>
        <item x="227"/>
        <item x="229"/>
        <item x="230"/>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s>
  <rowFields count="1">
    <field x="0"/>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1">
    <field x="-2"/>
  </colFields>
  <colItems count="5">
    <i>
      <x/>
    </i>
    <i i="1">
      <x v="1"/>
    </i>
    <i i="2">
      <x v="2"/>
    </i>
    <i i="3">
      <x v="3"/>
    </i>
    <i i="4">
      <x v="4"/>
    </i>
  </colItems>
  <pageFields count="1">
    <pageField fld="3" hier="-1"/>
  </pageFields>
  <dataFields count="5">
    <dataField name="平均值" fld="3" subtotal="average" baseField="0" baseItem="0"/>
    <dataField name="最大值" fld="3" subtotal="max" baseField="0" baseItem="0"/>
    <dataField name="最小值" fld="3" subtotal="min" baseField="0" baseItem="0"/>
    <dataField name="计数" fld="3" subtotal="count" baseField="0" baseItem="7"/>
    <dataField name="中标价格/平均值" fld="3" subtotal="average"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9F01A-1533-4E45-B789-76152F1FFF6C}">
  <dimension ref="A1:J320"/>
  <sheetViews>
    <sheetView tabSelected="1" zoomScaleNormal="100" workbookViewId="0">
      <selection activeCell="H60" sqref="H60"/>
    </sheetView>
  </sheetViews>
  <sheetFormatPr defaultRowHeight="14.25" x14ac:dyDescent="0.2"/>
  <cols>
    <col min="1" max="1" width="62.5" customWidth="1"/>
    <col min="2" max="2" width="36" customWidth="1"/>
    <col min="3" max="3" width="38.875" customWidth="1"/>
    <col min="4" max="4" width="16.625" style="1" customWidth="1"/>
    <col min="6" max="6" width="18.25" customWidth="1"/>
    <col min="8" max="8" width="12.625" bestFit="1" customWidth="1"/>
    <col min="10" max="10" width="12.625" bestFit="1" customWidth="1"/>
    <col min="11" max="11" width="13" bestFit="1" customWidth="1"/>
  </cols>
  <sheetData>
    <row r="1" spans="1:10" ht="20.25" customHeight="1" x14ac:dyDescent="0.2">
      <c r="A1" s="3" t="s">
        <v>0</v>
      </c>
      <c r="B1" s="3" t="s">
        <v>1</v>
      </c>
      <c r="C1" s="3" t="s">
        <v>2</v>
      </c>
      <c r="D1" s="2" t="s">
        <v>3</v>
      </c>
      <c r="F1" s="12" t="s">
        <v>598</v>
      </c>
      <c r="G1" s="12"/>
      <c r="I1" s="12" t="s">
        <v>599</v>
      </c>
      <c r="J1" s="12"/>
    </row>
    <row r="2" spans="1:10" x14ac:dyDescent="0.2">
      <c r="A2" t="s">
        <v>36</v>
      </c>
      <c r="B2" t="s">
        <v>37</v>
      </c>
      <c r="C2" t="s">
        <v>38</v>
      </c>
      <c r="D2" s="1">
        <v>290000</v>
      </c>
      <c r="I2" t="s">
        <v>600</v>
      </c>
      <c r="J2" s="7">
        <f>$G$12</f>
        <v>1</v>
      </c>
    </row>
    <row r="3" spans="1:10" x14ac:dyDescent="0.2">
      <c r="A3" t="s">
        <v>39</v>
      </c>
      <c r="B3" t="s">
        <v>40</v>
      </c>
      <c r="C3" t="s">
        <v>41</v>
      </c>
      <c r="D3" s="1">
        <v>150000</v>
      </c>
      <c r="F3" t="s">
        <v>22</v>
      </c>
      <c r="G3">
        <v>1533400.2234796239</v>
      </c>
      <c r="I3" t="s">
        <v>601</v>
      </c>
      <c r="J3" s="7">
        <f>$G$3/64</f>
        <v>23959.378491869124</v>
      </c>
    </row>
    <row r="4" spans="1:10" x14ac:dyDescent="0.2">
      <c r="A4" t="s">
        <v>42</v>
      </c>
      <c r="B4" t="s">
        <v>9</v>
      </c>
      <c r="C4" t="s">
        <v>43</v>
      </c>
      <c r="D4" s="1">
        <v>265000</v>
      </c>
      <c r="F4" t="s">
        <v>23</v>
      </c>
      <c r="G4">
        <v>197539.89601444281</v>
      </c>
      <c r="I4" t="s">
        <v>602</v>
      </c>
      <c r="J4" s="7">
        <f>$G$3/32</f>
        <v>47918.756983738247</v>
      </c>
    </row>
    <row r="5" spans="1:10" x14ac:dyDescent="0.2">
      <c r="A5" t="s">
        <v>44</v>
      </c>
      <c r="B5" t="s">
        <v>45</v>
      </c>
      <c r="C5" t="s">
        <v>38</v>
      </c>
      <c r="D5" s="1">
        <v>890000</v>
      </c>
      <c r="F5" t="s">
        <v>24</v>
      </c>
      <c r="G5">
        <v>700000</v>
      </c>
      <c r="I5" t="s">
        <v>603</v>
      </c>
      <c r="J5" s="7">
        <f>$G$3/16</f>
        <v>95837.513967476494</v>
      </c>
    </row>
    <row r="6" spans="1:10" x14ac:dyDescent="0.2">
      <c r="A6" t="s">
        <v>46</v>
      </c>
      <c r="B6" t="s">
        <v>47</v>
      </c>
      <c r="C6" t="s">
        <v>48</v>
      </c>
      <c r="D6" s="1">
        <v>738800</v>
      </c>
      <c r="F6" t="s">
        <v>25</v>
      </c>
      <c r="G6">
        <v>1</v>
      </c>
      <c r="I6" t="s">
        <v>604</v>
      </c>
      <c r="J6" s="7">
        <f>$G$3/8</f>
        <v>191675.02793495299</v>
      </c>
    </row>
    <row r="7" spans="1:10" x14ac:dyDescent="0.2">
      <c r="A7" t="s">
        <v>49</v>
      </c>
      <c r="B7" t="s">
        <v>50</v>
      </c>
      <c r="C7" t="s">
        <v>51</v>
      </c>
      <c r="D7" s="1">
        <v>350000</v>
      </c>
      <c r="F7" t="s">
        <v>26</v>
      </c>
      <c r="G7">
        <v>3528175.357752163</v>
      </c>
      <c r="H7" s="4"/>
      <c r="I7" t="s">
        <v>605</v>
      </c>
      <c r="J7" s="7">
        <f>$G$3/4</f>
        <v>383350.05586990598</v>
      </c>
    </row>
    <row r="8" spans="1:10" x14ac:dyDescent="0.2">
      <c r="A8" t="s">
        <v>52</v>
      </c>
      <c r="B8" t="s">
        <v>53</v>
      </c>
      <c r="C8" t="s">
        <v>54</v>
      </c>
      <c r="D8" s="1">
        <v>149800</v>
      </c>
      <c r="F8" t="s">
        <v>27</v>
      </c>
      <c r="G8">
        <v>12448021355049.602</v>
      </c>
      <c r="H8" s="4"/>
      <c r="I8" t="s">
        <v>606</v>
      </c>
      <c r="J8" s="7">
        <f>$G$3/2</f>
        <v>766700.11173981195</v>
      </c>
    </row>
    <row r="9" spans="1:10" x14ac:dyDescent="0.2">
      <c r="A9" t="s">
        <v>55</v>
      </c>
      <c r="B9" t="s">
        <v>6</v>
      </c>
      <c r="C9" t="s">
        <v>54</v>
      </c>
      <c r="D9" s="1">
        <v>988000</v>
      </c>
      <c r="F9" t="s">
        <v>28</v>
      </c>
      <c r="G9">
        <v>60.671872646682061</v>
      </c>
      <c r="H9" s="4"/>
      <c r="I9" t="s">
        <v>607</v>
      </c>
      <c r="J9" s="7">
        <f>$G$3</f>
        <v>1533400.2234796239</v>
      </c>
    </row>
    <row r="10" spans="1:10" x14ac:dyDescent="0.2">
      <c r="A10" t="s">
        <v>56</v>
      </c>
      <c r="B10" t="s">
        <v>19</v>
      </c>
      <c r="C10" t="s">
        <v>54</v>
      </c>
      <c r="D10" s="1">
        <v>340000</v>
      </c>
      <c r="F10" t="s">
        <v>29</v>
      </c>
      <c r="G10">
        <v>7.1564423472258225</v>
      </c>
      <c r="H10" s="4"/>
      <c r="I10" t="s">
        <v>608</v>
      </c>
      <c r="J10" s="7">
        <f>$G$3 * 1.5</f>
        <v>2300100.3352194359</v>
      </c>
    </row>
    <row r="11" spans="1:10" x14ac:dyDescent="0.2">
      <c r="A11" t="s">
        <v>57</v>
      </c>
      <c r="B11" t="s">
        <v>58</v>
      </c>
      <c r="C11" t="s">
        <v>59</v>
      </c>
      <c r="D11" s="1">
        <v>298000</v>
      </c>
      <c r="F11" t="s">
        <v>30</v>
      </c>
      <c r="G11">
        <v>38864239.659999996</v>
      </c>
      <c r="H11" s="4"/>
      <c r="I11" t="s">
        <v>609</v>
      </c>
      <c r="J11" s="7">
        <f>$G$3 * 3</f>
        <v>4600200.6704388717</v>
      </c>
    </row>
    <row r="12" spans="1:10" x14ac:dyDescent="0.2">
      <c r="A12" t="s">
        <v>60</v>
      </c>
      <c r="B12" t="s">
        <v>61</v>
      </c>
      <c r="C12" t="s">
        <v>62</v>
      </c>
      <c r="D12" s="1">
        <v>599800</v>
      </c>
      <c r="F12" t="s">
        <v>31</v>
      </c>
      <c r="G12">
        <v>1</v>
      </c>
      <c r="H12" s="4"/>
      <c r="I12" t="s">
        <v>610</v>
      </c>
      <c r="J12" s="7">
        <f>$G$3 * 4.5</f>
        <v>6900301.005658308</v>
      </c>
    </row>
    <row r="13" spans="1:10" x14ac:dyDescent="0.2">
      <c r="A13" t="s">
        <v>63</v>
      </c>
      <c r="B13" t="s">
        <v>64</v>
      </c>
      <c r="C13" t="s">
        <v>65</v>
      </c>
      <c r="D13" s="1">
        <v>2000000</v>
      </c>
      <c r="F13" t="s">
        <v>32</v>
      </c>
      <c r="G13">
        <v>38864240.659999996</v>
      </c>
      <c r="H13" s="4"/>
      <c r="I13" t="s">
        <v>611</v>
      </c>
      <c r="J13" s="7">
        <f>$G$3 * 6</f>
        <v>9200401.3408777434</v>
      </c>
    </row>
    <row r="14" spans="1:10" x14ac:dyDescent="0.2">
      <c r="A14" t="s">
        <v>66</v>
      </c>
      <c r="B14" t="s">
        <v>67</v>
      </c>
      <c r="C14" t="s">
        <v>8</v>
      </c>
      <c r="D14" s="1">
        <v>333694</v>
      </c>
      <c r="E14" s="1"/>
      <c r="F14" t="s">
        <v>33</v>
      </c>
      <c r="G14">
        <v>489154671.29000002</v>
      </c>
      <c r="I14" t="s">
        <v>612</v>
      </c>
      <c r="J14" s="7">
        <f>$G$3 * 7.5</f>
        <v>11500501.676097179</v>
      </c>
    </row>
    <row r="15" spans="1:10" ht="15" thickBot="1" x14ac:dyDescent="0.25">
      <c r="A15" t="s">
        <v>68</v>
      </c>
      <c r="B15" t="s">
        <v>53</v>
      </c>
      <c r="C15" t="s">
        <v>54</v>
      </c>
      <c r="D15" s="1">
        <v>298000</v>
      </c>
      <c r="E15" s="1"/>
      <c r="F15" s="6" t="s">
        <v>34</v>
      </c>
      <c r="G15" s="6">
        <v>319</v>
      </c>
      <c r="I15" t="s">
        <v>613</v>
      </c>
      <c r="J15" s="7">
        <f>$G$3 * 9</f>
        <v>13800602.011316616</v>
      </c>
    </row>
    <row r="16" spans="1:10" x14ac:dyDescent="0.2">
      <c r="A16" t="s">
        <v>69</v>
      </c>
      <c r="B16" t="s">
        <v>70</v>
      </c>
      <c r="C16" t="s">
        <v>71</v>
      </c>
      <c r="D16" s="1">
        <v>80000</v>
      </c>
      <c r="E16" s="1"/>
      <c r="I16" t="s">
        <v>614</v>
      </c>
      <c r="J16" s="7">
        <f>$G$13</f>
        <v>38864240.659999996</v>
      </c>
    </row>
    <row r="17" spans="1:10" x14ac:dyDescent="0.2">
      <c r="A17" t="s">
        <v>72</v>
      </c>
      <c r="B17" t="s">
        <v>5</v>
      </c>
      <c r="C17" t="s">
        <v>73</v>
      </c>
      <c r="D17" s="1">
        <v>798000</v>
      </c>
      <c r="E17" s="1"/>
      <c r="I17" s="4"/>
      <c r="J17" s="5"/>
    </row>
    <row r="18" spans="1:10" x14ac:dyDescent="0.2">
      <c r="A18" t="s">
        <v>74</v>
      </c>
      <c r="B18" t="s">
        <v>75</v>
      </c>
      <c r="C18" t="s">
        <v>54</v>
      </c>
      <c r="D18" s="1">
        <v>700000</v>
      </c>
      <c r="E18" s="1"/>
      <c r="I18" s="4"/>
      <c r="J18" s="5"/>
    </row>
    <row r="19" spans="1:10" x14ac:dyDescent="0.2">
      <c r="A19" t="s">
        <v>76</v>
      </c>
      <c r="B19" t="s">
        <v>77</v>
      </c>
      <c r="C19" t="s">
        <v>78</v>
      </c>
      <c r="D19" s="1">
        <v>2900000</v>
      </c>
      <c r="H19" s="4"/>
      <c r="J19" s="5"/>
    </row>
    <row r="20" spans="1:10" x14ac:dyDescent="0.2">
      <c r="A20" t="s">
        <v>79</v>
      </c>
      <c r="B20" t="s">
        <v>80</v>
      </c>
      <c r="C20" t="s">
        <v>81</v>
      </c>
      <c r="D20" s="1">
        <v>499000</v>
      </c>
      <c r="H20" s="4"/>
      <c r="J20" s="5"/>
    </row>
    <row r="21" spans="1:10" x14ac:dyDescent="0.2">
      <c r="A21" t="s">
        <v>82</v>
      </c>
      <c r="B21" t="s">
        <v>83</v>
      </c>
      <c r="C21" t="s">
        <v>78</v>
      </c>
      <c r="D21" s="1">
        <v>1496000</v>
      </c>
      <c r="H21" s="4"/>
      <c r="J21" s="5"/>
    </row>
    <row r="22" spans="1:10" x14ac:dyDescent="0.2">
      <c r="A22" t="s">
        <v>84</v>
      </c>
      <c r="B22" t="s">
        <v>17</v>
      </c>
      <c r="C22" t="s">
        <v>54</v>
      </c>
      <c r="D22" s="1">
        <v>379800</v>
      </c>
      <c r="H22" s="4"/>
      <c r="J22" s="5"/>
    </row>
    <row r="23" spans="1:10" x14ac:dyDescent="0.2">
      <c r="A23" t="s">
        <v>85</v>
      </c>
      <c r="B23" t="s">
        <v>47</v>
      </c>
      <c r="C23" t="s">
        <v>41</v>
      </c>
      <c r="D23" s="1">
        <v>740000</v>
      </c>
      <c r="H23" s="4"/>
      <c r="J23" s="5"/>
    </row>
    <row r="24" spans="1:10" x14ac:dyDescent="0.2">
      <c r="A24" t="s">
        <v>86</v>
      </c>
      <c r="B24" t="s">
        <v>87</v>
      </c>
      <c r="C24" t="s">
        <v>54</v>
      </c>
      <c r="D24" s="1">
        <v>299500</v>
      </c>
      <c r="H24" s="4"/>
      <c r="J24" s="5"/>
    </row>
    <row r="25" spans="1:10" x14ac:dyDescent="0.2">
      <c r="A25" t="s">
        <v>88</v>
      </c>
      <c r="B25" t="s">
        <v>67</v>
      </c>
      <c r="C25" t="s">
        <v>18</v>
      </c>
      <c r="D25" s="1">
        <v>599000</v>
      </c>
      <c r="H25" s="4"/>
      <c r="J25" s="5"/>
    </row>
    <row r="26" spans="1:10" x14ac:dyDescent="0.2">
      <c r="A26" t="s">
        <v>89</v>
      </c>
      <c r="D26" s="1">
        <v>548000</v>
      </c>
      <c r="H26" s="4"/>
      <c r="J26" s="5"/>
    </row>
    <row r="27" spans="1:10" x14ac:dyDescent="0.2">
      <c r="A27" t="s">
        <v>90</v>
      </c>
      <c r="D27" s="1">
        <v>760000</v>
      </c>
      <c r="H27" s="4"/>
      <c r="J27" s="5"/>
    </row>
    <row r="28" spans="1:10" x14ac:dyDescent="0.2">
      <c r="A28" t="s">
        <v>91</v>
      </c>
      <c r="D28" s="1">
        <v>598000</v>
      </c>
      <c r="H28" s="4"/>
      <c r="J28" s="5"/>
    </row>
    <row r="29" spans="1:10" x14ac:dyDescent="0.2">
      <c r="A29" t="s">
        <v>92</v>
      </c>
      <c r="D29" s="1">
        <v>1</v>
      </c>
      <c r="H29" s="4"/>
      <c r="J29" s="5"/>
    </row>
    <row r="30" spans="1:10" x14ac:dyDescent="0.2">
      <c r="A30" t="s">
        <v>93</v>
      </c>
      <c r="B30" t="s">
        <v>94</v>
      </c>
      <c r="C30" t="s">
        <v>95</v>
      </c>
      <c r="D30" s="1">
        <v>390000</v>
      </c>
      <c r="H30" s="4"/>
      <c r="J30" s="5"/>
    </row>
    <row r="31" spans="1:10" x14ac:dyDescent="0.2">
      <c r="A31" t="s">
        <v>96</v>
      </c>
      <c r="B31" t="s">
        <v>97</v>
      </c>
      <c r="C31" t="s">
        <v>98</v>
      </c>
      <c r="D31" s="1">
        <v>738580</v>
      </c>
      <c r="H31" s="4"/>
      <c r="J31" s="5"/>
    </row>
    <row r="32" spans="1:10" x14ac:dyDescent="0.2">
      <c r="A32" t="s">
        <v>99</v>
      </c>
      <c r="B32" t="s">
        <v>20</v>
      </c>
      <c r="C32" t="s">
        <v>100</v>
      </c>
      <c r="D32" s="1">
        <v>94500</v>
      </c>
      <c r="H32" s="4"/>
      <c r="J32" s="5"/>
    </row>
    <row r="33" spans="1:10" x14ac:dyDescent="0.2">
      <c r="A33" t="s">
        <v>101</v>
      </c>
      <c r="B33" t="s">
        <v>102</v>
      </c>
      <c r="C33" t="s">
        <v>103</v>
      </c>
      <c r="D33" s="1">
        <v>1609556</v>
      </c>
      <c r="H33" s="4"/>
      <c r="J33" s="5"/>
    </row>
    <row r="34" spans="1:10" x14ac:dyDescent="0.2">
      <c r="A34" t="s">
        <v>104</v>
      </c>
      <c r="B34" t="s">
        <v>14</v>
      </c>
      <c r="C34" t="s">
        <v>41</v>
      </c>
      <c r="D34" s="1">
        <v>379000</v>
      </c>
      <c r="F34" s="8" t="s">
        <v>615</v>
      </c>
      <c r="G34" s="8" t="s">
        <v>35</v>
      </c>
      <c r="H34" s="8" t="s">
        <v>616</v>
      </c>
      <c r="I34" s="8" t="s">
        <v>617</v>
      </c>
      <c r="J34" s="5"/>
    </row>
    <row r="35" spans="1:10" x14ac:dyDescent="0.2">
      <c r="A35" t="s">
        <v>105</v>
      </c>
      <c r="B35" t="s">
        <v>106</v>
      </c>
      <c r="C35" t="s">
        <v>107</v>
      </c>
      <c r="D35" s="1">
        <v>239400</v>
      </c>
      <c r="F35" s="9" t="s">
        <v>618</v>
      </c>
      <c r="G35" s="9" t="s">
        <v>619</v>
      </c>
      <c r="H35">
        <f t="shared" ref="H35:H47" si="0">COUNTIFS($D:$D,"&gt;="&amp;J2,$D:$D,"&lt;"&amp;J3)</f>
        <v>13</v>
      </c>
      <c r="I35">
        <f t="shared" ref="I35:I48" si="1">H35 / $G$15</f>
        <v>4.0752351097178681E-2</v>
      </c>
      <c r="J35" s="5"/>
    </row>
    <row r="36" spans="1:10" x14ac:dyDescent="0.2">
      <c r="A36" t="s">
        <v>108</v>
      </c>
      <c r="B36" t="s">
        <v>109</v>
      </c>
      <c r="C36" t="s">
        <v>110</v>
      </c>
      <c r="D36" s="1">
        <v>939900</v>
      </c>
      <c r="F36" s="9" t="s">
        <v>620</v>
      </c>
      <c r="G36" s="9" t="s">
        <v>621</v>
      </c>
      <c r="H36">
        <f t="shared" si="0"/>
        <v>2</v>
      </c>
      <c r="I36">
        <f t="shared" si="1"/>
        <v>6.269592476489028E-3</v>
      </c>
      <c r="J36" s="5"/>
    </row>
    <row r="37" spans="1:10" x14ac:dyDescent="0.2">
      <c r="A37" t="s">
        <v>111</v>
      </c>
      <c r="B37" t="s">
        <v>112</v>
      </c>
      <c r="C37" t="s">
        <v>113</v>
      </c>
      <c r="D37" s="1">
        <v>676606</v>
      </c>
      <c r="F37" s="9" t="s">
        <v>622</v>
      </c>
      <c r="G37" s="9" t="s">
        <v>623</v>
      </c>
      <c r="H37">
        <f t="shared" si="0"/>
        <v>6</v>
      </c>
      <c r="I37">
        <f t="shared" si="1"/>
        <v>1.8808777429467086E-2</v>
      </c>
      <c r="J37" s="5"/>
    </row>
    <row r="38" spans="1:10" x14ac:dyDescent="0.2">
      <c r="A38" t="s">
        <v>114</v>
      </c>
      <c r="B38" t="s">
        <v>20</v>
      </c>
      <c r="C38" t="s">
        <v>100</v>
      </c>
      <c r="D38" s="1">
        <v>885200</v>
      </c>
      <c r="F38" s="9" t="s">
        <v>624</v>
      </c>
      <c r="G38" s="9" t="s">
        <v>625</v>
      </c>
      <c r="H38">
        <f t="shared" si="0"/>
        <v>18</v>
      </c>
      <c r="I38">
        <f t="shared" si="1"/>
        <v>5.6426332288401257E-2</v>
      </c>
      <c r="J38" s="5"/>
    </row>
    <row r="39" spans="1:10" x14ac:dyDescent="0.2">
      <c r="A39" t="s">
        <v>115</v>
      </c>
      <c r="B39" t="s">
        <v>116</v>
      </c>
      <c r="C39" t="s">
        <v>117</v>
      </c>
      <c r="D39" s="1">
        <v>3250000</v>
      </c>
      <c r="F39" s="9" t="s">
        <v>626</v>
      </c>
      <c r="G39" s="9" t="s">
        <v>627</v>
      </c>
      <c r="H39">
        <f t="shared" si="0"/>
        <v>60</v>
      </c>
      <c r="I39">
        <f t="shared" si="1"/>
        <v>0.18808777429467086</v>
      </c>
      <c r="J39" s="5"/>
    </row>
    <row r="40" spans="1:10" x14ac:dyDescent="0.2">
      <c r="A40" t="s">
        <v>118</v>
      </c>
      <c r="B40" t="s">
        <v>16</v>
      </c>
      <c r="C40" t="s">
        <v>119</v>
      </c>
      <c r="D40" s="1">
        <v>2848700</v>
      </c>
      <c r="F40" s="9" t="s">
        <v>628</v>
      </c>
      <c r="G40" s="9" t="s">
        <v>629</v>
      </c>
      <c r="H40">
        <f t="shared" si="0"/>
        <v>75</v>
      </c>
      <c r="I40">
        <f t="shared" si="1"/>
        <v>0.23510971786833856</v>
      </c>
      <c r="J40" s="5"/>
    </row>
    <row r="41" spans="1:10" x14ac:dyDescent="0.2">
      <c r="A41" t="s">
        <v>120</v>
      </c>
      <c r="B41" t="s">
        <v>121</v>
      </c>
      <c r="C41" t="s">
        <v>122</v>
      </c>
      <c r="D41" s="1">
        <v>200000</v>
      </c>
      <c r="F41" t="s">
        <v>630</v>
      </c>
      <c r="G41" s="9" t="s">
        <v>631</v>
      </c>
      <c r="H41">
        <f t="shared" si="0"/>
        <v>67</v>
      </c>
      <c r="I41">
        <f t="shared" si="1"/>
        <v>0.21003134796238246</v>
      </c>
      <c r="J41" s="5"/>
    </row>
    <row r="42" spans="1:10" x14ac:dyDescent="0.2">
      <c r="A42" t="s">
        <v>123</v>
      </c>
      <c r="B42" t="s">
        <v>124</v>
      </c>
      <c r="C42" t="s">
        <v>21</v>
      </c>
      <c r="D42" s="1">
        <v>2856900</v>
      </c>
      <c r="F42" t="s">
        <v>632</v>
      </c>
      <c r="G42" s="9" t="s">
        <v>633</v>
      </c>
      <c r="H42">
        <f t="shared" si="0"/>
        <v>27</v>
      </c>
      <c r="I42">
        <f t="shared" si="1"/>
        <v>8.4639498432601878E-2</v>
      </c>
      <c r="J42" s="5"/>
    </row>
    <row r="43" spans="1:10" x14ac:dyDescent="0.2">
      <c r="A43" t="s">
        <v>125</v>
      </c>
      <c r="B43" t="s">
        <v>7</v>
      </c>
      <c r="C43" t="s">
        <v>126</v>
      </c>
      <c r="D43" s="1">
        <v>287800</v>
      </c>
      <c r="F43" t="s">
        <v>634</v>
      </c>
      <c r="G43" s="9" t="s">
        <v>635</v>
      </c>
      <c r="H43">
        <f t="shared" si="0"/>
        <v>35</v>
      </c>
      <c r="I43">
        <f t="shared" si="1"/>
        <v>0.109717868338558</v>
      </c>
      <c r="J43" s="5"/>
    </row>
    <row r="44" spans="1:10" x14ac:dyDescent="0.2">
      <c r="A44" t="s">
        <v>127</v>
      </c>
      <c r="B44" t="s">
        <v>128</v>
      </c>
      <c r="C44" t="s">
        <v>129</v>
      </c>
      <c r="D44" s="1">
        <v>500000</v>
      </c>
      <c r="F44" t="s">
        <v>636</v>
      </c>
      <c r="G44" s="9" t="s">
        <v>637</v>
      </c>
      <c r="H44">
        <f t="shared" si="0"/>
        <v>8</v>
      </c>
      <c r="I44">
        <f t="shared" si="1"/>
        <v>2.5078369905956112E-2</v>
      </c>
      <c r="J44" s="5"/>
    </row>
    <row r="45" spans="1:10" x14ac:dyDescent="0.2">
      <c r="A45" t="s">
        <v>130</v>
      </c>
      <c r="B45" t="s">
        <v>20</v>
      </c>
      <c r="C45" t="s">
        <v>131</v>
      </c>
      <c r="D45" s="1">
        <v>192000</v>
      </c>
      <c r="F45" t="s">
        <v>638</v>
      </c>
      <c r="G45" s="9" t="s">
        <v>639</v>
      </c>
      <c r="H45">
        <f t="shared" si="0"/>
        <v>2</v>
      </c>
      <c r="I45">
        <f t="shared" si="1"/>
        <v>6.269592476489028E-3</v>
      </c>
      <c r="J45" s="5"/>
    </row>
    <row r="46" spans="1:10" x14ac:dyDescent="0.2">
      <c r="A46" t="s">
        <v>132</v>
      </c>
      <c r="B46" t="s">
        <v>133</v>
      </c>
      <c r="C46" t="s">
        <v>134</v>
      </c>
      <c r="D46" s="1">
        <v>2943500</v>
      </c>
      <c r="F46" t="s">
        <v>640</v>
      </c>
      <c r="G46" s="9" t="s">
        <v>641</v>
      </c>
      <c r="H46">
        <f t="shared" si="0"/>
        <v>0</v>
      </c>
      <c r="I46">
        <f t="shared" si="1"/>
        <v>0</v>
      </c>
      <c r="J46" s="5"/>
    </row>
    <row r="47" spans="1:10" x14ac:dyDescent="0.2">
      <c r="A47" t="s">
        <v>135</v>
      </c>
      <c r="B47" t="s">
        <v>136</v>
      </c>
      <c r="C47" t="s">
        <v>137</v>
      </c>
      <c r="D47" s="1">
        <v>1958000</v>
      </c>
      <c r="F47" t="s">
        <v>642</v>
      </c>
      <c r="G47" s="9" t="s">
        <v>643</v>
      </c>
      <c r="H47">
        <f t="shared" si="0"/>
        <v>2</v>
      </c>
      <c r="I47">
        <f t="shared" si="1"/>
        <v>6.269592476489028E-3</v>
      </c>
      <c r="J47" s="5"/>
    </row>
    <row r="48" spans="1:10" x14ac:dyDescent="0.2">
      <c r="A48" t="s">
        <v>138</v>
      </c>
      <c r="B48" t="s">
        <v>139</v>
      </c>
      <c r="C48" t="s">
        <v>140</v>
      </c>
      <c r="D48" s="1">
        <v>356000</v>
      </c>
      <c r="F48" t="s">
        <v>644</v>
      </c>
      <c r="G48" s="9" t="s">
        <v>645</v>
      </c>
      <c r="H48">
        <f>COUNTIFS($D:$D,"&gt;="&amp;J15,$D:$D,"&lt;="&amp;J16)</f>
        <v>4</v>
      </c>
      <c r="I48">
        <f t="shared" si="1"/>
        <v>1.2539184952978056E-2</v>
      </c>
      <c r="J48" s="5"/>
    </row>
    <row r="49" spans="1:10" x14ac:dyDescent="0.2">
      <c r="A49" t="s">
        <v>141</v>
      </c>
      <c r="B49" t="s">
        <v>142</v>
      </c>
      <c r="C49" t="s">
        <v>143</v>
      </c>
      <c r="D49" s="1">
        <v>1480000</v>
      </c>
      <c r="H49">
        <f>SUM(H35:H48)</f>
        <v>319</v>
      </c>
      <c r="I49">
        <f>SUM(I35:I48)</f>
        <v>1</v>
      </c>
      <c r="J49" s="5"/>
    </row>
    <row r="50" spans="1:10" x14ac:dyDescent="0.2">
      <c r="A50" t="s">
        <v>144</v>
      </c>
      <c r="B50" t="s">
        <v>67</v>
      </c>
      <c r="C50" t="s">
        <v>145</v>
      </c>
      <c r="D50" s="1">
        <v>266000</v>
      </c>
      <c r="H50" s="4"/>
      <c r="J50" s="5"/>
    </row>
    <row r="51" spans="1:10" x14ac:dyDescent="0.2">
      <c r="A51" t="s">
        <v>146</v>
      </c>
      <c r="B51" t="s">
        <v>67</v>
      </c>
      <c r="C51" t="s">
        <v>21</v>
      </c>
      <c r="D51" s="1">
        <v>202000</v>
      </c>
      <c r="H51" s="4"/>
      <c r="J51" s="5"/>
    </row>
    <row r="52" spans="1:10" x14ac:dyDescent="0.2">
      <c r="A52" t="s">
        <v>147</v>
      </c>
      <c r="B52" t="s">
        <v>148</v>
      </c>
      <c r="C52" t="s">
        <v>6</v>
      </c>
      <c r="D52" s="1">
        <v>398000</v>
      </c>
      <c r="H52" s="4"/>
      <c r="J52" s="5"/>
    </row>
    <row r="53" spans="1:10" x14ac:dyDescent="0.2">
      <c r="A53" t="s">
        <v>36</v>
      </c>
      <c r="B53" t="s">
        <v>37</v>
      </c>
      <c r="C53" t="s">
        <v>38</v>
      </c>
      <c r="D53" s="1">
        <v>290000</v>
      </c>
      <c r="H53" s="4"/>
      <c r="J53" s="5"/>
    </row>
    <row r="54" spans="1:10" x14ac:dyDescent="0.2">
      <c r="A54" t="s">
        <v>149</v>
      </c>
      <c r="B54" t="s">
        <v>150</v>
      </c>
      <c r="C54" t="s">
        <v>151</v>
      </c>
      <c r="D54" s="1">
        <v>2680000</v>
      </c>
      <c r="H54" s="4"/>
      <c r="J54" s="5"/>
    </row>
    <row r="55" spans="1:10" x14ac:dyDescent="0.2">
      <c r="A55" t="s">
        <v>39</v>
      </c>
      <c r="B55" t="s">
        <v>40</v>
      </c>
      <c r="C55" t="s">
        <v>41</v>
      </c>
      <c r="D55" s="1">
        <v>150000</v>
      </c>
      <c r="H55" s="4"/>
      <c r="J55" s="5"/>
    </row>
    <row r="56" spans="1:10" x14ac:dyDescent="0.2">
      <c r="A56" t="s">
        <v>152</v>
      </c>
      <c r="B56" t="s">
        <v>153</v>
      </c>
      <c r="C56" t="s">
        <v>154</v>
      </c>
      <c r="D56" s="1">
        <v>610000</v>
      </c>
      <c r="H56" s="4"/>
      <c r="J56" s="5"/>
    </row>
    <row r="57" spans="1:10" x14ac:dyDescent="0.2">
      <c r="A57" t="s">
        <v>155</v>
      </c>
      <c r="B57" t="s">
        <v>156</v>
      </c>
      <c r="C57" t="s">
        <v>7</v>
      </c>
      <c r="D57" s="1">
        <v>1520000</v>
      </c>
      <c r="H57" s="4"/>
      <c r="J57" s="5"/>
    </row>
    <row r="58" spans="1:10" x14ac:dyDescent="0.2">
      <c r="A58" t="s">
        <v>42</v>
      </c>
      <c r="B58" t="s">
        <v>9</v>
      </c>
      <c r="C58" t="s">
        <v>43</v>
      </c>
      <c r="D58" s="1">
        <v>265000</v>
      </c>
      <c r="H58" s="4"/>
      <c r="J58" s="5"/>
    </row>
    <row r="59" spans="1:10" x14ac:dyDescent="0.2">
      <c r="A59" t="s">
        <v>157</v>
      </c>
      <c r="B59" t="s">
        <v>158</v>
      </c>
      <c r="C59" t="s">
        <v>18</v>
      </c>
      <c r="D59" s="1">
        <v>548800</v>
      </c>
      <c r="H59" s="4"/>
      <c r="J59" s="5"/>
    </row>
    <row r="60" spans="1:10" x14ac:dyDescent="0.2">
      <c r="A60" t="s">
        <v>159</v>
      </c>
      <c r="B60" t="s">
        <v>160</v>
      </c>
      <c r="C60" t="s">
        <v>38</v>
      </c>
      <c r="D60" s="1">
        <v>900000</v>
      </c>
      <c r="H60" s="4"/>
      <c r="J60" s="5"/>
    </row>
    <row r="61" spans="1:10" x14ac:dyDescent="0.2">
      <c r="A61" t="s">
        <v>161</v>
      </c>
      <c r="B61" t="s">
        <v>162</v>
      </c>
      <c r="C61" t="s">
        <v>163</v>
      </c>
      <c r="D61" s="1">
        <v>350000</v>
      </c>
      <c r="H61" s="4"/>
      <c r="J61" s="5"/>
    </row>
    <row r="62" spans="1:10" x14ac:dyDescent="0.2">
      <c r="A62" t="s">
        <v>164</v>
      </c>
      <c r="B62" t="s">
        <v>58</v>
      </c>
      <c r="C62" t="s">
        <v>165</v>
      </c>
      <c r="D62" s="1">
        <v>148992</v>
      </c>
      <c r="H62" s="4"/>
      <c r="J62" s="5"/>
    </row>
    <row r="63" spans="1:10" x14ac:dyDescent="0.2">
      <c r="A63" t="s">
        <v>166</v>
      </c>
      <c r="B63" t="s">
        <v>167</v>
      </c>
      <c r="C63" t="s">
        <v>168</v>
      </c>
      <c r="D63" s="1">
        <v>702600</v>
      </c>
      <c r="H63" s="4"/>
      <c r="J63" s="5"/>
    </row>
    <row r="64" spans="1:10" x14ac:dyDescent="0.2">
      <c r="A64" t="s">
        <v>169</v>
      </c>
      <c r="B64" t="s">
        <v>170</v>
      </c>
      <c r="C64" t="s">
        <v>171</v>
      </c>
      <c r="D64" s="1">
        <v>2200000</v>
      </c>
      <c r="H64" s="4"/>
      <c r="J64" s="5"/>
    </row>
    <row r="65" spans="1:10" x14ac:dyDescent="0.2">
      <c r="A65" t="s">
        <v>172</v>
      </c>
      <c r="B65" t="s">
        <v>173</v>
      </c>
      <c r="C65" t="s">
        <v>174</v>
      </c>
      <c r="D65" s="1">
        <v>428934</v>
      </c>
      <c r="H65" s="4"/>
      <c r="J65" s="5"/>
    </row>
    <row r="66" spans="1:10" x14ac:dyDescent="0.2">
      <c r="A66" t="s">
        <v>175</v>
      </c>
      <c r="B66" t="s">
        <v>176</v>
      </c>
      <c r="C66" t="s">
        <v>41</v>
      </c>
      <c r="D66" s="1">
        <v>245000</v>
      </c>
      <c r="H66" s="4"/>
      <c r="J66" s="5"/>
    </row>
    <row r="67" spans="1:10" x14ac:dyDescent="0.2">
      <c r="A67" t="s">
        <v>177</v>
      </c>
      <c r="B67" t="s">
        <v>178</v>
      </c>
      <c r="C67" t="s">
        <v>179</v>
      </c>
      <c r="D67" s="1">
        <v>2770500</v>
      </c>
      <c r="H67" s="4"/>
      <c r="J67" s="5"/>
    </row>
    <row r="68" spans="1:10" x14ac:dyDescent="0.2">
      <c r="A68" t="s">
        <v>44</v>
      </c>
      <c r="B68" t="s">
        <v>45</v>
      </c>
      <c r="C68" t="s">
        <v>38</v>
      </c>
      <c r="D68" s="1">
        <v>890000</v>
      </c>
      <c r="I68" s="4"/>
    </row>
    <row r="69" spans="1:10" x14ac:dyDescent="0.2">
      <c r="A69" t="s">
        <v>180</v>
      </c>
      <c r="B69" t="s">
        <v>181</v>
      </c>
      <c r="C69" t="s">
        <v>145</v>
      </c>
      <c r="D69" s="1">
        <v>1487500</v>
      </c>
      <c r="I69" s="4"/>
    </row>
    <row r="70" spans="1:10" x14ac:dyDescent="0.2">
      <c r="A70" t="s">
        <v>182</v>
      </c>
      <c r="B70" t="s">
        <v>183</v>
      </c>
      <c r="C70" t="s">
        <v>184</v>
      </c>
      <c r="D70" s="1">
        <v>5167302</v>
      </c>
    </row>
    <row r="71" spans="1:10" x14ac:dyDescent="0.2">
      <c r="A71" t="s">
        <v>185</v>
      </c>
      <c r="B71" t="s">
        <v>121</v>
      </c>
      <c r="C71" t="s">
        <v>122</v>
      </c>
      <c r="D71" s="1">
        <v>260000</v>
      </c>
    </row>
    <row r="72" spans="1:10" x14ac:dyDescent="0.2">
      <c r="A72" t="s">
        <v>186</v>
      </c>
      <c r="B72" t="s">
        <v>187</v>
      </c>
      <c r="C72" t="s">
        <v>54</v>
      </c>
      <c r="D72" s="1">
        <v>860000</v>
      </c>
    </row>
    <row r="73" spans="1:10" x14ac:dyDescent="0.2">
      <c r="A73" t="s">
        <v>188</v>
      </c>
      <c r="B73" t="s">
        <v>189</v>
      </c>
      <c r="C73" t="s">
        <v>38</v>
      </c>
      <c r="D73" s="1">
        <v>970000</v>
      </c>
    </row>
    <row r="74" spans="1:10" x14ac:dyDescent="0.2">
      <c r="A74" t="s">
        <v>190</v>
      </c>
      <c r="B74" t="s">
        <v>191</v>
      </c>
      <c r="C74" t="s">
        <v>54</v>
      </c>
      <c r="D74" s="1">
        <v>788000</v>
      </c>
    </row>
    <row r="75" spans="1:10" x14ac:dyDescent="0.2">
      <c r="A75" t="s">
        <v>46</v>
      </c>
      <c r="B75" t="s">
        <v>47</v>
      </c>
      <c r="C75" t="s">
        <v>48</v>
      </c>
      <c r="D75" s="1">
        <v>738800</v>
      </c>
    </row>
    <row r="76" spans="1:10" x14ac:dyDescent="0.2">
      <c r="A76" t="s">
        <v>192</v>
      </c>
      <c r="B76" t="s">
        <v>193</v>
      </c>
      <c r="C76" t="s">
        <v>194</v>
      </c>
      <c r="D76" s="1">
        <v>420</v>
      </c>
    </row>
    <row r="77" spans="1:10" x14ac:dyDescent="0.2">
      <c r="A77" t="s">
        <v>195</v>
      </c>
      <c r="B77" t="s">
        <v>37</v>
      </c>
      <c r="C77" t="s">
        <v>196</v>
      </c>
      <c r="D77" s="1">
        <v>988000</v>
      </c>
    </row>
    <row r="78" spans="1:10" x14ac:dyDescent="0.2">
      <c r="A78" t="s">
        <v>197</v>
      </c>
      <c r="B78" t="s">
        <v>106</v>
      </c>
      <c r="C78" t="s">
        <v>54</v>
      </c>
      <c r="D78" s="1">
        <v>1345000</v>
      </c>
    </row>
    <row r="79" spans="1:10" x14ac:dyDescent="0.2">
      <c r="A79" t="s">
        <v>198</v>
      </c>
      <c r="B79" t="s">
        <v>183</v>
      </c>
      <c r="C79" t="s">
        <v>199</v>
      </c>
      <c r="D79" s="1">
        <v>3430980</v>
      </c>
    </row>
    <row r="80" spans="1:10" x14ac:dyDescent="0.2">
      <c r="A80" t="s">
        <v>200</v>
      </c>
      <c r="B80" t="s">
        <v>67</v>
      </c>
      <c r="C80" t="s">
        <v>145</v>
      </c>
      <c r="D80" s="1">
        <v>463000</v>
      </c>
    </row>
    <row r="81" spans="1:4" x14ac:dyDescent="0.2">
      <c r="A81" t="s">
        <v>201</v>
      </c>
      <c r="B81" t="s">
        <v>202</v>
      </c>
      <c r="C81" t="s">
        <v>203</v>
      </c>
      <c r="D81" s="1">
        <v>518700</v>
      </c>
    </row>
    <row r="82" spans="1:4" x14ac:dyDescent="0.2">
      <c r="A82" t="s">
        <v>204</v>
      </c>
      <c r="B82" t="s">
        <v>67</v>
      </c>
      <c r="C82" t="s">
        <v>205</v>
      </c>
      <c r="D82" s="1">
        <v>1430000</v>
      </c>
    </row>
    <row r="83" spans="1:4" x14ac:dyDescent="0.2">
      <c r="A83" t="s">
        <v>206</v>
      </c>
      <c r="B83" t="s">
        <v>207</v>
      </c>
      <c r="C83" t="s">
        <v>208</v>
      </c>
      <c r="D83" s="1">
        <v>1880000</v>
      </c>
    </row>
    <row r="84" spans="1:4" x14ac:dyDescent="0.2">
      <c r="A84" t="s">
        <v>209</v>
      </c>
      <c r="B84" t="s">
        <v>170</v>
      </c>
      <c r="C84" t="s">
        <v>210</v>
      </c>
      <c r="D84" s="1">
        <v>695000</v>
      </c>
    </row>
    <row r="85" spans="1:4" x14ac:dyDescent="0.2">
      <c r="A85" t="s">
        <v>211</v>
      </c>
      <c r="B85" t="s">
        <v>178</v>
      </c>
      <c r="C85" t="s">
        <v>212</v>
      </c>
      <c r="D85" s="1">
        <v>795950</v>
      </c>
    </row>
    <row r="86" spans="1:4" x14ac:dyDescent="0.2">
      <c r="A86" t="s">
        <v>213</v>
      </c>
      <c r="B86" t="s">
        <v>214</v>
      </c>
      <c r="C86" t="s">
        <v>215</v>
      </c>
      <c r="D86" s="1">
        <v>2490000</v>
      </c>
    </row>
    <row r="87" spans="1:4" x14ac:dyDescent="0.2">
      <c r="A87" t="s">
        <v>216</v>
      </c>
      <c r="B87" t="s">
        <v>20</v>
      </c>
      <c r="C87" t="s">
        <v>217</v>
      </c>
      <c r="D87" s="1">
        <v>1670000</v>
      </c>
    </row>
    <row r="88" spans="1:4" x14ac:dyDescent="0.2">
      <c r="A88" t="s">
        <v>218</v>
      </c>
      <c r="B88" t="s">
        <v>102</v>
      </c>
      <c r="C88" t="s">
        <v>219</v>
      </c>
      <c r="D88" s="1">
        <v>2550000</v>
      </c>
    </row>
    <row r="89" spans="1:4" x14ac:dyDescent="0.2">
      <c r="A89" t="s">
        <v>220</v>
      </c>
      <c r="B89" t="s">
        <v>221</v>
      </c>
      <c r="C89" t="s">
        <v>222</v>
      </c>
      <c r="D89" s="1">
        <v>1740000</v>
      </c>
    </row>
    <row r="90" spans="1:4" x14ac:dyDescent="0.2">
      <c r="A90" t="s">
        <v>220</v>
      </c>
      <c r="B90" t="s">
        <v>221</v>
      </c>
      <c r="C90" t="s">
        <v>223</v>
      </c>
      <c r="D90" s="1">
        <v>2458800</v>
      </c>
    </row>
    <row r="91" spans="1:4" x14ac:dyDescent="0.2">
      <c r="A91" t="s">
        <v>224</v>
      </c>
      <c r="B91" t="s">
        <v>67</v>
      </c>
      <c r="C91" t="s">
        <v>21</v>
      </c>
      <c r="D91" s="1">
        <v>181400</v>
      </c>
    </row>
    <row r="92" spans="1:4" x14ac:dyDescent="0.2">
      <c r="A92" t="s">
        <v>225</v>
      </c>
      <c r="B92" t="s">
        <v>67</v>
      </c>
      <c r="C92" t="s">
        <v>226</v>
      </c>
      <c r="D92" s="1">
        <v>163300</v>
      </c>
    </row>
    <row r="93" spans="1:4" x14ac:dyDescent="0.2">
      <c r="A93" t="s">
        <v>227</v>
      </c>
      <c r="B93" t="s">
        <v>67</v>
      </c>
      <c r="C93" t="s">
        <v>228</v>
      </c>
      <c r="D93" s="1">
        <v>726000</v>
      </c>
    </row>
    <row r="94" spans="1:4" x14ac:dyDescent="0.2">
      <c r="A94" t="s">
        <v>49</v>
      </c>
      <c r="B94" t="s">
        <v>50</v>
      </c>
      <c r="C94" t="s">
        <v>51</v>
      </c>
      <c r="D94" s="1">
        <v>350000</v>
      </c>
    </row>
    <row r="95" spans="1:4" x14ac:dyDescent="0.2">
      <c r="A95" t="s">
        <v>229</v>
      </c>
      <c r="B95" t="s">
        <v>187</v>
      </c>
      <c r="C95" t="s">
        <v>4</v>
      </c>
      <c r="D95" s="1">
        <v>1683000</v>
      </c>
    </row>
    <row r="96" spans="1:4" x14ac:dyDescent="0.2">
      <c r="A96" t="s">
        <v>166</v>
      </c>
      <c r="B96" t="s">
        <v>167</v>
      </c>
      <c r="C96" t="s">
        <v>230</v>
      </c>
      <c r="D96" s="1">
        <v>589500</v>
      </c>
    </row>
    <row r="97" spans="1:4" x14ac:dyDescent="0.2">
      <c r="A97" t="s">
        <v>231</v>
      </c>
      <c r="B97" t="s">
        <v>67</v>
      </c>
      <c r="C97" t="s">
        <v>228</v>
      </c>
      <c r="D97" s="1">
        <v>618800</v>
      </c>
    </row>
    <row r="98" spans="1:4" x14ac:dyDescent="0.2">
      <c r="A98" t="s">
        <v>232</v>
      </c>
      <c r="B98" t="s">
        <v>233</v>
      </c>
      <c r="C98" t="s">
        <v>234</v>
      </c>
      <c r="D98" s="1">
        <v>936000</v>
      </c>
    </row>
    <row r="99" spans="1:4" x14ac:dyDescent="0.2">
      <c r="A99" t="s">
        <v>235</v>
      </c>
      <c r="B99" t="s">
        <v>45</v>
      </c>
      <c r="C99" t="s">
        <v>236</v>
      </c>
      <c r="D99" s="1">
        <v>200000</v>
      </c>
    </row>
    <row r="100" spans="1:4" x14ac:dyDescent="0.2">
      <c r="A100" t="s">
        <v>237</v>
      </c>
      <c r="B100" t="s">
        <v>238</v>
      </c>
      <c r="C100" t="s">
        <v>239</v>
      </c>
      <c r="D100" s="1">
        <v>2795600</v>
      </c>
    </row>
    <row r="101" spans="1:4" x14ac:dyDescent="0.2">
      <c r="A101" t="s">
        <v>240</v>
      </c>
      <c r="B101" t="s">
        <v>241</v>
      </c>
      <c r="C101" t="s">
        <v>242</v>
      </c>
      <c r="D101" s="1">
        <v>116213</v>
      </c>
    </row>
    <row r="102" spans="1:4" x14ac:dyDescent="0.2">
      <c r="A102" t="s">
        <v>243</v>
      </c>
      <c r="B102" t="s">
        <v>244</v>
      </c>
      <c r="C102" t="s">
        <v>59</v>
      </c>
      <c r="D102" s="1">
        <v>198000</v>
      </c>
    </row>
    <row r="103" spans="1:4" x14ac:dyDescent="0.2">
      <c r="A103" t="s">
        <v>245</v>
      </c>
      <c r="B103" t="s">
        <v>178</v>
      </c>
      <c r="C103" t="s">
        <v>246</v>
      </c>
      <c r="D103" s="1">
        <v>2400000</v>
      </c>
    </row>
    <row r="104" spans="1:4" x14ac:dyDescent="0.2">
      <c r="A104" t="s">
        <v>247</v>
      </c>
      <c r="B104" t="s">
        <v>248</v>
      </c>
      <c r="C104" t="s">
        <v>122</v>
      </c>
      <c r="D104" s="1">
        <v>998000</v>
      </c>
    </row>
    <row r="105" spans="1:4" x14ac:dyDescent="0.2">
      <c r="A105" t="s">
        <v>249</v>
      </c>
      <c r="B105" t="s">
        <v>250</v>
      </c>
      <c r="C105" t="s">
        <v>107</v>
      </c>
      <c r="D105" s="1">
        <v>78000</v>
      </c>
    </row>
    <row r="106" spans="1:4" x14ac:dyDescent="0.2">
      <c r="A106" t="s">
        <v>251</v>
      </c>
      <c r="B106" t="s">
        <v>252</v>
      </c>
      <c r="C106" t="s">
        <v>253</v>
      </c>
      <c r="D106" s="1">
        <v>1050000</v>
      </c>
    </row>
    <row r="107" spans="1:4" x14ac:dyDescent="0.2">
      <c r="A107" t="s">
        <v>254</v>
      </c>
      <c r="B107" t="s">
        <v>255</v>
      </c>
      <c r="C107" t="s">
        <v>107</v>
      </c>
      <c r="D107" s="1">
        <v>180000</v>
      </c>
    </row>
    <row r="108" spans="1:4" x14ac:dyDescent="0.2">
      <c r="A108" t="s">
        <v>256</v>
      </c>
      <c r="B108" t="s">
        <v>250</v>
      </c>
      <c r="C108" t="s">
        <v>54</v>
      </c>
      <c r="D108" s="1">
        <v>888000</v>
      </c>
    </row>
    <row r="109" spans="1:4" x14ac:dyDescent="0.2">
      <c r="A109" t="s">
        <v>257</v>
      </c>
      <c r="B109" t="s">
        <v>67</v>
      </c>
      <c r="C109" t="s">
        <v>258</v>
      </c>
      <c r="D109" s="1">
        <v>283680</v>
      </c>
    </row>
    <row r="110" spans="1:4" x14ac:dyDescent="0.2">
      <c r="A110" t="s">
        <v>259</v>
      </c>
      <c r="B110" t="s">
        <v>67</v>
      </c>
      <c r="C110" t="s">
        <v>260</v>
      </c>
      <c r="D110" s="1">
        <v>425800</v>
      </c>
    </row>
    <row r="111" spans="1:4" x14ac:dyDescent="0.2">
      <c r="A111" t="s">
        <v>261</v>
      </c>
      <c r="B111" t="s">
        <v>45</v>
      </c>
      <c r="C111" t="s">
        <v>262</v>
      </c>
      <c r="D111" s="1">
        <v>156000</v>
      </c>
    </row>
    <row r="112" spans="1:4" x14ac:dyDescent="0.2">
      <c r="A112" t="s">
        <v>263</v>
      </c>
      <c r="B112" t="s">
        <v>6</v>
      </c>
      <c r="C112" t="s">
        <v>107</v>
      </c>
      <c r="D112" s="1">
        <v>1080000</v>
      </c>
    </row>
    <row r="113" spans="1:4" x14ac:dyDescent="0.2">
      <c r="A113" t="s">
        <v>264</v>
      </c>
      <c r="B113" t="s">
        <v>265</v>
      </c>
      <c r="C113" t="s">
        <v>54</v>
      </c>
      <c r="D113" s="1">
        <v>968000</v>
      </c>
    </row>
    <row r="114" spans="1:4" x14ac:dyDescent="0.2">
      <c r="A114" t="s">
        <v>266</v>
      </c>
      <c r="B114" t="s">
        <v>67</v>
      </c>
      <c r="C114" t="s">
        <v>18</v>
      </c>
      <c r="D114" s="1">
        <v>1730000</v>
      </c>
    </row>
    <row r="115" spans="1:4" x14ac:dyDescent="0.2">
      <c r="A115" t="s">
        <v>267</v>
      </c>
      <c r="B115" t="s">
        <v>153</v>
      </c>
      <c r="C115" t="s">
        <v>268</v>
      </c>
      <c r="D115" s="1">
        <v>6266800</v>
      </c>
    </row>
    <row r="116" spans="1:4" x14ac:dyDescent="0.2">
      <c r="A116" t="s">
        <v>269</v>
      </c>
      <c r="B116" t="s">
        <v>58</v>
      </c>
      <c r="C116" t="s">
        <v>270</v>
      </c>
      <c r="D116" s="1">
        <v>168000</v>
      </c>
    </row>
    <row r="117" spans="1:4" x14ac:dyDescent="0.2">
      <c r="A117" t="s">
        <v>271</v>
      </c>
      <c r="B117" t="s">
        <v>272</v>
      </c>
      <c r="C117" t="s">
        <v>273</v>
      </c>
      <c r="D117" s="1">
        <v>974900</v>
      </c>
    </row>
    <row r="118" spans="1:4" x14ac:dyDescent="0.2">
      <c r="A118" t="s">
        <v>274</v>
      </c>
      <c r="B118" t="s">
        <v>20</v>
      </c>
      <c r="C118" t="s">
        <v>275</v>
      </c>
      <c r="D118" s="1">
        <v>448000</v>
      </c>
    </row>
    <row r="119" spans="1:4" x14ac:dyDescent="0.2">
      <c r="A119" t="s">
        <v>276</v>
      </c>
      <c r="B119" t="s">
        <v>277</v>
      </c>
      <c r="C119" t="s">
        <v>278</v>
      </c>
      <c r="D119" s="1">
        <v>848600</v>
      </c>
    </row>
    <row r="120" spans="1:4" x14ac:dyDescent="0.2">
      <c r="A120" t="s">
        <v>52</v>
      </c>
      <c r="B120" t="s">
        <v>53</v>
      </c>
      <c r="C120" t="s">
        <v>54</v>
      </c>
      <c r="D120" s="1">
        <v>149800</v>
      </c>
    </row>
    <row r="121" spans="1:4" x14ac:dyDescent="0.2">
      <c r="A121" t="s">
        <v>259</v>
      </c>
      <c r="B121" t="s">
        <v>67</v>
      </c>
      <c r="C121" t="s">
        <v>226</v>
      </c>
      <c r="D121" s="1">
        <v>428900</v>
      </c>
    </row>
    <row r="122" spans="1:4" x14ac:dyDescent="0.2">
      <c r="A122" t="s">
        <v>279</v>
      </c>
      <c r="B122" t="s">
        <v>280</v>
      </c>
      <c r="C122" t="s">
        <v>281</v>
      </c>
      <c r="D122" s="1">
        <v>9137035.8000000007</v>
      </c>
    </row>
    <row r="123" spans="1:4" x14ac:dyDescent="0.2">
      <c r="A123" t="s">
        <v>282</v>
      </c>
      <c r="B123" t="s">
        <v>283</v>
      </c>
      <c r="C123" t="s">
        <v>284</v>
      </c>
      <c r="D123" s="1">
        <v>1970000</v>
      </c>
    </row>
    <row r="124" spans="1:4" x14ac:dyDescent="0.2">
      <c r="A124" t="s">
        <v>285</v>
      </c>
      <c r="B124" t="s">
        <v>193</v>
      </c>
      <c r="C124" t="s">
        <v>286</v>
      </c>
      <c r="D124" s="1">
        <v>3959914</v>
      </c>
    </row>
    <row r="125" spans="1:4" x14ac:dyDescent="0.2">
      <c r="A125" t="s">
        <v>287</v>
      </c>
      <c r="B125" t="s">
        <v>272</v>
      </c>
      <c r="C125" t="s">
        <v>288</v>
      </c>
      <c r="D125" s="1">
        <v>509975</v>
      </c>
    </row>
    <row r="126" spans="1:4" x14ac:dyDescent="0.2">
      <c r="A126" t="s">
        <v>289</v>
      </c>
      <c r="B126" t="s">
        <v>19</v>
      </c>
      <c r="C126" t="s">
        <v>290</v>
      </c>
      <c r="D126" s="1">
        <v>527000</v>
      </c>
    </row>
    <row r="127" spans="1:4" x14ac:dyDescent="0.2">
      <c r="A127" t="s">
        <v>291</v>
      </c>
      <c r="B127" t="s">
        <v>20</v>
      </c>
      <c r="C127" t="s">
        <v>18</v>
      </c>
      <c r="D127" s="1">
        <v>236600</v>
      </c>
    </row>
    <row r="128" spans="1:4" x14ac:dyDescent="0.2">
      <c r="A128" t="s">
        <v>292</v>
      </c>
      <c r="B128" t="s">
        <v>293</v>
      </c>
      <c r="C128" t="s">
        <v>294</v>
      </c>
      <c r="D128" s="1">
        <v>331500</v>
      </c>
    </row>
    <row r="129" spans="1:4" x14ac:dyDescent="0.2">
      <c r="B129" t="s">
        <v>295</v>
      </c>
      <c r="C129" t="s">
        <v>296</v>
      </c>
      <c r="D129" s="1">
        <v>1600300</v>
      </c>
    </row>
    <row r="130" spans="1:4" x14ac:dyDescent="0.2">
      <c r="A130" t="s">
        <v>297</v>
      </c>
      <c r="B130" t="s">
        <v>45</v>
      </c>
      <c r="C130" t="s">
        <v>298</v>
      </c>
      <c r="D130" s="1">
        <v>678800</v>
      </c>
    </row>
    <row r="131" spans="1:4" x14ac:dyDescent="0.2">
      <c r="A131" t="s">
        <v>299</v>
      </c>
      <c r="B131" t="s">
        <v>300</v>
      </c>
      <c r="C131" t="s">
        <v>301</v>
      </c>
      <c r="D131" s="1">
        <v>495000</v>
      </c>
    </row>
    <row r="132" spans="1:4" x14ac:dyDescent="0.2">
      <c r="A132" t="s">
        <v>302</v>
      </c>
      <c r="B132" t="s">
        <v>193</v>
      </c>
      <c r="C132" t="s">
        <v>145</v>
      </c>
      <c r="D132" s="1">
        <v>2749100</v>
      </c>
    </row>
    <row r="133" spans="1:4" x14ac:dyDescent="0.2">
      <c r="A133" t="s">
        <v>303</v>
      </c>
      <c r="B133" t="s">
        <v>238</v>
      </c>
      <c r="C133" t="s">
        <v>304</v>
      </c>
      <c r="D133" s="1">
        <v>2117000</v>
      </c>
    </row>
    <row r="134" spans="1:4" x14ac:dyDescent="0.2">
      <c r="A134" t="s">
        <v>55</v>
      </c>
      <c r="B134" t="s">
        <v>6</v>
      </c>
      <c r="C134" t="s">
        <v>54</v>
      </c>
      <c r="D134" s="1">
        <v>988000</v>
      </c>
    </row>
    <row r="135" spans="1:4" x14ac:dyDescent="0.2">
      <c r="A135" t="s">
        <v>56</v>
      </c>
      <c r="B135" t="s">
        <v>19</v>
      </c>
      <c r="C135" t="s">
        <v>54</v>
      </c>
      <c r="D135" s="1">
        <v>340000</v>
      </c>
    </row>
    <row r="136" spans="1:4" x14ac:dyDescent="0.2">
      <c r="A136" t="s">
        <v>305</v>
      </c>
      <c r="B136" t="s">
        <v>306</v>
      </c>
      <c r="C136" t="s">
        <v>307</v>
      </c>
      <c r="D136" s="1">
        <v>1274200</v>
      </c>
    </row>
    <row r="137" spans="1:4" x14ac:dyDescent="0.2">
      <c r="A137" t="s">
        <v>308</v>
      </c>
      <c r="B137" t="s">
        <v>15</v>
      </c>
      <c r="C137" t="s">
        <v>107</v>
      </c>
      <c r="D137" s="1">
        <v>720000</v>
      </c>
    </row>
    <row r="138" spans="1:4" x14ac:dyDescent="0.2">
      <c r="A138" t="s">
        <v>309</v>
      </c>
      <c r="B138" t="s">
        <v>306</v>
      </c>
      <c r="C138" t="s">
        <v>103</v>
      </c>
      <c r="D138" s="1">
        <v>1900000</v>
      </c>
    </row>
    <row r="139" spans="1:4" x14ac:dyDescent="0.2">
      <c r="A139" t="s">
        <v>120</v>
      </c>
      <c r="B139" t="s">
        <v>121</v>
      </c>
      <c r="C139" t="s">
        <v>122</v>
      </c>
      <c r="D139" s="1">
        <v>200000</v>
      </c>
    </row>
    <row r="140" spans="1:4" x14ac:dyDescent="0.2">
      <c r="A140" t="s">
        <v>310</v>
      </c>
      <c r="B140" t="s">
        <v>20</v>
      </c>
      <c r="C140" t="s">
        <v>311</v>
      </c>
      <c r="D140" s="1">
        <v>1092800</v>
      </c>
    </row>
    <row r="141" spans="1:4" x14ac:dyDescent="0.2">
      <c r="A141" t="s">
        <v>312</v>
      </c>
      <c r="B141" t="s">
        <v>187</v>
      </c>
      <c r="C141" t="s">
        <v>313</v>
      </c>
      <c r="D141" s="1">
        <v>3003000</v>
      </c>
    </row>
    <row r="142" spans="1:4" x14ac:dyDescent="0.2">
      <c r="A142" t="s">
        <v>314</v>
      </c>
      <c r="B142" t="s">
        <v>77</v>
      </c>
      <c r="C142" t="s">
        <v>62</v>
      </c>
      <c r="D142" s="1">
        <v>466000</v>
      </c>
    </row>
    <row r="143" spans="1:4" x14ac:dyDescent="0.2">
      <c r="A143" t="s">
        <v>315</v>
      </c>
      <c r="B143" t="s">
        <v>61</v>
      </c>
      <c r="C143" t="s">
        <v>316</v>
      </c>
      <c r="D143" s="1">
        <v>2249885</v>
      </c>
    </row>
    <row r="144" spans="1:4" x14ac:dyDescent="0.2">
      <c r="A144" t="s">
        <v>57</v>
      </c>
      <c r="B144" t="s">
        <v>58</v>
      </c>
      <c r="C144" t="s">
        <v>59</v>
      </c>
      <c r="D144" s="1">
        <v>298000</v>
      </c>
    </row>
    <row r="145" spans="1:4" x14ac:dyDescent="0.2">
      <c r="A145" t="s">
        <v>317</v>
      </c>
      <c r="B145" t="s">
        <v>13</v>
      </c>
      <c r="C145" t="s">
        <v>318</v>
      </c>
      <c r="D145" s="1">
        <v>300000</v>
      </c>
    </row>
    <row r="146" spans="1:4" x14ac:dyDescent="0.2">
      <c r="A146" t="s">
        <v>319</v>
      </c>
      <c r="B146" t="s">
        <v>193</v>
      </c>
      <c r="C146" t="s">
        <v>320</v>
      </c>
      <c r="D146" s="1">
        <v>198500</v>
      </c>
    </row>
    <row r="147" spans="1:4" x14ac:dyDescent="0.2">
      <c r="A147" t="s">
        <v>321</v>
      </c>
      <c r="B147" t="s">
        <v>322</v>
      </c>
      <c r="C147" t="s">
        <v>41</v>
      </c>
      <c r="D147" s="1">
        <v>580000</v>
      </c>
    </row>
    <row r="148" spans="1:4" x14ac:dyDescent="0.2">
      <c r="A148" t="s">
        <v>323</v>
      </c>
      <c r="B148" t="s">
        <v>67</v>
      </c>
      <c r="C148" t="s">
        <v>324</v>
      </c>
      <c r="D148" s="1">
        <v>328000</v>
      </c>
    </row>
    <row r="149" spans="1:4" x14ac:dyDescent="0.2">
      <c r="A149" t="s">
        <v>325</v>
      </c>
      <c r="B149" t="s">
        <v>326</v>
      </c>
      <c r="C149" t="s">
        <v>327</v>
      </c>
      <c r="D149" s="1">
        <v>2000000</v>
      </c>
    </row>
    <row r="150" spans="1:4" x14ac:dyDescent="0.2">
      <c r="A150" t="s">
        <v>328</v>
      </c>
      <c r="B150" t="s">
        <v>193</v>
      </c>
      <c r="C150" t="s">
        <v>145</v>
      </c>
      <c r="D150" s="1">
        <v>508000</v>
      </c>
    </row>
    <row r="151" spans="1:4" x14ac:dyDescent="0.2">
      <c r="A151" t="s">
        <v>329</v>
      </c>
      <c r="B151" t="s">
        <v>330</v>
      </c>
      <c r="C151" t="s">
        <v>331</v>
      </c>
      <c r="D151" s="1">
        <v>277000</v>
      </c>
    </row>
    <row r="152" spans="1:4" x14ac:dyDescent="0.2">
      <c r="A152" t="s">
        <v>332</v>
      </c>
      <c r="B152" t="s">
        <v>333</v>
      </c>
      <c r="C152" t="s">
        <v>334</v>
      </c>
      <c r="D152" s="1">
        <v>280000</v>
      </c>
    </row>
    <row r="153" spans="1:4" x14ac:dyDescent="0.2">
      <c r="A153" t="s">
        <v>335</v>
      </c>
      <c r="B153" t="s">
        <v>67</v>
      </c>
      <c r="C153" t="s">
        <v>336</v>
      </c>
      <c r="D153" s="1">
        <v>1946000</v>
      </c>
    </row>
    <row r="154" spans="1:4" x14ac:dyDescent="0.2">
      <c r="A154" t="s">
        <v>337</v>
      </c>
      <c r="B154" t="s">
        <v>338</v>
      </c>
      <c r="C154" t="s">
        <v>339</v>
      </c>
      <c r="D154" s="1">
        <v>1292000</v>
      </c>
    </row>
    <row r="155" spans="1:4" x14ac:dyDescent="0.2">
      <c r="A155" t="s">
        <v>340</v>
      </c>
      <c r="B155" t="s">
        <v>300</v>
      </c>
      <c r="C155" t="s">
        <v>18</v>
      </c>
      <c r="D155" s="1">
        <v>599800</v>
      </c>
    </row>
    <row r="156" spans="1:4" x14ac:dyDescent="0.2">
      <c r="A156" t="s">
        <v>60</v>
      </c>
      <c r="B156" t="s">
        <v>61</v>
      </c>
      <c r="C156" t="s">
        <v>62</v>
      </c>
      <c r="D156" s="1">
        <v>599800</v>
      </c>
    </row>
    <row r="157" spans="1:4" x14ac:dyDescent="0.2">
      <c r="A157" t="s">
        <v>341</v>
      </c>
      <c r="B157" t="s">
        <v>342</v>
      </c>
      <c r="C157" t="s">
        <v>343</v>
      </c>
      <c r="D157" s="1">
        <v>861000</v>
      </c>
    </row>
    <row r="158" spans="1:4" x14ac:dyDescent="0.2">
      <c r="A158" t="s">
        <v>63</v>
      </c>
      <c r="B158" t="s">
        <v>64</v>
      </c>
      <c r="C158" t="s">
        <v>65</v>
      </c>
      <c r="D158" s="1">
        <v>2000000</v>
      </c>
    </row>
    <row r="159" spans="1:4" x14ac:dyDescent="0.2">
      <c r="A159" t="s">
        <v>344</v>
      </c>
      <c r="B159" t="s">
        <v>345</v>
      </c>
      <c r="C159" t="s">
        <v>41</v>
      </c>
      <c r="D159" s="1">
        <v>200000</v>
      </c>
    </row>
    <row r="160" spans="1:4" x14ac:dyDescent="0.2">
      <c r="A160" t="s">
        <v>346</v>
      </c>
      <c r="B160" t="s">
        <v>306</v>
      </c>
      <c r="C160" t="s">
        <v>347</v>
      </c>
      <c r="D160" s="1">
        <v>3046800</v>
      </c>
    </row>
    <row r="161" spans="1:4" x14ac:dyDescent="0.2">
      <c r="A161" t="s">
        <v>348</v>
      </c>
      <c r="B161" t="s">
        <v>349</v>
      </c>
      <c r="C161" t="s">
        <v>350</v>
      </c>
      <c r="D161" s="1">
        <v>38864240.659999996</v>
      </c>
    </row>
    <row r="162" spans="1:4" x14ac:dyDescent="0.2">
      <c r="A162" t="s">
        <v>351</v>
      </c>
      <c r="B162" t="s">
        <v>67</v>
      </c>
      <c r="C162" t="s">
        <v>352</v>
      </c>
      <c r="D162" s="1">
        <v>1342600</v>
      </c>
    </row>
    <row r="163" spans="1:4" x14ac:dyDescent="0.2">
      <c r="A163" t="s">
        <v>353</v>
      </c>
      <c r="B163" t="s">
        <v>170</v>
      </c>
      <c r="C163" t="s">
        <v>354</v>
      </c>
      <c r="D163" s="1">
        <v>4976400</v>
      </c>
    </row>
    <row r="164" spans="1:4" x14ac:dyDescent="0.2">
      <c r="A164" t="s">
        <v>355</v>
      </c>
      <c r="B164" t="s">
        <v>170</v>
      </c>
      <c r="C164" t="s">
        <v>356</v>
      </c>
      <c r="D164" s="1">
        <v>4588000</v>
      </c>
    </row>
    <row r="165" spans="1:4" x14ac:dyDescent="0.2">
      <c r="A165" t="s">
        <v>357</v>
      </c>
      <c r="B165" t="s">
        <v>358</v>
      </c>
      <c r="C165" t="s">
        <v>327</v>
      </c>
      <c r="D165" s="1">
        <v>400000</v>
      </c>
    </row>
    <row r="166" spans="1:4" x14ac:dyDescent="0.2">
      <c r="A166" t="s">
        <v>359</v>
      </c>
      <c r="B166" t="s">
        <v>173</v>
      </c>
      <c r="C166" t="s">
        <v>360</v>
      </c>
      <c r="D166" s="1">
        <v>410000</v>
      </c>
    </row>
    <row r="167" spans="1:4" x14ac:dyDescent="0.2">
      <c r="A167" t="s">
        <v>361</v>
      </c>
      <c r="B167" t="s">
        <v>102</v>
      </c>
      <c r="C167" t="s">
        <v>103</v>
      </c>
      <c r="D167" s="1">
        <v>1610000</v>
      </c>
    </row>
    <row r="168" spans="1:4" x14ac:dyDescent="0.2">
      <c r="A168" t="s">
        <v>362</v>
      </c>
      <c r="B168" t="s">
        <v>363</v>
      </c>
      <c r="C168" t="s">
        <v>364</v>
      </c>
      <c r="D168" s="1">
        <v>1017500.03</v>
      </c>
    </row>
    <row r="169" spans="1:4" x14ac:dyDescent="0.2">
      <c r="A169" t="s">
        <v>365</v>
      </c>
      <c r="B169" t="s">
        <v>250</v>
      </c>
      <c r="C169" t="s">
        <v>107</v>
      </c>
      <c r="D169" s="1">
        <v>78000</v>
      </c>
    </row>
    <row r="170" spans="1:4" x14ac:dyDescent="0.2">
      <c r="A170" t="s">
        <v>66</v>
      </c>
      <c r="B170" t="s">
        <v>67</v>
      </c>
      <c r="C170" t="s">
        <v>8</v>
      </c>
      <c r="D170" s="1">
        <v>333694</v>
      </c>
    </row>
    <row r="171" spans="1:4" x14ac:dyDescent="0.2">
      <c r="A171" t="s">
        <v>366</v>
      </c>
      <c r="B171" t="s">
        <v>214</v>
      </c>
      <c r="C171" t="s">
        <v>367</v>
      </c>
      <c r="D171" s="1">
        <v>996000</v>
      </c>
    </row>
    <row r="172" spans="1:4" x14ac:dyDescent="0.2">
      <c r="A172" t="s">
        <v>368</v>
      </c>
      <c r="B172" t="s">
        <v>363</v>
      </c>
      <c r="C172" t="s">
        <v>369</v>
      </c>
      <c r="D172" s="1">
        <v>1388000</v>
      </c>
    </row>
    <row r="173" spans="1:4" x14ac:dyDescent="0.2">
      <c r="A173" t="s">
        <v>370</v>
      </c>
      <c r="B173" t="s">
        <v>277</v>
      </c>
      <c r="C173" t="s">
        <v>371</v>
      </c>
      <c r="D173" s="1">
        <v>1788000</v>
      </c>
    </row>
    <row r="174" spans="1:4" x14ac:dyDescent="0.2">
      <c r="A174" t="s">
        <v>372</v>
      </c>
      <c r="B174" t="s">
        <v>187</v>
      </c>
      <c r="C174" t="s">
        <v>373</v>
      </c>
      <c r="D174" s="1">
        <v>1670000</v>
      </c>
    </row>
    <row r="175" spans="1:4" x14ac:dyDescent="0.2">
      <c r="A175" t="s">
        <v>374</v>
      </c>
      <c r="B175" t="s">
        <v>6</v>
      </c>
      <c r="C175" t="s">
        <v>375</v>
      </c>
      <c r="D175" s="1">
        <v>893000</v>
      </c>
    </row>
    <row r="176" spans="1:4" x14ac:dyDescent="0.2">
      <c r="A176" t="s">
        <v>376</v>
      </c>
      <c r="B176" t="s">
        <v>6</v>
      </c>
      <c r="C176" t="s">
        <v>377</v>
      </c>
      <c r="D176" s="1">
        <v>886000</v>
      </c>
    </row>
    <row r="177" spans="1:4" x14ac:dyDescent="0.2">
      <c r="A177" t="s">
        <v>378</v>
      </c>
      <c r="B177" t="s">
        <v>6</v>
      </c>
      <c r="C177" t="s">
        <v>379</v>
      </c>
      <c r="D177" s="1">
        <v>4018000</v>
      </c>
    </row>
    <row r="178" spans="1:4" x14ac:dyDescent="0.2">
      <c r="A178" t="s">
        <v>380</v>
      </c>
      <c r="B178" t="s">
        <v>193</v>
      </c>
      <c r="C178" t="s">
        <v>11</v>
      </c>
      <c r="D178" s="1">
        <v>557700</v>
      </c>
    </row>
    <row r="179" spans="1:4" x14ac:dyDescent="0.2">
      <c r="A179" t="s">
        <v>381</v>
      </c>
      <c r="B179" t="s">
        <v>176</v>
      </c>
      <c r="C179" t="s">
        <v>382</v>
      </c>
      <c r="D179" s="1">
        <v>382000</v>
      </c>
    </row>
    <row r="180" spans="1:4" x14ac:dyDescent="0.2">
      <c r="A180" t="s">
        <v>68</v>
      </c>
      <c r="B180" t="s">
        <v>53</v>
      </c>
      <c r="C180" t="s">
        <v>54</v>
      </c>
      <c r="D180" s="1">
        <v>298000</v>
      </c>
    </row>
    <row r="181" spans="1:4" x14ac:dyDescent="0.2">
      <c r="A181" t="s">
        <v>383</v>
      </c>
      <c r="B181" t="s">
        <v>183</v>
      </c>
      <c r="C181" t="s">
        <v>199</v>
      </c>
      <c r="D181" s="1">
        <v>4779740</v>
      </c>
    </row>
    <row r="182" spans="1:4" x14ac:dyDescent="0.2">
      <c r="A182" t="s">
        <v>384</v>
      </c>
      <c r="B182" t="s">
        <v>385</v>
      </c>
      <c r="C182" t="s">
        <v>145</v>
      </c>
      <c r="D182" s="1">
        <v>895000</v>
      </c>
    </row>
    <row r="183" spans="1:4" x14ac:dyDescent="0.2">
      <c r="A183" t="s">
        <v>386</v>
      </c>
      <c r="B183" t="s">
        <v>183</v>
      </c>
      <c r="C183" t="s">
        <v>387</v>
      </c>
      <c r="D183" s="1">
        <v>4679820</v>
      </c>
    </row>
    <row r="184" spans="1:4" x14ac:dyDescent="0.2">
      <c r="A184" t="s">
        <v>388</v>
      </c>
      <c r="B184" t="s">
        <v>389</v>
      </c>
      <c r="C184" t="s">
        <v>347</v>
      </c>
      <c r="D184" s="1">
        <v>2181000</v>
      </c>
    </row>
    <row r="185" spans="1:4" x14ac:dyDescent="0.2">
      <c r="A185" t="s">
        <v>390</v>
      </c>
      <c r="B185" t="s">
        <v>5</v>
      </c>
      <c r="C185" t="s">
        <v>391</v>
      </c>
      <c r="D185" s="1">
        <v>2279600</v>
      </c>
    </row>
    <row r="186" spans="1:4" x14ac:dyDescent="0.2">
      <c r="A186" t="s">
        <v>392</v>
      </c>
      <c r="B186" t="s">
        <v>67</v>
      </c>
      <c r="C186" t="s">
        <v>18</v>
      </c>
      <c r="D186" s="1">
        <v>750000</v>
      </c>
    </row>
    <row r="187" spans="1:4" x14ac:dyDescent="0.2">
      <c r="A187" t="s">
        <v>393</v>
      </c>
      <c r="B187" t="s">
        <v>394</v>
      </c>
      <c r="C187" t="s">
        <v>395</v>
      </c>
      <c r="D187" s="1">
        <v>2846000</v>
      </c>
    </row>
    <row r="188" spans="1:4" x14ac:dyDescent="0.2">
      <c r="A188" t="s">
        <v>69</v>
      </c>
      <c r="B188" t="s">
        <v>70</v>
      </c>
      <c r="C188" t="s">
        <v>71</v>
      </c>
      <c r="D188" s="1">
        <v>80000</v>
      </c>
    </row>
    <row r="189" spans="1:4" x14ac:dyDescent="0.2">
      <c r="A189" t="s">
        <v>396</v>
      </c>
      <c r="B189" t="s">
        <v>349</v>
      </c>
      <c r="C189" t="s">
        <v>397</v>
      </c>
      <c r="D189" s="1">
        <v>1150000</v>
      </c>
    </row>
    <row r="190" spans="1:4" x14ac:dyDescent="0.2">
      <c r="A190" t="s">
        <v>398</v>
      </c>
      <c r="B190" t="s">
        <v>67</v>
      </c>
      <c r="C190" t="s">
        <v>399</v>
      </c>
      <c r="D190" s="1">
        <v>689000</v>
      </c>
    </row>
    <row r="191" spans="1:4" x14ac:dyDescent="0.2">
      <c r="A191" t="s">
        <v>186</v>
      </c>
      <c r="B191" t="s">
        <v>400</v>
      </c>
      <c r="C191" t="s">
        <v>54</v>
      </c>
      <c r="D191" s="1">
        <v>479000</v>
      </c>
    </row>
    <row r="192" spans="1:4" x14ac:dyDescent="0.2">
      <c r="A192" t="s">
        <v>401</v>
      </c>
      <c r="B192" t="s">
        <v>6</v>
      </c>
      <c r="C192" t="s">
        <v>402</v>
      </c>
      <c r="D192" s="1">
        <v>28606760</v>
      </c>
    </row>
    <row r="193" spans="1:4" x14ac:dyDescent="0.2">
      <c r="A193" t="s">
        <v>403</v>
      </c>
      <c r="B193" t="s">
        <v>133</v>
      </c>
      <c r="C193" t="s">
        <v>208</v>
      </c>
      <c r="D193" s="1">
        <v>8450000</v>
      </c>
    </row>
    <row r="194" spans="1:4" x14ac:dyDescent="0.2">
      <c r="A194" t="s">
        <v>404</v>
      </c>
      <c r="B194" t="s">
        <v>405</v>
      </c>
      <c r="C194" t="s">
        <v>41</v>
      </c>
      <c r="D194" s="1">
        <v>750000</v>
      </c>
    </row>
    <row r="195" spans="1:4" x14ac:dyDescent="0.2">
      <c r="A195" t="s">
        <v>201</v>
      </c>
      <c r="B195" t="s">
        <v>202</v>
      </c>
      <c r="C195" t="s">
        <v>406</v>
      </c>
      <c r="D195" s="1">
        <v>459000</v>
      </c>
    </row>
    <row r="196" spans="1:4" x14ac:dyDescent="0.2">
      <c r="A196" t="s">
        <v>185</v>
      </c>
      <c r="B196" t="s">
        <v>121</v>
      </c>
      <c r="C196" t="s">
        <v>122</v>
      </c>
      <c r="D196" s="1">
        <v>300000</v>
      </c>
    </row>
    <row r="197" spans="1:4" x14ac:dyDescent="0.2">
      <c r="A197" t="s">
        <v>407</v>
      </c>
      <c r="B197" t="s">
        <v>408</v>
      </c>
      <c r="C197" t="s">
        <v>409</v>
      </c>
      <c r="D197" s="1">
        <v>10400</v>
      </c>
    </row>
    <row r="198" spans="1:4" x14ac:dyDescent="0.2">
      <c r="A198" t="s">
        <v>410</v>
      </c>
      <c r="B198" t="s">
        <v>411</v>
      </c>
      <c r="C198" t="s">
        <v>412</v>
      </c>
      <c r="D198" s="1">
        <v>100</v>
      </c>
    </row>
    <row r="199" spans="1:4" x14ac:dyDescent="0.2">
      <c r="A199" t="s">
        <v>413</v>
      </c>
      <c r="B199" t="s">
        <v>414</v>
      </c>
      <c r="C199" t="s">
        <v>415</v>
      </c>
      <c r="D199" s="1">
        <v>595000</v>
      </c>
    </row>
    <row r="200" spans="1:4" x14ac:dyDescent="0.2">
      <c r="A200" t="s">
        <v>72</v>
      </c>
      <c r="B200" t="s">
        <v>5</v>
      </c>
      <c r="C200" t="s">
        <v>73</v>
      </c>
      <c r="D200" s="1">
        <v>798000</v>
      </c>
    </row>
    <row r="201" spans="1:4" x14ac:dyDescent="0.2">
      <c r="A201" t="s">
        <v>416</v>
      </c>
      <c r="B201" t="s">
        <v>6</v>
      </c>
      <c r="C201" t="s">
        <v>417</v>
      </c>
      <c r="D201" s="1">
        <v>26706111</v>
      </c>
    </row>
    <row r="202" spans="1:4" x14ac:dyDescent="0.2">
      <c r="A202" t="s">
        <v>418</v>
      </c>
      <c r="B202" t="s">
        <v>142</v>
      </c>
      <c r="C202" t="s">
        <v>419</v>
      </c>
      <c r="D202" s="1">
        <v>730160</v>
      </c>
    </row>
    <row r="203" spans="1:4" x14ac:dyDescent="0.2">
      <c r="A203" t="s">
        <v>420</v>
      </c>
      <c r="B203" t="s">
        <v>421</v>
      </c>
      <c r="C203" t="s">
        <v>422</v>
      </c>
      <c r="D203" s="1">
        <v>900000</v>
      </c>
    </row>
    <row r="204" spans="1:4" x14ac:dyDescent="0.2">
      <c r="A204" t="s">
        <v>423</v>
      </c>
      <c r="B204" t="s">
        <v>248</v>
      </c>
      <c r="C204" t="s">
        <v>122</v>
      </c>
      <c r="D204" s="1">
        <v>998000</v>
      </c>
    </row>
    <row r="205" spans="1:4" x14ac:dyDescent="0.2">
      <c r="A205" t="s">
        <v>74</v>
      </c>
      <c r="B205" t="s">
        <v>75</v>
      </c>
      <c r="C205" t="s">
        <v>54</v>
      </c>
      <c r="D205" s="1">
        <v>700000</v>
      </c>
    </row>
    <row r="206" spans="1:4" x14ac:dyDescent="0.2">
      <c r="A206" t="s">
        <v>424</v>
      </c>
      <c r="B206" t="s">
        <v>306</v>
      </c>
      <c r="C206" t="s">
        <v>425</v>
      </c>
      <c r="D206" s="1">
        <v>282977</v>
      </c>
    </row>
    <row r="207" spans="1:4" x14ac:dyDescent="0.2">
      <c r="A207" t="s">
        <v>426</v>
      </c>
      <c r="B207" t="s">
        <v>252</v>
      </c>
      <c r="C207" t="s">
        <v>427</v>
      </c>
      <c r="D207" s="1">
        <v>1714066</v>
      </c>
    </row>
    <row r="208" spans="1:4" x14ac:dyDescent="0.2">
      <c r="A208" t="s">
        <v>428</v>
      </c>
      <c r="B208" t="s">
        <v>405</v>
      </c>
      <c r="C208" t="s">
        <v>429</v>
      </c>
      <c r="D208" s="1">
        <v>3948000</v>
      </c>
    </row>
    <row r="209" spans="1:4" x14ac:dyDescent="0.2">
      <c r="A209" t="s">
        <v>430</v>
      </c>
      <c r="B209" t="s">
        <v>10</v>
      </c>
      <c r="C209" t="s">
        <v>12</v>
      </c>
      <c r="D209" s="1">
        <v>996700</v>
      </c>
    </row>
    <row r="210" spans="1:4" x14ac:dyDescent="0.2">
      <c r="A210" t="s">
        <v>431</v>
      </c>
      <c r="B210" t="s">
        <v>252</v>
      </c>
      <c r="C210" t="s">
        <v>253</v>
      </c>
      <c r="D210" s="1">
        <v>1030000</v>
      </c>
    </row>
    <row r="211" spans="1:4" x14ac:dyDescent="0.2">
      <c r="A211" t="s">
        <v>432</v>
      </c>
      <c r="B211" t="s">
        <v>6</v>
      </c>
      <c r="C211" t="s">
        <v>433</v>
      </c>
      <c r="D211" s="1">
        <v>385000</v>
      </c>
    </row>
    <row r="212" spans="1:4" x14ac:dyDescent="0.2">
      <c r="A212" t="s">
        <v>434</v>
      </c>
      <c r="B212" t="s">
        <v>6</v>
      </c>
      <c r="C212" t="s">
        <v>377</v>
      </c>
      <c r="D212" s="1">
        <v>3103000</v>
      </c>
    </row>
    <row r="213" spans="1:4" x14ac:dyDescent="0.2">
      <c r="A213" t="s">
        <v>435</v>
      </c>
      <c r="B213" t="s">
        <v>6</v>
      </c>
      <c r="C213" t="s">
        <v>379</v>
      </c>
      <c r="D213" s="1">
        <v>3239800</v>
      </c>
    </row>
    <row r="214" spans="1:4" x14ac:dyDescent="0.2">
      <c r="A214" t="s">
        <v>436</v>
      </c>
      <c r="B214" t="s">
        <v>6</v>
      </c>
      <c r="C214" t="s">
        <v>375</v>
      </c>
      <c r="D214" s="1">
        <v>3280000</v>
      </c>
    </row>
    <row r="215" spans="1:4" x14ac:dyDescent="0.2">
      <c r="A215" t="s">
        <v>76</v>
      </c>
      <c r="B215" t="s">
        <v>77</v>
      </c>
      <c r="C215" t="s">
        <v>78</v>
      </c>
      <c r="D215" s="1">
        <v>2900000</v>
      </c>
    </row>
    <row r="216" spans="1:4" x14ac:dyDescent="0.2">
      <c r="A216" t="s">
        <v>437</v>
      </c>
      <c r="B216" t="s">
        <v>405</v>
      </c>
      <c r="C216" t="s">
        <v>438</v>
      </c>
      <c r="D216" s="1">
        <v>390000</v>
      </c>
    </row>
    <row r="217" spans="1:4" x14ac:dyDescent="0.2">
      <c r="A217" t="s">
        <v>439</v>
      </c>
      <c r="B217" t="s">
        <v>411</v>
      </c>
      <c r="C217" t="s">
        <v>440</v>
      </c>
      <c r="D217" s="1">
        <v>367000</v>
      </c>
    </row>
    <row r="218" spans="1:4" x14ac:dyDescent="0.2">
      <c r="A218" t="s">
        <v>441</v>
      </c>
      <c r="B218" t="s">
        <v>17</v>
      </c>
      <c r="C218" t="s">
        <v>442</v>
      </c>
      <c r="D218" s="1">
        <v>1320000</v>
      </c>
    </row>
    <row r="219" spans="1:4" x14ac:dyDescent="0.2">
      <c r="A219" t="s">
        <v>443</v>
      </c>
      <c r="B219" t="s">
        <v>444</v>
      </c>
      <c r="C219" t="s">
        <v>445</v>
      </c>
      <c r="D219" s="1">
        <v>149000</v>
      </c>
    </row>
    <row r="220" spans="1:4" x14ac:dyDescent="0.2">
      <c r="A220" t="s">
        <v>446</v>
      </c>
      <c r="B220" t="s">
        <v>447</v>
      </c>
      <c r="C220" t="s">
        <v>448</v>
      </c>
      <c r="D220" s="1">
        <v>2063300</v>
      </c>
    </row>
    <row r="221" spans="1:4" x14ac:dyDescent="0.2">
      <c r="A221" t="s">
        <v>79</v>
      </c>
      <c r="B221" t="s">
        <v>80</v>
      </c>
      <c r="C221" t="s">
        <v>81</v>
      </c>
      <c r="D221" s="1">
        <v>499000</v>
      </c>
    </row>
    <row r="222" spans="1:4" x14ac:dyDescent="0.2">
      <c r="A222" t="s">
        <v>449</v>
      </c>
      <c r="B222" t="s">
        <v>77</v>
      </c>
      <c r="C222" t="s">
        <v>450</v>
      </c>
      <c r="D222" s="1">
        <v>2462700</v>
      </c>
    </row>
    <row r="223" spans="1:4" x14ac:dyDescent="0.2">
      <c r="A223" t="s">
        <v>451</v>
      </c>
      <c r="B223" t="s">
        <v>6</v>
      </c>
      <c r="C223" t="s">
        <v>275</v>
      </c>
      <c r="D223" s="1">
        <v>2086854</v>
      </c>
    </row>
    <row r="224" spans="1:4" x14ac:dyDescent="0.2">
      <c r="A224" t="s">
        <v>82</v>
      </c>
      <c r="B224" t="s">
        <v>83</v>
      </c>
      <c r="C224" t="s">
        <v>78</v>
      </c>
      <c r="D224" s="1">
        <v>1496000</v>
      </c>
    </row>
    <row r="225" spans="1:4" x14ac:dyDescent="0.2">
      <c r="A225" t="s">
        <v>84</v>
      </c>
      <c r="B225" t="s">
        <v>17</v>
      </c>
      <c r="C225" t="s">
        <v>54</v>
      </c>
      <c r="D225" s="1">
        <v>379800</v>
      </c>
    </row>
    <row r="226" spans="1:4" x14ac:dyDescent="0.2">
      <c r="A226" t="s">
        <v>452</v>
      </c>
      <c r="B226" t="s">
        <v>453</v>
      </c>
      <c r="C226" t="s">
        <v>454</v>
      </c>
      <c r="D226" s="1">
        <v>498000</v>
      </c>
    </row>
    <row r="227" spans="1:4" x14ac:dyDescent="0.2">
      <c r="A227" t="s">
        <v>455</v>
      </c>
      <c r="B227" t="s">
        <v>67</v>
      </c>
      <c r="C227" t="s">
        <v>62</v>
      </c>
      <c r="D227" s="1">
        <v>288000</v>
      </c>
    </row>
    <row r="228" spans="1:4" x14ac:dyDescent="0.2">
      <c r="A228" t="s">
        <v>456</v>
      </c>
      <c r="B228" t="s">
        <v>457</v>
      </c>
      <c r="C228" t="s">
        <v>458</v>
      </c>
      <c r="D228" s="1">
        <v>1038000</v>
      </c>
    </row>
    <row r="229" spans="1:4" x14ac:dyDescent="0.2">
      <c r="A229" t="s">
        <v>459</v>
      </c>
      <c r="B229" t="s">
        <v>460</v>
      </c>
      <c r="C229" t="s">
        <v>461</v>
      </c>
      <c r="D229" s="1">
        <v>382000</v>
      </c>
    </row>
    <row r="230" spans="1:4" x14ac:dyDescent="0.2">
      <c r="A230" t="s">
        <v>462</v>
      </c>
      <c r="B230" t="s">
        <v>6</v>
      </c>
      <c r="C230" t="s">
        <v>463</v>
      </c>
      <c r="D230" s="1">
        <v>5016476.9400000004</v>
      </c>
    </row>
    <row r="231" spans="1:4" x14ac:dyDescent="0.2">
      <c r="A231" t="s">
        <v>464</v>
      </c>
      <c r="B231" t="s">
        <v>411</v>
      </c>
      <c r="C231" t="s">
        <v>465</v>
      </c>
      <c r="D231" s="1">
        <v>1260000</v>
      </c>
    </row>
    <row r="232" spans="1:4" x14ac:dyDescent="0.2">
      <c r="A232" t="s">
        <v>466</v>
      </c>
      <c r="B232" t="s">
        <v>6</v>
      </c>
      <c r="C232" t="s">
        <v>467</v>
      </c>
      <c r="D232" s="1">
        <v>11580000</v>
      </c>
    </row>
    <row r="233" spans="1:4" x14ac:dyDescent="0.2">
      <c r="A233" t="s">
        <v>468</v>
      </c>
      <c r="B233" t="s">
        <v>363</v>
      </c>
      <c r="C233" t="s">
        <v>469</v>
      </c>
      <c r="D233" s="1">
        <v>794208</v>
      </c>
    </row>
    <row r="234" spans="1:4" x14ac:dyDescent="0.2">
      <c r="A234" t="s">
        <v>470</v>
      </c>
      <c r="B234" t="s">
        <v>5</v>
      </c>
      <c r="C234" t="s">
        <v>471</v>
      </c>
      <c r="D234" s="1">
        <v>792600</v>
      </c>
    </row>
    <row r="235" spans="1:4" x14ac:dyDescent="0.2">
      <c r="A235" t="s">
        <v>85</v>
      </c>
      <c r="B235" t="s">
        <v>47</v>
      </c>
      <c r="C235" t="s">
        <v>41</v>
      </c>
      <c r="D235" s="1">
        <v>740000</v>
      </c>
    </row>
    <row r="236" spans="1:4" x14ac:dyDescent="0.2">
      <c r="A236" t="s">
        <v>472</v>
      </c>
      <c r="B236" t="s">
        <v>363</v>
      </c>
      <c r="C236" t="s">
        <v>473</v>
      </c>
      <c r="D236" s="1">
        <v>159800</v>
      </c>
    </row>
    <row r="237" spans="1:4" x14ac:dyDescent="0.2">
      <c r="A237" t="s">
        <v>474</v>
      </c>
      <c r="B237" t="s">
        <v>5</v>
      </c>
      <c r="C237" t="s">
        <v>475</v>
      </c>
      <c r="D237" s="1">
        <v>1126000</v>
      </c>
    </row>
    <row r="238" spans="1:4" x14ac:dyDescent="0.2">
      <c r="A238" t="s">
        <v>476</v>
      </c>
      <c r="B238" t="s">
        <v>306</v>
      </c>
      <c r="C238" t="s">
        <v>477</v>
      </c>
      <c r="D238" s="1">
        <v>947300</v>
      </c>
    </row>
    <row r="239" spans="1:4" x14ac:dyDescent="0.2">
      <c r="A239" t="s">
        <v>86</v>
      </c>
      <c r="B239" t="s">
        <v>87</v>
      </c>
      <c r="C239" t="s">
        <v>54</v>
      </c>
      <c r="D239" s="1">
        <v>299500</v>
      </c>
    </row>
    <row r="240" spans="1:4" x14ac:dyDescent="0.2">
      <c r="A240" t="s">
        <v>478</v>
      </c>
      <c r="B240" t="s">
        <v>193</v>
      </c>
      <c r="C240" t="s">
        <v>479</v>
      </c>
      <c r="D240" s="1">
        <v>529465</v>
      </c>
    </row>
    <row r="241" spans="1:4" x14ac:dyDescent="0.2">
      <c r="A241" t="s">
        <v>380</v>
      </c>
      <c r="B241" t="s">
        <v>193</v>
      </c>
      <c r="C241" t="s">
        <v>480</v>
      </c>
      <c r="D241" s="1">
        <v>1099000</v>
      </c>
    </row>
    <row r="242" spans="1:4" x14ac:dyDescent="0.2">
      <c r="A242" t="s">
        <v>481</v>
      </c>
      <c r="B242" t="s">
        <v>77</v>
      </c>
      <c r="C242" t="s">
        <v>67</v>
      </c>
      <c r="D242" s="1">
        <v>880000</v>
      </c>
    </row>
    <row r="243" spans="1:4" x14ac:dyDescent="0.2">
      <c r="A243" t="s">
        <v>482</v>
      </c>
      <c r="B243" t="s">
        <v>483</v>
      </c>
      <c r="C243" t="s">
        <v>484</v>
      </c>
      <c r="D243" s="1">
        <v>799950</v>
      </c>
    </row>
    <row r="244" spans="1:4" x14ac:dyDescent="0.2">
      <c r="A244" t="s">
        <v>485</v>
      </c>
      <c r="B244" t="s">
        <v>300</v>
      </c>
      <c r="C244" t="s">
        <v>486</v>
      </c>
      <c r="D244" s="1">
        <v>409000</v>
      </c>
    </row>
    <row r="245" spans="1:4" x14ac:dyDescent="0.2">
      <c r="A245" t="s">
        <v>487</v>
      </c>
      <c r="B245" t="s">
        <v>80</v>
      </c>
      <c r="C245" t="s">
        <v>145</v>
      </c>
      <c r="D245" s="1">
        <v>108000</v>
      </c>
    </row>
    <row r="246" spans="1:4" x14ac:dyDescent="0.2">
      <c r="A246" t="s">
        <v>488</v>
      </c>
      <c r="B246" t="s">
        <v>411</v>
      </c>
      <c r="C246" t="s">
        <v>489</v>
      </c>
      <c r="D246" s="1">
        <v>303500</v>
      </c>
    </row>
    <row r="247" spans="1:4" x14ac:dyDescent="0.2">
      <c r="A247" t="s">
        <v>490</v>
      </c>
      <c r="B247" t="s">
        <v>207</v>
      </c>
      <c r="C247" t="s">
        <v>491</v>
      </c>
      <c r="D247" s="1">
        <v>981986.8</v>
      </c>
    </row>
    <row r="248" spans="1:4" x14ac:dyDescent="0.2">
      <c r="A248" t="s">
        <v>492</v>
      </c>
      <c r="B248" t="s">
        <v>207</v>
      </c>
      <c r="C248" t="s">
        <v>491</v>
      </c>
      <c r="D248" s="1">
        <v>1098198</v>
      </c>
    </row>
    <row r="249" spans="1:4" x14ac:dyDescent="0.2">
      <c r="A249" t="s">
        <v>493</v>
      </c>
      <c r="B249" t="s">
        <v>207</v>
      </c>
      <c r="C249" t="s">
        <v>494</v>
      </c>
      <c r="D249" s="1">
        <v>33000</v>
      </c>
    </row>
    <row r="250" spans="1:4" x14ac:dyDescent="0.2">
      <c r="A250" t="s">
        <v>495</v>
      </c>
      <c r="B250" t="s">
        <v>207</v>
      </c>
      <c r="C250" t="s">
        <v>494</v>
      </c>
      <c r="D250" s="1">
        <v>12194.6</v>
      </c>
    </row>
    <row r="251" spans="1:4" x14ac:dyDescent="0.2">
      <c r="A251" t="s">
        <v>496</v>
      </c>
      <c r="B251" t="s">
        <v>67</v>
      </c>
      <c r="C251" t="s">
        <v>497</v>
      </c>
      <c r="D251" s="1">
        <v>569000</v>
      </c>
    </row>
    <row r="252" spans="1:4" x14ac:dyDescent="0.2">
      <c r="A252" t="s">
        <v>498</v>
      </c>
      <c r="B252" t="s">
        <v>349</v>
      </c>
      <c r="C252" t="s">
        <v>499</v>
      </c>
      <c r="D252" s="1">
        <v>4115287</v>
      </c>
    </row>
    <row r="253" spans="1:4" x14ac:dyDescent="0.2">
      <c r="A253" t="s">
        <v>500</v>
      </c>
      <c r="B253" t="s">
        <v>67</v>
      </c>
      <c r="C253" t="s">
        <v>352</v>
      </c>
      <c r="D253" s="1">
        <v>468000</v>
      </c>
    </row>
    <row r="254" spans="1:4" x14ac:dyDescent="0.2">
      <c r="A254" t="s">
        <v>501</v>
      </c>
      <c r="B254" t="s">
        <v>67</v>
      </c>
      <c r="C254" t="s">
        <v>324</v>
      </c>
      <c r="D254" s="1">
        <v>838900</v>
      </c>
    </row>
    <row r="255" spans="1:4" x14ac:dyDescent="0.2">
      <c r="A255" t="s">
        <v>88</v>
      </c>
      <c r="B255" t="s">
        <v>67</v>
      </c>
      <c r="C255" t="s">
        <v>18</v>
      </c>
      <c r="D255" s="1">
        <v>599000</v>
      </c>
    </row>
    <row r="256" spans="1:4" x14ac:dyDescent="0.2">
      <c r="A256" t="s">
        <v>502</v>
      </c>
      <c r="B256" t="s">
        <v>207</v>
      </c>
      <c r="C256" t="s">
        <v>503</v>
      </c>
      <c r="D256" s="1">
        <v>85200</v>
      </c>
    </row>
    <row r="257" spans="1:4" x14ac:dyDescent="0.2">
      <c r="A257" t="s">
        <v>504</v>
      </c>
      <c r="B257" t="s">
        <v>207</v>
      </c>
      <c r="C257" t="s">
        <v>503</v>
      </c>
      <c r="D257" s="1">
        <v>43412</v>
      </c>
    </row>
    <row r="258" spans="1:4" x14ac:dyDescent="0.2">
      <c r="A258" t="s">
        <v>505</v>
      </c>
      <c r="B258" t="s">
        <v>67</v>
      </c>
      <c r="C258" t="s">
        <v>352</v>
      </c>
      <c r="D258" s="1">
        <v>473000</v>
      </c>
    </row>
    <row r="259" spans="1:4" x14ac:dyDescent="0.2">
      <c r="A259" t="s">
        <v>506</v>
      </c>
      <c r="B259" t="s">
        <v>193</v>
      </c>
      <c r="C259" t="s">
        <v>145</v>
      </c>
      <c r="D259" s="1">
        <v>3883000</v>
      </c>
    </row>
    <row r="260" spans="1:4" x14ac:dyDescent="0.2">
      <c r="A260" t="s">
        <v>507</v>
      </c>
      <c r="B260" t="s">
        <v>408</v>
      </c>
      <c r="C260" t="s">
        <v>508</v>
      </c>
      <c r="D260" s="1">
        <v>316000</v>
      </c>
    </row>
    <row r="261" spans="1:4" x14ac:dyDescent="0.2">
      <c r="A261" t="s">
        <v>509</v>
      </c>
      <c r="B261" t="s">
        <v>510</v>
      </c>
      <c r="C261" t="s">
        <v>352</v>
      </c>
      <c r="D261" s="1">
        <v>1442700</v>
      </c>
    </row>
    <row r="262" spans="1:4" x14ac:dyDescent="0.2">
      <c r="A262" t="s">
        <v>511</v>
      </c>
      <c r="B262" t="s">
        <v>421</v>
      </c>
      <c r="C262" t="s">
        <v>512</v>
      </c>
      <c r="D262" s="1">
        <v>1038000</v>
      </c>
    </row>
    <row r="263" spans="1:4" x14ac:dyDescent="0.2">
      <c r="A263" t="s">
        <v>513</v>
      </c>
      <c r="B263" t="s">
        <v>67</v>
      </c>
      <c r="C263" t="s">
        <v>352</v>
      </c>
      <c r="D263" s="1">
        <v>425800</v>
      </c>
    </row>
    <row r="264" spans="1:4" x14ac:dyDescent="0.2">
      <c r="A264" t="s">
        <v>514</v>
      </c>
      <c r="B264" t="s">
        <v>67</v>
      </c>
      <c r="C264" t="s">
        <v>343</v>
      </c>
      <c r="D264" s="1">
        <v>422580</v>
      </c>
    </row>
    <row r="265" spans="1:4" x14ac:dyDescent="0.2">
      <c r="A265" t="s">
        <v>515</v>
      </c>
      <c r="B265" t="s">
        <v>20</v>
      </c>
      <c r="C265" t="s">
        <v>21</v>
      </c>
      <c r="D265" s="1">
        <v>387000</v>
      </c>
    </row>
    <row r="266" spans="1:4" x14ac:dyDescent="0.2">
      <c r="A266" t="s">
        <v>516</v>
      </c>
      <c r="B266" t="s">
        <v>189</v>
      </c>
      <c r="C266" t="s">
        <v>517</v>
      </c>
      <c r="D266" s="1">
        <v>1100000</v>
      </c>
    </row>
    <row r="267" spans="1:4" x14ac:dyDescent="0.2">
      <c r="A267" t="s">
        <v>518</v>
      </c>
      <c r="B267" t="s">
        <v>80</v>
      </c>
      <c r="C267" t="s">
        <v>519</v>
      </c>
      <c r="D267" s="1">
        <v>3280000</v>
      </c>
    </row>
    <row r="268" spans="1:4" x14ac:dyDescent="0.2">
      <c r="A268" t="s">
        <v>520</v>
      </c>
      <c r="B268" t="s">
        <v>15</v>
      </c>
      <c r="C268" t="s">
        <v>521</v>
      </c>
      <c r="D268" s="1">
        <v>215000</v>
      </c>
    </row>
    <row r="269" spans="1:4" x14ac:dyDescent="0.2">
      <c r="A269" t="s">
        <v>522</v>
      </c>
      <c r="B269" t="s">
        <v>15</v>
      </c>
      <c r="C269" t="s">
        <v>523</v>
      </c>
      <c r="D269" s="1">
        <v>360000</v>
      </c>
    </row>
    <row r="270" spans="1:4" x14ac:dyDescent="0.2">
      <c r="A270" t="s">
        <v>524</v>
      </c>
      <c r="B270" t="s">
        <v>306</v>
      </c>
      <c r="C270" t="s">
        <v>477</v>
      </c>
      <c r="D270" s="1">
        <v>528000</v>
      </c>
    </row>
    <row r="271" spans="1:4" x14ac:dyDescent="0.2">
      <c r="A271" t="s">
        <v>525</v>
      </c>
      <c r="B271" t="s">
        <v>250</v>
      </c>
      <c r="C271" t="s">
        <v>526</v>
      </c>
      <c r="D271" s="1">
        <v>499000</v>
      </c>
    </row>
    <row r="272" spans="1:4" x14ac:dyDescent="0.2">
      <c r="A272" t="s">
        <v>527</v>
      </c>
      <c r="B272" t="s">
        <v>207</v>
      </c>
      <c r="C272" t="s">
        <v>503</v>
      </c>
      <c r="D272" s="1">
        <v>1552290</v>
      </c>
    </row>
    <row r="273" spans="1:4" x14ac:dyDescent="0.2">
      <c r="A273" t="s">
        <v>528</v>
      </c>
      <c r="B273" t="s">
        <v>529</v>
      </c>
      <c r="C273" t="s">
        <v>530</v>
      </c>
      <c r="D273" s="1">
        <v>3280000</v>
      </c>
    </row>
    <row r="274" spans="1:4" x14ac:dyDescent="0.2">
      <c r="A274" t="s">
        <v>531</v>
      </c>
      <c r="B274" t="s">
        <v>532</v>
      </c>
      <c r="C274" t="s">
        <v>533</v>
      </c>
      <c r="D274" s="1">
        <v>595000</v>
      </c>
    </row>
    <row r="275" spans="1:4" x14ac:dyDescent="0.2">
      <c r="A275" t="s">
        <v>534</v>
      </c>
      <c r="B275" t="s">
        <v>153</v>
      </c>
      <c r="C275" t="s">
        <v>535</v>
      </c>
      <c r="D275" s="1">
        <v>1296000</v>
      </c>
    </row>
    <row r="276" spans="1:4" x14ac:dyDescent="0.2">
      <c r="A276" t="s">
        <v>536</v>
      </c>
      <c r="D276" s="1">
        <v>597000</v>
      </c>
    </row>
    <row r="277" spans="1:4" x14ac:dyDescent="0.2">
      <c r="A277" t="s">
        <v>507</v>
      </c>
      <c r="B277" t="s">
        <v>408</v>
      </c>
      <c r="C277" t="s">
        <v>347</v>
      </c>
      <c r="D277" s="1">
        <v>3049800</v>
      </c>
    </row>
    <row r="278" spans="1:4" x14ac:dyDescent="0.2">
      <c r="A278" t="s">
        <v>537</v>
      </c>
      <c r="B278" t="s">
        <v>363</v>
      </c>
      <c r="C278" t="s">
        <v>538</v>
      </c>
      <c r="D278" s="1">
        <v>336500</v>
      </c>
    </row>
    <row r="279" spans="1:4" x14ac:dyDescent="0.2">
      <c r="A279" t="s">
        <v>539</v>
      </c>
      <c r="B279" t="s">
        <v>6</v>
      </c>
      <c r="C279" t="s">
        <v>540</v>
      </c>
      <c r="D279" s="1">
        <v>198000</v>
      </c>
    </row>
    <row r="280" spans="1:4" x14ac:dyDescent="0.2">
      <c r="A280" t="s">
        <v>541</v>
      </c>
      <c r="B280" t="s">
        <v>542</v>
      </c>
      <c r="C280" t="s">
        <v>543</v>
      </c>
      <c r="D280" s="1">
        <v>100000</v>
      </c>
    </row>
    <row r="281" spans="1:4" x14ac:dyDescent="0.2">
      <c r="A281" t="s">
        <v>380</v>
      </c>
      <c r="B281" t="s">
        <v>193</v>
      </c>
      <c r="C281" t="s">
        <v>544</v>
      </c>
      <c r="D281" s="1">
        <v>2428000</v>
      </c>
    </row>
    <row r="282" spans="1:4" x14ac:dyDescent="0.2">
      <c r="A282" t="s">
        <v>545</v>
      </c>
      <c r="B282" t="s">
        <v>6</v>
      </c>
      <c r="C282" t="s">
        <v>402</v>
      </c>
      <c r="D282" s="1">
        <v>21850058</v>
      </c>
    </row>
    <row r="283" spans="1:4" x14ac:dyDescent="0.2">
      <c r="A283" t="s">
        <v>546</v>
      </c>
      <c r="B283" t="s">
        <v>153</v>
      </c>
      <c r="C283" t="s">
        <v>547</v>
      </c>
      <c r="D283" s="1">
        <v>19</v>
      </c>
    </row>
    <row r="284" spans="1:4" x14ac:dyDescent="0.2">
      <c r="A284" t="s">
        <v>548</v>
      </c>
      <c r="B284" t="s">
        <v>6</v>
      </c>
      <c r="C284" t="s">
        <v>549</v>
      </c>
      <c r="D284" s="1">
        <v>2368171</v>
      </c>
    </row>
    <row r="285" spans="1:4" x14ac:dyDescent="0.2">
      <c r="A285" t="s">
        <v>550</v>
      </c>
      <c r="B285" t="s">
        <v>551</v>
      </c>
      <c r="C285" t="s">
        <v>54</v>
      </c>
      <c r="D285" s="1">
        <v>549600</v>
      </c>
    </row>
    <row r="286" spans="1:4" x14ac:dyDescent="0.2">
      <c r="A286" t="s">
        <v>541</v>
      </c>
      <c r="B286" t="s">
        <v>552</v>
      </c>
      <c r="C286" t="s">
        <v>553</v>
      </c>
      <c r="D286" s="1">
        <v>199000</v>
      </c>
    </row>
    <row r="287" spans="1:4" x14ac:dyDescent="0.2">
      <c r="A287" t="s">
        <v>554</v>
      </c>
      <c r="B287" t="s">
        <v>555</v>
      </c>
      <c r="C287" t="s">
        <v>246</v>
      </c>
      <c r="D287" s="1">
        <v>429000</v>
      </c>
    </row>
    <row r="288" spans="1:4" x14ac:dyDescent="0.2">
      <c r="A288" t="s">
        <v>556</v>
      </c>
      <c r="B288" t="s">
        <v>411</v>
      </c>
      <c r="C288" t="s">
        <v>557</v>
      </c>
      <c r="D288" s="1">
        <v>8</v>
      </c>
    </row>
    <row r="289" spans="1:4" x14ac:dyDescent="0.2">
      <c r="A289" t="s">
        <v>558</v>
      </c>
      <c r="D289" s="1">
        <v>788000</v>
      </c>
    </row>
    <row r="290" spans="1:4" x14ac:dyDescent="0.2">
      <c r="A290" t="s">
        <v>559</v>
      </c>
      <c r="D290" s="1">
        <v>1</v>
      </c>
    </row>
    <row r="291" spans="1:4" x14ac:dyDescent="0.2">
      <c r="A291" t="s">
        <v>560</v>
      </c>
      <c r="D291" s="1">
        <v>271000</v>
      </c>
    </row>
    <row r="292" spans="1:4" x14ac:dyDescent="0.2">
      <c r="A292" t="s">
        <v>561</v>
      </c>
      <c r="B292" t="s">
        <v>363</v>
      </c>
      <c r="C292" t="s">
        <v>562</v>
      </c>
      <c r="D292" s="1">
        <v>1</v>
      </c>
    </row>
    <row r="293" spans="1:4" x14ac:dyDescent="0.2">
      <c r="A293" t="s">
        <v>563</v>
      </c>
      <c r="B293" t="s">
        <v>564</v>
      </c>
      <c r="C293" t="s">
        <v>565</v>
      </c>
      <c r="D293" s="1">
        <v>11698800</v>
      </c>
    </row>
    <row r="294" spans="1:4" x14ac:dyDescent="0.2">
      <c r="A294" t="s">
        <v>566</v>
      </c>
      <c r="B294" t="s">
        <v>567</v>
      </c>
      <c r="C294" t="s">
        <v>568</v>
      </c>
      <c r="D294" s="1">
        <v>3382000</v>
      </c>
    </row>
    <row r="295" spans="1:4" x14ac:dyDescent="0.2">
      <c r="A295" t="s">
        <v>569</v>
      </c>
      <c r="B295" t="s">
        <v>570</v>
      </c>
      <c r="C295" t="s">
        <v>571</v>
      </c>
      <c r="D295" s="1">
        <v>1890000</v>
      </c>
    </row>
    <row r="296" spans="1:4" x14ac:dyDescent="0.2">
      <c r="A296" t="s">
        <v>572</v>
      </c>
      <c r="B296" t="s">
        <v>363</v>
      </c>
      <c r="C296" t="s">
        <v>573</v>
      </c>
      <c r="D296" s="1">
        <v>795801.21</v>
      </c>
    </row>
    <row r="297" spans="1:4" x14ac:dyDescent="0.2">
      <c r="A297" t="s">
        <v>574</v>
      </c>
      <c r="D297" s="1">
        <v>1</v>
      </c>
    </row>
    <row r="298" spans="1:4" x14ac:dyDescent="0.2">
      <c r="A298" t="s">
        <v>575</v>
      </c>
      <c r="D298" s="1">
        <v>495800</v>
      </c>
    </row>
    <row r="299" spans="1:4" x14ac:dyDescent="0.2">
      <c r="A299" t="s">
        <v>541</v>
      </c>
      <c r="B299" t="s">
        <v>576</v>
      </c>
      <c r="C299" t="s">
        <v>577</v>
      </c>
      <c r="D299" s="1">
        <v>199000</v>
      </c>
    </row>
    <row r="300" spans="1:4" x14ac:dyDescent="0.2">
      <c r="A300" t="s">
        <v>578</v>
      </c>
      <c r="D300" s="1">
        <v>1</v>
      </c>
    </row>
    <row r="301" spans="1:4" x14ac:dyDescent="0.2">
      <c r="A301" t="s">
        <v>579</v>
      </c>
      <c r="D301" s="1">
        <v>108000</v>
      </c>
    </row>
    <row r="302" spans="1:4" x14ac:dyDescent="0.2">
      <c r="A302" t="s">
        <v>580</v>
      </c>
      <c r="B302" t="s">
        <v>581</v>
      </c>
      <c r="C302" t="s">
        <v>107</v>
      </c>
      <c r="D302" s="1">
        <v>215000</v>
      </c>
    </row>
    <row r="303" spans="1:4" x14ac:dyDescent="0.2">
      <c r="A303" t="s">
        <v>582</v>
      </c>
      <c r="D303" s="1">
        <v>515000</v>
      </c>
    </row>
    <row r="304" spans="1:4" x14ac:dyDescent="0.2">
      <c r="A304" t="s">
        <v>583</v>
      </c>
      <c r="D304" s="1">
        <v>178500</v>
      </c>
    </row>
    <row r="305" spans="1:4" x14ac:dyDescent="0.2">
      <c r="A305" t="s">
        <v>584</v>
      </c>
      <c r="D305" s="1">
        <v>100000</v>
      </c>
    </row>
    <row r="306" spans="1:4" x14ac:dyDescent="0.2">
      <c r="A306" t="s">
        <v>585</v>
      </c>
      <c r="B306" t="s">
        <v>80</v>
      </c>
      <c r="C306" t="s">
        <v>586</v>
      </c>
      <c r="D306" s="1">
        <v>192000</v>
      </c>
    </row>
    <row r="307" spans="1:4" x14ac:dyDescent="0.2">
      <c r="A307" t="s">
        <v>89</v>
      </c>
      <c r="D307" s="1">
        <v>548000</v>
      </c>
    </row>
    <row r="308" spans="1:4" x14ac:dyDescent="0.2">
      <c r="A308" t="s">
        <v>201</v>
      </c>
      <c r="D308" s="1">
        <v>2497000</v>
      </c>
    </row>
    <row r="309" spans="1:4" x14ac:dyDescent="0.2">
      <c r="A309" t="s">
        <v>587</v>
      </c>
      <c r="B309" t="s">
        <v>148</v>
      </c>
      <c r="C309" t="s">
        <v>588</v>
      </c>
      <c r="D309" s="1">
        <v>88</v>
      </c>
    </row>
    <row r="310" spans="1:4" x14ac:dyDescent="0.2">
      <c r="A310" t="s">
        <v>90</v>
      </c>
      <c r="D310" s="1">
        <v>760000</v>
      </c>
    </row>
    <row r="311" spans="1:4" x14ac:dyDescent="0.2">
      <c r="A311" t="s">
        <v>91</v>
      </c>
      <c r="D311" s="1">
        <v>598000</v>
      </c>
    </row>
    <row r="312" spans="1:4" x14ac:dyDescent="0.2">
      <c r="A312" t="s">
        <v>589</v>
      </c>
      <c r="D312" s="1">
        <v>790000</v>
      </c>
    </row>
    <row r="313" spans="1:4" x14ac:dyDescent="0.2">
      <c r="A313" t="s">
        <v>590</v>
      </c>
      <c r="D313" s="1">
        <v>216000</v>
      </c>
    </row>
    <row r="314" spans="1:4" x14ac:dyDescent="0.2">
      <c r="A314" t="s">
        <v>591</v>
      </c>
      <c r="D314" s="1">
        <v>994500</v>
      </c>
    </row>
    <row r="315" spans="1:4" x14ac:dyDescent="0.2">
      <c r="A315" t="s">
        <v>592</v>
      </c>
      <c r="B315" t="s">
        <v>593</v>
      </c>
      <c r="C315" t="s">
        <v>258</v>
      </c>
      <c r="D315" s="1">
        <v>380000</v>
      </c>
    </row>
    <row r="316" spans="1:4" x14ac:dyDescent="0.2">
      <c r="A316" t="s">
        <v>594</v>
      </c>
      <c r="D316" s="1">
        <v>416500</v>
      </c>
    </row>
    <row r="317" spans="1:4" x14ac:dyDescent="0.2">
      <c r="A317" t="s">
        <v>595</v>
      </c>
      <c r="D317" s="1">
        <v>899000</v>
      </c>
    </row>
    <row r="318" spans="1:4" x14ac:dyDescent="0.2">
      <c r="A318" t="s">
        <v>596</v>
      </c>
      <c r="D318" s="1">
        <v>4689848.57</v>
      </c>
    </row>
    <row r="319" spans="1:4" x14ac:dyDescent="0.2">
      <c r="A319" t="s">
        <v>597</v>
      </c>
      <c r="D319" s="1">
        <v>5891683.6799999997</v>
      </c>
    </row>
    <row r="320" spans="1:4" x14ac:dyDescent="0.2">
      <c r="A320" t="s">
        <v>92</v>
      </c>
      <c r="D320" s="1">
        <v>1</v>
      </c>
    </row>
  </sheetData>
  <sortState xmlns:xlrd2="http://schemas.microsoft.com/office/spreadsheetml/2017/richdata2" ref="G2:J69">
    <sortCondition ref="I3"/>
  </sortState>
  <mergeCells count="2">
    <mergeCell ref="F1:G1"/>
    <mergeCell ref="I1:J1"/>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F474-DEEE-464D-A001-B2D11B78AA6E}">
  <dimension ref="A1:D320"/>
  <sheetViews>
    <sheetView workbookViewId="0">
      <selection activeCell="C23" sqref="C23"/>
    </sheetView>
  </sheetViews>
  <sheetFormatPr defaultRowHeight="14.25" x14ac:dyDescent="0.2"/>
  <cols>
    <col min="1" max="1" width="78.75" customWidth="1"/>
    <col min="2" max="2" width="33.5" customWidth="1"/>
    <col min="3" max="3" width="42.25" customWidth="1"/>
    <col min="4" max="4" width="12.625" bestFit="1" customWidth="1"/>
  </cols>
  <sheetData>
    <row r="1" spans="1:4" ht="18" x14ac:dyDescent="0.2">
      <c r="A1" s="3" t="s">
        <v>0</v>
      </c>
      <c r="B1" s="3" t="s">
        <v>1</v>
      </c>
      <c r="C1" s="3" t="s">
        <v>2</v>
      </c>
      <c r="D1" s="2" t="s">
        <v>3</v>
      </c>
    </row>
    <row r="2" spans="1:4" x14ac:dyDescent="0.2">
      <c r="A2" t="s">
        <v>92</v>
      </c>
      <c r="D2" s="1">
        <v>1</v>
      </c>
    </row>
    <row r="3" spans="1:4" x14ac:dyDescent="0.2">
      <c r="A3" t="s">
        <v>559</v>
      </c>
      <c r="D3" s="1">
        <v>1</v>
      </c>
    </row>
    <row r="4" spans="1:4" x14ac:dyDescent="0.2">
      <c r="A4" t="s">
        <v>561</v>
      </c>
      <c r="B4" t="s">
        <v>363</v>
      </c>
      <c r="C4" t="s">
        <v>562</v>
      </c>
      <c r="D4" s="1">
        <v>1</v>
      </c>
    </row>
    <row r="5" spans="1:4" x14ac:dyDescent="0.2">
      <c r="A5" t="s">
        <v>574</v>
      </c>
      <c r="D5" s="1">
        <v>1</v>
      </c>
    </row>
    <row r="6" spans="1:4" x14ac:dyDescent="0.2">
      <c r="A6" t="s">
        <v>578</v>
      </c>
      <c r="D6" s="1">
        <v>1</v>
      </c>
    </row>
    <row r="7" spans="1:4" x14ac:dyDescent="0.2">
      <c r="A7" t="s">
        <v>92</v>
      </c>
      <c r="D7" s="1">
        <v>1</v>
      </c>
    </row>
    <row r="8" spans="1:4" x14ac:dyDescent="0.2">
      <c r="A8" t="s">
        <v>556</v>
      </c>
      <c r="B8" t="s">
        <v>411</v>
      </c>
      <c r="C8" t="s">
        <v>557</v>
      </c>
      <c r="D8" s="1">
        <v>8</v>
      </c>
    </row>
    <row r="9" spans="1:4" x14ac:dyDescent="0.2">
      <c r="A9" t="s">
        <v>546</v>
      </c>
      <c r="B9" t="s">
        <v>153</v>
      </c>
      <c r="C9" t="s">
        <v>547</v>
      </c>
      <c r="D9" s="1">
        <v>19</v>
      </c>
    </row>
    <row r="10" spans="1:4" x14ac:dyDescent="0.2">
      <c r="A10" t="s">
        <v>587</v>
      </c>
      <c r="B10" t="s">
        <v>148</v>
      </c>
      <c r="C10" t="s">
        <v>588</v>
      </c>
      <c r="D10" s="1">
        <v>88</v>
      </c>
    </row>
    <row r="11" spans="1:4" x14ac:dyDescent="0.2">
      <c r="A11" t="s">
        <v>410</v>
      </c>
      <c r="B11" t="s">
        <v>411</v>
      </c>
      <c r="C11" t="s">
        <v>412</v>
      </c>
      <c r="D11" s="1">
        <v>100</v>
      </c>
    </row>
    <row r="12" spans="1:4" x14ac:dyDescent="0.2">
      <c r="A12" t="s">
        <v>192</v>
      </c>
      <c r="B12" t="s">
        <v>193</v>
      </c>
      <c r="C12" t="s">
        <v>194</v>
      </c>
      <c r="D12" s="1">
        <v>420</v>
      </c>
    </row>
    <row r="13" spans="1:4" x14ac:dyDescent="0.2">
      <c r="A13" t="s">
        <v>407</v>
      </c>
      <c r="B13" t="s">
        <v>408</v>
      </c>
      <c r="C13" t="s">
        <v>409</v>
      </c>
      <c r="D13" s="1">
        <v>10400</v>
      </c>
    </row>
    <row r="14" spans="1:4" x14ac:dyDescent="0.2">
      <c r="A14" t="s">
        <v>495</v>
      </c>
      <c r="B14" t="s">
        <v>207</v>
      </c>
      <c r="C14" t="s">
        <v>494</v>
      </c>
      <c r="D14" s="1">
        <v>12194.6</v>
      </c>
    </row>
    <row r="15" spans="1:4" x14ac:dyDescent="0.2">
      <c r="A15" t="s">
        <v>493</v>
      </c>
      <c r="B15" t="s">
        <v>207</v>
      </c>
      <c r="C15" t="s">
        <v>494</v>
      </c>
      <c r="D15" s="1">
        <v>33000</v>
      </c>
    </row>
    <row r="16" spans="1:4" x14ac:dyDescent="0.2">
      <c r="A16" t="s">
        <v>504</v>
      </c>
      <c r="B16" t="s">
        <v>207</v>
      </c>
      <c r="C16" t="s">
        <v>503</v>
      </c>
      <c r="D16" s="1">
        <v>43412</v>
      </c>
    </row>
    <row r="17" spans="1:4" x14ac:dyDescent="0.2">
      <c r="A17" t="s">
        <v>249</v>
      </c>
      <c r="B17" t="s">
        <v>250</v>
      </c>
      <c r="C17" t="s">
        <v>107</v>
      </c>
      <c r="D17" s="1">
        <v>78000</v>
      </c>
    </row>
    <row r="18" spans="1:4" x14ac:dyDescent="0.2">
      <c r="A18" t="s">
        <v>365</v>
      </c>
      <c r="B18" t="s">
        <v>250</v>
      </c>
      <c r="C18" t="s">
        <v>107</v>
      </c>
      <c r="D18" s="1">
        <v>78000</v>
      </c>
    </row>
    <row r="19" spans="1:4" x14ac:dyDescent="0.2">
      <c r="A19" t="s">
        <v>69</v>
      </c>
      <c r="B19" t="s">
        <v>70</v>
      </c>
      <c r="C19" t="s">
        <v>71</v>
      </c>
      <c r="D19" s="1">
        <v>80000</v>
      </c>
    </row>
    <row r="20" spans="1:4" x14ac:dyDescent="0.2">
      <c r="A20" t="s">
        <v>69</v>
      </c>
      <c r="B20" t="s">
        <v>70</v>
      </c>
      <c r="C20" t="s">
        <v>71</v>
      </c>
      <c r="D20" s="1">
        <v>80000</v>
      </c>
    </row>
    <row r="21" spans="1:4" x14ac:dyDescent="0.2">
      <c r="A21" t="s">
        <v>502</v>
      </c>
      <c r="B21" t="s">
        <v>207</v>
      </c>
      <c r="C21" t="s">
        <v>503</v>
      </c>
      <c r="D21" s="1">
        <v>85200</v>
      </c>
    </row>
    <row r="22" spans="1:4" x14ac:dyDescent="0.2">
      <c r="A22" t="s">
        <v>99</v>
      </c>
      <c r="B22" t="s">
        <v>20</v>
      </c>
      <c r="C22" t="s">
        <v>100</v>
      </c>
      <c r="D22" s="1">
        <v>94500</v>
      </c>
    </row>
    <row r="23" spans="1:4" x14ac:dyDescent="0.2">
      <c r="A23" t="s">
        <v>541</v>
      </c>
      <c r="B23" t="s">
        <v>542</v>
      </c>
      <c r="C23" t="s">
        <v>543</v>
      </c>
      <c r="D23" s="1">
        <v>100000</v>
      </c>
    </row>
    <row r="24" spans="1:4" x14ac:dyDescent="0.2">
      <c r="A24" t="s">
        <v>584</v>
      </c>
      <c r="D24" s="1">
        <v>100000</v>
      </c>
    </row>
    <row r="25" spans="1:4" x14ac:dyDescent="0.2">
      <c r="A25" t="s">
        <v>487</v>
      </c>
      <c r="B25" t="s">
        <v>80</v>
      </c>
      <c r="C25" t="s">
        <v>145</v>
      </c>
      <c r="D25" s="1">
        <v>108000</v>
      </c>
    </row>
    <row r="26" spans="1:4" x14ac:dyDescent="0.2">
      <c r="A26" t="s">
        <v>579</v>
      </c>
      <c r="D26" s="1">
        <v>108000</v>
      </c>
    </row>
    <row r="27" spans="1:4" x14ac:dyDescent="0.2">
      <c r="A27" t="s">
        <v>240</v>
      </c>
      <c r="B27" t="s">
        <v>241</v>
      </c>
      <c r="C27" t="s">
        <v>242</v>
      </c>
      <c r="D27" s="1">
        <v>116213</v>
      </c>
    </row>
    <row r="28" spans="1:4" x14ac:dyDescent="0.2">
      <c r="A28" t="s">
        <v>164</v>
      </c>
      <c r="B28" t="s">
        <v>58</v>
      </c>
      <c r="C28" t="s">
        <v>165</v>
      </c>
      <c r="D28" s="1">
        <v>148992</v>
      </c>
    </row>
    <row r="29" spans="1:4" x14ac:dyDescent="0.2">
      <c r="A29" t="s">
        <v>443</v>
      </c>
      <c r="B29" t="s">
        <v>444</v>
      </c>
      <c r="C29" t="s">
        <v>445</v>
      </c>
      <c r="D29" s="1">
        <v>149000</v>
      </c>
    </row>
    <row r="30" spans="1:4" x14ac:dyDescent="0.2">
      <c r="A30" t="s">
        <v>52</v>
      </c>
      <c r="B30" t="s">
        <v>53</v>
      </c>
      <c r="C30" t="s">
        <v>54</v>
      </c>
      <c r="D30" s="1">
        <v>149800</v>
      </c>
    </row>
    <row r="31" spans="1:4" x14ac:dyDescent="0.2">
      <c r="A31" t="s">
        <v>52</v>
      </c>
      <c r="B31" t="s">
        <v>53</v>
      </c>
      <c r="C31" t="s">
        <v>54</v>
      </c>
      <c r="D31" s="1">
        <v>149800</v>
      </c>
    </row>
    <row r="32" spans="1:4" x14ac:dyDescent="0.2">
      <c r="A32" t="s">
        <v>39</v>
      </c>
      <c r="B32" t="s">
        <v>40</v>
      </c>
      <c r="C32" t="s">
        <v>41</v>
      </c>
      <c r="D32" s="1">
        <v>150000</v>
      </c>
    </row>
    <row r="33" spans="1:4" x14ac:dyDescent="0.2">
      <c r="A33" t="s">
        <v>39</v>
      </c>
      <c r="B33" t="s">
        <v>40</v>
      </c>
      <c r="C33" t="s">
        <v>41</v>
      </c>
      <c r="D33" s="1">
        <v>150000</v>
      </c>
    </row>
    <row r="34" spans="1:4" x14ac:dyDescent="0.2">
      <c r="A34" t="s">
        <v>261</v>
      </c>
      <c r="B34" t="s">
        <v>45</v>
      </c>
      <c r="C34" t="s">
        <v>262</v>
      </c>
      <c r="D34" s="1">
        <v>156000</v>
      </c>
    </row>
    <row r="35" spans="1:4" x14ac:dyDescent="0.2">
      <c r="A35" t="s">
        <v>472</v>
      </c>
      <c r="B35" t="s">
        <v>363</v>
      </c>
      <c r="C35" t="s">
        <v>473</v>
      </c>
      <c r="D35" s="1">
        <v>159800</v>
      </c>
    </row>
    <row r="36" spans="1:4" x14ac:dyDescent="0.2">
      <c r="A36" t="s">
        <v>225</v>
      </c>
      <c r="B36" t="s">
        <v>67</v>
      </c>
      <c r="C36" t="s">
        <v>226</v>
      </c>
      <c r="D36" s="1">
        <v>163300</v>
      </c>
    </row>
    <row r="37" spans="1:4" x14ac:dyDescent="0.2">
      <c r="A37" t="s">
        <v>269</v>
      </c>
      <c r="B37" t="s">
        <v>58</v>
      </c>
      <c r="C37" t="s">
        <v>270</v>
      </c>
      <c r="D37" s="1">
        <v>168000</v>
      </c>
    </row>
    <row r="38" spans="1:4" x14ac:dyDescent="0.2">
      <c r="A38" t="s">
        <v>583</v>
      </c>
      <c r="D38" s="1">
        <v>178500</v>
      </c>
    </row>
    <row r="39" spans="1:4" x14ac:dyDescent="0.2">
      <c r="A39" t="s">
        <v>254</v>
      </c>
      <c r="B39" t="s">
        <v>255</v>
      </c>
      <c r="C39" t="s">
        <v>107</v>
      </c>
      <c r="D39" s="1">
        <v>180000</v>
      </c>
    </row>
    <row r="40" spans="1:4" x14ac:dyDescent="0.2">
      <c r="A40" t="s">
        <v>224</v>
      </c>
      <c r="B40" t="s">
        <v>67</v>
      </c>
      <c r="C40" t="s">
        <v>21</v>
      </c>
      <c r="D40" s="1">
        <v>181400</v>
      </c>
    </row>
    <row r="41" spans="1:4" x14ac:dyDescent="0.2">
      <c r="A41" t="s">
        <v>130</v>
      </c>
      <c r="B41" t="s">
        <v>20</v>
      </c>
      <c r="C41" t="s">
        <v>131</v>
      </c>
      <c r="D41" s="1">
        <v>192000</v>
      </c>
    </row>
    <row r="42" spans="1:4" x14ac:dyDescent="0.2">
      <c r="A42" t="s">
        <v>585</v>
      </c>
      <c r="B42" t="s">
        <v>80</v>
      </c>
      <c r="C42" t="s">
        <v>586</v>
      </c>
      <c r="D42" s="1">
        <v>192000</v>
      </c>
    </row>
    <row r="43" spans="1:4" x14ac:dyDescent="0.2">
      <c r="A43" t="s">
        <v>243</v>
      </c>
      <c r="B43" t="s">
        <v>244</v>
      </c>
      <c r="C43" t="s">
        <v>59</v>
      </c>
      <c r="D43" s="1">
        <v>198000</v>
      </c>
    </row>
    <row r="44" spans="1:4" x14ac:dyDescent="0.2">
      <c r="A44" t="s">
        <v>539</v>
      </c>
      <c r="B44" t="s">
        <v>6</v>
      </c>
      <c r="C44" t="s">
        <v>540</v>
      </c>
      <c r="D44" s="1">
        <v>198000</v>
      </c>
    </row>
    <row r="45" spans="1:4" x14ac:dyDescent="0.2">
      <c r="A45" t="s">
        <v>319</v>
      </c>
      <c r="B45" t="s">
        <v>193</v>
      </c>
      <c r="C45" t="s">
        <v>320</v>
      </c>
      <c r="D45" s="1">
        <v>198500</v>
      </c>
    </row>
    <row r="46" spans="1:4" x14ac:dyDescent="0.2">
      <c r="A46" t="s">
        <v>541</v>
      </c>
      <c r="B46" t="s">
        <v>552</v>
      </c>
      <c r="C46" t="s">
        <v>553</v>
      </c>
      <c r="D46" s="1">
        <v>199000</v>
      </c>
    </row>
    <row r="47" spans="1:4" x14ac:dyDescent="0.2">
      <c r="A47" t="s">
        <v>541</v>
      </c>
      <c r="B47" t="s">
        <v>576</v>
      </c>
      <c r="C47" t="s">
        <v>577</v>
      </c>
      <c r="D47" s="1">
        <v>199000</v>
      </c>
    </row>
    <row r="48" spans="1:4" x14ac:dyDescent="0.2">
      <c r="A48" t="s">
        <v>120</v>
      </c>
      <c r="B48" t="s">
        <v>121</v>
      </c>
      <c r="C48" t="s">
        <v>122</v>
      </c>
      <c r="D48" s="1">
        <v>200000</v>
      </c>
    </row>
    <row r="49" spans="1:4" x14ac:dyDescent="0.2">
      <c r="A49" t="s">
        <v>235</v>
      </c>
      <c r="B49" t="s">
        <v>45</v>
      </c>
      <c r="C49" t="s">
        <v>236</v>
      </c>
      <c r="D49" s="1">
        <v>200000</v>
      </c>
    </row>
    <row r="50" spans="1:4" x14ac:dyDescent="0.2">
      <c r="A50" t="s">
        <v>120</v>
      </c>
      <c r="B50" t="s">
        <v>121</v>
      </c>
      <c r="C50" t="s">
        <v>122</v>
      </c>
      <c r="D50" s="1">
        <v>200000</v>
      </c>
    </row>
    <row r="51" spans="1:4" x14ac:dyDescent="0.2">
      <c r="A51" t="s">
        <v>344</v>
      </c>
      <c r="B51" t="s">
        <v>345</v>
      </c>
      <c r="C51" t="s">
        <v>41</v>
      </c>
      <c r="D51" s="1">
        <v>200000</v>
      </c>
    </row>
    <row r="52" spans="1:4" x14ac:dyDescent="0.2">
      <c r="A52" t="s">
        <v>146</v>
      </c>
      <c r="B52" t="s">
        <v>67</v>
      </c>
      <c r="C52" t="s">
        <v>21</v>
      </c>
      <c r="D52" s="1">
        <v>202000</v>
      </c>
    </row>
    <row r="53" spans="1:4" x14ac:dyDescent="0.2">
      <c r="A53" t="s">
        <v>520</v>
      </c>
      <c r="B53" t="s">
        <v>15</v>
      </c>
      <c r="C53" t="s">
        <v>521</v>
      </c>
      <c r="D53" s="1">
        <v>215000</v>
      </c>
    </row>
    <row r="54" spans="1:4" x14ac:dyDescent="0.2">
      <c r="A54" t="s">
        <v>580</v>
      </c>
      <c r="B54" t="s">
        <v>581</v>
      </c>
      <c r="C54" t="s">
        <v>107</v>
      </c>
      <c r="D54" s="1">
        <v>215000</v>
      </c>
    </row>
    <row r="55" spans="1:4" x14ac:dyDescent="0.2">
      <c r="A55" t="s">
        <v>590</v>
      </c>
      <c r="D55" s="1">
        <v>216000</v>
      </c>
    </row>
    <row r="56" spans="1:4" x14ac:dyDescent="0.2">
      <c r="A56" t="s">
        <v>291</v>
      </c>
      <c r="B56" t="s">
        <v>20</v>
      </c>
      <c r="C56" t="s">
        <v>18</v>
      </c>
      <c r="D56" s="1">
        <v>236600</v>
      </c>
    </row>
    <row r="57" spans="1:4" x14ac:dyDescent="0.2">
      <c r="A57" t="s">
        <v>105</v>
      </c>
      <c r="B57" t="s">
        <v>106</v>
      </c>
      <c r="C57" t="s">
        <v>107</v>
      </c>
      <c r="D57" s="1">
        <v>239400</v>
      </c>
    </row>
    <row r="58" spans="1:4" x14ac:dyDescent="0.2">
      <c r="A58" t="s">
        <v>175</v>
      </c>
      <c r="B58" t="s">
        <v>176</v>
      </c>
      <c r="C58" t="s">
        <v>41</v>
      </c>
      <c r="D58" s="1">
        <v>245000</v>
      </c>
    </row>
    <row r="59" spans="1:4" x14ac:dyDescent="0.2">
      <c r="A59" t="s">
        <v>185</v>
      </c>
      <c r="B59" t="s">
        <v>121</v>
      </c>
      <c r="C59" t="s">
        <v>122</v>
      </c>
      <c r="D59" s="1">
        <v>260000</v>
      </c>
    </row>
    <row r="60" spans="1:4" x14ac:dyDescent="0.2">
      <c r="A60" t="s">
        <v>42</v>
      </c>
      <c r="B60" t="s">
        <v>9</v>
      </c>
      <c r="C60" t="s">
        <v>43</v>
      </c>
      <c r="D60" s="1">
        <v>265000</v>
      </c>
    </row>
    <row r="61" spans="1:4" x14ac:dyDescent="0.2">
      <c r="A61" t="s">
        <v>42</v>
      </c>
      <c r="B61" t="s">
        <v>9</v>
      </c>
      <c r="C61" t="s">
        <v>43</v>
      </c>
      <c r="D61" s="1">
        <v>265000</v>
      </c>
    </row>
    <row r="62" spans="1:4" x14ac:dyDescent="0.2">
      <c r="A62" t="s">
        <v>144</v>
      </c>
      <c r="B62" t="s">
        <v>67</v>
      </c>
      <c r="C62" t="s">
        <v>145</v>
      </c>
      <c r="D62" s="1">
        <v>266000</v>
      </c>
    </row>
    <row r="63" spans="1:4" x14ac:dyDescent="0.2">
      <c r="A63" t="s">
        <v>560</v>
      </c>
      <c r="D63" s="1">
        <v>271000</v>
      </c>
    </row>
    <row r="64" spans="1:4" x14ac:dyDescent="0.2">
      <c r="A64" t="s">
        <v>329</v>
      </c>
      <c r="B64" t="s">
        <v>330</v>
      </c>
      <c r="C64" t="s">
        <v>331</v>
      </c>
      <c r="D64" s="1">
        <v>277000</v>
      </c>
    </row>
    <row r="65" spans="1:4" x14ac:dyDescent="0.2">
      <c r="A65" t="s">
        <v>332</v>
      </c>
      <c r="B65" t="s">
        <v>333</v>
      </c>
      <c r="C65" t="s">
        <v>334</v>
      </c>
      <c r="D65" s="1">
        <v>280000</v>
      </c>
    </row>
    <row r="66" spans="1:4" x14ac:dyDescent="0.2">
      <c r="A66" t="s">
        <v>424</v>
      </c>
      <c r="B66" t="s">
        <v>306</v>
      </c>
      <c r="C66" t="s">
        <v>425</v>
      </c>
      <c r="D66" s="1">
        <v>282977</v>
      </c>
    </row>
    <row r="67" spans="1:4" x14ac:dyDescent="0.2">
      <c r="A67" t="s">
        <v>257</v>
      </c>
      <c r="B67" t="s">
        <v>67</v>
      </c>
      <c r="C67" t="s">
        <v>258</v>
      </c>
      <c r="D67" s="1">
        <v>283680</v>
      </c>
    </row>
    <row r="68" spans="1:4" x14ac:dyDescent="0.2">
      <c r="A68" t="s">
        <v>125</v>
      </c>
      <c r="B68" t="s">
        <v>7</v>
      </c>
      <c r="C68" t="s">
        <v>126</v>
      </c>
      <c r="D68" s="1">
        <v>287800</v>
      </c>
    </row>
    <row r="69" spans="1:4" x14ac:dyDescent="0.2">
      <c r="A69" t="s">
        <v>455</v>
      </c>
      <c r="B69" t="s">
        <v>67</v>
      </c>
      <c r="C69" t="s">
        <v>62</v>
      </c>
      <c r="D69" s="1">
        <v>288000</v>
      </c>
    </row>
    <row r="70" spans="1:4" x14ac:dyDescent="0.2">
      <c r="A70" t="s">
        <v>36</v>
      </c>
      <c r="B70" t="s">
        <v>37</v>
      </c>
      <c r="C70" t="s">
        <v>38</v>
      </c>
      <c r="D70" s="1">
        <v>290000</v>
      </c>
    </row>
    <row r="71" spans="1:4" x14ac:dyDescent="0.2">
      <c r="A71" t="s">
        <v>36</v>
      </c>
      <c r="B71" t="s">
        <v>37</v>
      </c>
      <c r="C71" t="s">
        <v>38</v>
      </c>
      <c r="D71" s="1">
        <v>290000</v>
      </c>
    </row>
    <row r="72" spans="1:4" x14ac:dyDescent="0.2">
      <c r="A72" t="s">
        <v>57</v>
      </c>
      <c r="B72" t="s">
        <v>58</v>
      </c>
      <c r="C72" t="s">
        <v>59</v>
      </c>
      <c r="D72" s="1">
        <v>298000</v>
      </c>
    </row>
    <row r="73" spans="1:4" x14ac:dyDescent="0.2">
      <c r="A73" t="s">
        <v>68</v>
      </c>
      <c r="B73" t="s">
        <v>53</v>
      </c>
      <c r="C73" t="s">
        <v>54</v>
      </c>
      <c r="D73" s="1">
        <v>298000</v>
      </c>
    </row>
    <row r="74" spans="1:4" x14ac:dyDescent="0.2">
      <c r="A74" t="s">
        <v>57</v>
      </c>
      <c r="B74" t="s">
        <v>58</v>
      </c>
      <c r="C74" t="s">
        <v>59</v>
      </c>
      <c r="D74" s="1">
        <v>298000</v>
      </c>
    </row>
    <row r="75" spans="1:4" x14ac:dyDescent="0.2">
      <c r="A75" t="s">
        <v>68</v>
      </c>
      <c r="B75" t="s">
        <v>53</v>
      </c>
      <c r="C75" t="s">
        <v>54</v>
      </c>
      <c r="D75" s="1">
        <v>298000</v>
      </c>
    </row>
    <row r="76" spans="1:4" x14ac:dyDescent="0.2">
      <c r="A76" t="s">
        <v>86</v>
      </c>
      <c r="B76" t="s">
        <v>87</v>
      </c>
      <c r="C76" t="s">
        <v>54</v>
      </c>
      <c r="D76" s="1">
        <v>299500</v>
      </c>
    </row>
    <row r="77" spans="1:4" x14ac:dyDescent="0.2">
      <c r="A77" t="s">
        <v>86</v>
      </c>
      <c r="B77" t="s">
        <v>87</v>
      </c>
      <c r="C77" t="s">
        <v>54</v>
      </c>
      <c r="D77" s="1">
        <v>299500</v>
      </c>
    </row>
    <row r="78" spans="1:4" x14ac:dyDescent="0.2">
      <c r="A78" t="s">
        <v>317</v>
      </c>
      <c r="B78" t="s">
        <v>13</v>
      </c>
      <c r="C78" t="s">
        <v>318</v>
      </c>
      <c r="D78" s="1">
        <v>300000</v>
      </c>
    </row>
    <row r="79" spans="1:4" x14ac:dyDescent="0.2">
      <c r="A79" t="s">
        <v>185</v>
      </c>
      <c r="B79" t="s">
        <v>121</v>
      </c>
      <c r="C79" t="s">
        <v>122</v>
      </c>
      <c r="D79" s="1">
        <v>300000</v>
      </c>
    </row>
    <row r="80" spans="1:4" x14ac:dyDescent="0.2">
      <c r="A80" t="s">
        <v>488</v>
      </c>
      <c r="B80" t="s">
        <v>411</v>
      </c>
      <c r="C80" t="s">
        <v>489</v>
      </c>
      <c r="D80" s="1">
        <v>303500</v>
      </c>
    </row>
    <row r="81" spans="1:4" x14ac:dyDescent="0.2">
      <c r="A81" t="s">
        <v>507</v>
      </c>
      <c r="B81" t="s">
        <v>408</v>
      </c>
      <c r="C81" t="s">
        <v>508</v>
      </c>
      <c r="D81" s="1">
        <v>316000</v>
      </c>
    </row>
    <row r="82" spans="1:4" x14ac:dyDescent="0.2">
      <c r="A82" t="s">
        <v>323</v>
      </c>
      <c r="B82" t="s">
        <v>67</v>
      </c>
      <c r="C82" t="s">
        <v>324</v>
      </c>
      <c r="D82" s="1">
        <v>328000</v>
      </c>
    </row>
    <row r="83" spans="1:4" x14ac:dyDescent="0.2">
      <c r="A83" t="s">
        <v>292</v>
      </c>
      <c r="B83" t="s">
        <v>293</v>
      </c>
      <c r="C83" t="s">
        <v>294</v>
      </c>
      <c r="D83" s="1">
        <v>331500</v>
      </c>
    </row>
    <row r="84" spans="1:4" x14ac:dyDescent="0.2">
      <c r="A84" t="s">
        <v>66</v>
      </c>
      <c r="B84" t="s">
        <v>67</v>
      </c>
      <c r="C84" t="s">
        <v>8</v>
      </c>
      <c r="D84" s="1">
        <v>333694</v>
      </c>
    </row>
    <row r="85" spans="1:4" x14ac:dyDescent="0.2">
      <c r="A85" t="s">
        <v>66</v>
      </c>
      <c r="B85" t="s">
        <v>67</v>
      </c>
      <c r="C85" t="s">
        <v>8</v>
      </c>
      <c r="D85" s="1">
        <v>333694</v>
      </c>
    </row>
    <row r="86" spans="1:4" x14ac:dyDescent="0.2">
      <c r="A86" t="s">
        <v>537</v>
      </c>
      <c r="B86" t="s">
        <v>363</v>
      </c>
      <c r="C86" t="s">
        <v>538</v>
      </c>
      <c r="D86" s="1">
        <v>336500</v>
      </c>
    </row>
    <row r="87" spans="1:4" x14ac:dyDescent="0.2">
      <c r="A87" t="s">
        <v>56</v>
      </c>
      <c r="B87" t="s">
        <v>19</v>
      </c>
      <c r="C87" t="s">
        <v>54</v>
      </c>
      <c r="D87" s="1">
        <v>340000</v>
      </c>
    </row>
    <row r="88" spans="1:4" x14ac:dyDescent="0.2">
      <c r="A88" t="s">
        <v>56</v>
      </c>
      <c r="B88" t="s">
        <v>19</v>
      </c>
      <c r="C88" t="s">
        <v>54</v>
      </c>
      <c r="D88" s="1">
        <v>340000</v>
      </c>
    </row>
    <row r="89" spans="1:4" x14ac:dyDescent="0.2">
      <c r="A89" t="s">
        <v>49</v>
      </c>
      <c r="B89" t="s">
        <v>50</v>
      </c>
      <c r="C89" t="s">
        <v>51</v>
      </c>
      <c r="D89" s="1">
        <v>350000</v>
      </c>
    </row>
    <row r="90" spans="1:4" x14ac:dyDescent="0.2">
      <c r="A90" t="s">
        <v>161</v>
      </c>
      <c r="B90" t="s">
        <v>162</v>
      </c>
      <c r="C90" t="s">
        <v>163</v>
      </c>
      <c r="D90" s="1">
        <v>350000</v>
      </c>
    </row>
    <row r="91" spans="1:4" x14ac:dyDescent="0.2">
      <c r="A91" t="s">
        <v>49</v>
      </c>
      <c r="B91" t="s">
        <v>50</v>
      </c>
      <c r="C91" t="s">
        <v>51</v>
      </c>
      <c r="D91" s="1">
        <v>350000</v>
      </c>
    </row>
    <row r="92" spans="1:4" x14ac:dyDescent="0.2">
      <c r="A92" t="s">
        <v>138</v>
      </c>
      <c r="B92" t="s">
        <v>139</v>
      </c>
      <c r="C92" t="s">
        <v>140</v>
      </c>
      <c r="D92" s="1">
        <v>356000</v>
      </c>
    </row>
    <row r="93" spans="1:4" x14ac:dyDescent="0.2">
      <c r="A93" t="s">
        <v>522</v>
      </c>
      <c r="B93" t="s">
        <v>15</v>
      </c>
      <c r="C93" t="s">
        <v>523</v>
      </c>
      <c r="D93" s="1">
        <v>360000</v>
      </c>
    </row>
    <row r="94" spans="1:4" x14ac:dyDescent="0.2">
      <c r="A94" t="s">
        <v>439</v>
      </c>
      <c r="B94" t="s">
        <v>411</v>
      </c>
      <c r="C94" t="s">
        <v>440</v>
      </c>
      <c r="D94" s="1">
        <v>367000</v>
      </c>
    </row>
    <row r="95" spans="1:4" x14ac:dyDescent="0.2">
      <c r="A95" t="s">
        <v>104</v>
      </c>
      <c r="B95" t="s">
        <v>14</v>
      </c>
      <c r="C95" t="s">
        <v>41</v>
      </c>
      <c r="D95" s="1">
        <v>379000</v>
      </c>
    </row>
    <row r="96" spans="1:4" x14ac:dyDescent="0.2">
      <c r="A96" t="s">
        <v>84</v>
      </c>
      <c r="B96" t="s">
        <v>17</v>
      </c>
      <c r="C96" t="s">
        <v>54</v>
      </c>
      <c r="D96" s="1">
        <v>379800</v>
      </c>
    </row>
    <row r="97" spans="1:4" x14ac:dyDescent="0.2">
      <c r="A97" t="s">
        <v>84</v>
      </c>
      <c r="B97" t="s">
        <v>17</v>
      </c>
      <c r="C97" t="s">
        <v>54</v>
      </c>
      <c r="D97" s="1">
        <v>379800</v>
      </c>
    </row>
    <row r="98" spans="1:4" x14ac:dyDescent="0.2">
      <c r="A98" t="s">
        <v>592</v>
      </c>
      <c r="B98" t="s">
        <v>593</v>
      </c>
      <c r="C98" t="s">
        <v>258</v>
      </c>
      <c r="D98" s="1">
        <v>380000</v>
      </c>
    </row>
    <row r="99" spans="1:4" x14ac:dyDescent="0.2">
      <c r="A99" t="s">
        <v>381</v>
      </c>
      <c r="B99" t="s">
        <v>176</v>
      </c>
      <c r="C99" t="s">
        <v>382</v>
      </c>
      <c r="D99" s="1">
        <v>382000</v>
      </c>
    </row>
    <row r="100" spans="1:4" x14ac:dyDescent="0.2">
      <c r="A100" t="s">
        <v>459</v>
      </c>
      <c r="B100" t="s">
        <v>460</v>
      </c>
      <c r="C100" t="s">
        <v>461</v>
      </c>
      <c r="D100" s="1">
        <v>382000</v>
      </c>
    </row>
    <row r="101" spans="1:4" x14ac:dyDescent="0.2">
      <c r="A101" t="s">
        <v>432</v>
      </c>
      <c r="B101" t="s">
        <v>6</v>
      </c>
      <c r="C101" t="s">
        <v>433</v>
      </c>
      <c r="D101" s="1">
        <v>385000</v>
      </c>
    </row>
    <row r="102" spans="1:4" x14ac:dyDescent="0.2">
      <c r="A102" t="s">
        <v>515</v>
      </c>
      <c r="B102" t="s">
        <v>20</v>
      </c>
      <c r="C102" t="s">
        <v>21</v>
      </c>
      <c r="D102" s="1">
        <v>387000</v>
      </c>
    </row>
    <row r="103" spans="1:4" x14ac:dyDescent="0.2">
      <c r="A103" t="s">
        <v>93</v>
      </c>
      <c r="B103" t="s">
        <v>94</v>
      </c>
      <c r="C103" t="s">
        <v>95</v>
      </c>
      <c r="D103" s="1">
        <v>390000</v>
      </c>
    </row>
    <row r="104" spans="1:4" x14ac:dyDescent="0.2">
      <c r="A104" t="s">
        <v>437</v>
      </c>
      <c r="B104" t="s">
        <v>405</v>
      </c>
      <c r="C104" t="s">
        <v>438</v>
      </c>
      <c r="D104" s="1">
        <v>390000</v>
      </c>
    </row>
    <row r="105" spans="1:4" x14ac:dyDescent="0.2">
      <c r="A105" t="s">
        <v>147</v>
      </c>
      <c r="B105" t="s">
        <v>148</v>
      </c>
      <c r="C105" t="s">
        <v>6</v>
      </c>
      <c r="D105" s="1">
        <v>398000</v>
      </c>
    </row>
    <row r="106" spans="1:4" x14ac:dyDescent="0.2">
      <c r="A106" t="s">
        <v>357</v>
      </c>
      <c r="B106" t="s">
        <v>358</v>
      </c>
      <c r="C106" t="s">
        <v>327</v>
      </c>
      <c r="D106" s="1">
        <v>400000</v>
      </c>
    </row>
    <row r="107" spans="1:4" x14ac:dyDescent="0.2">
      <c r="A107" t="s">
        <v>485</v>
      </c>
      <c r="B107" t="s">
        <v>300</v>
      </c>
      <c r="C107" t="s">
        <v>486</v>
      </c>
      <c r="D107" s="1">
        <v>409000</v>
      </c>
    </row>
    <row r="108" spans="1:4" x14ac:dyDescent="0.2">
      <c r="A108" t="s">
        <v>359</v>
      </c>
      <c r="B108" t="s">
        <v>173</v>
      </c>
      <c r="C108" t="s">
        <v>360</v>
      </c>
      <c r="D108" s="1">
        <v>410000</v>
      </c>
    </row>
    <row r="109" spans="1:4" x14ac:dyDescent="0.2">
      <c r="A109" t="s">
        <v>594</v>
      </c>
      <c r="D109" s="1">
        <v>416500</v>
      </c>
    </row>
    <row r="110" spans="1:4" x14ac:dyDescent="0.2">
      <c r="A110" t="s">
        <v>514</v>
      </c>
      <c r="B110" t="s">
        <v>67</v>
      </c>
      <c r="C110" t="s">
        <v>343</v>
      </c>
      <c r="D110" s="1">
        <v>422580</v>
      </c>
    </row>
    <row r="111" spans="1:4" x14ac:dyDescent="0.2">
      <c r="A111" t="s">
        <v>259</v>
      </c>
      <c r="B111" t="s">
        <v>67</v>
      </c>
      <c r="C111" t="s">
        <v>260</v>
      </c>
      <c r="D111" s="1">
        <v>425800</v>
      </c>
    </row>
    <row r="112" spans="1:4" x14ac:dyDescent="0.2">
      <c r="A112" t="s">
        <v>513</v>
      </c>
      <c r="B112" t="s">
        <v>67</v>
      </c>
      <c r="C112" t="s">
        <v>352</v>
      </c>
      <c r="D112" s="1">
        <v>425800</v>
      </c>
    </row>
    <row r="113" spans="1:4" x14ac:dyDescent="0.2">
      <c r="A113" t="s">
        <v>259</v>
      </c>
      <c r="B113" t="s">
        <v>67</v>
      </c>
      <c r="C113" t="s">
        <v>226</v>
      </c>
      <c r="D113" s="1">
        <v>428900</v>
      </c>
    </row>
    <row r="114" spans="1:4" x14ac:dyDescent="0.2">
      <c r="A114" t="s">
        <v>172</v>
      </c>
      <c r="B114" t="s">
        <v>173</v>
      </c>
      <c r="C114" t="s">
        <v>174</v>
      </c>
      <c r="D114" s="1">
        <v>428934</v>
      </c>
    </row>
    <row r="115" spans="1:4" x14ac:dyDescent="0.2">
      <c r="A115" t="s">
        <v>554</v>
      </c>
      <c r="B115" t="s">
        <v>555</v>
      </c>
      <c r="C115" t="s">
        <v>246</v>
      </c>
      <c r="D115" s="1">
        <v>429000</v>
      </c>
    </row>
    <row r="116" spans="1:4" x14ac:dyDescent="0.2">
      <c r="A116" t="s">
        <v>274</v>
      </c>
      <c r="B116" t="s">
        <v>20</v>
      </c>
      <c r="C116" t="s">
        <v>275</v>
      </c>
      <c r="D116" s="1">
        <v>448000</v>
      </c>
    </row>
    <row r="117" spans="1:4" x14ac:dyDescent="0.2">
      <c r="A117" t="s">
        <v>201</v>
      </c>
      <c r="B117" t="s">
        <v>202</v>
      </c>
      <c r="C117" t="s">
        <v>406</v>
      </c>
      <c r="D117" s="1">
        <v>459000</v>
      </c>
    </row>
    <row r="118" spans="1:4" x14ac:dyDescent="0.2">
      <c r="A118" t="s">
        <v>200</v>
      </c>
      <c r="B118" t="s">
        <v>67</v>
      </c>
      <c r="C118" t="s">
        <v>145</v>
      </c>
      <c r="D118" s="1">
        <v>463000</v>
      </c>
    </row>
    <row r="119" spans="1:4" x14ac:dyDescent="0.2">
      <c r="A119" t="s">
        <v>314</v>
      </c>
      <c r="B119" t="s">
        <v>77</v>
      </c>
      <c r="C119" t="s">
        <v>62</v>
      </c>
      <c r="D119" s="1">
        <v>466000</v>
      </c>
    </row>
    <row r="120" spans="1:4" x14ac:dyDescent="0.2">
      <c r="A120" t="s">
        <v>500</v>
      </c>
      <c r="B120" t="s">
        <v>67</v>
      </c>
      <c r="C120" t="s">
        <v>352</v>
      </c>
      <c r="D120" s="1">
        <v>468000</v>
      </c>
    </row>
    <row r="121" spans="1:4" x14ac:dyDescent="0.2">
      <c r="A121" t="s">
        <v>505</v>
      </c>
      <c r="B121" t="s">
        <v>67</v>
      </c>
      <c r="C121" t="s">
        <v>352</v>
      </c>
      <c r="D121" s="1">
        <v>473000</v>
      </c>
    </row>
    <row r="122" spans="1:4" x14ac:dyDescent="0.2">
      <c r="A122" t="s">
        <v>186</v>
      </c>
      <c r="B122" t="s">
        <v>400</v>
      </c>
      <c r="C122" t="s">
        <v>54</v>
      </c>
      <c r="D122" s="1">
        <v>479000</v>
      </c>
    </row>
    <row r="123" spans="1:4" x14ac:dyDescent="0.2">
      <c r="A123" t="s">
        <v>299</v>
      </c>
      <c r="B123" t="s">
        <v>300</v>
      </c>
      <c r="C123" t="s">
        <v>301</v>
      </c>
      <c r="D123" s="1">
        <v>495000</v>
      </c>
    </row>
    <row r="124" spans="1:4" x14ac:dyDescent="0.2">
      <c r="A124" t="s">
        <v>575</v>
      </c>
      <c r="D124" s="1">
        <v>495800</v>
      </c>
    </row>
    <row r="125" spans="1:4" x14ac:dyDescent="0.2">
      <c r="A125" t="s">
        <v>452</v>
      </c>
      <c r="B125" t="s">
        <v>453</v>
      </c>
      <c r="C125" t="s">
        <v>454</v>
      </c>
      <c r="D125" s="1">
        <v>498000</v>
      </c>
    </row>
    <row r="126" spans="1:4" x14ac:dyDescent="0.2">
      <c r="A126" t="s">
        <v>79</v>
      </c>
      <c r="B126" t="s">
        <v>80</v>
      </c>
      <c r="C126" t="s">
        <v>81</v>
      </c>
      <c r="D126" s="1">
        <v>499000</v>
      </c>
    </row>
    <row r="127" spans="1:4" x14ac:dyDescent="0.2">
      <c r="A127" t="s">
        <v>79</v>
      </c>
      <c r="B127" t="s">
        <v>80</v>
      </c>
      <c r="C127" t="s">
        <v>81</v>
      </c>
      <c r="D127" s="1">
        <v>499000</v>
      </c>
    </row>
    <row r="128" spans="1:4" x14ac:dyDescent="0.2">
      <c r="A128" t="s">
        <v>525</v>
      </c>
      <c r="B128" t="s">
        <v>250</v>
      </c>
      <c r="C128" t="s">
        <v>526</v>
      </c>
      <c r="D128" s="1">
        <v>499000</v>
      </c>
    </row>
    <row r="129" spans="1:4" x14ac:dyDescent="0.2">
      <c r="A129" t="s">
        <v>127</v>
      </c>
      <c r="B129" t="s">
        <v>128</v>
      </c>
      <c r="C129" t="s">
        <v>129</v>
      </c>
      <c r="D129" s="1">
        <v>500000</v>
      </c>
    </row>
    <row r="130" spans="1:4" x14ac:dyDescent="0.2">
      <c r="A130" t="s">
        <v>328</v>
      </c>
      <c r="B130" t="s">
        <v>193</v>
      </c>
      <c r="C130" t="s">
        <v>145</v>
      </c>
      <c r="D130" s="1">
        <v>508000</v>
      </c>
    </row>
    <row r="131" spans="1:4" x14ac:dyDescent="0.2">
      <c r="A131" t="s">
        <v>287</v>
      </c>
      <c r="B131" t="s">
        <v>272</v>
      </c>
      <c r="C131" t="s">
        <v>288</v>
      </c>
      <c r="D131" s="1">
        <v>509975</v>
      </c>
    </row>
    <row r="132" spans="1:4" x14ac:dyDescent="0.2">
      <c r="A132" t="s">
        <v>582</v>
      </c>
      <c r="D132" s="1">
        <v>515000</v>
      </c>
    </row>
    <row r="133" spans="1:4" x14ac:dyDescent="0.2">
      <c r="A133" t="s">
        <v>201</v>
      </c>
      <c r="B133" t="s">
        <v>202</v>
      </c>
      <c r="C133" t="s">
        <v>203</v>
      </c>
      <c r="D133" s="1">
        <v>518700</v>
      </c>
    </row>
    <row r="134" spans="1:4" x14ac:dyDescent="0.2">
      <c r="A134" t="s">
        <v>289</v>
      </c>
      <c r="B134" t="s">
        <v>19</v>
      </c>
      <c r="C134" t="s">
        <v>290</v>
      </c>
      <c r="D134" s="1">
        <v>527000</v>
      </c>
    </row>
    <row r="135" spans="1:4" x14ac:dyDescent="0.2">
      <c r="A135" t="s">
        <v>524</v>
      </c>
      <c r="B135" t="s">
        <v>306</v>
      </c>
      <c r="C135" t="s">
        <v>477</v>
      </c>
      <c r="D135" s="1">
        <v>528000</v>
      </c>
    </row>
    <row r="136" spans="1:4" x14ac:dyDescent="0.2">
      <c r="A136" t="s">
        <v>478</v>
      </c>
      <c r="B136" t="s">
        <v>193</v>
      </c>
      <c r="C136" t="s">
        <v>479</v>
      </c>
      <c r="D136" s="1">
        <v>529465</v>
      </c>
    </row>
    <row r="137" spans="1:4" x14ac:dyDescent="0.2">
      <c r="A137" t="s">
        <v>89</v>
      </c>
      <c r="D137" s="1">
        <v>548000</v>
      </c>
    </row>
    <row r="138" spans="1:4" x14ac:dyDescent="0.2">
      <c r="A138" t="s">
        <v>89</v>
      </c>
      <c r="D138" s="1">
        <v>548000</v>
      </c>
    </row>
    <row r="139" spans="1:4" x14ac:dyDescent="0.2">
      <c r="A139" t="s">
        <v>157</v>
      </c>
      <c r="B139" t="s">
        <v>158</v>
      </c>
      <c r="C139" t="s">
        <v>18</v>
      </c>
      <c r="D139" s="1">
        <v>548800</v>
      </c>
    </row>
    <row r="140" spans="1:4" x14ac:dyDescent="0.2">
      <c r="A140" t="s">
        <v>550</v>
      </c>
      <c r="B140" t="s">
        <v>551</v>
      </c>
      <c r="C140" t="s">
        <v>54</v>
      </c>
      <c r="D140" s="1">
        <v>549600</v>
      </c>
    </row>
    <row r="141" spans="1:4" x14ac:dyDescent="0.2">
      <c r="A141" t="s">
        <v>380</v>
      </c>
      <c r="B141" t="s">
        <v>193</v>
      </c>
      <c r="C141" t="s">
        <v>11</v>
      </c>
      <c r="D141" s="1">
        <v>557700</v>
      </c>
    </row>
    <row r="142" spans="1:4" x14ac:dyDescent="0.2">
      <c r="A142" t="s">
        <v>496</v>
      </c>
      <c r="B142" t="s">
        <v>67</v>
      </c>
      <c r="C142" t="s">
        <v>497</v>
      </c>
      <c r="D142" s="1">
        <v>569000</v>
      </c>
    </row>
    <row r="143" spans="1:4" x14ac:dyDescent="0.2">
      <c r="A143" t="s">
        <v>321</v>
      </c>
      <c r="B143" t="s">
        <v>322</v>
      </c>
      <c r="C143" t="s">
        <v>41</v>
      </c>
      <c r="D143" s="1">
        <v>580000</v>
      </c>
    </row>
    <row r="144" spans="1:4" x14ac:dyDescent="0.2">
      <c r="A144" t="s">
        <v>166</v>
      </c>
      <c r="B144" t="s">
        <v>167</v>
      </c>
      <c r="C144" t="s">
        <v>230</v>
      </c>
      <c r="D144" s="1">
        <v>589500</v>
      </c>
    </row>
    <row r="145" spans="1:4" x14ac:dyDescent="0.2">
      <c r="A145" t="s">
        <v>413</v>
      </c>
      <c r="B145" t="s">
        <v>414</v>
      </c>
      <c r="C145" t="s">
        <v>415</v>
      </c>
      <c r="D145" s="1">
        <v>595000</v>
      </c>
    </row>
    <row r="146" spans="1:4" x14ac:dyDescent="0.2">
      <c r="A146" t="s">
        <v>531</v>
      </c>
      <c r="B146" t="s">
        <v>532</v>
      </c>
      <c r="C146" t="s">
        <v>533</v>
      </c>
      <c r="D146" s="1">
        <v>595000</v>
      </c>
    </row>
    <row r="147" spans="1:4" x14ac:dyDescent="0.2">
      <c r="A147" t="s">
        <v>536</v>
      </c>
      <c r="D147" s="1">
        <v>597000</v>
      </c>
    </row>
    <row r="148" spans="1:4" x14ac:dyDescent="0.2">
      <c r="A148" t="s">
        <v>91</v>
      </c>
      <c r="D148" s="1">
        <v>598000</v>
      </c>
    </row>
    <row r="149" spans="1:4" x14ac:dyDescent="0.2">
      <c r="A149" t="s">
        <v>91</v>
      </c>
      <c r="D149" s="1">
        <v>598000</v>
      </c>
    </row>
    <row r="150" spans="1:4" x14ac:dyDescent="0.2">
      <c r="A150" t="s">
        <v>88</v>
      </c>
      <c r="B150" t="s">
        <v>67</v>
      </c>
      <c r="C150" t="s">
        <v>18</v>
      </c>
      <c r="D150" s="1">
        <v>599000</v>
      </c>
    </row>
    <row r="151" spans="1:4" x14ac:dyDescent="0.2">
      <c r="A151" t="s">
        <v>88</v>
      </c>
      <c r="B151" t="s">
        <v>67</v>
      </c>
      <c r="C151" t="s">
        <v>18</v>
      </c>
      <c r="D151" s="1">
        <v>599000</v>
      </c>
    </row>
    <row r="152" spans="1:4" x14ac:dyDescent="0.2">
      <c r="A152" t="s">
        <v>60</v>
      </c>
      <c r="B152" t="s">
        <v>61</v>
      </c>
      <c r="C152" t="s">
        <v>62</v>
      </c>
      <c r="D152" s="1">
        <v>599800</v>
      </c>
    </row>
    <row r="153" spans="1:4" x14ac:dyDescent="0.2">
      <c r="A153" t="s">
        <v>340</v>
      </c>
      <c r="B153" t="s">
        <v>300</v>
      </c>
      <c r="C153" t="s">
        <v>18</v>
      </c>
      <c r="D153" s="1">
        <v>599800</v>
      </c>
    </row>
    <row r="154" spans="1:4" x14ac:dyDescent="0.2">
      <c r="A154" t="s">
        <v>60</v>
      </c>
      <c r="B154" t="s">
        <v>61</v>
      </c>
      <c r="C154" t="s">
        <v>62</v>
      </c>
      <c r="D154" s="1">
        <v>599800</v>
      </c>
    </row>
    <row r="155" spans="1:4" x14ac:dyDescent="0.2">
      <c r="A155" t="s">
        <v>152</v>
      </c>
      <c r="B155" t="s">
        <v>153</v>
      </c>
      <c r="C155" t="s">
        <v>154</v>
      </c>
      <c r="D155" s="1">
        <v>610000</v>
      </c>
    </row>
    <row r="156" spans="1:4" x14ac:dyDescent="0.2">
      <c r="A156" t="s">
        <v>231</v>
      </c>
      <c r="B156" t="s">
        <v>67</v>
      </c>
      <c r="C156" t="s">
        <v>228</v>
      </c>
      <c r="D156" s="1">
        <v>618800</v>
      </c>
    </row>
    <row r="157" spans="1:4" x14ac:dyDescent="0.2">
      <c r="A157" t="s">
        <v>111</v>
      </c>
      <c r="B157" t="s">
        <v>112</v>
      </c>
      <c r="C157" t="s">
        <v>113</v>
      </c>
      <c r="D157" s="1">
        <v>676606</v>
      </c>
    </row>
    <row r="158" spans="1:4" x14ac:dyDescent="0.2">
      <c r="A158" t="s">
        <v>297</v>
      </c>
      <c r="B158" t="s">
        <v>45</v>
      </c>
      <c r="C158" t="s">
        <v>298</v>
      </c>
      <c r="D158" s="1">
        <v>678800</v>
      </c>
    </row>
    <row r="159" spans="1:4" x14ac:dyDescent="0.2">
      <c r="A159" t="s">
        <v>398</v>
      </c>
      <c r="B159" t="s">
        <v>67</v>
      </c>
      <c r="C159" t="s">
        <v>399</v>
      </c>
      <c r="D159" s="1">
        <v>689000</v>
      </c>
    </row>
    <row r="160" spans="1:4" x14ac:dyDescent="0.2">
      <c r="A160" t="s">
        <v>209</v>
      </c>
      <c r="B160" t="s">
        <v>170</v>
      </c>
      <c r="C160" t="s">
        <v>210</v>
      </c>
      <c r="D160" s="1">
        <v>695000</v>
      </c>
    </row>
    <row r="161" spans="1:4" x14ac:dyDescent="0.2">
      <c r="A161" t="s">
        <v>74</v>
      </c>
      <c r="B161" t="s">
        <v>75</v>
      </c>
      <c r="C161" t="s">
        <v>54</v>
      </c>
      <c r="D161" s="1">
        <v>700000</v>
      </c>
    </row>
    <row r="162" spans="1:4" x14ac:dyDescent="0.2">
      <c r="A162" t="s">
        <v>74</v>
      </c>
      <c r="B162" t="s">
        <v>75</v>
      </c>
      <c r="C162" t="s">
        <v>54</v>
      </c>
      <c r="D162" s="1">
        <v>700000</v>
      </c>
    </row>
    <row r="163" spans="1:4" x14ac:dyDescent="0.2">
      <c r="A163" t="s">
        <v>166</v>
      </c>
      <c r="B163" t="s">
        <v>167</v>
      </c>
      <c r="C163" t="s">
        <v>168</v>
      </c>
      <c r="D163" s="1">
        <v>702600</v>
      </c>
    </row>
    <row r="164" spans="1:4" x14ac:dyDescent="0.2">
      <c r="A164" t="s">
        <v>308</v>
      </c>
      <c r="B164" t="s">
        <v>15</v>
      </c>
      <c r="C164" t="s">
        <v>107</v>
      </c>
      <c r="D164" s="1">
        <v>720000</v>
      </c>
    </row>
    <row r="165" spans="1:4" x14ac:dyDescent="0.2">
      <c r="A165" t="s">
        <v>227</v>
      </c>
      <c r="B165" t="s">
        <v>67</v>
      </c>
      <c r="C165" t="s">
        <v>228</v>
      </c>
      <c r="D165" s="1">
        <v>726000</v>
      </c>
    </row>
    <row r="166" spans="1:4" x14ac:dyDescent="0.2">
      <c r="A166" t="s">
        <v>418</v>
      </c>
      <c r="B166" t="s">
        <v>142</v>
      </c>
      <c r="C166" t="s">
        <v>419</v>
      </c>
      <c r="D166" s="1">
        <v>730160</v>
      </c>
    </row>
    <row r="167" spans="1:4" x14ac:dyDescent="0.2">
      <c r="A167" t="s">
        <v>96</v>
      </c>
      <c r="B167" t="s">
        <v>97</v>
      </c>
      <c r="C167" t="s">
        <v>98</v>
      </c>
      <c r="D167" s="1">
        <v>738580</v>
      </c>
    </row>
    <row r="168" spans="1:4" x14ac:dyDescent="0.2">
      <c r="A168" t="s">
        <v>46</v>
      </c>
      <c r="B168" t="s">
        <v>47</v>
      </c>
      <c r="C168" t="s">
        <v>48</v>
      </c>
      <c r="D168" s="1">
        <v>738800</v>
      </c>
    </row>
    <row r="169" spans="1:4" x14ac:dyDescent="0.2">
      <c r="A169" t="s">
        <v>46</v>
      </c>
      <c r="B169" t="s">
        <v>47</v>
      </c>
      <c r="C169" t="s">
        <v>48</v>
      </c>
      <c r="D169" s="1">
        <v>738800</v>
      </c>
    </row>
    <row r="170" spans="1:4" x14ac:dyDescent="0.2">
      <c r="A170" t="s">
        <v>85</v>
      </c>
      <c r="B170" t="s">
        <v>47</v>
      </c>
      <c r="C170" t="s">
        <v>41</v>
      </c>
      <c r="D170" s="1">
        <v>740000</v>
      </c>
    </row>
    <row r="171" spans="1:4" x14ac:dyDescent="0.2">
      <c r="A171" t="s">
        <v>85</v>
      </c>
      <c r="B171" t="s">
        <v>47</v>
      </c>
      <c r="C171" t="s">
        <v>41</v>
      </c>
      <c r="D171" s="1">
        <v>740000</v>
      </c>
    </row>
    <row r="172" spans="1:4" x14ac:dyDescent="0.2">
      <c r="A172" t="s">
        <v>392</v>
      </c>
      <c r="B172" t="s">
        <v>67</v>
      </c>
      <c r="C172" t="s">
        <v>18</v>
      </c>
      <c r="D172" s="1">
        <v>750000</v>
      </c>
    </row>
    <row r="173" spans="1:4" x14ac:dyDescent="0.2">
      <c r="A173" t="s">
        <v>404</v>
      </c>
      <c r="B173" t="s">
        <v>405</v>
      </c>
      <c r="C173" t="s">
        <v>41</v>
      </c>
      <c r="D173" s="1">
        <v>750000</v>
      </c>
    </row>
    <row r="174" spans="1:4" x14ac:dyDescent="0.2">
      <c r="A174" t="s">
        <v>90</v>
      </c>
      <c r="D174" s="1">
        <v>760000</v>
      </c>
    </row>
    <row r="175" spans="1:4" x14ac:dyDescent="0.2">
      <c r="A175" t="s">
        <v>90</v>
      </c>
      <c r="D175" s="1">
        <v>760000</v>
      </c>
    </row>
    <row r="176" spans="1:4" x14ac:dyDescent="0.2">
      <c r="A176" t="s">
        <v>190</v>
      </c>
      <c r="B176" t="s">
        <v>191</v>
      </c>
      <c r="C176" t="s">
        <v>54</v>
      </c>
      <c r="D176" s="1">
        <v>788000</v>
      </c>
    </row>
    <row r="177" spans="1:4" x14ac:dyDescent="0.2">
      <c r="A177" t="s">
        <v>558</v>
      </c>
      <c r="D177" s="1">
        <v>788000</v>
      </c>
    </row>
    <row r="178" spans="1:4" x14ac:dyDescent="0.2">
      <c r="A178" t="s">
        <v>589</v>
      </c>
      <c r="D178" s="1">
        <v>790000</v>
      </c>
    </row>
    <row r="179" spans="1:4" x14ac:dyDescent="0.2">
      <c r="A179" t="s">
        <v>470</v>
      </c>
      <c r="B179" t="s">
        <v>5</v>
      </c>
      <c r="C179" t="s">
        <v>471</v>
      </c>
      <c r="D179" s="1">
        <v>792600</v>
      </c>
    </row>
    <row r="180" spans="1:4" x14ac:dyDescent="0.2">
      <c r="A180" t="s">
        <v>468</v>
      </c>
      <c r="B180" t="s">
        <v>363</v>
      </c>
      <c r="C180" t="s">
        <v>469</v>
      </c>
      <c r="D180" s="1">
        <v>794208</v>
      </c>
    </row>
    <row r="181" spans="1:4" x14ac:dyDescent="0.2">
      <c r="A181" t="s">
        <v>572</v>
      </c>
      <c r="B181" t="s">
        <v>363</v>
      </c>
      <c r="C181" t="s">
        <v>573</v>
      </c>
      <c r="D181" s="1">
        <v>795801.21</v>
      </c>
    </row>
    <row r="182" spans="1:4" x14ac:dyDescent="0.2">
      <c r="A182" t="s">
        <v>211</v>
      </c>
      <c r="B182" t="s">
        <v>178</v>
      </c>
      <c r="C182" t="s">
        <v>212</v>
      </c>
      <c r="D182" s="1">
        <v>795950</v>
      </c>
    </row>
    <row r="183" spans="1:4" x14ac:dyDescent="0.2">
      <c r="A183" t="s">
        <v>72</v>
      </c>
      <c r="B183" t="s">
        <v>5</v>
      </c>
      <c r="C183" t="s">
        <v>73</v>
      </c>
      <c r="D183" s="1">
        <v>798000</v>
      </c>
    </row>
    <row r="184" spans="1:4" x14ac:dyDescent="0.2">
      <c r="A184" t="s">
        <v>72</v>
      </c>
      <c r="B184" t="s">
        <v>5</v>
      </c>
      <c r="C184" t="s">
        <v>73</v>
      </c>
      <c r="D184" s="1">
        <v>798000</v>
      </c>
    </row>
    <row r="185" spans="1:4" x14ac:dyDescent="0.2">
      <c r="A185" t="s">
        <v>482</v>
      </c>
      <c r="B185" t="s">
        <v>483</v>
      </c>
      <c r="C185" t="s">
        <v>484</v>
      </c>
      <c r="D185" s="1">
        <v>799950</v>
      </c>
    </row>
    <row r="186" spans="1:4" x14ac:dyDescent="0.2">
      <c r="A186" t="s">
        <v>501</v>
      </c>
      <c r="B186" t="s">
        <v>67</v>
      </c>
      <c r="C186" t="s">
        <v>324</v>
      </c>
      <c r="D186" s="1">
        <v>838900</v>
      </c>
    </row>
    <row r="187" spans="1:4" x14ac:dyDescent="0.2">
      <c r="A187" t="s">
        <v>276</v>
      </c>
      <c r="B187" t="s">
        <v>277</v>
      </c>
      <c r="C187" t="s">
        <v>278</v>
      </c>
      <c r="D187" s="1">
        <v>848600</v>
      </c>
    </row>
    <row r="188" spans="1:4" x14ac:dyDescent="0.2">
      <c r="A188" t="s">
        <v>186</v>
      </c>
      <c r="B188" t="s">
        <v>187</v>
      </c>
      <c r="C188" t="s">
        <v>54</v>
      </c>
      <c r="D188" s="1">
        <v>860000</v>
      </c>
    </row>
    <row r="189" spans="1:4" x14ac:dyDescent="0.2">
      <c r="A189" t="s">
        <v>341</v>
      </c>
      <c r="B189" t="s">
        <v>342</v>
      </c>
      <c r="C189" t="s">
        <v>343</v>
      </c>
      <c r="D189" s="1">
        <v>861000</v>
      </c>
    </row>
    <row r="190" spans="1:4" x14ac:dyDescent="0.2">
      <c r="A190" t="s">
        <v>481</v>
      </c>
      <c r="B190" t="s">
        <v>77</v>
      </c>
      <c r="C190" t="s">
        <v>67</v>
      </c>
      <c r="D190" s="1">
        <v>880000</v>
      </c>
    </row>
    <row r="191" spans="1:4" x14ac:dyDescent="0.2">
      <c r="A191" t="s">
        <v>114</v>
      </c>
      <c r="B191" t="s">
        <v>20</v>
      </c>
      <c r="C191" t="s">
        <v>100</v>
      </c>
      <c r="D191" s="1">
        <v>885200</v>
      </c>
    </row>
    <row r="192" spans="1:4" x14ac:dyDescent="0.2">
      <c r="A192" t="s">
        <v>376</v>
      </c>
      <c r="B192" t="s">
        <v>6</v>
      </c>
      <c r="C192" t="s">
        <v>377</v>
      </c>
      <c r="D192" s="1">
        <v>886000</v>
      </c>
    </row>
    <row r="193" spans="1:4" x14ac:dyDescent="0.2">
      <c r="A193" t="s">
        <v>256</v>
      </c>
      <c r="B193" t="s">
        <v>250</v>
      </c>
      <c r="C193" t="s">
        <v>54</v>
      </c>
      <c r="D193" s="1">
        <v>888000</v>
      </c>
    </row>
    <row r="194" spans="1:4" x14ac:dyDescent="0.2">
      <c r="A194" t="s">
        <v>44</v>
      </c>
      <c r="B194" t="s">
        <v>45</v>
      </c>
      <c r="C194" t="s">
        <v>38</v>
      </c>
      <c r="D194" s="1">
        <v>890000</v>
      </c>
    </row>
    <row r="195" spans="1:4" x14ac:dyDescent="0.2">
      <c r="A195" t="s">
        <v>44</v>
      </c>
      <c r="B195" t="s">
        <v>45</v>
      </c>
      <c r="C195" t="s">
        <v>38</v>
      </c>
      <c r="D195" s="1">
        <v>890000</v>
      </c>
    </row>
    <row r="196" spans="1:4" x14ac:dyDescent="0.2">
      <c r="A196" t="s">
        <v>374</v>
      </c>
      <c r="B196" t="s">
        <v>6</v>
      </c>
      <c r="C196" t="s">
        <v>375</v>
      </c>
      <c r="D196" s="1">
        <v>893000</v>
      </c>
    </row>
    <row r="197" spans="1:4" x14ac:dyDescent="0.2">
      <c r="A197" t="s">
        <v>384</v>
      </c>
      <c r="B197" t="s">
        <v>385</v>
      </c>
      <c r="C197" t="s">
        <v>145</v>
      </c>
      <c r="D197" s="1">
        <v>895000</v>
      </c>
    </row>
    <row r="198" spans="1:4" x14ac:dyDescent="0.2">
      <c r="A198" t="s">
        <v>595</v>
      </c>
      <c r="D198" s="1">
        <v>899000</v>
      </c>
    </row>
    <row r="199" spans="1:4" x14ac:dyDescent="0.2">
      <c r="A199" t="s">
        <v>159</v>
      </c>
      <c r="B199" t="s">
        <v>160</v>
      </c>
      <c r="C199" t="s">
        <v>38</v>
      </c>
      <c r="D199" s="1">
        <v>900000</v>
      </c>
    </row>
    <row r="200" spans="1:4" x14ac:dyDescent="0.2">
      <c r="A200" t="s">
        <v>420</v>
      </c>
      <c r="B200" t="s">
        <v>421</v>
      </c>
      <c r="C200" t="s">
        <v>422</v>
      </c>
      <c r="D200" s="1">
        <v>900000</v>
      </c>
    </row>
    <row r="201" spans="1:4" x14ac:dyDescent="0.2">
      <c r="A201" t="s">
        <v>232</v>
      </c>
      <c r="B201" t="s">
        <v>233</v>
      </c>
      <c r="C201" t="s">
        <v>234</v>
      </c>
      <c r="D201" s="1">
        <v>936000</v>
      </c>
    </row>
    <row r="202" spans="1:4" x14ac:dyDescent="0.2">
      <c r="A202" t="s">
        <v>108</v>
      </c>
      <c r="B202" t="s">
        <v>109</v>
      </c>
      <c r="C202" t="s">
        <v>110</v>
      </c>
      <c r="D202" s="1">
        <v>939900</v>
      </c>
    </row>
    <row r="203" spans="1:4" x14ac:dyDescent="0.2">
      <c r="A203" t="s">
        <v>476</v>
      </c>
      <c r="B203" t="s">
        <v>306</v>
      </c>
      <c r="C203" t="s">
        <v>477</v>
      </c>
      <c r="D203" s="1">
        <v>947300</v>
      </c>
    </row>
    <row r="204" spans="1:4" x14ac:dyDescent="0.2">
      <c r="A204" t="s">
        <v>264</v>
      </c>
      <c r="B204" t="s">
        <v>265</v>
      </c>
      <c r="C204" t="s">
        <v>54</v>
      </c>
      <c r="D204" s="1">
        <v>968000</v>
      </c>
    </row>
    <row r="205" spans="1:4" x14ac:dyDescent="0.2">
      <c r="A205" t="s">
        <v>188</v>
      </c>
      <c r="B205" t="s">
        <v>189</v>
      </c>
      <c r="C205" t="s">
        <v>38</v>
      </c>
      <c r="D205" s="1">
        <v>970000</v>
      </c>
    </row>
    <row r="206" spans="1:4" x14ac:dyDescent="0.2">
      <c r="A206" t="s">
        <v>271</v>
      </c>
      <c r="B206" t="s">
        <v>272</v>
      </c>
      <c r="C206" t="s">
        <v>273</v>
      </c>
      <c r="D206" s="1">
        <v>974900</v>
      </c>
    </row>
    <row r="207" spans="1:4" x14ac:dyDescent="0.2">
      <c r="A207" t="s">
        <v>490</v>
      </c>
      <c r="B207" t="s">
        <v>207</v>
      </c>
      <c r="C207" t="s">
        <v>491</v>
      </c>
      <c r="D207" s="1">
        <v>981986.8</v>
      </c>
    </row>
    <row r="208" spans="1:4" x14ac:dyDescent="0.2">
      <c r="A208" t="s">
        <v>55</v>
      </c>
      <c r="B208" t="s">
        <v>6</v>
      </c>
      <c r="C208" t="s">
        <v>54</v>
      </c>
      <c r="D208" s="1">
        <v>988000</v>
      </c>
    </row>
    <row r="209" spans="1:4" x14ac:dyDescent="0.2">
      <c r="A209" t="s">
        <v>195</v>
      </c>
      <c r="B209" t="s">
        <v>37</v>
      </c>
      <c r="C209" t="s">
        <v>196</v>
      </c>
      <c r="D209" s="1">
        <v>988000</v>
      </c>
    </row>
    <row r="210" spans="1:4" x14ac:dyDescent="0.2">
      <c r="A210" t="s">
        <v>55</v>
      </c>
      <c r="B210" t="s">
        <v>6</v>
      </c>
      <c r="C210" t="s">
        <v>54</v>
      </c>
      <c r="D210" s="1">
        <v>988000</v>
      </c>
    </row>
    <row r="211" spans="1:4" x14ac:dyDescent="0.2">
      <c r="A211" t="s">
        <v>591</v>
      </c>
      <c r="D211" s="1">
        <v>994500</v>
      </c>
    </row>
    <row r="212" spans="1:4" x14ac:dyDescent="0.2">
      <c r="A212" t="s">
        <v>366</v>
      </c>
      <c r="B212" t="s">
        <v>214</v>
      </c>
      <c r="C212" t="s">
        <v>367</v>
      </c>
      <c r="D212" s="1">
        <v>996000</v>
      </c>
    </row>
    <row r="213" spans="1:4" x14ac:dyDescent="0.2">
      <c r="A213" t="s">
        <v>430</v>
      </c>
      <c r="B213" t="s">
        <v>10</v>
      </c>
      <c r="C213" t="s">
        <v>12</v>
      </c>
      <c r="D213" s="1">
        <v>996700</v>
      </c>
    </row>
    <row r="214" spans="1:4" x14ac:dyDescent="0.2">
      <c r="A214" t="s">
        <v>247</v>
      </c>
      <c r="B214" t="s">
        <v>248</v>
      </c>
      <c r="C214" t="s">
        <v>122</v>
      </c>
      <c r="D214" s="1">
        <v>998000</v>
      </c>
    </row>
    <row r="215" spans="1:4" x14ac:dyDescent="0.2">
      <c r="A215" t="s">
        <v>423</v>
      </c>
      <c r="B215" t="s">
        <v>248</v>
      </c>
      <c r="C215" t="s">
        <v>122</v>
      </c>
      <c r="D215" s="1">
        <v>998000</v>
      </c>
    </row>
    <row r="216" spans="1:4" x14ac:dyDescent="0.2">
      <c r="A216" t="s">
        <v>362</v>
      </c>
      <c r="B216" t="s">
        <v>363</v>
      </c>
      <c r="C216" t="s">
        <v>364</v>
      </c>
      <c r="D216" s="1">
        <v>1017500.03</v>
      </c>
    </row>
    <row r="217" spans="1:4" x14ac:dyDescent="0.2">
      <c r="A217" t="s">
        <v>431</v>
      </c>
      <c r="B217" t="s">
        <v>252</v>
      </c>
      <c r="C217" t="s">
        <v>253</v>
      </c>
      <c r="D217" s="1">
        <v>1030000</v>
      </c>
    </row>
    <row r="218" spans="1:4" x14ac:dyDescent="0.2">
      <c r="A218" t="s">
        <v>456</v>
      </c>
      <c r="B218" t="s">
        <v>457</v>
      </c>
      <c r="C218" t="s">
        <v>458</v>
      </c>
      <c r="D218" s="1">
        <v>1038000</v>
      </c>
    </row>
    <row r="219" spans="1:4" x14ac:dyDescent="0.2">
      <c r="A219" t="s">
        <v>511</v>
      </c>
      <c r="B219" t="s">
        <v>421</v>
      </c>
      <c r="C219" t="s">
        <v>512</v>
      </c>
      <c r="D219" s="1">
        <v>1038000</v>
      </c>
    </row>
    <row r="220" spans="1:4" x14ac:dyDescent="0.2">
      <c r="A220" t="s">
        <v>251</v>
      </c>
      <c r="B220" t="s">
        <v>252</v>
      </c>
      <c r="C220" t="s">
        <v>253</v>
      </c>
      <c r="D220" s="1">
        <v>1050000</v>
      </c>
    </row>
    <row r="221" spans="1:4" x14ac:dyDescent="0.2">
      <c r="A221" t="s">
        <v>263</v>
      </c>
      <c r="B221" t="s">
        <v>6</v>
      </c>
      <c r="C221" t="s">
        <v>107</v>
      </c>
      <c r="D221" s="1">
        <v>1080000</v>
      </c>
    </row>
    <row r="222" spans="1:4" x14ac:dyDescent="0.2">
      <c r="A222" t="s">
        <v>310</v>
      </c>
      <c r="B222" t="s">
        <v>20</v>
      </c>
      <c r="C222" t="s">
        <v>311</v>
      </c>
      <c r="D222" s="1">
        <v>1092800</v>
      </c>
    </row>
    <row r="223" spans="1:4" x14ac:dyDescent="0.2">
      <c r="A223" t="s">
        <v>492</v>
      </c>
      <c r="B223" t="s">
        <v>207</v>
      </c>
      <c r="C223" t="s">
        <v>491</v>
      </c>
      <c r="D223" s="1">
        <v>1098198</v>
      </c>
    </row>
    <row r="224" spans="1:4" x14ac:dyDescent="0.2">
      <c r="A224" t="s">
        <v>380</v>
      </c>
      <c r="B224" t="s">
        <v>193</v>
      </c>
      <c r="C224" t="s">
        <v>480</v>
      </c>
      <c r="D224" s="1">
        <v>1099000</v>
      </c>
    </row>
    <row r="225" spans="1:4" x14ac:dyDescent="0.2">
      <c r="A225" t="s">
        <v>516</v>
      </c>
      <c r="B225" t="s">
        <v>189</v>
      </c>
      <c r="C225" t="s">
        <v>517</v>
      </c>
      <c r="D225" s="1">
        <v>1100000</v>
      </c>
    </row>
    <row r="226" spans="1:4" x14ac:dyDescent="0.2">
      <c r="A226" t="s">
        <v>474</v>
      </c>
      <c r="B226" t="s">
        <v>5</v>
      </c>
      <c r="C226" t="s">
        <v>475</v>
      </c>
      <c r="D226" s="1">
        <v>1126000</v>
      </c>
    </row>
    <row r="227" spans="1:4" x14ac:dyDescent="0.2">
      <c r="A227" t="s">
        <v>396</v>
      </c>
      <c r="B227" t="s">
        <v>349</v>
      </c>
      <c r="C227" t="s">
        <v>397</v>
      </c>
      <c r="D227" s="1">
        <v>1150000</v>
      </c>
    </row>
    <row r="228" spans="1:4" x14ac:dyDescent="0.2">
      <c r="A228" t="s">
        <v>464</v>
      </c>
      <c r="B228" t="s">
        <v>411</v>
      </c>
      <c r="C228" t="s">
        <v>465</v>
      </c>
      <c r="D228" s="1">
        <v>1260000</v>
      </c>
    </row>
    <row r="229" spans="1:4" x14ac:dyDescent="0.2">
      <c r="A229" t="s">
        <v>305</v>
      </c>
      <c r="B229" t="s">
        <v>306</v>
      </c>
      <c r="C229" t="s">
        <v>307</v>
      </c>
      <c r="D229" s="1">
        <v>1274200</v>
      </c>
    </row>
    <row r="230" spans="1:4" x14ac:dyDescent="0.2">
      <c r="A230" t="s">
        <v>337</v>
      </c>
      <c r="B230" t="s">
        <v>338</v>
      </c>
      <c r="C230" t="s">
        <v>339</v>
      </c>
      <c r="D230" s="1">
        <v>1292000</v>
      </c>
    </row>
    <row r="231" spans="1:4" x14ac:dyDescent="0.2">
      <c r="A231" t="s">
        <v>534</v>
      </c>
      <c r="B231" t="s">
        <v>153</v>
      </c>
      <c r="C231" t="s">
        <v>535</v>
      </c>
      <c r="D231" s="1">
        <v>1296000</v>
      </c>
    </row>
    <row r="232" spans="1:4" x14ac:dyDescent="0.2">
      <c r="A232" t="s">
        <v>441</v>
      </c>
      <c r="B232" t="s">
        <v>17</v>
      </c>
      <c r="C232" t="s">
        <v>442</v>
      </c>
      <c r="D232" s="1">
        <v>1320000</v>
      </c>
    </row>
    <row r="233" spans="1:4" x14ac:dyDescent="0.2">
      <c r="A233" t="s">
        <v>351</v>
      </c>
      <c r="B233" t="s">
        <v>67</v>
      </c>
      <c r="C233" t="s">
        <v>352</v>
      </c>
      <c r="D233" s="1">
        <v>1342600</v>
      </c>
    </row>
    <row r="234" spans="1:4" x14ac:dyDescent="0.2">
      <c r="A234" t="s">
        <v>197</v>
      </c>
      <c r="B234" t="s">
        <v>106</v>
      </c>
      <c r="C234" t="s">
        <v>54</v>
      </c>
      <c r="D234" s="1">
        <v>1345000</v>
      </c>
    </row>
    <row r="235" spans="1:4" x14ac:dyDescent="0.2">
      <c r="A235" t="s">
        <v>368</v>
      </c>
      <c r="B235" t="s">
        <v>363</v>
      </c>
      <c r="C235" t="s">
        <v>369</v>
      </c>
      <c r="D235" s="1">
        <v>1388000</v>
      </c>
    </row>
    <row r="236" spans="1:4" x14ac:dyDescent="0.2">
      <c r="A236" t="s">
        <v>204</v>
      </c>
      <c r="B236" t="s">
        <v>67</v>
      </c>
      <c r="C236" t="s">
        <v>205</v>
      </c>
      <c r="D236" s="1">
        <v>1430000</v>
      </c>
    </row>
    <row r="237" spans="1:4" x14ac:dyDescent="0.2">
      <c r="A237" t="s">
        <v>509</v>
      </c>
      <c r="B237" t="s">
        <v>510</v>
      </c>
      <c r="C237" t="s">
        <v>352</v>
      </c>
      <c r="D237" s="1">
        <v>1442700</v>
      </c>
    </row>
    <row r="238" spans="1:4" x14ac:dyDescent="0.2">
      <c r="A238" t="s">
        <v>141</v>
      </c>
      <c r="B238" t="s">
        <v>142</v>
      </c>
      <c r="C238" t="s">
        <v>143</v>
      </c>
      <c r="D238" s="1">
        <v>1480000</v>
      </c>
    </row>
    <row r="239" spans="1:4" x14ac:dyDescent="0.2">
      <c r="A239" t="s">
        <v>180</v>
      </c>
      <c r="B239" t="s">
        <v>181</v>
      </c>
      <c r="C239" t="s">
        <v>145</v>
      </c>
      <c r="D239" s="1">
        <v>1487500</v>
      </c>
    </row>
    <row r="240" spans="1:4" x14ac:dyDescent="0.2">
      <c r="A240" t="s">
        <v>82</v>
      </c>
      <c r="B240" t="s">
        <v>83</v>
      </c>
      <c r="C240" t="s">
        <v>78</v>
      </c>
      <c r="D240" s="1">
        <v>1496000</v>
      </c>
    </row>
    <row r="241" spans="1:4" x14ac:dyDescent="0.2">
      <c r="A241" t="s">
        <v>82</v>
      </c>
      <c r="B241" t="s">
        <v>83</v>
      </c>
      <c r="C241" t="s">
        <v>78</v>
      </c>
      <c r="D241" s="1">
        <v>1496000</v>
      </c>
    </row>
    <row r="242" spans="1:4" x14ac:dyDescent="0.2">
      <c r="A242" t="s">
        <v>155</v>
      </c>
      <c r="B242" t="s">
        <v>156</v>
      </c>
      <c r="C242" t="s">
        <v>7</v>
      </c>
      <c r="D242" s="1">
        <v>1520000</v>
      </c>
    </row>
    <row r="243" spans="1:4" x14ac:dyDescent="0.2">
      <c r="A243" t="s">
        <v>527</v>
      </c>
      <c r="B243" t="s">
        <v>207</v>
      </c>
      <c r="C243" t="s">
        <v>503</v>
      </c>
      <c r="D243" s="1">
        <v>1552290</v>
      </c>
    </row>
    <row r="244" spans="1:4" x14ac:dyDescent="0.2">
      <c r="B244" t="s">
        <v>295</v>
      </c>
      <c r="C244" t="s">
        <v>296</v>
      </c>
      <c r="D244" s="1">
        <v>1600300</v>
      </c>
    </row>
    <row r="245" spans="1:4" x14ac:dyDescent="0.2">
      <c r="A245" t="s">
        <v>101</v>
      </c>
      <c r="B245" t="s">
        <v>102</v>
      </c>
      <c r="C245" t="s">
        <v>103</v>
      </c>
      <c r="D245" s="1">
        <v>1609556</v>
      </c>
    </row>
    <row r="246" spans="1:4" x14ac:dyDescent="0.2">
      <c r="A246" t="s">
        <v>361</v>
      </c>
      <c r="B246" t="s">
        <v>102</v>
      </c>
      <c r="C246" t="s">
        <v>103</v>
      </c>
      <c r="D246" s="1">
        <v>1610000</v>
      </c>
    </row>
    <row r="247" spans="1:4" x14ac:dyDescent="0.2">
      <c r="A247" t="s">
        <v>216</v>
      </c>
      <c r="B247" t="s">
        <v>20</v>
      </c>
      <c r="C247" t="s">
        <v>217</v>
      </c>
      <c r="D247" s="1">
        <v>1670000</v>
      </c>
    </row>
    <row r="248" spans="1:4" x14ac:dyDescent="0.2">
      <c r="A248" t="s">
        <v>372</v>
      </c>
      <c r="B248" t="s">
        <v>187</v>
      </c>
      <c r="C248" t="s">
        <v>373</v>
      </c>
      <c r="D248" s="1">
        <v>1670000</v>
      </c>
    </row>
    <row r="249" spans="1:4" x14ac:dyDescent="0.2">
      <c r="A249" t="s">
        <v>229</v>
      </c>
      <c r="B249" t="s">
        <v>187</v>
      </c>
      <c r="C249" t="s">
        <v>4</v>
      </c>
      <c r="D249" s="1">
        <v>1683000</v>
      </c>
    </row>
    <row r="250" spans="1:4" x14ac:dyDescent="0.2">
      <c r="A250" t="s">
        <v>426</v>
      </c>
      <c r="B250" t="s">
        <v>252</v>
      </c>
      <c r="C250" t="s">
        <v>427</v>
      </c>
      <c r="D250" s="1">
        <v>1714066</v>
      </c>
    </row>
    <row r="251" spans="1:4" x14ac:dyDescent="0.2">
      <c r="A251" t="s">
        <v>266</v>
      </c>
      <c r="B251" t="s">
        <v>67</v>
      </c>
      <c r="C251" t="s">
        <v>18</v>
      </c>
      <c r="D251" s="1">
        <v>1730000</v>
      </c>
    </row>
    <row r="252" spans="1:4" x14ac:dyDescent="0.2">
      <c r="A252" t="s">
        <v>220</v>
      </c>
      <c r="B252" t="s">
        <v>221</v>
      </c>
      <c r="C252" t="s">
        <v>222</v>
      </c>
      <c r="D252" s="1">
        <v>1740000</v>
      </c>
    </row>
    <row r="253" spans="1:4" x14ac:dyDescent="0.2">
      <c r="A253" t="s">
        <v>370</v>
      </c>
      <c r="B253" t="s">
        <v>277</v>
      </c>
      <c r="C253" t="s">
        <v>371</v>
      </c>
      <c r="D253" s="1">
        <v>1788000</v>
      </c>
    </row>
    <row r="254" spans="1:4" x14ac:dyDescent="0.2">
      <c r="A254" t="s">
        <v>206</v>
      </c>
      <c r="B254" t="s">
        <v>207</v>
      </c>
      <c r="C254" t="s">
        <v>208</v>
      </c>
      <c r="D254" s="1">
        <v>1880000</v>
      </c>
    </row>
    <row r="255" spans="1:4" x14ac:dyDescent="0.2">
      <c r="A255" t="s">
        <v>569</v>
      </c>
      <c r="B255" t="s">
        <v>570</v>
      </c>
      <c r="C255" t="s">
        <v>571</v>
      </c>
      <c r="D255" s="1">
        <v>1890000</v>
      </c>
    </row>
    <row r="256" spans="1:4" x14ac:dyDescent="0.2">
      <c r="A256" t="s">
        <v>309</v>
      </c>
      <c r="B256" t="s">
        <v>306</v>
      </c>
      <c r="C256" t="s">
        <v>103</v>
      </c>
      <c r="D256" s="1">
        <v>1900000</v>
      </c>
    </row>
    <row r="257" spans="1:4" x14ac:dyDescent="0.2">
      <c r="A257" t="s">
        <v>335</v>
      </c>
      <c r="B257" t="s">
        <v>67</v>
      </c>
      <c r="C257" t="s">
        <v>336</v>
      </c>
      <c r="D257" s="1">
        <v>1946000</v>
      </c>
    </row>
    <row r="258" spans="1:4" x14ac:dyDescent="0.2">
      <c r="A258" t="s">
        <v>135</v>
      </c>
      <c r="B258" t="s">
        <v>136</v>
      </c>
      <c r="C258" t="s">
        <v>137</v>
      </c>
      <c r="D258" s="1">
        <v>1958000</v>
      </c>
    </row>
    <row r="259" spans="1:4" x14ac:dyDescent="0.2">
      <c r="A259" t="s">
        <v>282</v>
      </c>
      <c r="B259" t="s">
        <v>283</v>
      </c>
      <c r="C259" t="s">
        <v>284</v>
      </c>
      <c r="D259" s="1">
        <v>1970000</v>
      </c>
    </row>
    <row r="260" spans="1:4" x14ac:dyDescent="0.2">
      <c r="A260" t="s">
        <v>63</v>
      </c>
      <c r="B260" t="s">
        <v>64</v>
      </c>
      <c r="C260" t="s">
        <v>65</v>
      </c>
      <c r="D260" s="1">
        <v>2000000</v>
      </c>
    </row>
    <row r="261" spans="1:4" x14ac:dyDescent="0.2">
      <c r="A261" t="s">
        <v>325</v>
      </c>
      <c r="B261" t="s">
        <v>326</v>
      </c>
      <c r="C261" t="s">
        <v>327</v>
      </c>
      <c r="D261" s="1">
        <v>2000000</v>
      </c>
    </row>
    <row r="262" spans="1:4" x14ac:dyDescent="0.2">
      <c r="A262" t="s">
        <v>63</v>
      </c>
      <c r="B262" t="s">
        <v>64</v>
      </c>
      <c r="C262" t="s">
        <v>65</v>
      </c>
      <c r="D262" s="1">
        <v>2000000</v>
      </c>
    </row>
    <row r="263" spans="1:4" x14ac:dyDescent="0.2">
      <c r="A263" t="s">
        <v>446</v>
      </c>
      <c r="B263" t="s">
        <v>447</v>
      </c>
      <c r="C263" t="s">
        <v>448</v>
      </c>
      <c r="D263" s="1">
        <v>2063300</v>
      </c>
    </row>
    <row r="264" spans="1:4" x14ac:dyDescent="0.2">
      <c r="A264" t="s">
        <v>451</v>
      </c>
      <c r="B264" t="s">
        <v>6</v>
      </c>
      <c r="C264" t="s">
        <v>275</v>
      </c>
      <c r="D264" s="1">
        <v>2086854</v>
      </c>
    </row>
    <row r="265" spans="1:4" x14ac:dyDescent="0.2">
      <c r="A265" t="s">
        <v>303</v>
      </c>
      <c r="B265" t="s">
        <v>238</v>
      </c>
      <c r="C265" t="s">
        <v>304</v>
      </c>
      <c r="D265" s="1">
        <v>2117000</v>
      </c>
    </row>
    <row r="266" spans="1:4" x14ac:dyDescent="0.2">
      <c r="A266" t="s">
        <v>388</v>
      </c>
      <c r="B266" t="s">
        <v>389</v>
      </c>
      <c r="C266" t="s">
        <v>347</v>
      </c>
      <c r="D266" s="1">
        <v>2181000</v>
      </c>
    </row>
    <row r="267" spans="1:4" x14ac:dyDescent="0.2">
      <c r="A267" t="s">
        <v>169</v>
      </c>
      <c r="B267" t="s">
        <v>170</v>
      </c>
      <c r="C267" t="s">
        <v>171</v>
      </c>
      <c r="D267" s="1">
        <v>2200000</v>
      </c>
    </row>
    <row r="268" spans="1:4" x14ac:dyDescent="0.2">
      <c r="A268" t="s">
        <v>315</v>
      </c>
      <c r="B268" t="s">
        <v>61</v>
      </c>
      <c r="C268" t="s">
        <v>316</v>
      </c>
      <c r="D268" s="1">
        <v>2249885</v>
      </c>
    </row>
    <row r="269" spans="1:4" x14ac:dyDescent="0.2">
      <c r="A269" t="s">
        <v>390</v>
      </c>
      <c r="B269" t="s">
        <v>5</v>
      </c>
      <c r="C269" t="s">
        <v>391</v>
      </c>
      <c r="D269" s="1">
        <v>2279600</v>
      </c>
    </row>
    <row r="270" spans="1:4" x14ac:dyDescent="0.2">
      <c r="A270" t="s">
        <v>548</v>
      </c>
      <c r="B270" t="s">
        <v>6</v>
      </c>
      <c r="C270" t="s">
        <v>549</v>
      </c>
      <c r="D270" s="1">
        <v>2368171</v>
      </c>
    </row>
    <row r="271" spans="1:4" x14ac:dyDescent="0.2">
      <c r="A271" t="s">
        <v>245</v>
      </c>
      <c r="B271" t="s">
        <v>178</v>
      </c>
      <c r="C271" t="s">
        <v>246</v>
      </c>
      <c r="D271" s="1">
        <v>2400000</v>
      </c>
    </row>
    <row r="272" spans="1:4" x14ac:dyDescent="0.2">
      <c r="A272" t="s">
        <v>380</v>
      </c>
      <c r="B272" t="s">
        <v>193</v>
      </c>
      <c r="C272" t="s">
        <v>544</v>
      </c>
      <c r="D272" s="1">
        <v>2428000</v>
      </c>
    </row>
    <row r="273" spans="1:4" x14ac:dyDescent="0.2">
      <c r="A273" t="s">
        <v>220</v>
      </c>
      <c r="B273" t="s">
        <v>221</v>
      </c>
      <c r="C273" t="s">
        <v>223</v>
      </c>
      <c r="D273" s="1">
        <v>2458800</v>
      </c>
    </row>
    <row r="274" spans="1:4" x14ac:dyDescent="0.2">
      <c r="A274" t="s">
        <v>449</v>
      </c>
      <c r="B274" t="s">
        <v>77</v>
      </c>
      <c r="C274" t="s">
        <v>450</v>
      </c>
      <c r="D274" s="1">
        <v>2462700</v>
      </c>
    </row>
    <row r="275" spans="1:4" x14ac:dyDescent="0.2">
      <c r="A275" t="s">
        <v>213</v>
      </c>
      <c r="B275" t="s">
        <v>214</v>
      </c>
      <c r="C275" t="s">
        <v>215</v>
      </c>
      <c r="D275" s="1">
        <v>2490000</v>
      </c>
    </row>
    <row r="276" spans="1:4" x14ac:dyDescent="0.2">
      <c r="A276" t="s">
        <v>201</v>
      </c>
      <c r="D276" s="1">
        <v>2497000</v>
      </c>
    </row>
    <row r="277" spans="1:4" x14ac:dyDescent="0.2">
      <c r="A277" t="s">
        <v>218</v>
      </c>
      <c r="B277" t="s">
        <v>102</v>
      </c>
      <c r="C277" t="s">
        <v>219</v>
      </c>
      <c r="D277" s="1">
        <v>2550000</v>
      </c>
    </row>
    <row r="278" spans="1:4" x14ac:dyDescent="0.2">
      <c r="A278" t="s">
        <v>149</v>
      </c>
      <c r="B278" t="s">
        <v>150</v>
      </c>
      <c r="C278" t="s">
        <v>151</v>
      </c>
      <c r="D278" s="1">
        <v>2680000</v>
      </c>
    </row>
    <row r="279" spans="1:4" x14ac:dyDescent="0.2">
      <c r="A279" t="s">
        <v>302</v>
      </c>
      <c r="B279" t="s">
        <v>193</v>
      </c>
      <c r="C279" t="s">
        <v>145</v>
      </c>
      <c r="D279" s="1">
        <v>2749100</v>
      </c>
    </row>
    <row r="280" spans="1:4" x14ac:dyDescent="0.2">
      <c r="A280" t="s">
        <v>177</v>
      </c>
      <c r="B280" t="s">
        <v>178</v>
      </c>
      <c r="C280" t="s">
        <v>179</v>
      </c>
      <c r="D280" s="1">
        <v>2770500</v>
      </c>
    </row>
    <row r="281" spans="1:4" x14ac:dyDescent="0.2">
      <c r="A281" t="s">
        <v>237</v>
      </c>
      <c r="B281" t="s">
        <v>238</v>
      </c>
      <c r="C281" t="s">
        <v>239</v>
      </c>
      <c r="D281" s="1">
        <v>2795600</v>
      </c>
    </row>
    <row r="282" spans="1:4" x14ac:dyDescent="0.2">
      <c r="A282" t="s">
        <v>393</v>
      </c>
      <c r="B282" t="s">
        <v>394</v>
      </c>
      <c r="C282" t="s">
        <v>395</v>
      </c>
      <c r="D282" s="1">
        <v>2846000</v>
      </c>
    </row>
    <row r="283" spans="1:4" x14ac:dyDescent="0.2">
      <c r="A283" t="s">
        <v>118</v>
      </c>
      <c r="B283" t="s">
        <v>16</v>
      </c>
      <c r="C283" t="s">
        <v>119</v>
      </c>
      <c r="D283" s="1">
        <v>2848700</v>
      </c>
    </row>
    <row r="284" spans="1:4" x14ac:dyDescent="0.2">
      <c r="A284" t="s">
        <v>123</v>
      </c>
      <c r="B284" t="s">
        <v>124</v>
      </c>
      <c r="C284" t="s">
        <v>21</v>
      </c>
      <c r="D284" s="1">
        <v>2856900</v>
      </c>
    </row>
    <row r="285" spans="1:4" x14ac:dyDescent="0.2">
      <c r="A285" t="s">
        <v>76</v>
      </c>
      <c r="B285" t="s">
        <v>77</v>
      </c>
      <c r="C285" t="s">
        <v>78</v>
      </c>
      <c r="D285" s="1">
        <v>2900000</v>
      </c>
    </row>
    <row r="286" spans="1:4" x14ac:dyDescent="0.2">
      <c r="A286" t="s">
        <v>76</v>
      </c>
      <c r="B286" t="s">
        <v>77</v>
      </c>
      <c r="C286" t="s">
        <v>78</v>
      </c>
      <c r="D286" s="1">
        <v>2900000</v>
      </c>
    </row>
    <row r="287" spans="1:4" x14ac:dyDescent="0.2">
      <c r="A287" t="s">
        <v>132</v>
      </c>
      <c r="B287" t="s">
        <v>133</v>
      </c>
      <c r="C287" t="s">
        <v>134</v>
      </c>
      <c r="D287" s="1">
        <v>2943500</v>
      </c>
    </row>
    <row r="288" spans="1:4" x14ac:dyDescent="0.2">
      <c r="A288" t="s">
        <v>312</v>
      </c>
      <c r="B288" t="s">
        <v>187</v>
      </c>
      <c r="C288" t="s">
        <v>313</v>
      </c>
      <c r="D288" s="1">
        <v>3003000</v>
      </c>
    </row>
    <row r="289" spans="1:4" x14ac:dyDescent="0.2">
      <c r="A289" t="s">
        <v>346</v>
      </c>
      <c r="B289" t="s">
        <v>306</v>
      </c>
      <c r="C289" t="s">
        <v>347</v>
      </c>
      <c r="D289" s="1">
        <v>3046800</v>
      </c>
    </row>
    <row r="290" spans="1:4" x14ac:dyDescent="0.2">
      <c r="A290" t="s">
        <v>507</v>
      </c>
      <c r="B290" t="s">
        <v>408</v>
      </c>
      <c r="C290" t="s">
        <v>347</v>
      </c>
      <c r="D290" s="1">
        <v>3049800</v>
      </c>
    </row>
    <row r="291" spans="1:4" x14ac:dyDescent="0.2">
      <c r="A291" t="s">
        <v>434</v>
      </c>
      <c r="B291" t="s">
        <v>6</v>
      </c>
      <c r="C291" t="s">
        <v>377</v>
      </c>
      <c r="D291" s="1">
        <v>3103000</v>
      </c>
    </row>
    <row r="292" spans="1:4" x14ac:dyDescent="0.2">
      <c r="A292" t="s">
        <v>435</v>
      </c>
      <c r="B292" t="s">
        <v>6</v>
      </c>
      <c r="C292" t="s">
        <v>379</v>
      </c>
      <c r="D292" s="1">
        <v>3239800</v>
      </c>
    </row>
    <row r="293" spans="1:4" x14ac:dyDescent="0.2">
      <c r="A293" t="s">
        <v>115</v>
      </c>
      <c r="B293" t="s">
        <v>116</v>
      </c>
      <c r="C293" t="s">
        <v>117</v>
      </c>
      <c r="D293" s="1">
        <v>3250000</v>
      </c>
    </row>
    <row r="294" spans="1:4" x14ac:dyDescent="0.2">
      <c r="A294" t="s">
        <v>436</v>
      </c>
      <c r="B294" t="s">
        <v>6</v>
      </c>
      <c r="C294" t="s">
        <v>375</v>
      </c>
      <c r="D294" s="1">
        <v>3280000</v>
      </c>
    </row>
    <row r="295" spans="1:4" x14ac:dyDescent="0.2">
      <c r="A295" t="s">
        <v>518</v>
      </c>
      <c r="B295" t="s">
        <v>80</v>
      </c>
      <c r="C295" t="s">
        <v>519</v>
      </c>
      <c r="D295" s="1">
        <v>3280000</v>
      </c>
    </row>
    <row r="296" spans="1:4" x14ac:dyDescent="0.2">
      <c r="A296" t="s">
        <v>528</v>
      </c>
      <c r="B296" t="s">
        <v>529</v>
      </c>
      <c r="C296" t="s">
        <v>530</v>
      </c>
      <c r="D296" s="1">
        <v>3280000</v>
      </c>
    </row>
    <row r="297" spans="1:4" x14ac:dyDescent="0.2">
      <c r="A297" t="s">
        <v>566</v>
      </c>
      <c r="B297" t="s">
        <v>567</v>
      </c>
      <c r="C297" t="s">
        <v>568</v>
      </c>
      <c r="D297" s="1">
        <v>3382000</v>
      </c>
    </row>
    <row r="298" spans="1:4" x14ac:dyDescent="0.2">
      <c r="A298" t="s">
        <v>198</v>
      </c>
      <c r="B298" t="s">
        <v>183</v>
      </c>
      <c r="C298" t="s">
        <v>199</v>
      </c>
      <c r="D298" s="1">
        <v>3430980</v>
      </c>
    </row>
    <row r="299" spans="1:4" x14ac:dyDescent="0.2">
      <c r="A299" t="s">
        <v>506</v>
      </c>
      <c r="B299" t="s">
        <v>193</v>
      </c>
      <c r="C299" t="s">
        <v>145</v>
      </c>
      <c r="D299" s="1">
        <v>3883000</v>
      </c>
    </row>
    <row r="300" spans="1:4" x14ac:dyDescent="0.2">
      <c r="A300" t="s">
        <v>428</v>
      </c>
      <c r="B300" t="s">
        <v>405</v>
      </c>
      <c r="C300" t="s">
        <v>429</v>
      </c>
      <c r="D300" s="1">
        <v>3948000</v>
      </c>
    </row>
    <row r="301" spans="1:4" x14ac:dyDescent="0.2">
      <c r="A301" t="s">
        <v>285</v>
      </c>
      <c r="B301" t="s">
        <v>193</v>
      </c>
      <c r="C301" t="s">
        <v>286</v>
      </c>
      <c r="D301" s="1">
        <v>3959914</v>
      </c>
    </row>
    <row r="302" spans="1:4" x14ac:dyDescent="0.2">
      <c r="A302" t="s">
        <v>378</v>
      </c>
      <c r="B302" t="s">
        <v>6</v>
      </c>
      <c r="C302" t="s">
        <v>379</v>
      </c>
      <c r="D302" s="1">
        <v>4018000</v>
      </c>
    </row>
    <row r="303" spans="1:4" x14ac:dyDescent="0.2">
      <c r="A303" t="s">
        <v>498</v>
      </c>
      <c r="B303" t="s">
        <v>349</v>
      </c>
      <c r="C303" t="s">
        <v>499</v>
      </c>
      <c r="D303" s="1">
        <v>4115287</v>
      </c>
    </row>
    <row r="304" spans="1:4" x14ac:dyDescent="0.2">
      <c r="A304" t="s">
        <v>355</v>
      </c>
      <c r="B304" t="s">
        <v>170</v>
      </c>
      <c r="C304" t="s">
        <v>356</v>
      </c>
      <c r="D304" s="1">
        <v>4588000</v>
      </c>
    </row>
    <row r="305" spans="1:4" x14ac:dyDescent="0.2">
      <c r="A305" t="s">
        <v>386</v>
      </c>
      <c r="B305" t="s">
        <v>183</v>
      </c>
      <c r="C305" t="s">
        <v>387</v>
      </c>
      <c r="D305" s="1">
        <v>4679820</v>
      </c>
    </row>
    <row r="306" spans="1:4" x14ac:dyDescent="0.2">
      <c r="A306" t="s">
        <v>596</v>
      </c>
      <c r="D306" s="1">
        <v>4689848.57</v>
      </c>
    </row>
    <row r="307" spans="1:4" x14ac:dyDescent="0.2">
      <c r="A307" t="s">
        <v>383</v>
      </c>
      <c r="B307" t="s">
        <v>183</v>
      </c>
      <c r="C307" t="s">
        <v>199</v>
      </c>
      <c r="D307" s="1">
        <v>4779740</v>
      </c>
    </row>
    <row r="308" spans="1:4" x14ac:dyDescent="0.2">
      <c r="A308" t="s">
        <v>353</v>
      </c>
      <c r="B308" t="s">
        <v>170</v>
      </c>
      <c r="C308" t="s">
        <v>354</v>
      </c>
      <c r="D308" s="1">
        <v>4976400</v>
      </c>
    </row>
    <row r="309" spans="1:4" x14ac:dyDescent="0.2">
      <c r="A309" t="s">
        <v>462</v>
      </c>
      <c r="B309" t="s">
        <v>6</v>
      </c>
      <c r="C309" t="s">
        <v>463</v>
      </c>
      <c r="D309" s="1">
        <v>5016476.9400000004</v>
      </c>
    </row>
    <row r="310" spans="1:4" x14ac:dyDescent="0.2">
      <c r="A310" t="s">
        <v>182</v>
      </c>
      <c r="B310" t="s">
        <v>183</v>
      </c>
      <c r="C310" t="s">
        <v>184</v>
      </c>
      <c r="D310" s="1">
        <v>5167302</v>
      </c>
    </row>
    <row r="311" spans="1:4" x14ac:dyDescent="0.2">
      <c r="A311" t="s">
        <v>597</v>
      </c>
      <c r="D311" s="1">
        <v>5891683.6799999997</v>
      </c>
    </row>
    <row r="312" spans="1:4" x14ac:dyDescent="0.2">
      <c r="A312" t="s">
        <v>267</v>
      </c>
      <c r="B312" t="s">
        <v>153</v>
      </c>
      <c r="C312" t="s">
        <v>268</v>
      </c>
      <c r="D312" s="1">
        <v>6266800</v>
      </c>
    </row>
    <row r="313" spans="1:4" x14ac:dyDescent="0.2">
      <c r="A313" t="s">
        <v>403</v>
      </c>
      <c r="B313" t="s">
        <v>133</v>
      </c>
      <c r="C313" t="s">
        <v>208</v>
      </c>
      <c r="D313" s="1">
        <v>8450000</v>
      </c>
    </row>
    <row r="314" spans="1:4" x14ac:dyDescent="0.2">
      <c r="A314" t="s">
        <v>279</v>
      </c>
      <c r="B314" t="s">
        <v>280</v>
      </c>
      <c r="C314" t="s">
        <v>281</v>
      </c>
      <c r="D314" s="1">
        <v>9137035.8000000007</v>
      </c>
    </row>
    <row r="315" spans="1:4" x14ac:dyDescent="0.2">
      <c r="A315" t="s">
        <v>466</v>
      </c>
      <c r="B315" t="s">
        <v>6</v>
      </c>
      <c r="C315" t="s">
        <v>467</v>
      </c>
      <c r="D315" s="1">
        <v>11580000</v>
      </c>
    </row>
    <row r="316" spans="1:4" x14ac:dyDescent="0.2">
      <c r="A316" t="s">
        <v>563</v>
      </c>
      <c r="B316" t="s">
        <v>564</v>
      </c>
      <c r="C316" t="s">
        <v>565</v>
      </c>
      <c r="D316" s="1">
        <v>11698800</v>
      </c>
    </row>
    <row r="317" spans="1:4" x14ac:dyDescent="0.2">
      <c r="A317" t="s">
        <v>545</v>
      </c>
      <c r="B317" t="s">
        <v>6</v>
      </c>
      <c r="C317" t="s">
        <v>402</v>
      </c>
      <c r="D317" s="1">
        <v>21850058</v>
      </c>
    </row>
    <row r="318" spans="1:4" x14ac:dyDescent="0.2">
      <c r="A318" t="s">
        <v>416</v>
      </c>
      <c r="B318" t="s">
        <v>6</v>
      </c>
      <c r="C318" t="s">
        <v>417</v>
      </c>
      <c r="D318" s="1">
        <v>26706111</v>
      </c>
    </row>
    <row r="319" spans="1:4" x14ac:dyDescent="0.2">
      <c r="A319" t="s">
        <v>401</v>
      </c>
      <c r="B319" t="s">
        <v>6</v>
      </c>
      <c r="C319" t="s">
        <v>402</v>
      </c>
      <c r="D319" s="1">
        <v>28606760</v>
      </c>
    </row>
    <row r="320" spans="1:4" x14ac:dyDescent="0.2">
      <c r="A320" t="s">
        <v>348</v>
      </c>
      <c r="B320" t="s">
        <v>349</v>
      </c>
      <c r="C320" t="s">
        <v>350</v>
      </c>
      <c r="D320" s="1">
        <v>38864240.659999996</v>
      </c>
    </row>
  </sheetData>
  <sortState xmlns:xlrd2="http://schemas.microsoft.com/office/spreadsheetml/2017/richdata2" ref="A2:D320">
    <sortCondition ref="D1:D320"/>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319B2-D338-4F00-815C-C5C8D73A24AF}">
  <dimension ref="A1:D320"/>
  <sheetViews>
    <sheetView workbookViewId="0">
      <selection activeCell="B21" sqref="B21"/>
    </sheetView>
  </sheetViews>
  <sheetFormatPr defaultRowHeight="14.25" x14ac:dyDescent="0.2"/>
  <cols>
    <col min="1" max="1" width="78.625" customWidth="1"/>
    <col min="2" max="2" width="33.375" customWidth="1"/>
    <col min="3" max="3" width="42.5" customWidth="1"/>
    <col min="4" max="4" width="12.625" bestFit="1" customWidth="1"/>
  </cols>
  <sheetData>
    <row r="1" spans="1:4" ht="18" x14ac:dyDescent="0.2">
      <c r="A1" s="3" t="s">
        <v>0</v>
      </c>
      <c r="B1" s="3" t="s">
        <v>1</v>
      </c>
      <c r="C1" s="3" t="s">
        <v>2</v>
      </c>
      <c r="D1" s="2" t="s">
        <v>3</v>
      </c>
    </row>
    <row r="2" spans="1:4" x14ac:dyDescent="0.2">
      <c r="A2" t="s">
        <v>348</v>
      </c>
      <c r="B2" t="s">
        <v>349</v>
      </c>
      <c r="C2" t="s">
        <v>350</v>
      </c>
      <c r="D2" s="1">
        <v>38864240.659999996</v>
      </c>
    </row>
    <row r="3" spans="1:4" x14ac:dyDescent="0.2">
      <c r="A3" t="s">
        <v>401</v>
      </c>
      <c r="B3" t="s">
        <v>6</v>
      </c>
      <c r="C3" t="s">
        <v>402</v>
      </c>
      <c r="D3" s="1">
        <v>28606760</v>
      </c>
    </row>
    <row r="4" spans="1:4" x14ac:dyDescent="0.2">
      <c r="A4" t="s">
        <v>416</v>
      </c>
      <c r="B4" t="s">
        <v>6</v>
      </c>
      <c r="C4" t="s">
        <v>417</v>
      </c>
      <c r="D4" s="1">
        <v>26706111</v>
      </c>
    </row>
    <row r="5" spans="1:4" x14ac:dyDescent="0.2">
      <c r="A5" t="s">
        <v>545</v>
      </c>
      <c r="B5" t="s">
        <v>6</v>
      </c>
      <c r="C5" t="s">
        <v>402</v>
      </c>
      <c r="D5" s="1">
        <v>21850058</v>
      </c>
    </row>
    <row r="6" spans="1:4" x14ac:dyDescent="0.2">
      <c r="A6" t="s">
        <v>563</v>
      </c>
      <c r="B6" t="s">
        <v>564</v>
      </c>
      <c r="C6" t="s">
        <v>565</v>
      </c>
      <c r="D6" s="1">
        <v>11698800</v>
      </c>
    </row>
    <row r="7" spans="1:4" x14ac:dyDescent="0.2">
      <c r="A7" t="s">
        <v>466</v>
      </c>
      <c r="B7" t="s">
        <v>6</v>
      </c>
      <c r="C7" t="s">
        <v>467</v>
      </c>
      <c r="D7" s="1">
        <v>11580000</v>
      </c>
    </row>
    <row r="8" spans="1:4" x14ac:dyDescent="0.2">
      <c r="A8" t="s">
        <v>279</v>
      </c>
      <c r="B8" t="s">
        <v>280</v>
      </c>
      <c r="C8" t="s">
        <v>281</v>
      </c>
      <c r="D8" s="1">
        <v>9137035.8000000007</v>
      </c>
    </row>
    <row r="9" spans="1:4" x14ac:dyDescent="0.2">
      <c r="A9" t="s">
        <v>403</v>
      </c>
      <c r="B9" t="s">
        <v>133</v>
      </c>
      <c r="C9" t="s">
        <v>208</v>
      </c>
      <c r="D9" s="1">
        <v>8450000</v>
      </c>
    </row>
    <row r="10" spans="1:4" x14ac:dyDescent="0.2">
      <c r="A10" t="s">
        <v>267</v>
      </c>
      <c r="B10" t="s">
        <v>153</v>
      </c>
      <c r="C10" t="s">
        <v>268</v>
      </c>
      <c r="D10" s="1">
        <v>6266800</v>
      </c>
    </row>
    <row r="11" spans="1:4" x14ac:dyDescent="0.2">
      <c r="A11" t="s">
        <v>597</v>
      </c>
      <c r="D11" s="1">
        <v>5891683.6799999997</v>
      </c>
    </row>
    <row r="12" spans="1:4" x14ac:dyDescent="0.2">
      <c r="A12" t="s">
        <v>182</v>
      </c>
      <c r="B12" t="s">
        <v>183</v>
      </c>
      <c r="C12" t="s">
        <v>184</v>
      </c>
      <c r="D12" s="1">
        <v>5167302</v>
      </c>
    </row>
    <row r="13" spans="1:4" x14ac:dyDescent="0.2">
      <c r="A13" t="s">
        <v>462</v>
      </c>
      <c r="B13" t="s">
        <v>6</v>
      </c>
      <c r="C13" t="s">
        <v>463</v>
      </c>
      <c r="D13" s="1">
        <v>5016476.9400000004</v>
      </c>
    </row>
    <row r="14" spans="1:4" x14ac:dyDescent="0.2">
      <c r="A14" t="s">
        <v>353</v>
      </c>
      <c r="B14" t="s">
        <v>170</v>
      </c>
      <c r="C14" t="s">
        <v>354</v>
      </c>
      <c r="D14" s="1">
        <v>4976400</v>
      </c>
    </row>
    <row r="15" spans="1:4" x14ac:dyDescent="0.2">
      <c r="A15" t="s">
        <v>383</v>
      </c>
      <c r="B15" t="s">
        <v>183</v>
      </c>
      <c r="C15" t="s">
        <v>199</v>
      </c>
      <c r="D15" s="1">
        <v>4779740</v>
      </c>
    </row>
    <row r="16" spans="1:4" x14ac:dyDescent="0.2">
      <c r="A16" t="s">
        <v>596</v>
      </c>
      <c r="D16" s="1">
        <v>4689848.57</v>
      </c>
    </row>
    <row r="17" spans="1:4" x14ac:dyDescent="0.2">
      <c r="A17" t="s">
        <v>386</v>
      </c>
      <c r="B17" t="s">
        <v>183</v>
      </c>
      <c r="C17" t="s">
        <v>387</v>
      </c>
      <c r="D17" s="1">
        <v>4679820</v>
      </c>
    </row>
    <row r="18" spans="1:4" x14ac:dyDescent="0.2">
      <c r="A18" t="s">
        <v>355</v>
      </c>
      <c r="B18" t="s">
        <v>170</v>
      </c>
      <c r="C18" t="s">
        <v>356</v>
      </c>
      <c r="D18" s="1">
        <v>4588000</v>
      </c>
    </row>
    <row r="19" spans="1:4" x14ac:dyDescent="0.2">
      <c r="A19" t="s">
        <v>498</v>
      </c>
      <c r="B19" t="s">
        <v>349</v>
      </c>
      <c r="C19" t="s">
        <v>499</v>
      </c>
      <c r="D19" s="1">
        <v>4115287</v>
      </c>
    </row>
    <row r="20" spans="1:4" x14ac:dyDescent="0.2">
      <c r="A20" t="s">
        <v>378</v>
      </c>
      <c r="B20" t="s">
        <v>6</v>
      </c>
      <c r="C20" t="s">
        <v>379</v>
      </c>
      <c r="D20" s="1">
        <v>4018000</v>
      </c>
    </row>
    <row r="21" spans="1:4" x14ac:dyDescent="0.2">
      <c r="A21" t="s">
        <v>285</v>
      </c>
      <c r="B21" t="s">
        <v>193</v>
      </c>
      <c r="C21" t="s">
        <v>286</v>
      </c>
      <c r="D21" s="1">
        <v>3959914</v>
      </c>
    </row>
    <row r="22" spans="1:4" x14ac:dyDescent="0.2">
      <c r="A22" t="s">
        <v>428</v>
      </c>
      <c r="B22" t="s">
        <v>405</v>
      </c>
      <c r="C22" t="s">
        <v>429</v>
      </c>
      <c r="D22" s="1">
        <v>3948000</v>
      </c>
    </row>
    <row r="23" spans="1:4" x14ac:dyDescent="0.2">
      <c r="A23" t="s">
        <v>506</v>
      </c>
      <c r="B23" t="s">
        <v>193</v>
      </c>
      <c r="C23" t="s">
        <v>145</v>
      </c>
      <c r="D23" s="1">
        <v>3883000</v>
      </c>
    </row>
    <row r="24" spans="1:4" x14ac:dyDescent="0.2">
      <c r="A24" t="s">
        <v>198</v>
      </c>
      <c r="B24" t="s">
        <v>183</v>
      </c>
      <c r="C24" t="s">
        <v>199</v>
      </c>
      <c r="D24" s="1">
        <v>3430980</v>
      </c>
    </row>
    <row r="25" spans="1:4" x14ac:dyDescent="0.2">
      <c r="A25" t="s">
        <v>566</v>
      </c>
      <c r="B25" t="s">
        <v>567</v>
      </c>
      <c r="C25" t="s">
        <v>568</v>
      </c>
      <c r="D25" s="1">
        <v>3382000</v>
      </c>
    </row>
    <row r="26" spans="1:4" x14ac:dyDescent="0.2">
      <c r="A26" t="s">
        <v>436</v>
      </c>
      <c r="B26" t="s">
        <v>6</v>
      </c>
      <c r="C26" t="s">
        <v>375</v>
      </c>
      <c r="D26" s="1">
        <v>3280000</v>
      </c>
    </row>
    <row r="27" spans="1:4" x14ac:dyDescent="0.2">
      <c r="A27" t="s">
        <v>518</v>
      </c>
      <c r="B27" t="s">
        <v>80</v>
      </c>
      <c r="C27" t="s">
        <v>519</v>
      </c>
      <c r="D27" s="1">
        <v>3280000</v>
      </c>
    </row>
    <row r="28" spans="1:4" x14ac:dyDescent="0.2">
      <c r="A28" t="s">
        <v>528</v>
      </c>
      <c r="B28" t="s">
        <v>529</v>
      </c>
      <c r="C28" t="s">
        <v>530</v>
      </c>
      <c r="D28" s="1">
        <v>3280000</v>
      </c>
    </row>
    <row r="29" spans="1:4" x14ac:dyDescent="0.2">
      <c r="A29" t="s">
        <v>115</v>
      </c>
      <c r="B29" t="s">
        <v>116</v>
      </c>
      <c r="C29" t="s">
        <v>117</v>
      </c>
      <c r="D29" s="1">
        <v>3250000</v>
      </c>
    </row>
    <row r="30" spans="1:4" x14ac:dyDescent="0.2">
      <c r="A30" t="s">
        <v>435</v>
      </c>
      <c r="B30" t="s">
        <v>6</v>
      </c>
      <c r="C30" t="s">
        <v>379</v>
      </c>
      <c r="D30" s="1">
        <v>3239800</v>
      </c>
    </row>
    <row r="31" spans="1:4" x14ac:dyDescent="0.2">
      <c r="A31" t="s">
        <v>434</v>
      </c>
      <c r="B31" t="s">
        <v>6</v>
      </c>
      <c r="C31" t="s">
        <v>377</v>
      </c>
      <c r="D31" s="1">
        <v>3103000</v>
      </c>
    </row>
    <row r="32" spans="1:4" x14ac:dyDescent="0.2">
      <c r="A32" t="s">
        <v>507</v>
      </c>
      <c r="B32" t="s">
        <v>408</v>
      </c>
      <c r="C32" t="s">
        <v>347</v>
      </c>
      <c r="D32" s="1">
        <v>3049800</v>
      </c>
    </row>
    <row r="33" spans="1:4" x14ac:dyDescent="0.2">
      <c r="A33" t="s">
        <v>346</v>
      </c>
      <c r="B33" t="s">
        <v>306</v>
      </c>
      <c r="C33" t="s">
        <v>347</v>
      </c>
      <c r="D33" s="1">
        <v>3046800</v>
      </c>
    </row>
    <row r="34" spans="1:4" x14ac:dyDescent="0.2">
      <c r="A34" t="s">
        <v>312</v>
      </c>
      <c r="B34" t="s">
        <v>187</v>
      </c>
      <c r="C34" t="s">
        <v>313</v>
      </c>
      <c r="D34" s="1">
        <v>3003000</v>
      </c>
    </row>
    <row r="35" spans="1:4" x14ac:dyDescent="0.2">
      <c r="A35" t="s">
        <v>132</v>
      </c>
      <c r="B35" t="s">
        <v>133</v>
      </c>
      <c r="C35" t="s">
        <v>134</v>
      </c>
      <c r="D35" s="1">
        <v>2943500</v>
      </c>
    </row>
    <row r="36" spans="1:4" x14ac:dyDescent="0.2">
      <c r="A36" t="s">
        <v>76</v>
      </c>
      <c r="B36" t="s">
        <v>77</v>
      </c>
      <c r="C36" t="s">
        <v>78</v>
      </c>
      <c r="D36" s="1">
        <v>2900000</v>
      </c>
    </row>
    <row r="37" spans="1:4" x14ac:dyDescent="0.2">
      <c r="A37" t="s">
        <v>76</v>
      </c>
      <c r="B37" t="s">
        <v>77</v>
      </c>
      <c r="C37" t="s">
        <v>78</v>
      </c>
      <c r="D37" s="1">
        <v>2900000</v>
      </c>
    </row>
    <row r="38" spans="1:4" x14ac:dyDescent="0.2">
      <c r="A38" t="s">
        <v>123</v>
      </c>
      <c r="B38" t="s">
        <v>124</v>
      </c>
      <c r="C38" t="s">
        <v>21</v>
      </c>
      <c r="D38" s="1">
        <v>2856900</v>
      </c>
    </row>
    <row r="39" spans="1:4" x14ac:dyDescent="0.2">
      <c r="A39" t="s">
        <v>118</v>
      </c>
      <c r="B39" t="s">
        <v>16</v>
      </c>
      <c r="C39" t="s">
        <v>119</v>
      </c>
      <c r="D39" s="1">
        <v>2848700</v>
      </c>
    </row>
    <row r="40" spans="1:4" x14ac:dyDescent="0.2">
      <c r="A40" t="s">
        <v>393</v>
      </c>
      <c r="B40" t="s">
        <v>394</v>
      </c>
      <c r="C40" t="s">
        <v>395</v>
      </c>
      <c r="D40" s="1">
        <v>2846000</v>
      </c>
    </row>
    <row r="41" spans="1:4" x14ac:dyDescent="0.2">
      <c r="A41" t="s">
        <v>237</v>
      </c>
      <c r="B41" t="s">
        <v>238</v>
      </c>
      <c r="C41" t="s">
        <v>239</v>
      </c>
      <c r="D41" s="1">
        <v>2795600</v>
      </c>
    </row>
    <row r="42" spans="1:4" x14ac:dyDescent="0.2">
      <c r="A42" t="s">
        <v>177</v>
      </c>
      <c r="B42" t="s">
        <v>178</v>
      </c>
      <c r="C42" t="s">
        <v>179</v>
      </c>
      <c r="D42" s="1">
        <v>2770500</v>
      </c>
    </row>
    <row r="43" spans="1:4" x14ac:dyDescent="0.2">
      <c r="A43" t="s">
        <v>302</v>
      </c>
      <c r="B43" t="s">
        <v>193</v>
      </c>
      <c r="C43" t="s">
        <v>145</v>
      </c>
      <c r="D43" s="1">
        <v>2749100</v>
      </c>
    </row>
    <row r="44" spans="1:4" x14ac:dyDescent="0.2">
      <c r="A44" t="s">
        <v>149</v>
      </c>
      <c r="B44" t="s">
        <v>150</v>
      </c>
      <c r="C44" t="s">
        <v>151</v>
      </c>
      <c r="D44" s="1">
        <v>2680000</v>
      </c>
    </row>
    <row r="45" spans="1:4" x14ac:dyDescent="0.2">
      <c r="A45" t="s">
        <v>218</v>
      </c>
      <c r="B45" t="s">
        <v>102</v>
      </c>
      <c r="C45" t="s">
        <v>219</v>
      </c>
      <c r="D45" s="1">
        <v>2550000</v>
      </c>
    </row>
    <row r="46" spans="1:4" x14ac:dyDescent="0.2">
      <c r="A46" t="s">
        <v>201</v>
      </c>
      <c r="D46" s="1">
        <v>2497000</v>
      </c>
    </row>
    <row r="47" spans="1:4" x14ac:dyDescent="0.2">
      <c r="A47" t="s">
        <v>213</v>
      </c>
      <c r="B47" t="s">
        <v>214</v>
      </c>
      <c r="C47" t="s">
        <v>215</v>
      </c>
      <c r="D47" s="1">
        <v>2490000</v>
      </c>
    </row>
    <row r="48" spans="1:4" x14ac:dyDescent="0.2">
      <c r="A48" t="s">
        <v>449</v>
      </c>
      <c r="B48" t="s">
        <v>77</v>
      </c>
      <c r="C48" t="s">
        <v>450</v>
      </c>
      <c r="D48" s="1">
        <v>2462700</v>
      </c>
    </row>
    <row r="49" spans="1:4" x14ac:dyDescent="0.2">
      <c r="A49" t="s">
        <v>220</v>
      </c>
      <c r="B49" t="s">
        <v>221</v>
      </c>
      <c r="C49" t="s">
        <v>223</v>
      </c>
      <c r="D49" s="1">
        <v>2458800</v>
      </c>
    </row>
    <row r="50" spans="1:4" x14ac:dyDescent="0.2">
      <c r="A50" t="s">
        <v>380</v>
      </c>
      <c r="B50" t="s">
        <v>193</v>
      </c>
      <c r="C50" t="s">
        <v>544</v>
      </c>
      <c r="D50" s="1">
        <v>2428000</v>
      </c>
    </row>
    <row r="51" spans="1:4" x14ac:dyDescent="0.2">
      <c r="A51" t="s">
        <v>245</v>
      </c>
      <c r="B51" t="s">
        <v>178</v>
      </c>
      <c r="C51" t="s">
        <v>246</v>
      </c>
      <c r="D51" s="1">
        <v>2400000</v>
      </c>
    </row>
    <row r="52" spans="1:4" x14ac:dyDescent="0.2">
      <c r="A52" t="s">
        <v>548</v>
      </c>
      <c r="B52" t="s">
        <v>6</v>
      </c>
      <c r="C52" t="s">
        <v>549</v>
      </c>
      <c r="D52" s="1">
        <v>2368171</v>
      </c>
    </row>
    <row r="53" spans="1:4" x14ac:dyDescent="0.2">
      <c r="A53" t="s">
        <v>390</v>
      </c>
      <c r="B53" t="s">
        <v>5</v>
      </c>
      <c r="C53" t="s">
        <v>391</v>
      </c>
      <c r="D53" s="1">
        <v>2279600</v>
      </c>
    </row>
    <row r="54" spans="1:4" x14ac:dyDescent="0.2">
      <c r="A54" t="s">
        <v>315</v>
      </c>
      <c r="B54" t="s">
        <v>61</v>
      </c>
      <c r="C54" t="s">
        <v>316</v>
      </c>
      <c r="D54" s="1">
        <v>2249885</v>
      </c>
    </row>
    <row r="55" spans="1:4" x14ac:dyDescent="0.2">
      <c r="A55" t="s">
        <v>169</v>
      </c>
      <c r="B55" t="s">
        <v>170</v>
      </c>
      <c r="C55" t="s">
        <v>171</v>
      </c>
      <c r="D55" s="1">
        <v>2200000</v>
      </c>
    </row>
    <row r="56" spans="1:4" x14ac:dyDescent="0.2">
      <c r="A56" t="s">
        <v>388</v>
      </c>
      <c r="B56" t="s">
        <v>389</v>
      </c>
      <c r="C56" t="s">
        <v>347</v>
      </c>
      <c r="D56" s="1">
        <v>2181000</v>
      </c>
    </row>
    <row r="57" spans="1:4" x14ac:dyDescent="0.2">
      <c r="A57" t="s">
        <v>303</v>
      </c>
      <c r="B57" t="s">
        <v>238</v>
      </c>
      <c r="C57" t="s">
        <v>304</v>
      </c>
      <c r="D57" s="1">
        <v>2117000</v>
      </c>
    </row>
    <row r="58" spans="1:4" x14ac:dyDescent="0.2">
      <c r="A58" t="s">
        <v>451</v>
      </c>
      <c r="B58" t="s">
        <v>6</v>
      </c>
      <c r="C58" t="s">
        <v>275</v>
      </c>
      <c r="D58" s="1">
        <v>2086854</v>
      </c>
    </row>
    <row r="59" spans="1:4" x14ac:dyDescent="0.2">
      <c r="A59" t="s">
        <v>446</v>
      </c>
      <c r="B59" t="s">
        <v>447</v>
      </c>
      <c r="C59" t="s">
        <v>448</v>
      </c>
      <c r="D59" s="1">
        <v>2063300</v>
      </c>
    </row>
    <row r="60" spans="1:4" x14ac:dyDescent="0.2">
      <c r="A60" t="s">
        <v>63</v>
      </c>
      <c r="B60" t="s">
        <v>64</v>
      </c>
      <c r="C60" t="s">
        <v>65</v>
      </c>
      <c r="D60" s="1">
        <v>2000000</v>
      </c>
    </row>
    <row r="61" spans="1:4" x14ac:dyDescent="0.2">
      <c r="A61" t="s">
        <v>325</v>
      </c>
      <c r="B61" t="s">
        <v>326</v>
      </c>
      <c r="C61" t="s">
        <v>327</v>
      </c>
      <c r="D61" s="1">
        <v>2000000</v>
      </c>
    </row>
    <row r="62" spans="1:4" x14ac:dyDescent="0.2">
      <c r="A62" t="s">
        <v>63</v>
      </c>
      <c r="B62" t="s">
        <v>64</v>
      </c>
      <c r="C62" t="s">
        <v>65</v>
      </c>
      <c r="D62" s="1">
        <v>2000000</v>
      </c>
    </row>
    <row r="63" spans="1:4" x14ac:dyDescent="0.2">
      <c r="A63" t="s">
        <v>282</v>
      </c>
      <c r="B63" t="s">
        <v>283</v>
      </c>
      <c r="C63" t="s">
        <v>284</v>
      </c>
      <c r="D63" s="1">
        <v>1970000</v>
      </c>
    </row>
    <row r="64" spans="1:4" x14ac:dyDescent="0.2">
      <c r="A64" t="s">
        <v>135</v>
      </c>
      <c r="B64" t="s">
        <v>136</v>
      </c>
      <c r="C64" t="s">
        <v>137</v>
      </c>
      <c r="D64" s="1">
        <v>1958000</v>
      </c>
    </row>
    <row r="65" spans="1:4" x14ac:dyDescent="0.2">
      <c r="A65" t="s">
        <v>335</v>
      </c>
      <c r="B65" t="s">
        <v>67</v>
      </c>
      <c r="C65" t="s">
        <v>336</v>
      </c>
      <c r="D65" s="1">
        <v>1946000</v>
      </c>
    </row>
    <row r="66" spans="1:4" x14ac:dyDescent="0.2">
      <c r="A66" t="s">
        <v>309</v>
      </c>
      <c r="B66" t="s">
        <v>306</v>
      </c>
      <c r="C66" t="s">
        <v>103</v>
      </c>
      <c r="D66" s="1">
        <v>1900000</v>
      </c>
    </row>
    <row r="67" spans="1:4" x14ac:dyDescent="0.2">
      <c r="A67" t="s">
        <v>569</v>
      </c>
      <c r="B67" t="s">
        <v>570</v>
      </c>
      <c r="C67" t="s">
        <v>571</v>
      </c>
      <c r="D67" s="1">
        <v>1890000</v>
      </c>
    </row>
    <row r="68" spans="1:4" x14ac:dyDescent="0.2">
      <c r="A68" t="s">
        <v>206</v>
      </c>
      <c r="B68" t="s">
        <v>207</v>
      </c>
      <c r="C68" t="s">
        <v>208</v>
      </c>
      <c r="D68" s="1">
        <v>1880000</v>
      </c>
    </row>
    <row r="69" spans="1:4" x14ac:dyDescent="0.2">
      <c r="A69" t="s">
        <v>370</v>
      </c>
      <c r="B69" t="s">
        <v>277</v>
      </c>
      <c r="C69" t="s">
        <v>371</v>
      </c>
      <c r="D69" s="1">
        <v>1788000</v>
      </c>
    </row>
    <row r="70" spans="1:4" x14ac:dyDescent="0.2">
      <c r="A70" t="s">
        <v>220</v>
      </c>
      <c r="B70" t="s">
        <v>221</v>
      </c>
      <c r="C70" t="s">
        <v>222</v>
      </c>
      <c r="D70" s="1">
        <v>1740000</v>
      </c>
    </row>
    <row r="71" spans="1:4" x14ac:dyDescent="0.2">
      <c r="A71" t="s">
        <v>266</v>
      </c>
      <c r="B71" t="s">
        <v>67</v>
      </c>
      <c r="C71" t="s">
        <v>18</v>
      </c>
      <c r="D71" s="1">
        <v>1730000</v>
      </c>
    </row>
    <row r="72" spans="1:4" x14ac:dyDescent="0.2">
      <c r="A72" t="s">
        <v>426</v>
      </c>
      <c r="B72" t="s">
        <v>252</v>
      </c>
      <c r="C72" t="s">
        <v>427</v>
      </c>
      <c r="D72" s="1">
        <v>1714066</v>
      </c>
    </row>
    <row r="73" spans="1:4" x14ac:dyDescent="0.2">
      <c r="A73" t="s">
        <v>229</v>
      </c>
      <c r="B73" t="s">
        <v>187</v>
      </c>
      <c r="C73" t="s">
        <v>4</v>
      </c>
      <c r="D73" s="1">
        <v>1683000</v>
      </c>
    </row>
    <row r="74" spans="1:4" x14ac:dyDescent="0.2">
      <c r="A74" t="s">
        <v>216</v>
      </c>
      <c r="B74" t="s">
        <v>20</v>
      </c>
      <c r="C74" t="s">
        <v>217</v>
      </c>
      <c r="D74" s="1">
        <v>1670000</v>
      </c>
    </row>
    <row r="75" spans="1:4" x14ac:dyDescent="0.2">
      <c r="A75" t="s">
        <v>372</v>
      </c>
      <c r="B75" t="s">
        <v>187</v>
      </c>
      <c r="C75" t="s">
        <v>373</v>
      </c>
      <c r="D75" s="1">
        <v>1670000</v>
      </c>
    </row>
    <row r="76" spans="1:4" x14ac:dyDescent="0.2">
      <c r="A76" t="s">
        <v>361</v>
      </c>
      <c r="B76" t="s">
        <v>102</v>
      </c>
      <c r="C76" t="s">
        <v>103</v>
      </c>
      <c r="D76" s="1">
        <v>1610000</v>
      </c>
    </row>
    <row r="77" spans="1:4" x14ac:dyDescent="0.2">
      <c r="A77" t="s">
        <v>101</v>
      </c>
      <c r="B77" t="s">
        <v>102</v>
      </c>
      <c r="C77" t="s">
        <v>103</v>
      </c>
      <c r="D77" s="1">
        <v>1609556</v>
      </c>
    </row>
    <row r="78" spans="1:4" x14ac:dyDescent="0.2">
      <c r="B78" t="s">
        <v>295</v>
      </c>
      <c r="C78" t="s">
        <v>296</v>
      </c>
      <c r="D78" s="1">
        <v>1600300</v>
      </c>
    </row>
    <row r="79" spans="1:4" x14ac:dyDescent="0.2">
      <c r="A79" t="s">
        <v>527</v>
      </c>
      <c r="B79" t="s">
        <v>207</v>
      </c>
      <c r="C79" t="s">
        <v>503</v>
      </c>
      <c r="D79" s="1">
        <v>1552290</v>
      </c>
    </row>
    <row r="80" spans="1:4" x14ac:dyDescent="0.2">
      <c r="A80" t="s">
        <v>155</v>
      </c>
      <c r="B80" t="s">
        <v>156</v>
      </c>
      <c r="C80" t="s">
        <v>7</v>
      </c>
      <c r="D80" s="1">
        <v>1520000</v>
      </c>
    </row>
    <row r="81" spans="1:4" x14ac:dyDescent="0.2">
      <c r="A81" t="s">
        <v>82</v>
      </c>
      <c r="B81" t="s">
        <v>83</v>
      </c>
      <c r="C81" t="s">
        <v>78</v>
      </c>
      <c r="D81" s="1">
        <v>1496000</v>
      </c>
    </row>
    <row r="82" spans="1:4" x14ac:dyDescent="0.2">
      <c r="A82" t="s">
        <v>82</v>
      </c>
      <c r="B82" t="s">
        <v>83</v>
      </c>
      <c r="C82" t="s">
        <v>78</v>
      </c>
      <c r="D82" s="1">
        <v>1496000</v>
      </c>
    </row>
    <row r="83" spans="1:4" x14ac:dyDescent="0.2">
      <c r="A83" t="s">
        <v>180</v>
      </c>
      <c r="B83" t="s">
        <v>181</v>
      </c>
      <c r="C83" t="s">
        <v>145</v>
      </c>
      <c r="D83" s="1">
        <v>1487500</v>
      </c>
    </row>
    <row r="84" spans="1:4" x14ac:dyDescent="0.2">
      <c r="A84" t="s">
        <v>141</v>
      </c>
      <c r="B84" t="s">
        <v>142</v>
      </c>
      <c r="C84" t="s">
        <v>143</v>
      </c>
      <c r="D84" s="1">
        <v>1480000</v>
      </c>
    </row>
    <row r="85" spans="1:4" x14ac:dyDescent="0.2">
      <c r="A85" t="s">
        <v>509</v>
      </c>
      <c r="B85" t="s">
        <v>510</v>
      </c>
      <c r="C85" t="s">
        <v>352</v>
      </c>
      <c r="D85" s="1">
        <v>1442700</v>
      </c>
    </row>
    <row r="86" spans="1:4" x14ac:dyDescent="0.2">
      <c r="A86" t="s">
        <v>204</v>
      </c>
      <c r="B86" t="s">
        <v>67</v>
      </c>
      <c r="C86" t="s">
        <v>205</v>
      </c>
      <c r="D86" s="1">
        <v>1430000</v>
      </c>
    </row>
    <row r="87" spans="1:4" x14ac:dyDescent="0.2">
      <c r="A87" t="s">
        <v>368</v>
      </c>
      <c r="B87" t="s">
        <v>363</v>
      </c>
      <c r="C87" t="s">
        <v>369</v>
      </c>
      <c r="D87" s="1">
        <v>1388000</v>
      </c>
    </row>
    <row r="88" spans="1:4" x14ac:dyDescent="0.2">
      <c r="A88" t="s">
        <v>197</v>
      </c>
      <c r="B88" t="s">
        <v>106</v>
      </c>
      <c r="C88" t="s">
        <v>54</v>
      </c>
      <c r="D88" s="1">
        <v>1345000</v>
      </c>
    </row>
    <row r="89" spans="1:4" x14ac:dyDescent="0.2">
      <c r="A89" t="s">
        <v>351</v>
      </c>
      <c r="B89" t="s">
        <v>67</v>
      </c>
      <c r="C89" t="s">
        <v>352</v>
      </c>
      <c r="D89" s="1">
        <v>1342600</v>
      </c>
    </row>
    <row r="90" spans="1:4" x14ac:dyDescent="0.2">
      <c r="A90" t="s">
        <v>441</v>
      </c>
      <c r="B90" t="s">
        <v>17</v>
      </c>
      <c r="C90" t="s">
        <v>442</v>
      </c>
      <c r="D90" s="1">
        <v>1320000</v>
      </c>
    </row>
    <row r="91" spans="1:4" x14ac:dyDescent="0.2">
      <c r="A91" t="s">
        <v>534</v>
      </c>
      <c r="B91" t="s">
        <v>153</v>
      </c>
      <c r="C91" t="s">
        <v>535</v>
      </c>
      <c r="D91" s="1">
        <v>1296000</v>
      </c>
    </row>
    <row r="92" spans="1:4" x14ac:dyDescent="0.2">
      <c r="A92" t="s">
        <v>337</v>
      </c>
      <c r="B92" t="s">
        <v>338</v>
      </c>
      <c r="C92" t="s">
        <v>339</v>
      </c>
      <c r="D92" s="1">
        <v>1292000</v>
      </c>
    </row>
    <row r="93" spans="1:4" x14ac:dyDescent="0.2">
      <c r="A93" t="s">
        <v>305</v>
      </c>
      <c r="B93" t="s">
        <v>306</v>
      </c>
      <c r="C93" t="s">
        <v>307</v>
      </c>
      <c r="D93" s="1">
        <v>1274200</v>
      </c>
    </row>
    <row r="94" spans="1:4" x14ac:dyDescent="0.2">
      <c r="A94" t="s">
        <v>464</v>
      </c>
      <c r="B94" t="s">
        <v>411</v>
      </c>
      <c r="C94" t="s">
        <v>465</v>
      </c>
      <c r="D94" s="1">
        <v>1260000</v>
      </c>
    </row>
    <row r="95" spans="1:4" x14ac:dyDescent="0.2">
      <c r="A95" t="s">
        <v>396</v>
      </c>
      <c r="B95" t="s">
        <v>349</v>
      </c>
      <c r="C95" t="s">
        <v>397</v>
      </c>
      <c r="D95" s="1">
        <v>1150000</v>
      </c>
    </row>
    <row r="96" spans="1:4" x14ac:dyDescent="0.2">
      <c r="A96" t="s">
        <v>474</v>
      </c>
      <c r="B96" t="s">
        <v>5</v>
      </c>
      <c r="C96" t="s">
        <v>475</v>
      </c>
      <c r="D96" s="1">
        <v>1126000</v>
      </c>
    </row>
    <row r="97" spans="1:4" x14ac:dyDescent="0.2">
      <c r="A97" t="s">
        <v>516</v>
      </c>
      <c r="B97" t="s">
        <v>189</v>
      </c>
      <c r="C97" t="s">
        <v>517</v>
      </c>
      <c r="D97" s="1">
        <v>1100000</v>
      </c>
    </row>
    <row r="98" spans="1:4" x14ac:dyDescent="0.2">
      <c r="A98" t="s">
        <v>380</v>
      </c>
      <c r="B98" t="s">
        <v>193</v>
      </c>
      <c r="C98" t="s">
        <v>480</v>
      </c>
      <c r="D98" s="1">
        <v>1099000</v>
      </c>
    </row>
    <row r="99" spans="1:4" x14ac:dyDescent="0.2">
      <c r="A99" t="s">
        <v>492</v>
      </c>
      <c r="B99" t="s">
        <v>207</v>
      </c>
      <c r="C99" t="s">
        <v>491</v>
      </c>
      <c r="D99" s="1">
        <v>1098198</v>
      </c>
    </row>
    <row r="100" spans="1:4" x14ac:dyDescent="0.2">
      <c r="A100" t="s">
        <v>310</v>
      </c>
      <c r="B100" t="s">
        <v>20</v>
      </c>
      <c r="C100" t="s">
        <v>311</v>
      </c>
      <c r="D100" s="1">
        <v>1092800</v>
      </c>
    </row>
    <row r="101" spans="1:4" x14ac:dyDescent="0.2">
      <c r="A101" t="s">
        <v>263</v>
      </c>
      <c r="B101" t="s">
        <v>6</v>
      </c>
      <c r="C101" t="s">
        <v>107</v>
      </c>
      <c r="D101" s="1">
        <v>1080000</v>
      </c>
    </row>
    <row r="102" spans="1:4" x14ac:dyDescent="0.2">
      <c r="A102" t="s">
        <v>251</v>
      </c>
      <c r="B102" t="s">
        <v>252</v>
      </c>
      <c r="C102" t="s">
        <v>253</v>
      </c>
      <c r="D102" s="1">
        <v>1050000</v>
      </c>
    </row>
    <row r="103" spans="1:4" x14ac:dyDescent="0.2">
      <c r="A103" t="s">
        <v>456</v>
      </c>
      <c r="B103" t="s">
        <v>457</v>
      </c>
      <c r="C103" t="s">
        <v>458</v>
      </c>
      <c r="D103" s="1">
        <v>1038000</v>
      </c>
    </row>
    <row r="104" spans="1:4" x14ac:dyDescent="0.2">
      <c r="A104" t="s">
        <v>511</v>
      </c>
      <c r="B104" t="s">
        <v>421</v>
      </c>
      <c r="C104" t="s">
        <v>512</v>
      </c>
      <c r="D104" s="1">
        <v>1038000</v>
      </c>
    </row>
    <row r="105" spans="1:4" x14ac:dyDescent="0.2">
      <c r="A105" t="s">
        <v>431</v>
      </c>
      <c r="B105" t="s">
        <v>252</v>
      </c>
      <c r="C105" t="s">
        <v>253</v>
      </c>
      <c r="D105" s="1">
        <v>1030000</v>
      </c>
    </row>
    <row r="106" spans="1:4" x14ac:dyDescent="0.2">
      <c r="A106" t="s">
        <v>362</v>
      </c>
      <c r="B106" t="s">
        <v>363</v>
      </c>
      <c r="C106" t="s">
        <v>364</v>
      </c>
      <c r="D106" s="1">
        <v>1017500.03</v>
      </c>
    </row>
    <row r="107" spans="1:4" x14ac:dyDescent="0.2">
      <c r="A107" t="s">
        <v>247</v>
      </c>
      <c r="B107" t="s">
        <v>248</v>
      </c>
      <c r="C107" t="s">
        <v>122</v>
      </c>
      <c r="D107" s="1">
        <v>998000</v>
      </c>
    </row>
    <row r="108" spans="1:4" x14ac:dyDescent="0.2">
      <c r="A108" t="s">
        <v>423</v>
      </c>
      <c r="B108" t="s">
        <v>248</v>
      </c>
      <c r="C108" t="s">
        <v>122</v>
      </c>
      <c r="D108" s="1">
        <v>998000</v>
      </c>
    </row>
    <row r="109" spans="1:4" x14ac:dyDescent="0.2">
      <c r="A109" t="s">
        <v>430</v>
      </c>
      <c r="B109" t="s">
        <v>10</v>
      </c>
      <c r="C109" t="s">
        <v>12</v>
      </c>
      <c r="D109" s="1">
        <v>996700</v>
      </c>
    </row>
    <row r="110" spans="1:4" x14ac:dyDescent="0.2">
      <c r="A110" t="s">
        <v>366</v>
      </c>
      <c r="B110" t="s">
        <v>214</v>
      </c>
      <c r="C110" t="s">
        <v>367</v>
      </c>
      <c r="D110" s="1">
        <v>996000</v>
      </c>
    </row>
    <row r="111" spans="1:4" x14ac:dyDescent="0.2">
      <c r="A111" t="s">
        <v>591</v>
      </c>
      <c r="D111" s="1">
        <v>994500</v>
      </c>
    </row>
    <row r="112" spans="1:4" x14ac:dyDescent="0.2">
      <c r="A112" t="s">
        <v>55</v>
      </c>
      <c r="B112" t="s">
        <v>6</v>
      </c>
      <c r="C112" t="s">
        <v>54</v>
      </c>
      <c r="D112" s="1">
        <v>988000</v>
      </c>
    </row>
    <row r="113" spans="1:4" x14ac:dyDescent="0.2">
      <c r="A113" t="s">
        <v>195</v>
      </c>
      <c r="B113" t="s">
        <v>37</v>
      </c>
      <c r="C113" t="s">
        <v>196</v>
      </c>
      <c r="D113" s="1">
        <v>988000</v>
      </c>
    </row>
    <row r="114" spans="1:4" x14ac:dyDescent="0.2">
      <c r="A114" t="s">
        <v>55</v>
      </c>
      <c r="B114" t="s">
        <v>6</v>
      </c>
      <c r="C114" t="s">
        <v>54</v>
      </c>
      <c r="D114" s="1">
        <v>988000</v>
      </c>
    </row>
    <row r="115" spans="1:4" x14ac:dyDescent="0.2">
      <c r="A115" t="s">
        <v>490</v>
      </c>
      <c r="B115" t="s">
        <v>207</v>
      </c>
      <c r="C115" t="s">
        <v>491</v>
      </c>
      <c r="D115" s="1">
        <v>981986.8</v>
      </c>
    </row>
    <row r="116" spans="1:4" x14ac:dyDescent="0.2">
      <c r="A116" t="s">
        <v>271</v>
      </c>
      <c r="B116" t="s">
        <v>272</v>
      </c>
      <c r="C116" t="s">
        <v>273</v>
      </c>
      <c r="D116" s="1">
        <v>974900</v>
      </c>
    </row>
    <row r="117" spans="1:4" x14ac:dyDescent="0.2">
      <c r="A117" t="s">
        <v>188</v>
      </c>
      <c r="B117" t="s">
        <v>189</v>
      </c>
      <c r="C117" t="s">
        <v>38</v>
      </c>
      <c r="D117" s="1">
        <v>970000</v>
      </c>
    </row>
    <row r="118" spans="1:4" x14ac:dyDescent="0.2">
      <c r="A118" t="s">
        <v>264</v>
      </c>
      <c r="B118" t="s">
        <v>265</v>
      </c>
      <c r="C118" t="s">
        <v>54</v>
      </c>
      <c r="D118" s="1">
        <v>968000</v>
      </c>
    </row>
    <row r="119" spans="1:4" x14ac:dyDescent="0.2">
      <c r="A119" t="s">
        <v>476</v>
      </c>
      <c r="B119" t="s">
        <v>306</v>
      </c>
      <c r="C119" t="s">
        <v>477</v>
      </c>
      <c r="D119" s="1">
        <v>947300</v>
      </c>
    </row>
    <row r="120" spans="1:4" x14ac:dyDescent="0.2">
      <c r="A120" t="s">
        <v>108</v>
      </c>
      <c r="B120" t="s">
        <v>109</v>
      </c>
      <c r="C120" t="s">
        <v>110</v>
      </c>
      <c r="D120" s="1">
        <v>939900</v>
      </c>
    </row>
    <row r="121" spans="1:4" x14ac:dyDescent="0.2">
      <c r="A121" t="s">
        <v>232</v>
      </c>
      <c r="B121" t="s">
        <v>233</v>
      </c>
      <c r="C121" t="s">
        <v>234</v>
      </c>
      <c r="D121" s="1">
        <v>936000</v>
      </c>
    </row>
    <row r="122" spans="1:4" x14ac:dyDescent="0.2">
      <c r="A122" t="s">
        <v>159</v>
      </c>
      <c r="B122" t="s">
        <v>160</v>
      </c>
      <c r="C122" t="s">
        <v>38</v>
      </c>
      <c r="D122" s="1">
        <v>900000</v>
      </c>
    </row>
    <row r="123" spans="1:4" x14ac:dyDescent="0.2">
      <c r="A123" t="s">
        <v>420</v>
      </c>
      <c r="B123" t="s">
        <v>421</v>
      </c>
      <c r="C123" t="s">
        <v>422</v>
      </c>
      <c r="D123" s="1">
        <v>900000</v>
      </c>
    </row>
    <row r="124" spans="1:4" x14ac:dyDescent="0.2">
      <c r="A124" t="s">
        <v>595</v>
      </c>
      <c r="D124" s="1">
        <v>899000</v>
      </c>
    </row>
    <row r="125" spans="1:4" x14ac:dyDescent="0.2">
      <c r="A125" t="s">
        <v>384</v>
      </c>
      <c r="B125" t="s">
        <v>385</v>
      </c>
      <c r="C125" t="s">
        <v>145</v>
      </c>
      <c r="D125" s="1">
        <v>895000</v>
      </c>
    </row>
    <row r="126" spans="1:4" x14ac:dyDescent="0.2">
      <c r="A126" t="s">
        <v>374</v>
      </c>
      <c r="B126" t="s">
        <v>6</v>
      </c>
      <c r="C126" t="s">
        <v>375</v>
      </c>
      <c r="D126" s="1">
        <v>893000</v>
      </c>
    </row>
    <row r="127" spans="1:4" x14ac:dyDescent="0.2">
      <c r="A127" t="s">
        <v>44</v>
      </c>
      <c r="B127" t="s">
        <v>45</v>
      </c>
      <c r="C127" t="s">
        <v>38</v>
      </c>
      <c r="D127" s="1">
        <v>890000</v>
      </c>
    </row>
    <row r="128" spans="1:4" x14ac:dyDescent="0.2">
      <c r="A128" t="s">
        <v>44</v>
      </c>
      <c r="B128" t="s">
        <v>45</v>
      </c>
      <c r="C128" t="s">
        <v>38</v>
      </c>
      <c r="D128" s="1">
        <v>890000</v>
      </c>
    </row>
    <row r="129" spans="1:4" x14ac:dyDescent="0.2">
      <c r="A129" t="s">
        <v>256</v>
      </c>
      <c r="B129" t="s">
        <v>250</v>
      </c>
      <c r="C129" t="s">
        <v>54</v>
      </c>
      <c r="D129" s="1">
        <v>888000</v>
      </c>
    </row>
    <row r="130" spans="1:4" x14ac:dyDescent="0.2">
      <c r="A130" t="s">
        <v>376</v>
      </c>
      <c r="B130" t="s">
        <v>6</v>
      </c>
      <c r="C130" t="s">
        <v>377</v>
      </c>
      <c r="D130" s="1">
        <v>886000</v>
      </c>
    </row>
    <row r="131" spans="1:4" x14ac:dyDescent="0.2">
      <c r="A131" t="s">
        <v>114</v>
      </c>
      <c r="B131" t="s">
        <v>20</v>
      </c>
      <c r="C131" t="s">
        <v>100</v>
      </c>
      <c r="D131" s="1">
        <v>885200</v>
      </c>
    </row>
    <row r="132" spans="1:4" x14ac:dyDescent="0.2">
      <c r="A132" t="s">
        <v>481</v>
      </c>
      <c r="B132" t="s">
        <v>77</v>
      </c>
      <c r="C132" t="s">
        <v>67</v>
      </c>
      <c r="D132" s="1">
        <v>880000</v>
      </c>
    </row>
    <row r="133" spans="1:4" x14ac:dyDescent="0.2">
      <c r="A133" t="s">
        <v>341</v>
      </c>
      <c r="B133" t="s">
        <v>342</v>
      </c>
      <c r="C133" t="s">
        <v>343</v>
      </c>
      <c r="D133" s="1">
        <v>861000</v>
      </c>
    </row>
    <row r="134" spans="1:4" x14ac:dyDescent="0.2">
      <c r="A134" t="s">
        <v>186</v>
      </c>
      <c r="B134" t="s">
        <v>187</v>
      </c>
      <c r="C134" t="s">
        <v>54</v>
      </c>
      <c r="D134" s="1">
        <v>860000</v>
      </c>
    </row>
    <row r="135" spans="1:4" x14ac:dyDescent="0.2">
      <c r="A135" t="s">
        <v>276</v>
      </c>
      <c r="B135" t="s">
        <v>277</v>
      </c>
      <c r="C135" t="s">
        <v>278</v>
      </c>
      <c r="D135" s="1">
        <v>848600</v>
      </c>
    </row>
    <row r="136" spans="1:4" x14ac:dyDescent="0.2">
      <c r="A136" t="s">
        <v>501</v>
      </c>
      <c r="B136" t="s">
        <v>67</v>
      </c>
      <c r="C136" t="s">
        <v>324</v>
      </c>
      <c r="D136" s="1">
        <v>838900</v>
      </c>
    </row>
    <row r="137" spans="1:4" x14ac:dyDescent="0.2">
      <c r="A137" t="s">
        <v>482</v>
      </c>
      <c r="B137" t="s">
        <v>483</v>
      </c>
      <c r="C137" t="s">
        <v>484</v>
      </c>
      <c r="D137" s="1">
        <v>799950</v>
      </c>
    </row>
    <row r="138" spans="1:4" x14ac:dyDescent="0.2">
      <c r="A138" t="s">
        <v>72</v>
      </c>
      <c r="B138" t="s">
        <v>5</v>
      </c>
      <c r="C138" t="s">
        <v>73</v>
      </c>
      <c r="D138" s="1">
        <v>798000</v>
      </c>
    </row>
    <row r="139" spans="1:4" x14ac:dyDescent="0.2">
      <c r="A139" t="s">
        <v>72</v>
      </c>
      <c r="B139" t="s">
        <v>5</v>
      </c>
      <c r="C139" t="s">
        <v>73</v>
      </c>
      <c r="D139" s="1">
        <v>798000</v>
      </c>
    </row>
    <row r="140" spans="1:4" x14ac:dyDescent="0.2">
      <c r="A140" t="s">
        <v>211</v>
      </c>
      <c r="B140" t="s">
        <v>178</v>
      </c>
      <c r="C140" t="s">
        <v>212</v>
      </c>
      <c r="D140" s="1">
        <v>795950</v>
      </c>
    </row>
    <row r="141" spans="1:4" x14ac:dyDescent="0.2">
      <c r="A141" t="s">
        <v>572</v>
      </c>
      <c r="B141" t="s">
        <v>363</v>
      </c>
      <c r="C141" t="s">
        <v>573</v>
      </c>
      <c r="D141" s="1">
        <v>795801.21</v>
      </c>
    </row>
    <row r="142" spans="1:4" x14ac:dyDescent="0.2">
      <c r="A142" t="s">
        <v>468</v>
      </c>
      <c r="B142" t="s">
        <v>363</v>
      </c>
      <c r="C142" t="s">
        <v>469</v>
      </c>
      <c r="D142" s="1">
        <v>794208</v>
      </c>
    </row>
    <row r="143" spans="1:4" x14ac:dyDescent="0.2">
      <c r="A143" t="s">
        <v>470</v>
      </c>
      <c r="B143" t="s">
        <v>5</v>
      </c>
      <c r="C143" t="s">
        <v>471</v>
      </c>
      <c r="D143" s="1">
        <v>792600</v>
      </c>
    </row>
    <row r="144" spans="1:4" x14ac:dyDescent="0.2">
      <c r="A144" t="s">
        <v>589</v>
      </c>
      <c r="D144" s="1">
        <v>790000</v>
      </c>
    </row>
    <row r="145" spans="1:4" x14ac:dyDescent="0.2">
      <c r="A145" t="s">
        <v>190</v>
      </c>
      <c r="B145" t="s">
        <v>191</v>
      </c>
      <c r="C145" t="s">
        <v>54</v>
      </c>
      <c r="D145" s="1">
        <v>788000</v>
      </c>
    </row>
    <row r="146" spans="1:4" x14ac:dyDescent="0.2">
      <c r="A146" t="s">
        <v>558</v>
      </c>
      <c r="D146" s="1">
        <v>788000</v>
      </c>
    </row>
    <row r="147" spans="1:4" x14ac:dyDescent="0.2">
      <c r="A147" t="s">
        <v>90</v>
      </c>
      <c r="D147" s="1">
        <v>760000</v>
      </c>
    </row>
    <row r="148" spans="1:4" x14ac:dyDescent="0.2">
      <c r="A148" t="s">
        <v>90</v>
      </c>
      <c r="D148" s="1">
        <v>760000</v>
      </c>
    </row>
    <row r="149" spans="1:4" x14ac:dyDescent="0.2">
      <c r="A149" t="s">
        <v>392</v>
      </c>
      <c r="B149" t="s">
        <v>67</v>
      </c>
      <c r="C149" t="s">
        <v>18</v>
      </c>
      <c r="D149" s="1">
        <v>750000</v>
      </c>
    </row>
    <row r="150" spans="1:4" x14ac:dyDescent="0.2">
      <c r="A150" t="s">
        <v>404</v>
      </c>
      <c r="B150" t="s">
        <v>405</v>
      </c>
      <c r="C150" t="s">
        <v>41</v>
      </c>
      <c r="D150" s="1">
        <v>750000</v>
      </c>
    </row>
    <row r="151" spans="1:4" x14ac:dyDescent="0.2">
      <c r="A151" t="s">
        <v>85</v>
      </c>
      <c r="B151" t="s">
        <v>47</v>
      </c>
      <c r="C151" t="s">
        <v>41</v>
      </c>
      <c r="D151" s="1">
        <v>740000</v>
      </c>
    </row>
    <row r="152" spans="1:4" x14ac:dyDescent="0.2">
      <c r="A152" t="s">
        <v>85</v>
      </c>
      <c r="B152" t="s">
        <v>47</v>
      </c>
      <c r="C152" t="s">
        <v>41</v>
      </c>
      <c r="D152" s="1">
        <v>740000</v>
      </c>
    </row>
    <row r="153" spans="1:4" x14ac:dyDescent="0.2">
      <c r="A153" t="s">
        <v>46</v>
      </c>
      <c r="B153" t="s">
        <v>47</v>
      </c>
      <c r="C153" t="s">
        <v>48</v>
      </c>
      <c r="D153" s="1">
        <v>738800</v>
      </c>
    </row>
    <row r="154" spans="1:4" x14ac:dyDescent="0.2">
      <c r="A154" t="s">
        <v>46</v>
      </c>
      <c r="B154" t="s">
        <v>47</v>
      </c>
      <c r="C154" t="s">
        <v>48</v>
      </c>
      <c r="D154" s="1">
        <v>738800</v>
      </c>
    </row>
    <row r="155" spans="1:4" x14ac:dyDescent="0.2">
      <c r="A155" t="s">
        <v>96</v>
      </c>
      <c r="B155" t="s">
        <v>97</v>
      </c>
      <c r="C155" t="s">
        <v>98</v>
      </c>
      <c r="D155" s="1">
        <v>738580</v>
      </c>
    </row>
    <row r="156" spans="1:4" x14ac:dyDescent="0.2">
      <c r="A156" t="s">
        <v>418</v>
      </c>
      <c r="B156" t="s">
        <v>142</v>
      </c>
      <c r="C156" t="s">
        <v>419</v>
      </c>
      <c r="D156" s="1">
        <v>730160</v>
      </c>
    </row>
    <row r="157" spans="1:4" x14ac:dyDescent="0.2">
      <c r="A157" t="s">
        <v>227</v>
      </c>
      <c r="B157" t="s">
        <v>67</v>
      </c>
      <c r="C157" t="s">
        <v>228</v>
      </c>
      <c r="D157" s="1">
        <v>726000</v>
      </c>
    </row>
    <row r="158" spans="1:4" x14ac:dyDescent="0.2">
      <c r="A158" t="s">
        <v>308</v>
      </c>
      <c r="B158" t="s">
        <v>15</v>
      </c>
      <c r="C158" t="s">
        <v>107</v>
      </c>
      <c r="D158" s="1">
        <v>720000</v>
      </c>
    </row>
    <row r="159" spans="1:4" x14ac:dyDescent="0.2">
      <c r="A159" t="s">
        <v>166</v>
      </c>
      <c r="B159" t="s">
        <v>167</v>
      </c>
      <c r="C159" t="s">
        <v>168</v>
      </c>
      <c r="D159" s="1">
        <v>702600</v>
      </c>
    </row>
    <row r="160" spans="1:4" x14ac:dyDescent="0.2">
      <c r="A160" t="s">
        <v>74</v>
      </c>
      <c r="B160" t="s">
        <v>75</v>
      </c>
      <c r="C160" t="s">
        <v>54</v>
      </c>
      <c r="D160" s="1">
        <v>700000</v>
      </c>
    </row>
    <row r="161" spans="1:4" x14ac:dyDescent="0.2">
      <c r="A161" t="s">
        <v>74</v>
      </c>
      <c r="B161" t="s">
        <v>75</v>
      </c>
      <c r="C161" t="s">
        <v>54</v>
      </c>
      <c r="D161" s="1">
        <v>700000</v>
      </c>
    </row>
    <row r="162" spans="1:4" x14ac:dyDescent="0.2">
      <c r="A162" t="s">
        <v>209</v>
      </c>
      <c r="B162" t="s">
        <v>170</v>
      </c>
      <c r="C162" t="s">
        <v>210</v>
      </c>
      <c r="D162" s="1">
        <v>695000</v>
      </c>
    </row>
    <row r="163" spans="1:4" x14ac:dyDescent="0.2">
      <c r="A163" t="s">
        <v>398</v>
      </c>
      <c r="B163" t="s">
        <v>67</v>
      </c>
      <c r="C163" t="s">
        <v>399</v>
      </c>
      <c r="D163" s="1">
        <v>689000</v>
      </c>
    </row>
    <row r="164" spans="1:4" x14ac:dyDescent="0.2">
      <c r="A164" t="s">
        <v>297</v>
      </c>
      <c r="B164" t="s">
        <v>45</v>
      </c>
      <c r="C164" t="s">
        <v>298</v>
      </c>
      <c r="D164" s="1">
        <v>678800</v>
      </c>
    </row>
    <row r="165" spans="1:4" x14ac:dyDescent="0.2">
      <c r="A165" t="s">
        <v>111</v>
      </c>
      <c r="B165" t="s">
        <v>112</v>
      </c>
      <c r="C165" t="s">
        <v>113</v>
      </c>
      <c r="D165" s="1">
        <v>676606</v>
      </c>
    </row>
    <row r="166" spans="1:4" x14ac:dyDescent="0.2">
      <c r="A166" t="s">
        <v>231</v>
      </c>
      <c r="B166" t="s">
        <v>67</v>
      </c>
      <c r="C166" t="s">
        <v>228</v>
      </c>
      <c r="D166" s="1">
        <v>618800</v>
      </c>
    </row>
    <row r="167" spans="1:4" x14ac:dyDescent="0.2">
      <c r="A167" t="s">
        <v>152</v>
      </c>
      <c r="B167" t="s">
        <v>153</v>
      </c>
      <c r="C167" t="s">
        <v>154</v>
      </c>
      <c r="D167" s="1">
        <v>610000</v>
      </c>
    </row>
    <row r="168" spans="1:4" x14ac:dyDescent="0.2">
      <c r="A168" t="s">
        <v>60</v>
      </c>
      <c r="B168" t="s">
        <v>61</v>
      </c>
      <c r="C168" t="s">
        <v>62</v>
      </c>
      <c r="D168" s="1">
        <v>599800</v>
      </c>
    </row>
    <row r="169" spans="1:4" x14ac:dyDescent="0.2">
      <c r="A169" t="s">
        <v>340</v>
      </c>
      <c r="B169" t="s">
        <v>300</v>
      </c>
      <c r="C169" t="s">
        <v>18</v>
      </c>
      <c r="D169" s="1">
        <v>599800</v>
      </c>
    </row>
    <row r="170" spans="1:4" x14ac:dyDescent="0.2">
      <c r="A170" t="s">
        <v>60</v>
      </c>
      <c r="B170" t="s">
        <v>61</v>
      </c>
      <c r="C170" t="s">
        <v>62</v>
      </c>
      <c r="D170" s="1">
        <v>599800</v>
      </c>
    </row>
    <row r="171" spans="1:4" x14ac:dyDescent="0.2">
      <c r="A171" t="s">
        <v>88</v>
      </c>
      <c r="B171" t="s">
        <v>67</v>
      </c>
      <c r="C171" t="s">
        <v>18</v>
      </c>
      <c r="D171" s="1">
        <v>599000</v>
      </c>
    </row>
    <row r="172" spans="1:4" x14ac:dyDescent="0.2">
      <c r="A172" t="s">
        <v>88</v>
      </c>
      <c r="B172" t="s">
        <v>67</v>
      </c>
      <c r="C172" t="s">
        <v>18</v>
      </c>
      <c r="D172" s="1">
        <v>599000</v>
      </c>
    </row>
    <row r="173" spans="1:4" x14ac:dyDescent="0.2">
      <c r="A173" t="s">
        <v>91</v>
      </c>
      <c r="D173" s="1">
        <v>598000</v>
      </c>
    </row>
    <row r="174" spans="1:4" x14ac:dyDescent="0.2">
      <c r="A174" t="s">
        <v>91</v>
      </c>
      <c r="D174" s="1">
        <v>598000</v>
      </c>
    </row>
    <row r="175" spans="1:4" x14ac:dyDescent="0.2">
      <c r="A175" t="s">
        <v>536</v>
      </c>
      <c r="D175" s="1">
        <v>597000</v>
      </c>
    </row>
    <row r="176" spans="1:4" x14ac:dyDescent="0.2">
      <c r="A176" t="s">
        <v>413</v>
      </c>
      <c r="B176" t="s">
        <v>414</v>
      </c>
      <c r="C176" t="s">
        <v>415</v>
      </c>
      <c r="D176" s="1">
        <v>595000</v>
      </c>
    </row>
    <row r="177" spans="1:4" x14ac:dyDescent="0.2">
      <c r="A177" t="s">
        <v>531</v>
      </c>
      <c r="B177" t="s">
        <v>532</v>
      </c>
      <c r="C177" t="s">
        <v>533</v>
      </c>
      <c r="D177" s="1">
        <v>595000</v>
      </c>
    </row>
    <row r="178" spans="1:4" x14ac:dyDescent="0.2">
      <c r="A178" t="s">
        <v>166</v>
      </c>
      <c r="B178" t="s">
        <v>167</v>
      </c>
      <c r="C178" t="s">
        <v>230</v>
      </c>
      <c r="D178" s="1">
        <v>589500</v>
      </c>
    </row>
    <row r="179" spans="1:4" x14ac:dyDescent="0.2">
      <c r="A179" t="s">
        <v>321</v>
      </c>
      <c r="B179" t="s">
        <v>322</v>
      </c>
      <c r="C179" t="s">
        <v>41</v>
      </c>
      <c r="D179" s="1">
        <v>580000</v>
      </c>
    </row>
    <row r="180" spans="1:4" x14ac:dyDescent="0.2">
      <c r="A180" t="s">
        <v>496</v>
      </c>
      <c r="B180" t="s">
        <v>67</v>
      </c>
      <c r="C180" t="s">
        <v>497</v>
      </c>
      <c r="D180" s="1">
        <v>569000</v>
      </c>
    </row>
    <row r="181" spans="1:4" x14ac:dyDescent="0.2">
      <c r="A181" t="s">
        <v>380</v>
      </c>
      <c r="B181" t="s">
        <v>193</v>
      </c>
      <c r="C181" t="s">
        <v>11</v>
      </c>
      <c r="D181" s="1">
        <v>557700</v>
      </c>
    </row>
    <row r="182" spans="1:4" x14ac:dyDescent="0.2">
      <c r="A182" t="s">
        <v>550</v>
      </c>
      <c r="B182" t="s">
        <v>551</v>
      </c>
      <c r="C182" t="s">
        <v>54</v>
      </c>
      <c r="D182" s="1">
        <v>549600</v>
      </c>
    </row>
    <row r="183" spans="1:4" x14ac:dyDescent="0.2">
      <c r="A183" t="s">
        <v>157</v>
      </c>
      <c r="B183" t="s">
        <v>158</v>
      </c>
      <c r="C183" t="s">
        <v>18</v>
      </c>
      <c r="D183" s="1">
        <v>548800</v>
      </c>
    </row>
    <row r="184" spans="1:4" x14ac:dyDescent="0.2">
      <c r="A184" t="s">
        <v>89</v>
      </c>
      <c r="D184" s="1">
        <v>548000</v>
      </c>
    </row>
    <row r="185" spans="1:4" x14ac:dyDescent="0.2">
      <c r="A185" t="s">
        <v>89</v>
      </c>
      <c r="D185" s="1">
        <v>548000</v>
      </c>
    </row>
    <row r="186" spans="1:4" x14ac:dyDescent="0.2">
      <c r="A186" t="s">
        <v>478</v>
      </c>
      <c r="B186" t="s">
        <v>193</v>
      </c>
      <c r="C186" t="s">
        <v>479</v>
      </c>
      <c r="D186" s="1">
        <v>529465</v>
      </c>
    </row>
    <row r="187" spans="1:4" x14ac:dyDescent="0.2">
      <c r="A187" t="s">
        <v>524</v>
      </c>
      <c r="B187" t="s">
        <v>306</v>
      </c>
      <c r="C187" t="s">
        <v>477</v>
      </c>
      <c r="D187" s="1">
        <v>528000</v>
      </c>
    </row>
    <row r="188" spans="1:4" x14ac:dyDescent="0.2">
      <c r="A188" t="s">
        <v>289</v>
      </c>
      <c r="B188" t="s">
        <v>19</v>
      </c>
      <c r="C188" t="s">
        <v>290</v>
      </c>
      <c r="D188" s="1">
        <v>527000</v>
      </c>
    </row>
    <row r="189" spans="1:4" x14ac:dyDescent="0.2">
      <c r="A189" t="s">
        <v>201</v>
      </c>
      <c r="B189" t="s">
        <v>202</v>
      </c>
      <c r="C189" t="s">
        <v>203</v>
      </c>
      <c r="D189" s="1">
        <v>518700</v>
      </c>
    </row>
    <row r="190" spans="1:4" x14ac:dyDescent="0.2">
      <c r="A190" t="s">
        <v>582</v>
      </c>
      <c r="D190" s="1">
        <v>515000</v>
      </c>
    </row>
    <row r="191" spans="1:4" x14ac:dyDescent="0.2">
      <c r="A191" t="s">
        <v>287</v>
      </c>
      <c r="B191" t="s">
        <v>272</v>
      </c>
      <c r="C191" t="s">
        <v>288</v>
      </c>
      <c r="D191" s="1">
        <v>509975</v>
      </c>
    </row>
    <row r="192" spans="1:4" x14ac:dyDescent="0.2">
      <c r="A192" t="s">
        <v>328</v>
      </c>
      <c r="B192" t="s">
        <v>193</v>
      </c>
      <c r="C192" t="s">
        <v>145</v>
      </c>
      <c r="D192" s="1">
        <v>508000</v>
      </c>
    </row>
    <row r="193" spans="1:4" x14ac:dyDescent="0.2">
      <c r="A193" t="s">
        <v>127</v>
      </c>
      <c r="B193" t="s">
        <v>128</v>
      </c>
      <c r="C193" t="s">
        <v>129</v>
      </c>
      <c r="D193" s="1">
        <v>500000</v>
      </c>
    </row>
    <row r="194" spans="1:4" x14ac:dyDescent="0.2">
      <c r="A194" t="s">
        <v>79</v>
      </c>
      <c r="B194" t="s">
        <v>80</v>
      </c>
      <c r="C194" t="s">
        <v>81</v>
      </c>
      <c r="D194" s="1">
        <v>499000</v>
      </c>
    </row>
    <row r="195" spans="1:4" x14ac:dyDescent="0.2">
      <c r="A195" t="s">
        <v>79</v>
      </c>
      <c r="B195" t="s">
        <v>80</v>
      </c>
      <c r="C195" t="s">
        <v>81</v>
      </c>
      <c r="D195" s="1">
        <v>499000</v>
      </c>
    </row>
    <row r="196" spans="1:4" x14ac:dyDescent="0.2">
      <c r="A196" t="s">
        <v>525</v>
      </c>
      <c r="B196" t="s">
        <v>250</v>
      </c>
      <c r="C196" t="s">
        <v>526</v>
      </c>
      <c r="D196" s="1">
        <v>499000</v>
      </c>
    </row>
    <row r="197" spans="1:4" x14ac:dyDescent="0.2">
      <c r="A197" t="s">
        <v>452</v>
      </c>
      <c r="B197" t="s">
        <v>453</v>
      </c>
      <c r="C197" t="s">
        <v>454</v>
      </c>
      <c r="D197" s="1">
        <v>498000</v>
      </c>
    </row>
    <row r="198" spans="1:4" x14ac:dyDescent="0.2">
      <c r="A198" t="s">
        <v>575</v>
      </c>
      <c r="D198" s="1">
        <v>495800</v>
      </c>
    </row>
    <row r="199" spans="1:4" x14ac:dyDescent="0.2">
      <c r="A199" t="s">
        <v>299</v>
      </c>
      <c r="B199" t="s">
        <v>300</v>
      </c>
      <c r="C199" t="s">
        <v>301</v>
      </c>
      <c r="D199" s="1">
        <v>495000</v>
      </c>
    </row>
    <row r="200" spans="1:4" x14ac:dyDescent="0.2">
      <c r="A200" t="s">
        <v>186</v>
      </c>
      <c r="B200" t="s">
        <v>400</v>
      </c>
      <c r="C200" t="s">
        <v>54</v>
      </c>
      <c r="D200" s="1">
        <v>479000</v>
      </c>
    </row>
    <row r="201" spans="1:4" x14ac:dyDescent="0.2">
      <c r="A201" t="s">
        <v>505</v>
      </c>
      <c r="B201" t="s">
        <v>67</v>
      </c>
      <c r="C201" t="s">
        <v>352</v>
      </c>
      <c r="D201" s="1">
        <v>473000</v>
      </c>
    </row>
    <row r="202" spans="1:4" x14ac:dyDescent="0.2">
      <c r="A202" t="s">
        <v>500</v>
      </c>
      <c r="B202" t="s">
        <v>67</v>
      </c>
      <c r="C202" t="s">
        <v>352</v>
      </c>
      <c r="D202" s="1">
        <v>468000</v>
      </c>
    </row>
    <row r="203" spans="1:4" x14ac:dyDescent="0.2">
      <c r="A203" t="s">
        <v>314</v>
      </c>
      <c r="B203" t="s">
        <v>77</v>
      </c>
      <c r="C203" t="s">
        <v>62</v>
      </c>
      <c r="D203" s="1">
        <v>466000</v>
      </c>
    </row>
    <row r="204" spans="1:4" x14ac:dyDescent="0.2">
      <c r="A204" t="s">
        <v>200</v>
      </c>
      <c r="B204" t="s">
        <v>67</v>
      </c>
      <c r="C204" t="s">
        <v>145</v>
      </c>
      <c r="D204" s="1">
        <v>463000</v>
      </c>
    </row>
    <row r="205" spans="1:4" x14ac:dyDescent="0.2">
      <c r="A205" t="s">
        <v>201</v>
      </c>
      <c r="B205" t="s">
        <v>202</v>
      </c>
      <c r="C205" t="s">
        <v>406</v>
      </c>
      <c r="D205" s="1">
        <v>459000</v>
      </c>
    </row>
    <row r="206" spans="1:4" x14ac:dyDescent="0.2">
      <c r="A206" t="s">
        <v>274</v>
      </c>
      <c r="B206" t="s">
        <v>20</v>
      </c>
      <c r="C206" t="s">
        <v>275</v>
      </c>
      <c r="D206" s="1">
        <v>448000</v>
      </c>
    </row>
    <row r="207" spans="1:4" x14ac:dyDescent="0.2">
      <c r="A207" t="s">
        <v>554</v>
      </c>
      <c r="B207" t="s">
        <v>555</v>
      </c>
      <c r="C207" t="s">
        <v>246</v>
      </c>
      <c r="D207" s="1">
        <v>429000</v>
      </c>
    </row>
    <row r="208" spans="1:4" x14ac:dyDescent="0.2">
      <c r="A208" t="s">
        <v>172</v>
      </c>
      <c r="B208" t="s">
        <v>173</v>
      </c>
      <c r="C208" t="s">
        <v>174</v>
      </c>
      <c r="D208" s="1">
        <v>428934</v>
      </c>
    </row>
    <row r="209" spans="1:4" x14ac:dyDescent="0.2">
      <c r="A209" t="s">
        <v>259</v>
      </c>
      <c r="B209" t="s">
        <v>67</v>
      </c>
      <c r="C209" t="s">
        <v>226</v>
      </c>
      <c r="D209" s="1">
        <v>428900</v>
      </c>
    </row>
    <row r="210" spans="1:4" x14ac:dyDescent="0.2">
      <c r="A210" t="s">
        <v>259</v>
      </c>
      <c r="B210" t="s">
        <v>67</v>
      </c>
      <c r="C210" t="s">
        <v>260</v>
      </c>
      <c r="D210" s="1">
        <v>425800</v>
      </c>
    </row>
    <row r="211" spans="1:4" x14ac:dyDescent="0.2">
      <c r="A211" t="s">
        <v>513</v>
      </c>
      <c r="B211" t="s">
        <v>67</v>
      </c>
      <c r="C211" t="s">
        <v>352</v>
      </c>
      <c r="D211" s="1">
        <v>425800</v>
      </c>
    </row>
    <row r="212" spans="1:4" x14ac:dyDescent="0.2">
      <c r="A212" t="s">
        <v>514</v>
      </c>
      <c r="B212" t="s">
        <v>67</v>
      </c>
      <c r="C212" t="s">
        <v>343</v>
      </c>
      <c r="D212" s="1">
        <v>422580</v>
      </c>
    </row>
    <row r="213" spans="1:4" x14ac:dyDescent="0.2">
      <c r="A213" t="s">
        <v>594</v>
      </c>
      <c r="D213" s="1">
        <v>416500</v>
      </c>
    </row>
    <row r="214" spans="1:4" x14ac:dyDescent="0.2">
      <c r="A214" t="s">
        <v>359</v>
      </c>
      <c r="B214" t="s">
        <v>173</v>
      </c>
      <c r="C214" t="s">
        <v>360</v>
      </c>
      <c r="D214" s="1">
        <v>410000</v>
      </c>
    </row>
    <row r="215" spans="1:4" x14ac:dyDescent="0.2">
      <c r="A215" t="s">
        <v>485</v>
      </c>
      <c r="B215" t="s">
        <v>300</v>
      </c>
      <c r="C215" t="s">
        <v>486</v>
      </c>
      <c r="D215" s="1">
        <v>409000</v>
      </c>
    </row>
    <row r="216" spans="1:4" x14ac:dyDescent="0.2">
      <c r="A216" t="s">
        <v>357</v>
      </c>
      <c r="B216" t="s">
        <v>358</v>
      </c>
      <c r="C216" t="s">
        <v>327</v>
      </c>
      <c r="D216" s="1">
        <v>400000</v>
      </c>
    </row>
    <row r="217" spans="1:4" x14ac:dyDescent="0.2">
      <c r="A217" t="s">
        <v>147</v>
      </c>
      <c r="B217" t="s">
        <v>148</v>
      </c>
      <c r="C217" t="s">
        <v>6</v>
      </c>
      <c r="D217" s="1">
        <v>398000</v>
      </c>
    </row>
    <row r="218" spans="1:4" x14ac:dyDescent="0.2">
      <c r="A218" t="s">
        <v>93</v>
      </c>
      <c r="B218" t="s">
        <v>94</v>
      </c>
      <c r="C218" t="s">
        <v>95</v>
      </c>
      <c r="D218" s="1">
        <v>390000</v>
      </c>
    </row>
    <row r="219" spans="1:4" x14ac:dyDescent="0.2">
      <c r="A219" t="s">
        <v>437</v>
      </c>
      <c r="B219" t="s">
        <v>405</v>
      </c>
      <c r="C219" t="s">
        <v>438</v>
      </c>
      <c r="D219" s="1">
        <v>390000</v>
      </c>
    </row>
    <row r="220" spans="1:4" x14ac:dyDescent="0.2">
      <c r="A220" t="s">
        <v>515</v>
      </c>
      <c r="B220" t="s">
        <v>20</v>
      </c>
      <c r="C220" t="s">
        <v>21</v>
      </c>
      <c r="D220" s="1">
        <v>387000</v>
      </c>
    </row>
    <row r="221" spans="1:4" x14ac:dyDescent="0.2">
      <c r="A221" t="s">
        <v>432</v>
      </c>
      <c r="B221" t="s">
        <v>6</v>
      </c>
      <c r="C221" t="s">
        <v>433</v>
      </c>
      <c r="D221" s="1">
        <v>385000</v>
      </c>
    </row>
    <row r="222" spans="1:4" x14ac:dyDescent="0.2">
      <c r="A222" t="s">
        <v>381</v>
      </c>
      <c r="B222" t="s">
        <v>176</v>
      </c>
      <c r="C222" t="s">
        <v>382</v>
      </c>
      <c r="D222" s="1">
        <v>382000</v>
      </c>
    </row>
    <row r="223" spans="1:4" x14ac:dyDescent="0.2">
      <c r="A223" t="s">
        <v>459</v>
      </c>
      <c r="B223" t="s">
        <v>460</v>
      </c>
      <c r="C223" t="s">
        <v>461</v>
      </c>
      <c r="D223" s="1">
        <v>382000</v>
      </c>
    </row>
    <row r="224" spans="1:4" x14ac:dyDescent="0.2">
      <c r="A224" t="s">
        <v>592</v>
      </c>
      <c r="B224" t="s">
        <v>593</v>
      </c>
      <c r="C224" t="s">
        <v>258</v>
      </c>
      <c r="D224" s="1">
        <v>380000</v>
      </c>
    </row>
    <row r="225" spans="1:4" x14ac:dyDescent="0.2">
      <c r="A225" t="s">
        <v>84</v>
      </c>
      <c r="B225" t="s">
        <v>17</v>
      </c>
      <c r="C225" t="s">
        <v>54</v>
      </c>
      <c r="D225" s="1">
        <v>379800</v>
      </c>
    </row>
    <row r="226" spans="1:4" x14ac:dyDescent="0.2">
      <c r="A226" t="s">
        <v>84</v>
      </c>
      <c r="B226" t="s">
        <v>17</v>
      </c>
      <c r="C226" t="s">
        <v>54</v>
      </c>
      <c r="D226" s="1">
        <v>379800</v>
      </c>
    </row>
    <row r="227" spans="1:4" x14ac:dyDescent="0.2">
      <c r="A227" t="s">
        <v>104</v>
      </c>
      <c r="B227" t="s">
        <v>14</v>
      </c>
      <c r="C227" t="s">
        <v>41</v>
      </c>
      <c r="D227" s="1">
        <v>379000</v>
      </c>
    </row>
    <row r="228" spans="1:4" x14ac:dyDescent="0.2">
      <c r="A228" t="s">
        <v>439</v>
      </c>
      <c r="B228" t="s">
        <v>411</v>
      </c>
      <c r="C228" t="s">
        <v>440</v>
      </c>
      <c r="D228" s="1">
        <v>367000</v>
      </c>
    </row>
    <row r="229" spans="1:4" x14ac:dyDescent="0.2">
      <c r="A229" t="s">
        <v>522</v>
      </c>
      <c r="B229" t="s">
        <v>15</v>
      </c>
      <c r="C229" t="s">
        <v>523</v>
      </c>
      <c r="D229" s="1">
        <v>360000</v>
      </c>
    </row>
    <row r="230" spans="1:4" x14ac:dyDescent="0.2">
      <c r="A230" t="s">
        <v>138</v>
      </c>
      <c r="B230" t="s">
        <v>139</v>
      </c>
      <c r="C230" t="s">
        <v>140</v>
      </c>
      <c r="D230" s="1">
        <v>356000</v>
      </c>
    </row>
    <row r="231" spans="1:4" x14ac:dyDescent="0.2">
      <c r="A231" t="s">
        <v>49</v>
      </c>
      <c r="B231" t="s">
        <v>50</v>
      </c>
      <c r="C231" t="s">
        <v>51</v>
      </c>
      <c r="D231" s="1">
        <v>350000</v>
      </c>
    </row>
    <row r="232" spans="1:4" x14ac:dyDescent="0.2">
      <c r="A232" t="s">
        <v>161</v>
      </c>
      <c r="B232" t="s">
        <v>162</v>
      </c>
      <c r="C232" t="s">
        <v>163</v>
      </c>
      <c r="D232" s="1">
        <v>350000</v>
      </c>
    </row>
    <row r="233" spans="1:4" x14ac:dyDescent="0.2">
      <c r="A233" t="s">
        <v>49</v>
      </c>
      <c r="B233" t="s">
        <v>50</v>
      </c>
      <c r="C233" t="s">
        <v>51</v>
      </c>
      <c r="D233" s="1">
        <v>350000</v>
      </c>
    </row>
    <row r="234" spans="1:4" x14ac:dyDescent="0.2">
      <c r="A234" t="s">
        <v>56</v>
      </c>
      <c r="B234" t="s">
        <v>19</v>
      </c>
      <c r="C234" t="s">
        <v>54</v>
      </c>
      <c r="D234" s="1">
        <v>340000</v>
      </c>
    </row>
    <row r="235" spans="1:4" x14ac:dyDescent="0.2">
      <c r="A235" t="s">
        <v>56</v>
      </c>
      <c r="B235" t="s">
        <v>19</v>
      </c>
      <c r="C235" t="s">
        <v>54</v>
      </c>
      <c r="D235" s="1">
        <v>340000</v>
      </c>
    </row>
    <row r="236" spans="1:4" x14ac:dyDescent="0.2">
      <c r="A236" t="s">
        <v>537</v>
      </c>
      <c r="B236" t="s">
        <v>363</v>
      </c>
      <c r="C236" t="s">
        <v>538</v>
      </c>
      <c r="D236" s="1">
        <v>336500</v>
      </c>
    </row>
    <row r="237" spans="1:4" x14ac:dyDescent="0.2">
      <c r="A237" t="s">
        <v>66</v>
      </c>
      <c r="B237" t="s">
        <v>67</v>
      </c>
      <c r="C237" t="s">
        <v>8</v>
      </c>
      <c r="D237" s="1">
        <v>333694</v>
      </c>
    </row>
    <row r="238" spans="1:4" x14ac:dyDescent="0.2">
      <c r="A238" t="s">
        <v>66</v>
      </c>
      <c r="B238" t="s">
        <v>67</v>
      </c>
      <c r="C238" t="s">
        <v>8</v>
      </c>
      <c r="D238" s="1">
        <v>333694</v>
      </c>
    </row>
    <row r="239" spans="1:4" x14ac:dyDescent="0.2">
      <c r="A239" t="s">
        <v>292</v>
      </c>
      <c r="B239" t="s">
        <v>293</v>
      </c>
      <c r="C239" t="s">
        <v>294</v>
      </c>
      <c r="D239" s="1">
        <v>331500</v>
      </c>
    </row>
    <row r="240" spans="1:4" x14ac:dyDescent="0.2">
      <c r="A240" t="s">
        <v>323</v>
      </c>
      <c r="B240" t="s">
        <v>67</v>
      </c>
      <c r="C240" t="s">
        <v>324</v>
      </c>
      <c r="D240" s="1">
        <v>328000</v>
      </c>
    </row>
    <row r="241" spans="1:4" x14ac:dyDescent="0.2">
      <c r="A241" t="s">
        <v>507</v>
      </c>
      <c r="B241" t="s">
        <v>408</v>
      </c>
      <c r="C241" t="s">
        <v>508</v>
      </c>
      <c r="D241" s="1">
        <v>316000</v>
      </c>
    </row>
    <row r="242" spans="1:4" x14ac:dyDescent="0.2">
      <c r="A242" t="s">
        <v>488</v>
      </c>
      <c r="B242" t="s">
        <v>411</v>
      </c>
      <c r="C242" t="s">
        <v>489</v>
      </c>
      <c r="D242" s="1">
        <v>303500</v>
      </c>
    </row>
    <row r="243" spans="1:4" x14ac:dyDescent="0.2">
      <c r="A243" t="s">
        <v>317</v>
      </c>
      <c r="B243" t="s">
        <v>13</v>
      </c>
      <c r="C243" t="s">
        <v>318</v>
      </c>
      <c r="D243" s="1">
        <v>300000</v>
      </c>
    </row>
    <row r="244" spans="1:4" x14ac:dyDescent="0.2">
      <c r="A244" t="s">
        <v>185</v>
      </c>
      <c r="B244" t="s">
        <v>121</v>
      </c>
      <c r="C244" t="s">
        <v>122</v>
      </c>
      <c r="D244" s="1">
        <v>300000</v>
      </c>
    </row>
    <row r="245" spans="1:4" x14ac:dyDescent="0.2">
      <c r="A245" t="s">
        <v>86</v>
      </c>
      <c r="B245" t="s">
        <v>87</v>
      </c>
      <c r="C245" t="s">
        <v>54</v>
      </c>
      <c r="D245" s="1">
        <v>299500</v>
      </c>
    </row>
    <row r="246" spans="1:4" x14ac:dyDescent="0.2">
      <c r="A246" t="s">
        <v>86</v>
      </c>
      <c r="B246" t="s">
        <v>87</v>
      </c>
      <c r="C246" t="s">
        <v>54</v>
      </c>
      <c r="D246" s="1">
        <v>299500</v>
      </c>
    </row>
    <row r="247" spans="1:4" x14ac:dyDescent="0.2">
      <c r="A247" t="s">
        <v>57</v>
      </c>
      <c r="B247" t="s">
        <v>58</v>
      </c>
      <c r="C247" t="s">
        <v>59</v>
      </c>
      <c r="D247" s="1">
        <v>298000</v>
      </c>
    </row>
    <row r="248" spans="1:4" x14ac:dyDescent="0.2">
      <c r="A248" t="s">
        <v>68</v>
      </c>
      <c r="B248" t="s">
        <v>53</v>
      </c>
      <c r="C248" t="s">
        <v>54</v>
      </c>
      <c r="D248" s="1">
        <v>298000</v>
      </c>
    </row>
    <row r="249" spans="1:4" x14ac:dyDescent="0.2">
      <c r="A249" t="s">
        <v>57</v>
      </c>
      <c r="B249" t="s">
        <v>58</v>
      </c>
      <c r="C249" t="s">
        <v>59</v>
      </c>
      <c r="D249" s="1">
        <v>298000</v>
      </c>
    </row>
    <row r="250" spans="1:4" x14ac:dyDescent="0.2">
      <c r="A250" t="s">
        <v>68</v>
      </c>
      <c r="B250" t="s">
        <v>53</v>
      </c>
      <c r="C250" t="s">
        <v>54</v>
      </c>
      <c r="D250" s="1">
        <v>298000</v>
      </c>
    </row>
    <row r="251" spans="1:4" x14ac:dyDescent="0.2">
      <c r="A251" t="s">
        <v>36</v>
      </c>
      <c r="B251" t="s">
        <v>37</v>
      </c>
      <c r="C251" t="s">
        <v>38</v>
      </c>
      <c r="D251" s="1">
        <v>290000</v>
      </c>
    </row>
    <row r="252" spans="1:4" x14ac:dyDescent="0.2">
      <c r="A252" t="s">
        <v>36</v>
      </c>
      <c r="B252" t="s">
        <v>37</v>
      </c>
      <c r="C252" t="s">
        <v>38</v>
      </c>
      <c r="D252" s="1">
        <v>290000</v>
      </c>
    </row>
    <row r="253" spans="1:4" x14ac:dyDescent="0.2">
      <c r="A253" t="s">
        <v>455</v>
      </c>
      <c r="B253" t="s">
        <v>67</v>
      </c>
      <c r="C253" t="s">
        <v>62</v>
      </c>
      <c r="D253" s="1">
        <v>288000</v>
      </c>
    </row>
    <row r="254" spans="1:4" x14ac:dyDescent="0.2">
      <c r="A254" t="s">
        <v>125</v>
      </c>
      <c r="B254" t="s">
        <v>7</v>
      </c>
      <c r="C254" t="s">
        <v>126</v>
      </c>
      <c r="D254" s="1">
        <v>287800</v>
      </c>
    </row>
    <row r="255" spans="1:4" x14ac:dyDescent="0.2">
      <c r="A255" t="s">
        <v>257</v>
      </c>
      <c r="B255" t="s">
        <v>67</v>
      </c>
      <c r="C255" t="s">
        <v>258</v>
      </c>
      <c r="D255" s="1">
        <v>283680</v>
      </c>
    </row>
    <row r="256" spans="1:4" x14ac:dyDescent="0.2">
      <c r="A256" t="s">
        <v>424</v>
      </c>
      <c r="B256" t="s">
        <v>306</v>
      </c>
      <c r="C256" t="s">
        <v>425</v>
      </c>
      <c r="D256" s="1">
        <v>282977</v>
      </c>
    </row>
    <row r="257" spans="1:4" x14ac:dyDescent="0.2">
      <c r="A257" t="s">
        <v>332</v>
      </c>
      <c r="B257" t="s">
        <v>333</v>
      </c>
      <c r="C257" t="s">
        <v>334</v>
      </c>
      <c r="D257" s="1">
        <v>280000</v>
      </c>
    </row>
    <row r="258" spans="1:4" x14ac:dyDescent="0.2">
      <c r="A258" t="s">
        <v>329</v>
      </c>
      <c r="B258" t="s">
        <v>330</v>
      </c>
      <c r="C258" t="s">
        <v>331</v>
      </c>
      <c r="D258" s="1">
        <v>277000</v>
      </c>
    </row>
    <row r="259" spans="1:4" x14ac:dyDescent="0.2">
      <c r="A259" t="s">
        <v>560</v>
      </c>
      <c r="D259" s="1">
        <v>271000</v>
      </c>
    </row>
    <row r="260" spans="1:4" x14ac:dyDescent="0.2">
      <c r="A260" t="s">
        <v>144</v>
      </c>
      <c r="B260" t="s">
        <v>67</v>
      </c>
      <c r="C260" t="s">
        <v>145</v>
      </c>
      <c r="D260" s="1">
        <v>266000</v>
      </c>
    </row>
    <row r="261" spans="1:4" x14ac:dyDescent="0.2">
      <c r="A261" t="s">
        <v>42</v>
      </c>
      <c r="B261" t="s">
        <v>9</v>
      </c>
      <c r="C261" t="s">
        <v>43</v>
      </c>
      <c r="D261" s="1">
        <v>265000</v>
      </c>
    </row>
    <row r="262" spans="1:4" x14ac:dyDescent="0.2">
      <c r="A262" t="s">
        <v>42</v>
      </c>
      <c r="B262" t="s">
        <v>9</v>
      </c>
      <c r="C262" t="s">
        <v>43</v>
      </c>
      <c r="D262" s="1">
        <v>265000</v>
      </c>
    </row>
    <row r="263" spans="1:4" x14ac:dyDescent="0.2">
      <c r="A263" t="s">
        <v>185</v>
      </c>
      <c r="B263" t="s">
        <v>121</v>
      </c>
      <c r="C263" t="s">
        <v>122</v>
      </c>
      <c r="D263" s="1">
        <v>260000</v>
      </c>
    </row>
    <row r="264" spans="1:4" x14ac:dyDescent="0.2">
      <c r="A264" t="s">
        <v>175</v>
      </c>
      <c r="B264" t="s">
        <v>176</v>
      </c>
      <c r="C264" t="s">
        <v>41</v>
      </c>
      <c r="D264" s="1">
        <v>245000</v>
      </c>
    </row>
    <row r="265" spans="1:4" x14ac:dyDescent="0.2">
      <c r="A265" t="s">
        <v>105</v>
      </c>
      <c r="B265" t="s">
        <v>106</v>
      </c>
      <c r="C265" t="s">
        <v>107</v>
      </c>
      <c r="D265" s="1">
        <v>239400</v>
      </c>
    </row>
    <row r="266" spans="1:4" x14ac:dyDescent="0.2">
      <c r="A266" t="s">
        <v>291</v>
      </c>
      <c r="B266" t="s">
        <v>20</v>
      </c>
      <c r="C266" t="s">
        <v>18</v>
      </c>
      <c r="D266" s="1">
        <v>236600</v>
      </c>
    </row>
    <row r="267" spans="1:4" x14ac:dyDescent="0.2">
      <c r="A267" t="s">
        <v>590</v>
      </c>
      <c r="D267" s="1">
        <v>216000</v>
      </c>
    </row>
    <row r="268" spans="1:4" x14ac:dyDescent="0.2">
      <c r="A268" t="s">
        <v>520</v>
      </c>
      <c r="B268" t="s">
        <v>15</v>
      </c>
      <c r="C268" t="s">
        <v>521</v>
      </c>
      <c r="D268" s="1">
        <v>215000</v>
      </c>
    </row>
    <row r="269" spans="1:4" x14ac:dyDescent="0.2">
      <c r="A269" t="s">
        <v>580</v>
      </c>
      <c r="B269" t="s">
        <v>581</v>
      </c>
      <c r="C269" t="s">
        <v>107</v>
      </c>
      <c r="D269" s="1">
        <v>215000</v>
      </c>
    </row>
    <row r="270" spans="1:4" x14ac:dyDescent="0.2">
      <c r="A270" t="s">
        <v>146</v>
      </c>
      <c r="B270" t="s">
        <v>67</v>
      </c>
      <c r="C270" t="s">
        <v>21</v>
      </c>
      <c r="D270" s="1">
        <v>202000</v>
      </c>
    </row>
    <row r="271" spans="1:4" x14ac:dyDescent="0.2">
      <c r="A271" t="s">
        <v>120</v>
      </c>
      <c r="B271" t="s">
        <v>121</v>
      </c>
      <c r="C271" t="s">
        <v>122</v>
      </c>
      <c r="D271" s="1">
        <v>200000</v>
      </c>
    </row>
    <row r="272" spans="1:4" x14ac:dyDescent="0.2">
      <c r="A272" t="s">
        <v>235</v>
      </c>
      <c r="B272" t="s">
        <v>45</v>
      </c>
      <c r="C272" t="s">
        <v>236</v>
      </c>
      <c r="D272" s="1">
        <v>200000</v>
      </c>
    </row>
    <row r="273" spans="1:4" x14ac:dyDescent="0.2">
      <c r="A273" t="s">
        <v>120</v>
      </c>
      <c r="B273" t="s">
        <v>121</v>
      </c>
      <c r="C273" t="s">
        <v>122</v>
      </c>
      <c r="D273" s="1">
        <v>200000</v>
      </c>
    </row>
    <row r="274" spans="1:4" x14ac:dyDescent="0.2">
      <c r="A274" t="s">
        <v>344</v>
      </c>
      <c r="B274" t="s">
        <v>345</v>
      </c>
      <c r="C274" t="s">
        <v>41</v>
      </c>
      <c r="D274" s="1">
        <v>200000</v>
      </c>
    </row>
    <row r="275" spans="1:4" x14ac:dyDescent="0.2">
      <c r="A275" t="s">
        <v>541</v>
      </c>
      <c r="B275" t="s">
        <v>552</v>
      </c>
      <c r="C275" t="s">
        <v>553</v>
      </c>
      <c r="D275" s="1">
        <v>199000</v>
      </c>
    </row>
    <row r="276" spans="1:4" x14ac:dyDescent="0.2">
      <c r="A276" t="s">
        <v>541</v>
      </c>
      <c r="B276" t="s">
        <v>576</v>
      </c>
      <c r="C276" t="s">
        <v>577</v>
      </c>
      <c r="D276" s="1">
        <v>199000</v>
      </c>
    </row>
    <row r="277" spans="1:4" x14ac:dyDescent="0.2">
      <c r="A277" t="s">
        <v>319</v>
      </c>
      <c r="B277" t="s">
        <v>193</v>
      </c>
      <c r="C277" t="s">
        <v>320</v>
      </c>
      <c r="D277" s="1">
        <v>198500</v>
      </c>
    </row>
    <row r="278" spans="1:4" x14ac:dyDescent="0.2">
      <c r="A278" t="s">
        <v>243</v>
      </c>
      <c r="B278" t="s">
        <v>244</v>
      </c>
      <c r="C278" t="s">
        <v>59</v>
      </c>
      <c r="D278" s="1">
        <v>198000</v>
      </c>
    </row>
    <row r="279" spans="1:4" x14ac:dyDescent="0.2">
      <c r="A279" t="s">
        <v>539</v>
      </c>
      <c r="B279" t="s">
        <v>6</v>
      </c>
      <c r="C279" t="s">
        <v>540</v>
      </c>
      <c r="D279" s="1">
        <v>198000</v>
      </c>
    </row>
    <row r="280" spans="1:4" x14ac:dyDescent="0.2">
      <c r="A280" t="s">
        <v>130</v>
      </c>
      <c r="B280" t="s">
        <v>20</v>
      </c>
      <c r="C280" t="s">
        <v>131</v>
      </c>
      <c r="D280" s="1">
        <v>192000</v>
      </c>
    </row>
    <row r="281" spans="1:4" x14ac:dyDescent="0.2">
      <c r="A281" t="s">
        <v>585</v>
      </c>
      <c r="B281" t="s">
        <v>80</v>
      </c>
      <c r="C281" t="s">
        <v>586</v>
      </c>
      <c r="D281" s="1">
        <v>192000</v>
      </c>
    </row>
    <row r="282" spans="1:4" x14ac:dyDescent="0.2">
      <c r="A282" t="s">
        <v>224</v>
      </c>
      <c r="B282" t="s">
        <v>67</v>
      </c>
      <c r="C282" t="s">
        <v>21</v>
      </c>
      <c r="D282" s="1">
        <v>181400</v>
      </c>
    </row>
    <row r="283" spans="1:4" x14ac:dyDescent="0.2">
      <c r="A283" t="s">
        <v>254</v>
      </c>
      <c r="B283" t="s">
        <v>255</v>
      </c>
      <c r="C283" t="s">
        <v>107</v>
      </c>
      <c r="D283" s="1">
        <v>180000</v>
      </c>
    </row>
    <row r="284" spans="1:4" x14ac:dyDescent="0.2">
      <c r="A284" t="s">
        <v>583</v>
      </c>
      <c r="D284" s="1">
        <v>178500</v>
      </c>
    </row>
    <row r="285" spans="1:4" x14ac:dyDescent="0.2">
      <c r="A285" t="s">
        <v>269</v>
      </c>
      <c r="B285" t="s">
        <v>58</v>
      </c>
      <c r="C285" t="s">
        <v>270</v>
      </c>
      <c r="D285" s="1">
        <v>168000</v>
      </c>
    </row>
    <row r="286" spans="1:4" x14ac:dyDescent="0.2">
      <c r="A286" t="s">
        <v>225</v>
      </c>
      <c r="B286" t="s">
        <v>67</v>
      </c>
      <c r="C286" t="s">
        <v>226</v>
      </c>
      <c r="D286" s="1">
        <v>163300</v>
      </c>
    </row>
    <row r="287" spans="1:4" x14ac:dyDescent="0.2">
      <c r="A287" t="s">
        <v>472</v>
      </c>
      <c r="B287" t="s">
        <v>363</v>
      </c>
      <c r="C287" t="s">
        <v>473</v>
      </c>
      <c r="D287" s="1">
        <v>159800</v>
      </c>
    </row>
    <row r="288" spans="1:4" x14ac:dyDescent="0.2">
      <c r="A288" t="s">
        <v>261</v>
      </c>
      <c r="B288" t="s">
        <v>45</v>
      </c>
      <c r="C288" t="s">
        <v>262</v>
      </c>
      <c r="D288" s="1">
        <v>156000</v>
      </c>
    </row>
    <row r="289" spans="1:4" x14ac:dyDescent="0.2">
      <c r="A289" t="s">
        <v>39</v>
      </c>
      <c r="B289" t="s">
        <v>40</v>
      </c>
      <c r="C289" t="s">
        <v>41</v>
      </c>
      <c r="D289" s="1">
        <v>150000</v>
      </c>
    </row>
    <row r="290" spans="1:4" x14ac:dyDescent="0.2">
      <c r="A290" t="s">
        <v>39</v>
      </c>
      <c r="B290" t="s">
        <v>40</v>
      </c>
      <c r="C290" t="s">
        <v>41</v>
      </c>
      <c r="D290" s="1">
        <v>150000</v>
      </c>
    </row>
    <row r="291" spans="1:4" x14ac:dyDescent="0.2">
      <c r="A291" t="s">
        <v>52</v>
      </c>
      <c r="B291" t="s">
        <v>53</v>
      </c>
      <c r="C291" t="s">
        <v>54</v>
      </c>
      <c r="D291" s="1">
        <v>149800</v>
      </c>
    </row>
    <row r="292" spans="1:4" x14ac:dyDescent="0.2">
      <c r="A292" t="s">
        <v>52</v>
      </c>
      <c r="B292" t="s">
        <v>53</v>
      </c>
      <c r="C292" t="s">
        <v>54</v>
      </c>
      <c r="D292" s="1">
        <v>149800</v>
      </c>
    </row>
    <row r="293" spans="1:4" x14ac:dyDescent="0.2">
      <c r="A293" t="s">
        <v>443</v>
      </c>
      <c r="B293" t="s">
        <v>444</v>
      </c>
      <c r="C293" t="s">
        <v>445</v>
      </c>
      <c r="D293" s="1">
        <v>149000</v>
      </c>
    </row>
    <row r="294" spans="1:4" x14ac:dyDescent="0.2">
      <c r="A294" t="s">
        <v>164</v>
      </c>
      <c r="B294" t="s">
        <v>58</v>
      </c>
      <c r="C294" t="s">
        <v>165</v>
      </c>
      <c r="D294" s="1">
        <v>148992</v>
      </c>
    </row>
    <row r="295" spans="1:4" x14ac:dyDescent="0.2">
      <c r="A295" t="s">
        <v>240</v>
      </c>
      <c r="B295" t="s">
        <v>241</v>
      </c>
      <c r="C295" t="s">
        <v>242</v>
      </c>
      <c r="D295" s="1">
        <v>116213</v>
      </c>
    </row>
    <row r="296" spans="1:4" x14ac:dyDescent="0.2">
      <c r="A296" t="s">
        <v>487</v>
      </c>
      <c r="B296" t="s">
        <v>80</v>
      </c>
      <c r="C296" t="s">
        <v>145</v>
      </c>
      <c r="D296" s="1">
        <v>108000</v>
      </c>
    </row>
    <row r="297" spans="1:4" x14ac:dyDescent="0.2">
      <c r="A297" t="s">
        <v>579</v>
      </c>
      <c r="D297" s="1">
        <v>108000</v>
      </c>
    </row>
    <row r="298" spans="1:4" x14ac:dyDescent="0.2">
      <c r="A298" t="s">
        <v>541</v>
      </c>
      <c r="B298" t="s">
        <v>542</v>
      </c>
      <c r="C298" t="s">
        <v>543</v>
      </c>
      <c r="D298" s="1">
        <v>100000</v>
      </c>
    </row>
    <row r="299" spans="1:4" x14ac:dyDescent="0.2">
      <c r="A299" t="s">
        <v>584</v>
      </c>
      <c r="D299" s="1">
        <v>100000</v>
      </c>
    </row>
    <row r="300" spans="1:4" x14ac:dyDescent="0.2">
      <c r="A300" t="s">
        <v>99</v>
      </c>
      <c r="B300" t="s">
        <v>20</v>
      </c>
      <c r="C300" t="s">
        <v>100</v>
      </c>
      <c r="D300" s="1">
        <v>94500</v>
      </c>
    </row>
    <row r="301" spans="1:4" x14ac:dyDescent="0.2">
      <c r="A301" t="s">
        <v>502</v>
      </c>
      <c r="B301" t="s">
        <v>207</v>
      </c>
      <c r="C301" t="s">
        <v>503</v>
      </c>
      <c r="D301" s="1">
        <v>85200</v>
      </c>
    </row>
    <row r="302" spans="1:4" x14ac:dyDescent="0.2">
      <c r="A302" t="s">
        <v>69</v>
      </c>
      <c r="B302" t="s">
        <v>70</v>
      </c>
      <c r="C302" t="s">
        <v>71</v>
      </c>
      <c r="D302" s="1">
        <v>80000</v>
      </c>
    </row>
    <row r="303" spans="1:4" x14ac:dyDescent="0.2">
      <c r="A303" t="s">
        <v>69</v>
      </c>
      <c r="B303" t="s">
        <v>70</v>
      </c>
      <c r="C303" t="s">
        <v>71</v>
      </c>
      <c r="D303" s="1">
        <v>80000</v>
      </c>
    </row>
    <row r="304" spans="1:4" x14ac:dyDescent="0.2">
      <c r="A304" t="s">
        <v>249</v>
      </c>
      <c r="B304" t="s">
        <v>250</v>
      </c>
      <c r="C304" t="s">
        <v>107</v>
      </c>
      <c r="D304" s="1">
        <v>78000</v>
      </c>
    </row>
    <row r="305" spans="1:4" x14ac:dyDescent="0.2">
      <c r="A305" t="s">
        <v>365</v>
      </c>
      <c r="B305" t="s">
        <v>250</v>
      </c>
      <c r="C305" t="s">
        <v>107</v>
      </c>
      <c r="D305" s="1">
        <v>78000</v>
      </c>
    </row>
    <row r="306" spans="1:4" x14ac:dyDescent="0.2">
      <c r="A306" t="s">
        <v>504</v>
      </c>
      <c r="B306" t="s">
        <v>207</v>
      </c>
      <c r="C306" t="s">
        <v>503</v>
      </c>
      <c r="D306" s="1">
        <v>43412</v>
      </c>
    </row>
    <row r="307" spans="1:4" x14ac:dyDescent="0.2">
      <c r="A307" t="s">
        <v>493</v>
      </c>
      <c r="B307" t="s">
        <v>207</v>
      </c>
      <c r="C307" t="s">
        <v>494</v>
      </c>
      <c r="D307" s="1">
        <v>33000</v>
      </c>
    </row>
    <row r="308" spans="1:4" x14ac:dyDescent="0.2">
      <c r="A308" t="s">
        <v>495</v>
      </c>
      <c r="B308" t="s">
        <v>207</v>
      </c>
      <c r="C308" t="s">
        <v>494</v>
      </c>
      <c r="D308" s="1">
        <v>12194.6</v>
      </c>
    </row>
    <row r="309" spans="1:4" x14ac:dyDescent="0.2">
      <c r="A309" t="s">
        <v>407</v>
      </c>
      <c r="B309" t="s">
        <v>408</v>
      </c>
      <c r="C309" t="s">
        <v>409</v>
      </c>
      <c r="D309" s="1">
        <v>10400</v>
      </c>
    </row>
    <row r="310" spans="1:4" x14ac:dyDescent="0.2">
      <c r="A310" t="s">
        <v>192</v>
      </c>
      <c r="B310" t="s">
        <v>193</v>
      </c>
      <c r="C310" t="s">
        <v>194</v>
      </c>
      <c r="D310" s="1">
        <v>420</v>
      </c>
    </row>
    <row r="311" spans="1:4" x14ac:dyDescent="0.2">
      <c r="A311" t="s">
        <v>410</v>
      </c>
      <c r="B311" t="s">
        <v>411</v>
      </c>
      <c r="C311" t="s">
        <v>412</v>
      </c>
      <c r="D311" s="1">
        <v>100</v>
      </c>
    </row>
    <row r="312" spans="1:4" x14ac:dyDescent="0.2">
      <c r="A312" t="s">
        <v>587</v>
      </c>
      <c r="B312" t="s">
        <v>148</v>
      </c>
      <c r="C312" t="s">
        <v>588</v>
      </c>
      <c r="D312" s="1">
        <v>88</v>
      </c>
    </row>
    <row r="313" spans="1:4" x14ac:dyDescent="0.2">
      <c r="A313" t="s">
        <v>546</v>
      </c>
      <c r="B313" t="s">
        <v>153</v>
      </c>
      <c r="C313" t="s">
        <v>547</v>
      </c>
      <c r="D313" s="1">
        <v>19</v>
      </c>
    </row>
    <row r="314" spans="1:4" x14ac:dyDescent="0.2">
      <c r="A314" t="s">
        <v>556</v>
      </c>
      <c r="B314" t="s">
        <v>411</v>
      </c>
      <c r="C314" t="s">
        <v>557</v>
      </c>
      <c r="D314" s="1">
        <v>8</v>
      </c>
    </row>
    <row r="315" spans="1:4" x14ac:dyDescent="0.2">
      <c r="A315" t="s">
        <v>92</v>
      </c>
      <c r="D315" s="1">
        <v>1</v>
      </c>
    </row>
    <row r="316" spans="1:4" x14ac:dyDescent="0.2">
      <c r="A316" t="s">
        <v>559</v>
      </c>
      <c r="D316" s="1">
        <v>1</v>
      </c>
    </row>
    <row r="317" spans="1:4" x14ac:dyDescent="0.2">
      <c r="A317" t="s">
        <v>561</v>
      </c>
      <c r="B317" t="s">
        <v>363</v>
      </c>
      <c r="C317" t="s">
        <v>562</v>
      </c>
      <c r="D317" s="1">
        <v>1</v>
      </c>
    </row>
    <row r="318" spans="1:4" x14ac:dyDescent="0.2">
      <c r="A318" t="s">
        <v>574</v>
      </c>
      <c r="D318" s="1">
        <v>1</v>
      </c>
    </row>
    <row r="319" spans="1:4" x14ac:dyDescent="0.2">
      <c r="A319" t="s">
        <v>578</v>
      </c>
      <c r="D319" s="1">
        <v>1</v>
      </c>
    </row>
    <row r="320" spans="1:4" x14ac:dyDescent="0.2">
      <c r="A320" t="s">
        <v>92</v>
      </c>
      <c r="D320" s="1">
        <v>1</v>
      </c>
    </row>
  </sheetData>
  <sortState xmlns:xlrd2="http://schemas.microsoft.com/office/spreadsheetml/2017/richdata2" ref="A2:D320">
    <sortCondition descending="1" ref="D1:D320"/>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CFBA-4CA5-49A4-B3CE-93CD79958C54}">
  <dimension ref="A1:F282"/>
  <sheetViews>
    <sheetView zoomScaleNormal="100" workbookViewId="0">
      <selection activeCell="A11" sqref="A11"/>
    </sheetView>
  </sheetViews>
  <sheetFormatPr defaultRowHeight="14.25" x14ac:dyDescent="0.2"/>
  <cols>
    <col min="1" max="1" width="149.375" bestFit="1" customWidth="1"/>
    <col min="2" max="4" width="12.75" bestFit="1" customWidth="1"/>
    <col min="5" max="5" width="5.25" bestFit="1" customWidth="1"/>
    <col min="6" max="6" width="16" bestFit="1" customWidth="1"/>
  </cols>
  <sheetData>
    <row r="1" spans="1:6" x14ac:dyDescent="0.2">
      <c r="A1" s="11" t="s">
        <v>3</v>
      </c>
      <c r="B1" t="s">
        <v>646</v>
      </c>
    </row>
    <row r="3" spans="1:6" x14ac:dyDescent="0.2">
      <c r="A3" s="11" t="s">
        <v>647</v>
      </c>
      <c r="B3" t="s">
        <v>648</v>
      </c>
      <c r="C3" t="s">
        <v>32</v>
      </c>
      <c r="D3" t="s">
        <v>31</v>
      </c>
      <c r="E3" t="s">
        <v>652</v>
      </c>
      <c r="F3" t="s">
        <v>649</v>
      </c>
    </row>
    <row r="4" spans="1:6" x14ac:dyDescent="0.2">
      <c r="A4" s="10" t="s">
        <v>36</v>
      </c>
      <c r="B4">
        <v>290000</v>
      </c>
      <c r="C4">
        <v>290000</v>
      </c>
      <c r="D4">
        <v>290000</v>
      </c>
      <c r="E4">
        <v>2</v>
      </c>
      <c r="F4" s="5">
        <v>0.18912218451483326</v>
      </c>
    </row>
    <row r="5" spans="1:6" x14ac:dyDescent="0.2">
      <c r="A5" s="10" t="s">
        <v>39</v>
      </c>
      <c r="B5">
        <v>150000</v>
      </c>
      <c r="C5">
        <v>150000</v>
      </c>
      <c r="D5">
        <v>150000</v>
      </c>
      <c r="E5">
        <v>2</v>
      </c>
      <c r="F5" s="5">
        <v>9.7821819576637895E-2</v>
      </c>
    </row>
    <row r="6" spans="1:6" x14ac:dyDescent="0.2">
      <c r="A6" s="10" t="s">
        <v>42</v>
      </c>
      <c r="B6">
        <v>265000</v>
      </c>
      <c r="C6">
        <v>265000</v>
      </c>
      <c r="D6">
        <v>265000</v>
      </c>
      <c r="E6">
        <v>2</v>
      </c>
      <c r="F6" s="5">
        <v>0.17281854791872694</v>
      </c>
    </row>
    <row r="7" spans="1:6" x14ac:dyDescent="0.2">
      <c r="A7" s="10" t="s">
        <v>44</v>
      </c>
      <c r="B7">
        <v>890000</v>
      </c>
      <c r="C7">
        <v>890000</v>
      </c>
      <c r="D7">
        <v>890000</v>
      </c>
      <c r="E7">
        <v>2</v>
      </c>
      <c r="F7" s="5">
        <v>0.58040946282138484</v>
      </c>
    </row>
    <row r="8" spans="1:6" x14ac:dyDescent="0.2">
      <c r="A8" s="10" t="s">
        <v>46</v>
      </c>
      <c r="B8">
        <v>738800</v>
      </c>
      <c r="C8">
        <v>738800</v>
      </c>
      <c r="D8">
        <v>738800</v>
      </c>
      <c r="E8">
        <v>2</v>
      </c>
      <c r="F8" s="5">
        <v>0.48180506868813383</v>
      </c>
    </row>
    <row r="9" spans="1:6" x14ac:dyDescent="0.2">
      <c r="A9" s="10" t="s">
        <v>49</v>
      </c>
      <c r="B9">
        <v>350000</v>
      </c>
      <c r="C9">
        <v>350000</v>
      </c>
      <c r="D9">
        <v>350000</v>
      </c>
      <c r="E9">
        <v>2</v>
      </c>
      <c r="F9" s="5">
        <v>0.22825091234548842</v>
      </c>
    </row>
    <row r="10" spans="1:6" x14ac:dyDescent="0.2">
      <c r="A10" s="10" t="s">
        <v>52</v>
      </c>
      <c r="B10">
        <v>149800</v>
      </c>
      <c r="C10">
        <v>149800</v>
      </c>
      <c r="D10">
        <v>149800</v>
      </c>
      <c r="E10">
        <v>2</v>
      </c>
      <c r="F10" s="5">
        <v>9.7691390483869045E-2</v>
      </c>
    </row>
    <row r="11" spans="1:6" x14ac:dyDescent="0.2">
      <c r="A11" s="10" t="s">
        <v>55</v>
      </c>
      <c r="B11">
        <v>988000</v>
      </c>
      <c r="C11">
        <v>988000</v>
      </c>
      <c r="D11">
        <v>988000</v>
      </c>
      <c r="E11">
        <v>2</v>
      </c>
      <c r="F11" s="5">
        <v>0.64431971827812162</v>
      </c>
    </row>
    <row r="12" spans="1:6" x14ac:dyDescent="0.2">
      <c r="A12" s="10" t="s">
        <v>56</v>
      </c>
      <c r="B12">
        <v>340000</v>
      </c>
      <c r="C12">
        <v>340000</v>
      </c>
      <c r="D12">
        <v>340000</v>
      </c>
      <c r="E12">
        <v>2</v>
      </c>
      <c r="F12" s="5">
        <v>0.22172945770704591</v>
      </c>
    </row>
    <row r="13" spans="1:6" x14ac:dyDescent="0.2">
      <c r="A13" s="10" t="s">
        <v>57</v>
      </c>
      <c r="B13">
        <v>298000</v>
      </c>
      <c r="C13">
        <v>298000</v>
      </c>
      <c r="D13">
        <v>298000</v>
      </c>
      <c r="E13">
        <v>2</v>
      </c>
      <c r="F13" s="5">
        <v>0.19433934822558729</v>
      </c>
    </row>
    <row r="14" spans="1:6" x14ac:dyDescent="0.2">
      <c r="A14" s="10" t="s">
        <v>60</v>
      </c>
      <c r="B14">
        <v>599800</v>
      </c>
      <c r="C14">
        <v>599800</v>
      </c>
      <c r="D14">
        <v>599800</v>
      </c>
      <c r="E14">
        <v>2</v>
      </c>
      <c r="F14" s="5">
        <v>0.39115684921378274</v>
      </c>
    </row>
    <row r="15" spans="1:6" x14ac:dyDescent="0.2">
      <c r="A15" s="10" t="s">
        <v>63</v>
      </c>
      <c r="B15">
        <v>2000000</v>
      </c>
      <c r="C15">
        <v>2000000</v>
      </c>
      <c r="D15">
        <v>2000000</v>
      </c>
      <c r="E15">
        <v>2</v>
      </c>
      <c r="F15" s="5">
        <v>1.3042909276885053</v>
      </c>
    </row>
    <row r="16" spans="1:6" x14ac:dyDescent="0.2">
      <c r="A16" s="10" t="s">
        <v>66</v>
      </c>
      <c r="B16">
        <v>333694</v>
      </c>
      <c r="C16">
        <v>333694</v>
      </c>
      <c r="D16">
        <v>333694</v>
      </c>
      <c r="E16">
        <v>2</v>
      </c>
      <c r="F16" s="5">
        <v>0.21761702841204406</v>
      </c>
    </row>
    <row r="17" spans="1:6" x14ac:dyDescent="0.2">
      <c r="A17" s="10" t="s">
        <v>68</v>
      </c>
      <c r="B17">
        <v>298000</v>
      </c>
      <c r="C17">
        <v>298000</v>
      </c>
      <c r="D17">
        <v>298000</v>
      </c>
      <c r="E17">
        <v>2</v>
      </c>
      <c r="F17" s="5">
        <v>0.19433934822558729</v>
      </c>
    </row>
    <row r="18" spans="1:6" x14ac:dyDescent="0.2">
      <c r="A18" s="10" t="s">
        <v>69</v>
      </c>
      <c r="B18">
        <v>80000</v>
      </c>
      <c r="C18">
        <v>80000</v>
      </c>
      <c r="D18">
        <v>80000</v>
      </c>
      <c r="E18">
        <v>2</v>
      </c>
      <c r="F18" s="5">
        <v>5.2171637107540213E-2</v>
      </c>
    </row>
    <row r="19" spans="1:6" x14ac:dyDescent="0.2">
      <c r="A19" s="10" t="s">
        <v>72</v>
      </c>
      <c r="B19">
        <v>798000</v>
      </c>
      <c r="C19">
        <v>798000</v>
      </c>
      <c r="D19">
        <v>798000</v>
      </c>
      <c r="E19">
        <v>2</v>
      </c>
      <c r="F19" s="5">
        <v>0.52041208014771356</v>
      </c>
    </row>
    <row r="20" spans="1:6" x14ac:dyDescent="0.2">
      <c r="A20" s="10" t="s">
        <v>74</v>
      </c>
      <c r="B20">
        <v>700000</v>
      </c>
      <c r="C20">
        <v>700000</v>
      </c>
      <c r="D20">
        <v>700000</v>
      </c>
      <c r="E20">
        <v>2</v>
      </c>
      <c r="F20" s="5">
        <v>0.45650182469097683</v>
      </c>
    </row>
    <row r="21" spans="1:6" x14ac:dyDescent="0.2">
      <c r="A21" s="10" t="s">
        <v>76</v>
      </c>
      <c r="B21">
        <v>2900000</v>
      </c>
      <c r="C21">
        <v>2900000</v>
      </c>
      <c r="D21">
        <v>2900000</v>
      </c>
      <c r="E21">
        <v>2</v>
      </c>
      <c r="F21" s="5">
        <v>1.8912218451483327</v>
      </c>
    </row>
    <row r="22" spans="1:6" x14ac:dyDescent="0.2">
      <c r="A22" s="10" t="s">
        <v>79</v>
      </c>
      <c r="B22">
        <v>499000</v>
      </c>
      <c r="C22">
        <v>499000</v>
      </c>
      <c r="D22">
        <v>499000</v>
      </c>
      <c r="E22">
        <v>2</v>
      </c>
      <c r="F22" s="5">
        <v>0.32542058645828209</v>
      </c>
    </row>
    <row r="23" spans="1:6" x14ac:dyDescent="0.2">
      <c r="A23" s="10" t="s">
        <v>82</v>
      </c>
      <c r="B23">
        <v>1496000</v>
      </c>
      <c r="C23">
        <v>1496000</v>
      </c>
      <c r="D23">
        <v>1496000</v>
      </c>
      <c r="E23">
        <v>2</v>
      </c>
      <c r="F23" s="5">
        <v>0.97560961391100198</v>
      </c>
    </row>
    <row r="24" spans="1:6" x14ac:dyDescent="0.2">
      <c r="A24" s="10" t="s">
        <v>84</v>
      </c>
      <c r="B24">
        <v>379800</v>
      </c>
      <c r="C24">
        <v>379800</v>
      </c>
      <c r="D24">
        <v>379800</v>
      </c>
      <c r="E24">
        <v>2</v>
      </c>
      <c r="F24" s="5">
        <v>0.24768484716804715</v>
      </c>
    </row>
    <row r="25" spans="1:6" x14ac:dyDescent="0.2">
      <c r="A25" s="10" t="s">
        <v>85</v>
      </c>
      <c r="B25">
        <v>740000</v>
      </c>
      <c r="C25">
        <v>740000</v>
      </c>
      <c r="D25">
        <v>740000</v>
      </c>
      <c r="E25">
        <v>2</v>
      </c>
      <c r="F25" s="5">
        <v>0.48258764324474696</v>
      </c>
    </row>
    <row r="26" spans="1:6" x14ac:dyDescent="0.2">
      <c r="A26" s="10" t="s">
        <v>86</v>
      </c>
      <c r="B26">
        <v>299500</v>
      </c>
      <c r="C26">
        <v>299500</v>
      </c>
      <c r="D26">
        <v>299500</v>
      </c>
      <c r="E26">
        <v>2</v>
      </c>
      <c r="F26" s="5">
        <v>0.19531756642135367</v>
      </c>
    </row>
    <row r="27" spans="1:6" x14ac:dyDescent="0.2">
      <c r="A27" s="10" t="s">
        <v>88</v>
      </c>
      <c r="B27">
        <v>599000</v>
      </c>
      <c r="C27">
        <v>599000</v>
      </c>
      <c r="D27">
        <v>599000</v>
      </c>
      <c r="E27">
        <v>2</v>
      </c>
      <c r="F27" s="5">
        <v>0.39063513284270734</v>
      </c>
    </row>
    <row r="28" spans="1:6" x14ac:dyDescent="0.2">
      <c r="A28" s="10" t="s">
        <v>89</v>
      </c>
      <c r="B28">
        <v>548000</v>
      </c>
      <c r="C28">
        <v>548000</v>
      </c>
      <c r="D28">
        <v>548000</v>
      </c>
      <c r="E28">
        <v>2</v>
      </c>
      <c r="F28" s="5">
        <v>0.35737571418665043</v>
      </c>
    </row>
    <row r="29" spans="1:6" x14ac:dyDescent="0.2">
      <c r="A29" s="10" t="s">
        <v>90</v>
      </c>
      <c r="B29">
        <v>760000</v>
      </c>
      <c r="C29">
        <v>760000</v>
      </c>
      <c r="D29">
        <v>760000</v>
      </c>
      <c r="E29">
        <v>2</v>
      </c>
      <c r="F29" s="5">
        <v>0.49563055252163202</v>
      </c>
    </row>
    <row r="30" spans="1:6" x14ac:dyDescent="0.2">
      <c r="A30" s="10" t="s">
        <v>91</v>
      </c>
      <c r="B30">
        <v>598000</v>
      </c>
      <c r="C30">
        <v>598000</v>
      </c>
      <c r="D30">
        <v>598000</v>
      </c>
      <c r="E30">
        <v>2</v>
      </c>
      <c r="F30" s="5">
        <v>0.38998298737886306</v>
      </c>
    </row>
    <row r="31" spans="1:6" x14ac:dyDescent="0.2">
      <c r="A31" s="10" t="s">
        <v>92</v>
      </c>
      <c r="B31">
        <v>1</v>
      </c>
      <c r="C31">
        <v>1</v>
      </c>
      <c r="D31">
        <v>1</v>
      </c>
      <c r="E31">
        <v>2</v>
      </c>
      <c r="F31" s="5">
        <v>6.5214546384425259E-7</v>
      </c>
    </row>
    <row r="32" spans="1:6" x14ac:dyDescent="0.2">
      <c r="A32" s="10" t="s">
        <v>93</v>
      </c>
      <c r="B32">
        <v>390000</v>
      </c>
      <c r="C32">
        <v>390000</v>
      </c>
      <c r="D32">
        <v>390000</v>
      </c>
      <c r="E32">
        <v>1</v>
      </c>
      <c r="F32" s="5">
        <v>0.25433673089925851</v>
      </c>
    </row>
    <row r="33" spans="1:6" x14ac:dyDescent="0.2">
      <c r="A33" s="10" t="s">
        <v>96</v>
      </c>
      <c r="B33">
        <v>738580</v>
      </c>
      <c r="C33">
        <v>738580</v>
      </c>
      <c r="D33">
        <v>738580</v>
      </c>
      <c r="E33">
        <v>1</v>
      </c>
      <c r="F33" s="5">
        <v>0.4816615966860881</v>
      </c>
    </row>
    <row r="34" spans="1:6" x14ac:dyDescent="0.2">
      <c r="A34" s="10" t="s">
        <v>99</v>
      </c>
      <c r="B34">
        <v>94500</v>
      </c>
      <c r="C34">
        <v>94500</v>
      </c>
      <c r="D34">
        <v>94500</v>
      </c>
      <c r="E34">
        <v>1</v>
      </c>
      <c r="F34" s="5">
        <v>6.1627746333281878E-2</v>
      </c>
    </row>
    <row r="35" spans="1:6" x14ac:dyDescent="0.2">
      <c r="A35" s="10" t="s">
        <v>101</v>
      </c>
      <c r="B35">
        <v>1609556</v>
      </c>
      <c r="C35">
        <v>1609556</v>
      </c>
      <c r="D35">
        <v>1609556</v>
      </c>
      <c r="E35">
        <v>1</v>
      </c>
      <c r="F35" s="5">
        <v>1.0496646442033</v>
      </c>
    </row>
    <row r="36" spans="1:6" x14ac:dyDescent="0.2">
      <c r="A36" s="10" t="s">
        <v>104</v>
      </c>
      <c r="B36">
        <v>379000</v>
      </c>
      <c r="C36">
        <v>379000</v>
      </c>
      <c r="D36">
        <v>379000</v>
      </c>
      <c r="E36">
        <v>1</v>
      </c>
      <c r="F36" s="5">
        <v>0.24716313079697175</v>
      </c>
    </row>
    <row r="37" spans="1:6" x14ac:dyDescent="0.2">
      <c r="A37" s="10" t="s">
        <v>105</v>
      </c>
      <c r="B37">
        <v>239400</v>
      </c>
      <c r="C37">
        <v>239400</v>
      </c>
      <c r="D37">
        <v>239400</v>
      </c>
      <c r="E37">
        <v>1</v>
      </c>
      <c r="F37" s="5">
        <v>0.1561236240443141</v>
      </c>
    </row>
    <row r="38" spans="1:6" x14ac:dyDescent="0.2">
      <c r="A38" s="10" t="s">
        <v>108</v>
      </c>
      <c r="B38">
        <v>939900</v>
      </c>
      <c r="C38">
        <v>939900</v>
      </c>
      <c r="D38">
        <v>939900</v>
      </c>
      <c r="E38">
        <v>1</v>
      </c>
      <c r="F38" s="5">
        <v>0.6129515214672131</v>
      </c>
    </row>
    <row r="39" spans="1:6" x14ac:dyDescent="0.2">
      <c r="A39" s="10" t="s">
        <v>111</v>
      </c>
      <c r="B39">
        <v>676606</v>
      </c>
      <c r="C39">
        <v>676606</v>
      </c>
      <c r="D39">
        <v>676606</v>
      </c>
      <c r="E39">
        <v>1</v>
      </c>
      <c r="F39" s="5">
        <v>0.44124553370980441</v>
      </c>
    </row>
    <row r="40" spans="1:6" x14ac:dyDescent="0.2">
      <c r="A40" s="10" t="s">
        <v>114</v>
      </c>
      <c r="B40">
        <v>885200</v>
      </c>
      <c r="C40">
        <v>885200</v>
      </c>
      <c r="D40">
        <v>885200</v>
      </c>
      <c r="E40">
        <v>1</v>
      </c>
      <c r="F40" s="5">
        <v>0.57727916459493245</v>
      </c>
    </row>
    <row r="41" spans="1:6" x14ac:dyDescent="0.2">
      <c r="A41" s="10" t="s">
        <v>115</v>
      </c>
      <c r="B41">
        <v>3250000</v>
      </c>
      <c r="C41">
        <v>3250000</v>
      </c>
      <c r="D41">
        <v>3250000</v>
      </c>
      <c r="E41">
        <v>1</v>
      </c>
      <c r="F41" s="5">
        <v>2.119472757493821</v>
      </c>
    </row>
    <row r="42" spans="1:6" x14ac:dyDescent="0.2">
      <c r="A42" s="10" t="s">
        <v>118</v>
      </c>
      <c r="B42">
        <v>2848700</v>
      </c>
      <c r="C42">
        <v>2848700</v>
      </c>
      <c r="D42">
        <v>2848700</v>
      </c>
      <c r="E42">
        <v>1</v>
      </c>
      <c r="F42" s="5">
        <v>1.8577667828531226</v>
      </c>
    </row>
    <row r="43" spans="1:6" x14ac:dyDescent="0.2">
      <c r="A43" s="10" t="s">
        <v>120</v>
      </c>
      <c r="B43">
        <v>200000</v>
      </c>
      <c r="C43">
        <v>200000</v>
      </c>
      <c r="D43">
        <v>200000</v>
      </c>
      <c r="E43">
        <v>2</v>
      </c>
      <c r="F43" s="5">
        <v>0.13042909276885054</v>
      </c>
    </row>
    <row r="44" spans="1:6" x14ac:dyDescent="0.2">
      <c r="A44" s="10" t="s">
        <v>123</v>
      </c>
      <c r="B44">
        <v>2856900</v>
      </c>
      <c r="C44">
        <v>2856900</v>
      </c>
      <c r="D44">
        <v>2856900</v>
      </c>
      <c r="E44">
        <v>1</v>
      </c>
      <c r="F44" s="5">
        <v>1.8631143756566453</v>
      </c>
    </row>
    <row r="45" spans="1:6" x14ac:dyDescent="0.2">
      <c r="A45" s="10" t="s">
        <v>125</v>
      </c>
      <c r="B45">
        <v>287800</v>
      </c>
      <c r="C45">
        <v>287800</v>
      </c>
      <c r="D45">
        <v>287800</v>
      </c>
      <c r="E45">
        <v>1</v>
      </c>
      <c r="F45" s="5">
        <v>0.1876874644943759</v>
      </c>
    </row>
    <row r="46" spans="1:6" x14ac:dyDescent="0.2">
      <c r="A46" s="10" t="s">
        <v>127</v>
      </c>
      <c r="B46">
        <v>500000</v>
      </c>
      <c r="C46">
        <v>500000</v>
      </c>
      <c r="D46">
        <v>500000</v>
      </c>
      <c r="E46">
        <v>1</v>
      </c>
      <c r="F46" s="5">
        <v>0.32607273192212632</v>
      </c>
    </row>
    <row r="47" spans="1:6" x14ac:dyDescent="0.2">
      <c r="A47" s="10" t="s">
        <v>130</v>
      </c>
      <c r="B47">
        <v>192000</v>
      </c>
      <c r="C47">
        <v>192000</v>
      </c>
      <c r="D47">
        <v>192000</v>
      </c>
      <c r="E47">
        <v>1</v>
      </c>
      <c r="F47" s="5">
        <v>0.1252119290580965</v>
      </c>
    </row>
    <row r="48" spans="1:6" x14ac:dyDescent="0.2">
      <c r="A48" s="10" t="s">
        <v>132</v>
      </c>
      <c r="B48">
        <v>2943500</v>
      </c>
      <c r="C48">
        <v>2943500</v>
      </c>
      <c r="D48">
        <v>2943500</v>
      </c>
      <c r="E48">
        <v>1</v>
      </c>
      <c r="F48" s="5">
        <v>1.9195901728255578</v>
      </c>
    </row>
    <row r="49" spans="1:6" x14ac:dyDescent="0.2">
      <c r="A49" s="10" t="s">
        <v>135</v>
      </c>
      <c r="B49">
        <v>1958000</v>
      </c>
      <c r="C49">
        <v>1958000</v>
      </c>
      <c r="D49">
        <v>1958000</v>
      </c>
      <c r="E49">
        <v>1</v>
      </c>
      <c r="F49" s="5">
        <v>1.2769008182070467</v>
      </c>
    </row>
    <row r="50" spans="1:6" x14ac:dyDescent="0.2">
      <c r="A50" s="10" t="s">
        <v>138</v>
      </c>
      <c r="B50">
        <v>356000</v>
      </c>
      <c r="C50">
        <v>356000</v>
      </c>
      <c r="D50">
        <v>356000</v>
      </c>
      <c r="E50">
        <v>1</v>
      </c>
      <c r="F50" s="5">
        <v>0.23216378512855393</v>
      </c>
    </row>
    <row r="51" spans="1:6" x14ac:dyDescent="0.2">
      <c r="A51" s="10" t="s">
        <v>141</v>
      </c>
      <c r="B51">
        <v>1480000</v>
      </c>
      <c r="C51">
        <v>1480000</v>
      </c>
      <c r="D51">
        <v>1480000</v>
      </c>
      <c r="E51">
        <v>1</v>
      </c>
      <c r="F51" s="5">
        <v>0.96517528648949391</v>
      </c>
    </row>
    <row r="52" spans="1:6" x14ac:dyDescent="0.2">
      <c r="A52" s="10" t="s">
        <v>144</v>
      </c>
      <c r="B52">
        <v>266000</v>
      </c>
      <c r="C52">
        <v>266000</v>
      </c>
      <c r="D52">
        <v>266000</v>
      </c>
      <c r="E52">
        <v>1</v>
      </c>
      <c r="F52" s="5">
        <v>0.17347069338257121</v>
      </c>
    </row>
    <row r="53" spans="1:6" x14ac:dyDescent="0.2">
      <c r="A53" s="10" t="s">
        <v>146</v>
      </c>
      <c r="B53">
        <v>202000</v>
      </c>
      <c r="C53">
        <v>202000</v>
      </c>
      <c r="D53">
        <v>202000</v>
      </c>
      <c r="E53">
        <v>1</v>
      </c>
      <c r="F53" s="5">
        <v>0.13173338369653903</v>
      </c>
    </row>
    <row r="54" spans="1:6" x14ac:dyDescent="0.2">
      <c r="A54" s="10" t="s">
        <v>147</v>
      </c>
      <c r="B54">
        <v>398000</v>
      </c>
      <c r="C54">
        <v>398000</v>
      </c>
      <c r="D54">
        <v>398000</v>
      </c>
      <c r="E54">
        <v>1</v>
      </c>
      <c r="F54" s="5">
        <v>0.25955389461001255</v>
      </c>
    </row>
    <row r="55" spans="1:6" x14ac:dyDescent="0.2">
      <c r="A55" s="10" t="s">
        <v>149</v>
      </c>
      <c r="B55">
        <v>2680000</v>
      </c>
      <c r="C55">
        <v>2680000</v>
      </c>
      <c r="D55">
        <v>2680000</v>
      </c>
      <c r="E55">
        <v>1</v>
      </c>
      <c r="F55" s="5">
        <v>1.7477498431025971</v>
      </c>
    </row>
    <row r="56" spans="1:6" x14ac:dyDescent="0.2">
      <c r="A56" s="10" t="s">
        <v>152</v>
      </c>
      <c r="B56">
        <v>610000</v>
      </c>
      <c r="C56">
        <v>610000</v>
      </c>
      <c r="D56">
        <v>610000</v>
      </c>
      <c r="E56">
        <v>1</v>
      </c>
      <c r="F56" s="5">
        <v>0.39780873294499414</v>
      </c>
    </row>
    <row r="57" spans="1:6" x14ac:dyDescent="0.2">
      <c r="A57" s="10" t="s">
        <v>155</v>
      </c>
      <c r="B57">
        <v>1520000</v>
      </c>
      <c r="C57">
        <v>1520000</v>
      </c>
      <c r="D57">
        <v>1520000</v>
      </c>
      <c r="E57">
        <v>1</v>
      </c>
      <c r="F57" s="5">
        <v>0.99126110504326403</v>
      </c>
    </row>
    <row r="58" spans="1:6" x14ac:dyDescent="0.2">
      <c r="A58" s="10" t="s">
        <v>157</v>
      </c>
      <c r="B58">
        <v>548800</v>
      </c>
      <c r="C58">
        <v>548800</v>
      </c>
      <c r="D58">
        <v>548800</v>
      </c>
      <c r="E58">
        <v>1</v>
      </c>
      <c r="F58" s="5">
        <v>0.35789743055772583</v>
      </c>
    </row>
    <row r="59" spans="1:6" x14ac:dyDescent="0.2">
      <c r="A59" s="10" t="s">
        <v>159</v>
      </c>
      <c r="B59">
        <v>900000</v>
      </c>
      <c r="C59">
        <v>900000</v>
      </c>
      <c r="D59">
        <v>900000</v>
      </c>
      <c r="E59">
        <v>1</v>
      </c>
      <c r="F59" s="5">
        <v>0.58693091745982739</v>
      </c>
    </row>
    <row r="60" spans="1:6" x14ac:dyDescent="0.2">
      <c r="A60" s="10" t="s">
        <v>161</v>
      </c>
      <c r="B60">
        <v>350000</v>
      </c>
      <c r="C60">
        <v>350000</v>
      </c>
      <c r="D60">
        <v>350000</v>
      </c>
      <c r="E60">
        <v>1</v>
      </c>
      <c r="F60" s="5">
        <v>0.22825091234548842</v>
      </c>
    </row>
    <row r="61" spans="1:6" x14ac:dyDescent="0.2">
      <c r="A61" s="10" t="s">
        <v>164</v>
      </c>
      <c r="B61">
        <v>148992</v>
      </c>
      <c r="C61">
        <v>148992</v>
      </c>
      <c r="D61">
        <v>148992</v>
      </c>
      <c r="E61">
        <v>1</v>
      </c>
      <c r="F61" s="5">
        <v>9.7164456949082892E-2</v>
      </c>
    </row>
    <row r="62" spans="1:6" x14ac:dyDescent="0.2">
      <c r="A62" s="10" t="s">
        <v>166</v>
      </c>
      <c r="B62">
        <v>646050</v>
      </c>
      <c r="C62">
        <v>702600</v>
      </c>
      <c r="D62">
        <v>589500</v>
      </c>
      <c r="E62">
        <v>2</v>
      </c>
      <c r="F62" s="5">
        <v>0.42131857691657942</v>
      </c>
    </row>
    <row r="63" spans="1:6" x14ac:dyDescent="0.2">
      <c r="A63" s="10" t="s">
        <v>169</v>
      </c>
      <c r="B63">
        <v>2200000</v>
      </c>
      <c r="C63">
        <v>2200000</v>
      </c>
      <c r="D63">
        <v>2200000</v>
      </c>
      <c r="E63">
        <v>1</v>
      </c>
      <c r="F63" s="5">
        <v>1.4347200204573558</v>
      </c>
    </row>
    <row r="64" spans="1:6" x14ac:dyDescent="0.2">
      <c r="A64" s="10" t="s">
        <v>172</v>
      </c>
      <c r="B64">
        <v>428934</v>
      </c>
      <c r="C64">
        <v>428934</v>
      </c>
      <c r="D64">
        <v>428934</v>
      </c>
      <c r="E64">
        <v>1</v>
      </c>
      <c r="F64" s="5">
        <v>0.27972736238857066</v>
      </c>
    </row>
    <row r="65" spans="1:6" x14ac:dyDescent="0.2">
      <c r="A65" s="10" t="s">
        <v>175</v>
      </c>
      <c r="B65">
        <v>245000</v>
      </c>
      <c r="C65">
        <v>245000</v>
      </c>
      <c r="D65">
        <v>245000</v>
      </c>
      <c r="E65">
        <v>1</v>
      </c>
      <c r="F65" s="5">
        <v>0.15977563864184191</v>
      </c>
    </row>
    <row r="66" spans="1:6" x14ac:dyDescent="0.2">
      <c r="A66" s="10" t="s">
        <v>177</v>
      </c>
      <c r="B66">
        <v>2770500</v>
      </c>
      <c r="C66">
        <v>2770500</v>
      </c>
      <c r="D66">
        <v>2770500</v>
      </c>
      <c r="E66">
        <v>1</v>
      </c>
      <c r="F66" s="5">
        <v>1.8067690075805019</v>
      </c>
    </row>
    <row r="67" spans="1:6" x14ac:dyDescent="0.2">
      <c r="A67" s="10" t="s">
        <v>180</v>
      </c>
      <c r="B67">
        <v>1487500</v>
      </c>
      <c r="C67">
        <v>1487500</v>
      </c>
      <c r="D67">
        <v>1487500</v>
      </c>
      <c r="E67">
        <v>1</v>
      </c>
      <c r="F67" s="5">
        <v>0.9700663774683258</v>
      </c>
    </row>
    <row r="68" spans="1:6" x14ac:dyDescent="0.2">
      <c r="A68" s="10" t="s">
        <v>182</v>
      </c>
      <c r="B68">
        <v>5167302</v>
      </c>
      <c r="C68">
        <v>5167302</v>
      </c>
      <c r="D68">
        <v>5167302</v>
      </c>
      <c r="E68">
        <v>1</v>
      </c>
      <c r="F68" s="5">
        <v>3.3698325596133345</v>
      </c>
    </row>
    <row r="69" spans="1:6" x14ac:dyDescent="0.2">
      <c r="A69" s="10" t="s">
        <v>185</v>
      </c>
      <c r="B69">
        <v>280000</v>
      </c>
      <c r="C69">
        <v>300000</v>
      </c>
      <c r="D69">
        <v>260000</v>
      </c>
      <c r="E69">
        <v>2</v>
      </c>
      <c r="F69" s="5">
        <v>0.18260072987639073</v>
      </c>
    </row>
    <row r="70" spans="1:6" x14ac:dyDescent="0.2">
      <c r="A70" s="10" t="s">
        <v>186</v>
      </c>
      <c r="B70">
        <v>669500</v>
      </c>
      <c r="C70">
        <v>860000</v>
      </c>
      <c r="D70">
        <v>479000</v>
      </c>
      <c r="E70">
        <v>2</v>
      </c>
      <c r="F70" s="5">
        <v>0.43661138804372712</v>
      </c>
    </row>
    <row r="71" spans="1:6" x14ac:dyDescent="0.2">
      <c r="A71" s="10" t="s">
        <v>188</v>
      </c>
      <c r="B71">
        <v>970000</v>
      </c>
      <c r="C71">
        <v>970000</v>
      </c>
      <c r="D71">
        <v>970000</v>
      </c>
      <c r="E71">
        <v>1</v>
      </c>
      <c r="F71" s="5">
        <v>0.63258109992892508</v>
      </c>
    </row>
    <row r="72" spans="1:6" x14ac:dyDescent="0.2">
      <c r="A72" s="10" t="s">
        <v>190</v>
      </c>
      <c r="B72">
        <v>788000</v>
      </c>
      <c r="C72">
        <v>788000</v>
      </c>
      <c r="D72">
        <v>788000</v>
      </c>
      <c r="E72">
        <v>1</v>
      </c>
      <c r="F72" s="5">
        <v>0.51389062550927112</v>
      </c>
    </row>
    <row r="73" spans="1:6" x14ac:dyDescent="0.2">
      <c r="A73" s="10" t="s">
        <v>192</v>
      </c>
      <c r="B73">
        <v>420</v>
      </c>
      <c r="C73">
        <v>420</v>
      </c>
      <c r="D73">
        <v>420</v>
      </c>
      <c r="E73">
        <v>1</v>
      </c>
      <c r="F73" s="5">
        <v>2.7390109481458609E-4</v>
      </c>
    </row>
    <row r="74" spans="1:6" x14ac:dyDescent="0.2">
      <c r="A74" s="10" t="s">
        <v>195</v>
      </c>
      <c r="B74">
        <v>988000</v>
      </c>
      <c r="C74">
        <v>988000</v>
      </c>
      <c r="D74">
        <v>988000</v>
      </c>
      <c r="E74">
        <v>1</v>
      </c>
      <c r="F74" s="5">
        <v>0.64431971827812162</v>
      </c>
    </row>
    <row r="75" spans="1:6" x14ac:dyDescent="0.2">
      <c r="A75" s="10" t="s">
        <v>197</v>
      </c>
      <c r="B75">
        <v>1345000</v>
      </c>
      <c r="C75">
        <v>1345000</v>
      </c>
      <c r="D75">
        <v>1345000</v>
      </c>
      <c r="E75">
        <v>1</v>
      </c>
      <c r="F75" s="5">
        <v>0.87713564887051976</v>
      </c>
    </row>
    <row r="76" spans="1:6" x14ac:dyDescent="0.2">
      <c r="A76" s="10" t="s">
        <v>198</v>
      </c>
      <c r="B76">
        <v>3430980</v>
      </c>
      <c r="C76">
        <v>3430980</v>
      </c>
      <c r="D76">
        <v>3430980</v>
      </c>
      <c r="E76">
        <v>1</v>
      </c>
      <c r="F76" s="5">
        <v>2.237498043540354</v>
      </c>
    </row>
    <row r="77" spans="1:6" x14ac:dyDescent="0.2">
      <c r="A77" s="10" t="s">
        <v>200</v>
      </c>
      <c r="B77">
        <v>463000</v>
      </c>
      <c r="C77">
        <v>463000</v>
      </c>
      <c r="D77">
        <v>463000</v>
      </c>
      <c r="E77">
        <v>1</v>
      </c>
      <c r="F77" s="5">
        <v>0.30194334975988896</v>
      </c>
    </row>
    <row r="78" spans="1:6" x14ac:dyDescent="0.2">
      <c r="A78" s="10" t="s">
        <v>201</v>
      </c>
      <c r="B78">
        <v>1158233.3333333333</v>
      </c>
      <c r="C78">
        <v>2497000</v>
      </c>
      <c r="D78">
        <v>459000</v>
      </c>
      <c r="E78">
        <v>3</v>
      </c>
      <c r="F78" s="5">
        <v>0.75533661440654154</v>
      </c>
    </row>
    <row r="79" spans="1:6" x14ac:dyDescent="0.2">
      <c r="A79" s="10" t="s">
        <v>204</v>
      </c>
      <c r="B79">
        <v>1430000</v>
      </c>
      <c r="C79">
        <v>1430000</v>
      </c>
      <c r="D79">
        <v>1430000</v>
      </c>
      <c r="E79">
        <v>1</v>
      </c>
      <c r="F79" s="5">
        <v>0.93256801329728134</v>
      </c>
    </row>
    <row r="80" spans="1:6" x14ac:dyDescent="0.2">
      <c r="A80" s="10" t="s">
        <v>206</v>
      </c>
      <c r="B80">
        <v>1880000</v>
      </c>
      <c r="C80">
        <v>1880000</v>
      </c>
      <c r="D80">
        <v>1880000</v>
      </c>
      <c r="E80">
        <v>1</v>
      </c>
      <c r="F80" s="5">
        <v>1.226033472027195</v>
      </c>
    </row>
    <row r="81" spans="1:6" x14ac:dyDescent="0.2">
      <c r="A81" s="10" t="s">
        <v>209</v>
      </c>
      <c r="B81">
        <v>695000</v>
      </c>
      <c r="C81">
        <v>695000</v>
      </c>
      <c r="D81">
        <v>695000</v>
      </c>
      <c r="E81">
        <v>1</v>
      </c>
      <c r="F81" s="5">
        <v>0.45324109737175561</v>
      </c>
    </row>
    <row r="82" spans="1:6" x14ac:dyDescent="0.2">
      <c r="A82" s="10" t="s">
        <v>211</v>
      </c>
      <c r="B82">
        <v>795950</v>
      </c>
      <c r="C82">
        <v>795950</v>
      </c>
      <c r="D82">
        <v>795950</v>
      </c>
      <c r="E82">
        <v>1</v>
      </c>
      <c r="F82" s="5">
        <v>0.51907518194683289</v>
      </c>
    </row>
    <row r="83" spans="1:6" x14ac:dyDescent="0.2">
      <c r="A83" s="10" t="s">
        <v>213</v>
      </c>
      <c r="B83">
        <v>2490000</v>
      </c>
      <c r="C83">
        <v>2490000</v>
      </c>
      <c r="D83">
        <v>2490000</v>
      </c>
      <c r="E83">
        <v>1</v>
      </c>
      <c r="F83" s="5">
        <v>1.623842204972189</v>
      </c>
    </row>
    <row r="84" spans="1:6" x14ac:dyDescent="0.2">
      <c r="A84" s="10" t="s">
        <v>216</v>
      </c>
      <c r="B84">
        <v>1670000</v>
      </c>
      <c r="C84">
        <v>1670000</v>
      </c>
      <c r="D84">
        <v>1670000</v>
      </c>
      <c r="E84">
        <v>1</v>
      </c>
      <c r="F84" s="5">
        <v>1.0890829246199019</v>
      </c>
    </row>
    <row r="85" spans="1:6" x14ac:dyDescent="0.2">
      <c r="A85" s="10" t="s">
        <v>218</v>
      </c>
      <c r="B85">
        <v>2550000</v>
      </c>
      <c r="C85">
        <v>2550000</v>
      </c>
      <c r="D85">
        <v>2550000</v>
      </c>
      <c r="E85">
        <v>1</v>
      </c>
      <c r="F85" s="5">
        <v>1.6629709328028441</v>
      </c>
    </row>
    <row r="86" spans="1:6" x14ac:dyDescent="0.2">
      <c r="A86" s="10" t="s">
        <v>220</v>
      </c>
      <c r="B86">
        <v>2099400</v>
      </c>
      <c r="C86">
        <v>2458800</v>
      </c>
      <c r="D86">
        <v>1740000</v>
      </c>
      <c r="E86">
        <v>2</v>
      </c>
      <c r="F86" s="5">
        <v>1.3691141867946239</v>
      </c>
    </row>
    <row r="87" spans="1:6" x14ac:dyDescent="0.2">
      <c r="A87" s="10" t="s">
        <v>224</v>
      </c>
      <c r="B87">
        <v>181400</v>
      </c>
      <c r="C87">
        <v>181400</v>
      </c>
      <c r="D87">
        <v>181400</v>
      </c>
      <c r="E87">
        <v>1</v>
      </c>
      <c r="F87" s="5">
        <v>0.11829918714134743</v>
      </c>
    </row>
    <row r="88" spans="1:6" x14ac:dyDescent="0.2">
      <c r="A88" s="10" t="s">
        <v>225</v>
      </c>
      <c r="B88">
        <v>163300</v>
      </c>
      <c r="C88">
        <v>163300</v>
      </c>
      <c r="D88">
        <v>163300</v>
      </c>
      <c r="E88">
        <v>1</v>
      </c>
      <c r="F88" s="5">
        <v>0.10649535424576646</v>
      </c>
    </row>
    <row r="89" spans="1:6" x14ac:dyDescent="0.2">
      <c r="A89" s="10" t="s">
        <v>227</v>
      </c>
      <c r="B89">
        <v>726000</v>
      </c>
      <c r="C89">
        <v>726000</v>
      </c>
      <c r="D89">
        <v>726000</v>
      </c>
      <c r="E89">
        <v>1</v>
      </c>
      <c r="F89" s="5">
        <v>0.47345760675092741</v>
      </c>
    </row>
    <row r="90" spans="1:6" x14ac:dyDescent="0.2">
      <c r="A90" s="10" t="s">
        <v>229</v>
      </c>
      <c r="B90">
        <v>1683000</v>
      </c>
      <c r="C90">
        <v>1683000</v>
      </c>
      <c r="D90">
        <v>1683000</v>
      </c>
      <c r="E90">
        <v>1</v>
      </c>
      <c r="F90" s="5">
        <v>1.0975608156498773</v>
      </c>
    </row>
    <row r="91" spans="1:6" x14ac:dyDescent="0.2">
      <c r="A91" s="10" t="s">
        <v>231</v>
      </c>
      <c r="B91">
        <v>618800</v>
      </c>
      <c r="C91">
        <v>618800</v>
      </c>
      <c r="D91">
        <v>618800</v>
      </c>
      <c r="E91">
        <v>1</v>
      </c>
      <c r="F91" s="5">
        <v>0.40354761302682352</v>
      </c>
    </row>
    <row r="92" spans="1:6" x14ac:dyDescent="0.2">
      <c r="A92" s="10" t="s">
        <v>232</v>
      </c>
      <c r="B92">
        <v>936000</v>
      </c>
      <c r="C92">
        <v>936000</v>
      </c>
      <c r="D92">
        <v>936000</v>
      </c>
      <c r="E92">
        <v>1</v>
      </c>
      <c r="F92" s="5">
        <v>0.61040815415822047</v>
      </c>
    </row>
    <row r="93" spans="1:6" x14ac:dyDescent="0.2">
      <c r="A93" s="10" t="s">
        <v>235</v>
      </c>
      <c r="B93">
        <v>200000</v>
      </c>
      <c r="C93">
        <v>200000</v>
      </c>
      <c r="D93">
        <v>200000</v>
      </c>
      <c r="E93">
        <v>1</v>
      </c>
      <c r="F93" s="5">
        <v>0.13042909276885054</v>
      </c>
    </row>
    <row r="94" spans="1:6" x14ac:dyDescent="0.2">
      <c r="A94" s="10" t="s">
        <v>237</v>
      </c>
      <c r="B94">
        <v>2795600</v>
      </c>
      <c r="C94">
        <v>2795600</v>
      </c>
      <c r="D94">
        <v>2795600</v>
      </c>
      <c r="E94">
        <v>1</v>
      </c>
      <c r="F94" s="5">
        <v>1.8231378587229927</v>
      </c>
    </row>
    <row r="95" spans="1:6" x14ac:dyDescent="0.2">
      <c r="A95" s="10" t="s">
        <v>240</v>
      </c>
      <c r="B95">
        <v>116213</v>
      </c>
      <c r="C95">
        <v>116213</v>
      </c>
      <c r="D95">
        <v>116213</v>
      </c>
      <c r="E95">
        <v>1</v>
      </c>
      <c r="F95" s="5">
        <v>7.5787780789732126E-2</v>
      </c>
    </row>
    <row r="96" spans="1:6" x14ac:dyDescent="0.2">
      <c r="A96" s="10" t="s">
        <v>243</v>
      </c>
      <c r="B96">
        <v>198000</v>
      </c>
      <c r="C96">
        <v>198000</v>
      </c>
      <c r="D96">
        <v>198000</v>
      </c>
      <c r="E96">
        <v>1</v>
      </c>
      <c r="F96" s="5">
        <v>0.12912480184116201</v>
      </c>
    </row>
    <row r="97" spans="1:6" x14ac:dyDescent="0.2">
      <c r="A97" s="10" t="s">
        <v>245</v>
      </c>
      <c r="B97">
        <v>2400000</v>
      </c>
      <c r="C97">
        <v>2400000</v>
      </c>
      <c r="D97">
        <v>2400000</v>
      </c>
      <c r="E97">
        <v>1</v>
      </c>
      <c r="F97" s="5">
        <v>1.5651491132262063</v>
      </c>
    </row>
    <row r="98" spans="1:6" x14ac:dyDescent="0.2">
      <c r="A98" s="10" t="s">
        <v>247</v>
      </c>
      <c r="B98">
        <v>998000</v>
      </c>
      <c r="C98">
        <v>998000</v>
      </c>
      <c r="D98">
        <v>998000</v>
      </c>
      <c r="E98">
        <v>1</v>
      </c>
      <c r="F98" s="5">
        <v>0.65084117291656418</v>
      </c>
    </row>
    <row r="99" spans="1:6" x14ac:dyDescent="0.2">
      <c r="A99" s="10" t="s">
        <v>249</v>
      </c>
      <c r="B99">
        <v>78000</v>
      </c>
      <c r="C99">
        <v>78000</v>
      </c>
      <c r="D99">
        <v>78000</v>
      </c>
      <c r="E99">
        <v>1</v>
      </c>
      <c r="F99" s="5">
        <v>5.0867346179851704E-2</v>
      </c>
    </row>
    <row r="100" spans="1:6" x14ac:dyDescent="0.2">
      <c r="A100" s="10" t="s">
        <v>251</v>
      </c>
      <c r="B100">
        <v>1050000</v>
      </c>
      <c r="C100">
        <v>1050000</v>
      </c>
      <c r="D100">
        <v>1050000</v>
      </c>
      <c r="E100">
        <v>1</v>
      </c>
      <c r="F100" s="5">
        <v>0.68475273703646533</v>
      </c>
    </row>
    <row r="101" spans="1:6" x14ac:dyDescent="0.2">
      <c r="A101" s="10" t="s">
        <v>254</v>
      </c>
      <c r="B101">
        <v>180000</v>
      </c>
      <c r="C101">
        <v>180000</v>
      </c>
      <c r="D101">
        <v>180000</v>
      </c>
      <c r="E101">
        <v>1</v>
      </c>
      <c r="F101" s="5">
        <v>0.11738618349196547</v>
      </c>
    </row>
    <row r="102" spans="1:6" x14ac:dyDescent="0.2">
      <c r="A102" s="10" t="s">
        <v>256</v>
      </c>
      <c r="B102">
        <v>888000</v>
      </c>
      <c r="C102">
        <v>888000</v>
      </c>
      <c r="D102">
        <v>888000</v>
      </c>
      <c r="E102">
        <v>1</v>
      </c>
      <c r="F102" s="5">
        <v>0.57910517189369637</v>
      </c>
    </row>
    <row r="103" spans="1:6" x14ac:dyDescent="0.2">
      <c r="A103" s="10" t="s">
        <v>257</v>
      </c>
      <c r="B103">
        <v>283680</v>
      </c>
      <c r="C103">
        <v>283680</v>
      </c>
      <c r="D103">
        <v>283680</v>
      </c>
      <c r="E103">
        <v>1</v>
      </c>
      <c r="F103" s="5">
        <v>0.1850006251833376</v>
      </c>
    </row>
    <row r="104" spans="1:6" x14ac:dyDescent="0.2">
      <c r="A104" s="10" t="s">
        <v>259</v>
      </c>
      <c r="B104">
        <v>427350</v>
      </c>
      <c r="C104">
        <v>428900</v>
      </c>
      <c r="D104">
        <v>425800</v>
      </c>
      <c r="E104">
        <v>2</v>
      </c>
      <c r="F104" s="5">
        <v>0.27869436397384134</v>
      </c>
    </row>
    <row r="105" spans="1:6" x14ac:dyDescent="0.2">
      <c r="A105" s="10" t="s">
        <v>261</v>
      </c>
      <c r="B105">
        <v>156000</v>
      </c>
      <c r="C105">
        <v>156000</v>
      </c>
      <c r="D105">
        <v>156000</v>
      </c>
      <c r="E105">
        <v>1</v>
      </c>
      <c r="F105" s="5">
        <v>0.10173469235970341</v>
      </c>
    </row>
    <row r="106" spans="1:6" x14ac:dyDescent="0.2">
      <c r="A106" s="10" t="s">
        <v>263</v>
      </c>
      <c r="B106">
        <v>1080000</v>
      </c>
      <c r="C106">
        <v>1080000</v>
      </c>
      <c r="D106">
        <v>1080000</v>
      </c>
      <c r="E106">
        <v>1</v>
      </c>
      <c r="F106" s="5">
        <v>0.7043171009517929</v>
      </c>
    </row>
    <row r="107" spans="1:6" x14ac:dyDescent="0.2">
      <c r="A107" s="10" t="s">
        <v>264</v>
      </c>
      <c r="B107">
        <v>968000</v>
      </c>
      <c r="C107">
        <v>968000</v>
      </c>
      <c r="D107">
        <v>968000</v>
      </c>
      <c r="E107">
        <v>1</v>
      </c>
      <c r="F107" s="5">
        <v>0.63127680900123662</v>
      </c>
    </row>
    <row r="108" spans="1:6" x14ac:dyDescent="0.2">
      <c r="A108" s="10" t="s">
        <v>266</v>
      </c>
      <c r="B108">
        <v>1730000</v>
      </c>
      <c r="C108">
        <v>1730000</v>
      </c>
      <c r="D108">
        <v>1730000</v>
      </c>
      <c r="E108">
        <v>1</v>
      </c>
      <c r="F108" s="5">
        <v>1.128211652450557</v>
      </c>
    </row>
    <row r="109" spans="1:6" x14ac:dyDescent="0.2">
      <c r="A109" s="10" t="s">
        <v>267</v>
      </c>
      <c r="B109">
        <v>6266800</v>
      </c>
      <c r="C109">
        <v>6266800</v>
      </c>
      <c r="D109">
        <v>6266800</v>
      </c>
      <c r="E109">
        <v>1</v>
      </c>
      <c r="F109" s="5">
        <v>4.0868651928191628</v>
      </c>
    </row>
    <row r="110" spans="1:6" x14ac:dyDescent="0.2">
      <c r="A110" s="10" t="s">
        <v>269</v>
      </c>
      <c r="B110">
        <v>168000</v>
      </c>
      <c r="C110">
        <v>168000</v>
      </c>
      <c r="D110">
        <v>168000</v>
      </c>
      <c r="E110">
        <v>1</v>
      </c>
      <c r="F110" s="5">
        <v>0.10956043792583445</v>
      </c>
    </row>
    <row r="111" spans="1:6" x14ac:dyDescent="0.2">
      <c r="A111" s="10" t="s">
        <v>271</v>
      </c>
      <c r="B111">
        <v>974900</v>
      </c>
      <c r="C111">
        <v>974900</v>
      </c>
      <c r="D111">
        <v>974900</v>
      </c>
      <c r="E111">
        <v>1</v>
      </c>
      <c r="F111" s="5">
        <v>0.63577661270176189</v>
      </c>
    </row>
    <row r="112" spans="1:6" x14ac:dyDescent="0.2">
      <c r="A112" s="10" t="s">
        <v>274</v>
      </c>
      <c r="B112">
        <v>448000</v>
      </c>
      <c r="C112">
        <v>448000</v>
      </c>
      <c r="D112">
        <v>448000</v>
      </c>
      <c r="E112">
        <v>1</v>
      </c>
      <c r="F112" s="5">
        <v>0.29216116780222517</v>
      </c>
    </row>
    <row r="113" spans="1:6" x14ac:dyDescent="0.2">
      <c r="A113" s="10" t="s">
        <v>276</v>
      </c>
      <c r="B113">
        <v>848600</v>
      </c>
      <c r="C113">
        <v>848600</v>
      </c>
      <c r="D113">
        <v>848600</v>
      </c>
      <c r="E113">
        <v>1</v>
      </c>
      <c r="F113" s="5">
        <v>0.55341064061823275</v>
      </c>
    </row>
    <row r="114" spans="1:6" x14ac:dyDescent="0.2">
      <c r="A114" s="10" t="s">
        <v>279</v>
      </c>
      <c r="B114">
        <v>9137035.8000000007</v>
      </c>
      <c r="C114">
        <v>9137035.8000000007</v>
      </c>
      <c r="D114">
        <v>9137035.8000000007</v>
      </c>
      <c r="E114">
        <v>1</v>
      </c>
      <c r="F114" s="5">
        <v>5.9586764499525424</v>
      </c>
    </row>
    <row r="115" spans="1:6" x14ac:dyDescent="0.2">
      <c r="A115" s="10" t="s">
        <v>282</v>
      </c>
      <c r="B115">
        <v>1970000</v>
      </c>
      <c r="C115">
        <v>1970000</v>
      </c>
      <c r="D115">
        <v>1970000</v>
      </c>
      <c r="E115">
        <v>1</v>
      </c>
      <c r="F115" s="5">
        <v>1.2847265637731777</v>
      </c>
    </row>
    <row r="116" spans="1:6" x14ac:dyDescent="0.2">
      <c r="A116" s="10" t="s">
        <v>285</v>
      </c>
      <c r="B116">
        <v>3959914</v>
      </c>
      <c r="C116">
        <v>3959914</v>
      </c>
      <c r="D116">
        <v>3959914</v>
      </c>
      <c r="E116">
        <v>1</v>
      </c>
      <c r="F116" s="5">
        <v>2.5824399523133499</v>
      </c>
    </row>
    <row r="117" spans="1:6" x14ac:dyDescent="0.2">
      <c r="A117" s="10" t="s">
        <v>287</v>
      </c>
      <c r="B117">
        <v>509975</v>
      </c>
      <c r="C117">
        <v>509975</v>
      </c>
      <c r="D117">
        <v>509975</v>
      </c>
      <c r="E117">
        <v>1</v>
      </c>
      <c r="F117" s="5">
        <v>0.33257788292397272</v>
      </c>
    </row>
    <row r="118" spans="1:6" x14ac:dyDescent="0.2">
      <c r="A118" s="10" t="s">
        <v>289</v>
      </c>
      <c r="B118">
        <v>527000</v>
      </c>
      <c r="C118">
        <v>527000</v>
      </c>
      <c r="D118">
        <v>527000</v>
      </c>
      <c r="E118">
        <v>1</v>
      </c>
      <c r="F118" s="5">
        <v>0.34368065944592113</v>
      </c>
    </row>
    <row r="119" spans="1:6" x14ac:dyDescent="0.2">
      <c r="A119" s="10" t="s">
        <v>291</v>
      </c>
      <c r="B119">
        <v>236600</v>
      </c>
      <c r="C119">
        <v>236600</v>
      </c>
      <c r="D119">
        <v>236600</v>
      </c>
      <c r="E119">
        <v>1</v>
      </c>
      <c r="F119" s="5">
        <v>0.15429761674555018</v>
      </c>
    </row>
    <row r="120" spans="1:6" x14ac:dyDescent="0.2">
      <c r="A120" s="10" t="s">
        <v>292</v>
      </c>
      <c r="B120">
        <v>331500</v>
      </c>
      <c r="C120">
        <v>331500</v>
      </c>
      <c r="D120">
        <v>331500</v>
      </c>
      <c r="E120">
        <v>1</v>
      </c>
      <c r="F120" s="5">
        <v>0.21618622126436976</v>
      </c>
    </row>
    <row r="121" spans="1:6" x14ac:dyDescent="0.2">
      <c r="A121" s="10" t="s">
        <v>651</v>
      </c>
      <c r="B121">
        <v>1600300</v>
      </c>
      <c r="C121">
        <v>1600300</v>
      </c>
      <c r="D121">
        <v>1600300</v>
      </c>
      <c r="E121">
        <v>1</v>
      </c>
      <c r="F121" s="5">
        <v>1.0436283857899575</v>
      </c>
    </row>
    <row r="122" spans="1:6" x14ac:dyDescent="0.2">
      <c r="A122" s="10" t="s">
        <v>297</v>
      </c>
      <c r="B122">
        <v>678800</v>
      </c>
      <c r="C122">
        <v>678800</v>
      </c>
      <c r="D122">
        <v>678800</v>
      </c>
      <c r="E122">
        <v>1</v>
      </c>
      <c r="F122" s="5">
        <v>0.4426763408574787</v>
      </c>
    </row>
    <row r="123" spans="1:6" x14ac:dyDescent="0.2">
      <c r="A123" s="10" t="s">
        <v>299</v>
      </c>
      <c r="B123">
        <v>495000</v>
      </c>
      <c r="C123">
        <v>495000</v>
      </c>
      <c r="D123">
        <v>495000</v>
      </c>
      <c r="E123">
        <v>1</v>
      </c>
      <c r="F123" s="5">
        <v>0.32281200460290504</v>
      </c>
    </row>
    <row r="124" spans="1:6" x14ac:dyDescent="0.2">
      <c r="A124" s="10" t="s">
        <v>302</v>
      </c>
      <c r="B124">
        <v>2749100</v>
      </c>
      <c r="C124">
        <v>2749100</v>
      </c>
      <c r="D124">
        <v>2749100</v>
      </c>
      <c r="E124">
        <v>1</v>
      </c>
      <c r="F124" s="5">
        <v>1.7928130946542349</v>
      </c>
    </row>
    <row r="125" spans="1:6" x14ac:dyDescent="0.2">
      <c r="A125" s="10" t="s">
        <v>303</v>
      </c>
      <c r="B125">
        <v>2117000</v>
      </c>
      <c r="C125">
        <v>2117000</v>
      </c>
      <c r="D125">
        <v>2117000</v>
      </c>
      <c r="E125">
        <v>1</v>
      </c>
      <c r="F125" s="5">
        <v>1.3805919469582828</v>
      </c>
    </row>
    <row r="126" spans="1:6" x14ac:dyDescent="0.2">
      <c r="A126" s="10" t="s">
        <v>305</v>
      </c>
      <c r="B126">
        <v>1274200</v>
      </c>
      <c r="C126">
        <v>1274200</v>
      </c>
      <c r="D126">
        <v>1274200</v>
      </c>
      <c r="E126">
        <v>1</v>
      </c>
      <c r="F126" s="5">
        <v>0.83096375003034673</v>
      </c>
    </row>
    <row r="127" spans="1:6" x14ac:dyDescent="0.2">
      <c r="A127" s="10" t="s">
        <v>308</v>
      </c>
      <c r="B127">
        <v>720000</v>
      </c>
      <c r="C127">
        <v>720000</v>
      </c>
      <c r="D127">
        <v>720000</v>
      </c>
      <c r="E127">
        <v>1</v>
      </c>
      <c r="F127" s="5">
        <v>0.46954473396786189</v>
      </c>
    </row>
    <row r="128" spans="1:6" x14ac:dyDescent="0.2">
      <c r="A128" s="10" t="s">
        <v>309</v>
      </c>
      <c r="B128">
        <v>1900000</v>
      </c>
      <c r="C128">
        <v>1900000</v>
      </c>
      <c r="D128">
        <v>1900000</v>
      </c>
      <c r="E128">
        <v>1</v>
      </c>
      <c r="F128" s="5">
        <v>1.2390763813040799</v>
      </c>
    </row>
    <row r="129" spans="1:6" x14ac:dyDescent="0.2">
      <c r="A129" s="10" t="s">
        <v>310</v>
      </c>
      <c r="B129">
        <v>1092800</v>
      </c>
      <c r="C129">
        <v>1092800</v>
      </c>
      <c r="D129">
        <v>1092800</v>
      </c>
      <c r="E129">
        <v>1</v>
      </c>
      <c r="F129" s="5">
        <v>0.71266456288899926</v>
      </c>
    </row>
    <row r="130" spans="1:6" x14ac:dyDescent="0.2">
      <c r="A130" s="10" t="s">
        <v>312</v>
      </c>
      <c r="B130">
        <v>3003000</v>
      </c>
      <c r="C130">
        <v>3003000</v>
      </c>
      <c r="D130">
        <v>3003000</v>
      </c>
      <c r="E130">
        <v>1</v>
      </c>
      <c r="F130" s="5">
        <v>1.9583928279242906</v>
      </c>
    </row>
    <row r="131" spans="1:6" x14ac:dyDescent="0.2">
      <c r="A131" s="10" t="s">
        <v>314</v>
      </c>
      <c r="B131">
        <v>466000</v>
      </c>
      <c r="C131">
        <v>466000</v>
      </c>
      <c r="D131">
        <v>466000</v>
      </c>
      <c r="E131">
        <v>1</v>
      </c>
      <c r="F131" s="5">
        <v>0.30389978615142171</v>
      </c>
    </row>
    <row r="132" spans="1:6" x14ac:dyDescent="0.2">
      <c r="A132" s="10" t="s">
        <v>315</v>
      </c>
      <c r="B132">
        <v>2249885</v>
      </c>
      <c r="C132">
        <v>2249885</v>
      </c>
      <c r="D132">
        <v>2249885</v>
      </c>
      <c r="E132">
        <v>1</v>
      </c>
      <c r="F132" s="5">
        <v>1.4672522969212263</v>
      </c>
    </row>
    <row r="133" spans="1:6" x14ac:dyDescent="0.2">
      <c r="A133" s="10" t="s">
        <v>317</v>
      </c>
      <c r="B133">
        <v>300000</v>
      </c>
      <c r="C133">
        <v>300000</v>
      </c>
      <c r="D133">
        <v>300000</v>
      </c>
      <c r="E133">
        <v>1</v>
      </c>
      <c r="F133" s="5">
        <v>0.19564363915327579</v>
      </c>
    </row>
    <row r="134" spans="1:6" x14ac:dyDescent="0.2">
      <c r="A134" s="10" t="s">
        <v>319</v>
      </c>
      <c r="B134">
        <v>198500</v>
      </c>
      <c r="C134">
        <v>198500</v>
      </c>
      <c r="D134">
        <v>198500</v>
      </c>
      <c r="E134">
        <v>1</v>
      </c>
      <c r="F134" s="5">
        <v>0.12945087457308416</v>
      </c>
    </row>
    <row r="135" spans="1:6" x14ac:dyDescent="0.2">
      <c r="A135" s="10" t="s">
        <v>321</v>
      </c>
      <c r="B135">
        <v>580000</v>
      </c>
      <c r="C135">
        <v>580000</v>
      </c>
      <c r="D135">
        <v>580000</v>
      </c>
      <c r="E135">
        <v>1</v>
      </c>
      <c r="F135" s="5">
        <v>0.37824436902966652</v>
      </c>
    </row>
    <row r="136" spans="1:6" x14ac:dyDescent="0.2">
      <c r="A136" s="10" t="s">
        <v>323</v>
      </c>
      <c r="B136">
        <v>328000</v>
      </c>
      <c r="C136">
        <v>328000</v>
      </c>
      <c r="D136">
        <v>328000</v>
      </c>
      <c r="E136">
        <v>1</v>
      </c>
      <c r="F136" s="5">
        <v>0.21390371214091486</v>
      </c>
    </row>
    <row r="137" spans="1:6" x14ac:dyDescent="0.2">
      <c r="A137" s="10" t="s">
        <v>325</v>
      </c>
      <c r="B137">
        <v>2000000</v>
      </c>
      <c r="C137">
        <v>2000000</v>
      </c>
      <c r="D137">
        <v>2000000</v>
      </c>
      <c r="E137">
        <v>1</v>
      </c>
      <c r="F137" s="5">
        <v>1.3042909276885053</v>
      </c>
    </row>
    <row r="138" spans="1:6" x14ac:dyDescent="0.2">
      <c r="A138" s="10" t="s">
        <v>328</v>
      </c>
      <c r="B138">
        <v>508000</v>
      </c>
      <c r="C138">
        <v>508000</v>
      </c>
      <c r="D138">
        <v>508000</v>
      </c>
      <c r="E138">
        <v>1</v>
      </c>
      <c r="F138" s="5">
        <v>0.33128989563288036</v>
      </c>
    </row>
    <row r="139" spans="1:6" x14ac:dyDescent="0.2">
      <c r="A139" s="10" t="s">
        <v>329</v>
      </c>
      <c r="B139">
        <v>277000</v>
      </c>
      <c r="C139">
        <v>277000</v>
      </c>
      <c r="D139">
        <v>277000</v>
      </c>
      <c r="E139">
        <v>1</v>
      </c>
      <c r="F139" s="5">
        <v>0.18064429348485797</v>
      </c>
    </row>
    <row r="140" spans="1:6" x14ac:dyDescent="0.2">
      <c r="A140" s="10" t="s">
        <v>332</v>
      </c>
      <c r="B140">
        <v>280000</v>
      </c>
      <c r="C140">
        <v>280000</v>
      </c>
      <c r="D140">
        <v>280000</v>
      </c>
      <c r="E140">
        <v>1</v>
      </c>
      <c r="F140" s="5">
        <v>0.18260072987639073</v>
      </c>
    </row>
    <row r="141" spans="1:6" x14ac:dyDescent="0.2">
      <c r="A141" s="10" t="s">
        <v>335</v>
      </c>
      <c r="B141">
        <v>1946000</v>
      </c>
      <c r="C141">
        <v>1946000</v>
      </c>
      <c r="D141">
        <v>1946000</v>
      </c>
      <c r="E141">
        <v>1</v>
      </c>
      <c r="F141" s="5">
        <v>1.2690750726409157</v>
      </c>
    </row>
    <row r="142" spans="1:6" x14ac:dyDescent="0.2">
      <c r="A142" s="10" t="s">
        <v>337</v>
      </c>
      <c r="B142">
        <v>1292000</v>
      </c>
      <c r="C142">
        <v>1292000</v>
      </c>
      <c r="D142">
        <v>1292000</v>
      </c>
      <c r="E142">
        <v>1</v>
      </c>
      <c r="F142" s="5">
        <v>0.84257193928677443</v>
      </c>
    </row>
    <row r="143" spans="1:6" x14ac:dyDescent="0.2">
      <c r="A143" s="10" t="s">
        <v>340</v>
      </c>
      <c r="B143">
        <v>599800</v>
      </c>
      <c r="C143">
        <v>599800</v>
      </c>
      <c r="D143">
        <v>599800</v>
      </c>
      <c r="E143">
        <v>1</v>
      </c>
      <c r="F143" s="5">
        <v>0.39115684921378274</v>
      </c>
    </row>
    <row r="144" spans="1:6" x14ac:dyDescent="0.2">
      <c r="A144" s="10" t="s">
        <v>341</v>
      </c>
      <c r="B144">
        <v>861000</v>
      </c>
      <c r="C144">
        <v>861000</v>
      </c>
      <c r="D144">
        <v>861000</v>
      </c>
      <c r="E144">
        <v>1</v>
      </c>
      <c r="F144" s="5">
        <v>0.56149724436990156</v>
      </c>
    </row>
    <row r="145" spans="1:6" x14ac:dyDescent="0.2">
      <c r="A145" s="10" t="s">
        <v>344</v>
      </c>
      <c r="B145">
        <v>200000</v>
      </c>
      <c r="C145">
        <v>200000</v>
      </c>
      <c r="D145">
        <v>200000</v>
      </c>
      <c r="E145">
        <v>1</v>
      </c>
      <c r="F145" s="5">
        <v>0.13042909276885054</v>
      </c>
    </row>
    <row r="146" spans="1:6" x14ac:dyDescent="0.2">
      <c r="A146" s="10" t="s">
        <v>346</v>
      </c>
      <c r="B146">
        <v>3046800</v>
      </c>
      <c r="C146">
        <v>3046800</v>
      </c>
      <c r="D146">
        <v>3046800</v>
      </c>
      <c r="E146">
        <v>1</v>
      </c>
      <c r="F146" s="5">
        <v>1.9869567992406689</v>
      </c>
    </row>
    <row r="147" spans="1:6" x14ac:dyDescent="0.2">
      <c r="A147" s="10" t="s">
        <v>348</v>
      </c>
      <c r="B147">
        <v>38864240.659999996</v>
      </c>
      <c r="C147">
        <v>38864240.659999996</v>
      </c>
      <c r="D147">
        <v>38864240.659999996</v>
      </c>
      <c r="E147">
        <v>1</v>
      </c>
      <c r="F147" s="5">
        <v>25.345138252170361</v>
      </c>
    </row>
    <row r="148" spans="1:6" x14ac:dyDescent="0.2">
      <c r="A148" s="10" t="s">
        <v>351</v>
      </c>
      <c r="B148">
        <v>1342600</v>
      </c>
      <c r="C148">
        <v>1342600</v>
      </c>
      <c r="D148">
        <v>1342600</v>
      </c>
      <c r="E148">
        <v>1</v>
      </c>
      <c r="F148" s="5">
        <v>0.87557049975729362</v>
      </c>
    </row>
    <row r="149" spans="1:6" x14ac:dyDescent="0.2">
      <c r="A149" s="10" t="s">
        <v>353</v>
      </c>
      <c r="B149">
        <v>4976400</v>
      </c>
      <c r="C149">
        <v>4976400</v>
      </c>
      <c r="D149">
        <v>4976400</v>
      </c>
      <c r="E149">
        <v>1</v>
      </c>
      <c r="F149" s="5">
        <v>3.245336686274539</v>
      </c>
    </row>
    <row r="150" spans="1:6" x14ac:dyDescent="0.2">
      <c r="A150" s="10" t="s">
        <v>355</v>
      </c>
      <c r="B150">
        <v>4588000</v>
      </c>
      <c r="C150">
        <v>4588000</v>
      </c>
      <c r="D150">
        <v>4588000</v>
      </c>
      <c r="E150">
        <v>1</v>
      </c>
      <c r="F150" s="5">
        <v>2.9920433881174313</v>
      </c>
    </row>
    <row r="151" spans="1:6" x14ac:dyDescent="0.2">
      <c r="A151" s="10" t="s">
        <v>357</v>
      </c>
      <c r="B151">
        <v>400000</v>
      </c>
      <c r="C151">
        <v>400000</v>
      </c>
      <c r="D151">
        <v>400000</v>
      </c>
      <c r="E151">
        <v>1</v>
      </c>
      <c r="F151" s="5">
        <v>0.26085818553770107</v>
      </c>
    </row>
    <row r="152" spans="1:6" x14ac:dyDescent="0.2">
      <c r="A152" s="10" t="s">
        <v>359</v>
      </c>
      <c r="B152">
        <v>410000</v>
      </c>
      <c r="C152">
        <v>410000</v>
      </c>
      <c r="D152">
        <v>410000</v>
      </c>
      <c r="E152">
        <v>1</v>
      </c>
      <c r="F152" s="5">
        <v>0.26737964017614357</v>
      </c>
    </row>
    <row r="153" spans="1:6" x14ac:dyDescent="0.2">
      <c r="A153" s="10" t="s">
        <v>361</v>
      </c>
      <c r="B153">
        <v>1610000</v>
      </c>
      <c r="C153">
        <v>1610000</v>
      </c>
      <c r="D153">
        <v>1610000</v>
      </c>
      <c r="E153">
        <v>1</v>
      </c>
      <c r="F153" s="5">
        <v>1.0499541967892467</v>
      </c>
    </row>
    <row r="154" spans="1:6" x14ac:dyDescent="0.2">
      <c r="A154" s="10" t="s">
        <v>362</v>
      </c>
      <c r="B154">
        <v>1017500.03</v>
      </c>
      <c r="C154">
        <v>1017500.03</v>
      </c>
      <c r="D154">
        <v>1017500.03</v>
      </c>
      <c r="E154">
        <v>1</v>
      </c>
      <c r="F154" s="5">
        <v>0.66355802902589101</v>
      </c>
    </row>
    <row r="155" spans="1:6" x14ac:dyDescent="0.2">
      <c r="A155" s="10" t="s">
        <v>365</v>
      </c>
      <c r="B155">
        <v>78000</v>
      </c>
      <c r="C155">
        <v>78000</v>
      </c>
      <c r="D155">
        <v>78000</v>
      </c>
      <c r="E155">
        <v>1</v>
      </c>
      <c r="F155" s="5">
        <v>5.0867346179851704E-2</v>
      </c>
    </row>
    <row r="156" spans="1:6" x14ac:dyDescent="0.2">
      <c r="A156" s="10" t="s">
        <v>366</v>
      </c>
      <c r="B156">
        <v>996000</v>
      </c>
      <c r="C156">
        <v>996000</v>
      </c>
      <c r="D156">
        <v>996000</v>
      </c>
      <c r="E156">
        <v>1</v>
      </c>
      <c r="F156" s="5">
        <v>0.6495368819888756</v>
      </c>
    </row>
    <row r="157" spans="1:6" x14ac:dyDescent="0.2">
      <c r="A157" s="10" t="s">
        <v>368</v>
      </c>
      <c r="B157">
        <v>1388000</v>
      </c>
      <c r="C157">
        <v>1388000</v>
      </c>
      <c r="D157">
        <v>1388000</v>
      </c>
      <c r="E157">
        <v>1</v>
      </c>
      <c r="F157" s="5">
        <v>0.90517790381582264</v>
      </c>
    </row>
    <row r="158" spans="1:6" x14ac:dyDescent="0.2">
      <c r="A158" s="10" t="s">
        <v>370</v>
      </c>
      <c r="B158">
        <v>1788000</v>
      </c>
      <c r="C158">
        <v>1788000</v>
      </c>
      <c r="D158">
        <v>1788000</v>
      </c>
      <c r="E158">
        <v>1</v>
      </c>
      <c r="F158" s="5">
        <v>1.1660360893535238</v>
      </c>
    </row>
    <row r="159" spans="1:6" x14ac:dyDescent="0.2">
      <c r="A159" s="10" t="s">
        <v>372</v>
      </c>
      <c r="B159">
        <v>1670000</v>
      </c>
      <c r="C159">
        <v>1670000</v>
      </c>
      <c r="D159">
        <v>1670000</v>
      </c>
      <c r="E159">
        <v>1</v>
      </c>
      <c r="F159" s="5">
        <v>1.0890829246199019</v>
      </c>
    </row>
    <row r="160" spans="1:6" x14ac:dyDescent="0.2">
      <c r="A160" s="10" t="s">
        <v>374</v>
      </c>
      <c r="B160">
        <v>893000</v>
      </c>
      <c r="C160">
        <v>893000</v>
      </c>
      <c r="D160">
        <v>893000</v>
      </c>
      <c r="E160">
        <v>1</v>
      </c>
      <c r="F160" s="5">
        <v>0.58236589921291759</v>
      </c>
    </row>
    <row r="161" spans="1:6" x14ac:dyDescent="0.2">
      <c r="A161" s="10" t="s">
        <v>376</v>
      </c>
      <c r="B161">
        <v>886000</v>
      </c>
      <c r="C161">
        <v>886000</v>
      </c>
      <c r="D161">
        <v>886000</v>
      </c>
      <c r="E161">
        <v>1</v>
      </c>
      <c r="F161" s="5">
        <v>0.57780088096600779</v>
      </c>
    </row>
    <row r="162" spans="1:6" x14ac:dyDescent="0.2">
      <c r="A162" s="10" t="s">
        <v>378</v>
      </c>
      <c r="B162">
        <v>4018000</v>
      </c>
      <c r="C162">
        <v>4018000</v>
      </c>
      <c r="D162">
        <v>4018000</v>
      </c>
      <c r="E162">
        <v>1</v>
      </c>
      <c r="F162" s="5">
        <v>2.6203204737262071</v>
      </c>
    </row>
    <row r="163" spans="1:6" x14ac:dyDescent="0.2">
      <c r="A163" s="10" t="s">
        <v>380</v>
      </c>
      <c r="B163">
        <v>1361566.6666666667</v>
      </c>
      <c r="C163">
        <v>2428000</v>
      </c>
      <c r="D163">
        <v>557700</v>
      </c>
      <c r="E163">
        <v>3</v>
      </c>
      <c r="F163" s="5">
        <v>0.88793952538820631</v>
      </c>
    </row>
    <row r="164" spans="1:6" x14ac:dyDescent="0.2">
      <c r="A164" s="10" t="s">
        <v>381</v>
      </c>
      <c r="B164">
        <v>382000</v>
      </c>
      <c r="C164">
        <v>382000</v>
      </c>
      <c r="D164">
        <v>382000</v>
      </c>
      <c r="E164">
        <v>1</v>
      </c>
      <c r="F164" s="5">
        <v>0.2491195671885045</v>
      </c>
    </row>
    <row r="165" spans="1:6" x14ac:dyDescent="0.2">
      <c r="A165" s="10" t="s">
        <v>383</v>
      </c>
      <c r="B165">
        <v>4779740</v>
      </c>
      <c r="C165">
        <v>4779740</v>
      </c>
      <c r="D165">
        <v>4779740</v>
      </c>
      <c r="E165">
        <v>1</v>
      </c>
      <c r="F165" s="5">
        <v>3.1170857593549282</v>
      </c>
    </row>
    <row r="166" spans="1:6" x14ac:dyDescent="0.2">
      <c r="A166" s="10" t="s">
        <v>384</v>
      </c>
      <c r="B166">
        <v>895000</v>
      </c>
      <c r="C166">
        <v>895000</v>
      </c>
      <c r="D166">
        <v>895000</v>
      </c>
      <c r="E166">
        <v>1</v>
      </c>
      <c r="F166" s="5">
        <v>0.58367019014060617</v>
      </c>
    </row>
    <row r="167" spans="1:6" x14ac:dyDescent="0.2">
      <c r="A167" s="10" t="s">
        <v>386</v>
      </c>
      <c r="B167">
        <v>4679820</v>
      </c>
      <c r="C167">
        <v>4679820</v>
      </c>
      <c r="D167">
        <v>4679820</v>
      </c>
      <c r="E167">
        <v>1</v>
      </c>
      <c r="F167" s="5">
        <v>3.0519233846076106</v>
      </c>
    </row>
    <row r="168" spans="1:6" x14ac:dyDescent="0.2">
      <c r="A168" s="10" t="s">
        <v>388</v>
      </c>
      <c r="B168">
        <v>2181000</v>
      </c>
      <c r="C168">
        <v>2181000</v>
      </c>
      <c r="D168">
        <v>2181000</v>
      </c>
      <c r="E168">
        <v>1</v>
      </c>
      <c r="F168" s="5">
        <v>1.4223292566443151</v>
      </c>
    </row>
    <row r="169" spans="1:6" x14ac:dyDescent="0.2">
      <c r="A169" s="10" t="s">
        <v>390</v>
      </c>
      <c r="B169">
        <v>2279600</v>
      </c>
      <c r="C169">
        <v>2279600</v>
      </c>
      <c r="D169">
        <v>2279600</v>
      </c>
      <c r="E169">
        <v>1</v>
      </c>
      <c r="F169" s="5">
        <v>1.4866307993793584</v>
      </c>
    </row>
    <row r="170" spans="1:6" x14ac:dyDescent="0.2">
      <c r="A170" s="10" t="s">
        <v>392</v>
      </c>
      <c r="B170">
        <v>750000</v>
      </c>
      <c r="C170">
        <v>750000</v>
      </c>
      <c r="D170">
        <v>750000</v>
      </c>
      <c r="E170">
        <v>1</v>
      </c>
      <c r="F170" s="5">
        <v>0.48910909788318946</v>
      </c>
    </row>
    <row r="171" spans="1:6" x14ac:dyDescent="0.2">
      <c r="A171" s="10" t="s">
        <v>393</v>
      </c>
      <c r="B171">
        <v>2846000</v>
      </c>
      <c r="C171">
        <v>2846000</v>
      </c>
      <c r="D171">
        <v>2846000</v>
      </c>
      <c r="E171">
        <v>1</v>
      </c>
      <c r="F171" s="5">
        <v>1.8560059901007431</v>
      </c>
    </row>
    <row r="172" spans="1:6" x14ac:dyDescent="0.2">
      <c r="A172" s="10" t="s">
        <v>396</v>
      </c>
      <c r="B172">
        <v>1150000</v>
      </c>
      <c r="C172">
        <v>1150000</v>
      </c>
      <c r="D172">
        <v>1150000</v>
      </c>
      <c r="E172">
        <v>1</v>
      </c>
      <c r="F172" s="5">
        <v>0.74996728342089058</v>
      </c>
    </row>
    <row r="173" spans="1:6" x14ac:dyDescent="0.2">
      <c r="A173" s="10" t="s">
        <v>398</v>
      </c>
      <c r="B173">
        <v>689000</v>
      </c>
      <c r="C173">
        <v>689000</v>
      </c>
      <c r="D173">
        <v>689000</v>
      </c>
      <c r="E173">
        <v>1</v>
      </c>
      <c r="F173" s="5">
        <v>0.44932822458869009</v>
      </c>
    </row>
    <row r="174" spans="1:6" x14ac:dyDescent="0.2">
      <c r="A174" s="10" t="s">
        <v>401</v>
      </c>
      <c r="B174">
        <v>28606760</v>
      </c>
      <c r="C174">
        <v>28606760</v>
      </c>
      <c r="D174">
        <v>28606760</v>
      </c>
      <c r="E174">
        <v>1</v>
      </c>
      <c r="F174" s="5">
        <v>18.655768769281213</v>
      </c>
    </row>
    <row r="175" spans="1:6" x14ac:dyDescent="0.2">
      <c r="A175" s="10" t="s">
        <v>403</v>
      </c>
      <c r="B175">
        <v>8450000</v>
      </c>
      <c r="C175">
        <v>8450000</v>
      </c>
      <c r="D175">
        <v>8450000</v>
      </c>
      <c r="E175">
        <v>1</v>
      </c>
      <c r="F175" s="5">
        <v>5.5106291694839351</v>
      </c>
    </row>
    <row r="176" spans="1:6" x14ac:dyDescent="0.2">
      <c r="A176" s="10" t="s">
        <v>404</v>
      </c>
      <c r="B176">
        <v>750000</v>
      </c>
      <c r="C176">
        <v>750000</v>
      </c>
      <c r="D176">
        <v>750000</v>
      </c>
      <c r="E176">
        <v>1</v>
      </c>
      <c r="F176" s="5">
        <v>0.48910909788318946</v>
      </c>
    </row>
    <row r="177" spans="1:6" x14ac:dyDescent="0.2">
      <c r="A177" s="10" t="s">
        <v>407</v>
      </c>
      <c r="B177">
        <v>10400</v>
      </c>
      <c r="C177">
        <v>10400</v>
      </c>
      <c r="D177">
        <v>10400</v>
      </c>
      <c r="E177">
        <v>1</v>
      </c>
      <c r="F177" s="5">
        <v>6.7823128239802273E-3</v>
      </c>
    </row>
    <row r="178" spans="1:6" x14ac:dyDescent="0.2">
      <c r="A178" s="10" t="s">
        <v>410</v>
      </c>
      <c r="B178">
        <v>100</v>
      </c>
      <c r="C178">
        <v>100</v>
      </c>
      <c r="D178">
        <v>100</v>
      </c>
      <c r="E178">
        <v>1</v>
      </c>
      <c r="F178" s="5">
        <v>6.5214546384425269E-5</v>
      </c>
    </row>
    <row r="179" spans="1:6" x14ac:dyDescent="0.2">
      <c r="A179" s="10" t="s">
        <v>413</v>
      </c>
      <c r="B179">
        <v>595000</v>
      </c>
      <c r="C179">
        <v>595000</v>
      </c>
      <c r="D179">
        <v>595000</v>
      </c>
      <c r="E179">
        <v>1</v>
      </c>
      <c r="F179" s="5">
        <v>0.3880265509873303</v>
      </c>
    </row>
    <row r="180" spans="1:6" x14ac:dyDescent="0.2">
      <c r="A180" s="10" t="s">
        <v>416</v>
      </c>
      <c r="B180">
        <v>26706111</v>
      </c>
      <c r="C180">
        <v>26706111</v>
      </c>
      <c r="D180">
        <v>26706111</v>
      </c>
      <c r="E180">
        <v>1</v>
      </c>
      <c r="F180" s="5">
        <v>17.416269145571096</v>
      </c>
    </row>
    <row r="181" spans="1:6" x14ac:dyDescent="0.2">
      <c r="A181" s="10" t="s">
        <v>418</v>
      </c>
      <c r="B181">
        <v>730160</v>
      </c>
      <c r="C181">
        <v>730160</v>
      </c>
      <c r="D181">
        <v>730160</v>
      </c>
      <c r="E181">
        <v>1</v>
      </c>
      <c r="F181" s="5">
        <v>0.4761705318805195</v>
      </c>
    </row>
    <row r="182" spans="1:6" x14ac:dyDescent="0.2">
      <c r="A182" s="10" t="s">
        <v>420</v>
      </c>
      <c r="B182">
        <v>900000</v>
      </c>
      <c r="C182">
        <v>900000</v>
      </c>
      <c r="D182">
        <v>900000</v>
      </c>
      <c r="E182">
        <v>1</v>
      </c>
      <c r="F182" s="5">
        <v>0.58693091745982739</v>
      </c>
    </row>
    <row r="183" spans="1:6" x14ac:dyDescent="0.2">
      <c r="A183" s="10" t="s">
        <v>423</v>
      </c>
      <c r="B183">
        <v>998000</v>
      </c>
      <c r="C183">
        <v>998000</v>
      </c>
      <c r="D183">
        <v>998000</v>
      </c>
      <c r="E183">
        <v>1</v>
      </c>
      <c r="F183" s="5">
        <v>0.65084117291656418</v>
      </c>
    </row>
    <row r="184" spans="1:6" x14ac:dyDescent="0.2">
      <c r="A184" s="10" t="s">
        <v>424</v>
      </c>
      <c r="B184">
        <v>282977</v>
      </c>
      <c r="C184">
        <v>282977</v>
      </c>
      <c r="D184">
        <v>282977</v>
      </c>
      <c r="E184">
        <v>1</v>
      </c>
      <c r="F184" s="5">
        <v>0.18454216692225509</v>
      </c>
    </row>
    <row r="185" spans="1:6" x14ac:dyDescent="0.2">
      <c r="A185" s="10" t="s">
        <v>426</v>
      </c>
      <c r="B185">
        <v>1714066</v>
      </c>
      <c r="C185">
        <v>1714066</v>
      </c>
      <c r="D185">
        <v>1714066</v>
      </c>
      <c r="E185">
        <v>1</v>
      </c>
      <c r="F185" s="5">
        <v>1.1178203666296627</v>
      </c>
    </row>
    <row r="186" spans="1:6" x14ac:dyDescent="0.2">
      <c r="A186" s="10" t="s">
        <v>428</v>
      </c>
      <c r="B186">
        <v>3948000</v>
      </c>
      <c r="C186">
        <v>3948000</v>
      </c>
      <c r="D186">
        <v>3948000</v>
      </c>
      <c r="E186">
        <v>1</v>
      </c>
      <c r="F186" s="5">
        <v>2.5746702912571093</v>
      </c>
    </row>
    <row r="187" spans="1:6" x14ac:dyDescent="0.2">
      <c r="A187" s="10" t="s">
        <v>430</v>
      </c>
      <c r="B187">
        <v>996700</v>
      </c>
      <c r="C187">
        <v>996700</v>
      </c>
      <c r="D187">
        <v>996700</v>
      </c>
      <c r="E187">
        <v>1</v>
      </c>
      <c r="F187" s="5">
        <v>0.64999338381356664</v>
      </c>
    </row>
    <row r="188" spans="1:6" x14ac:dyDescent="0.2">
      <c r="A188" s="10" t="s">
        <v>431</v>
      </c>
      <c r="B188">
        <v>1030000</v>
      </c>
      <c r="C188">
        <v>1030000</v>
      </c>
      <c r="D188">
        <v>1030000</v>
      </c>
      <c r="E188">
        <v>1</v>
      </c>
      <c r="F188" s="5">
        <v>0.67170982775958021</v>
      </c>
    </row>
    <row r="189" spans="1:6" x14ac:dyDescent="0.2">
      <c r="A189" s="10" t="s">
        <v>432</v>
      </c>
      <c r="B189">
        <v>385000</v>
      </c>
      <c r="C189">
        <v>385000</v>
      </c>
      <c r="D189">
        <v>385000</v>
      </c>
      <c r="E189">
        <v>1</v>
      </c>
      <c r="F189" s="5">
        <v>0.25107600358003729</v>
      </c>
    </row>
    <row r="190" spans="1:6" x14ac:dyDescent="0.2">
      <c r="A190" s="10" t="s">
        <v>434</v>
      </c>
      <c r="B190">
        <v>3103000</v>
      </c>
      <c r="C190">
        <v>3103000</v>
      </c>
      <c r="D190">
        <v>3103000</v>
      </c>
      <c r="E190">
        <v>1</v>
      </c>
      <c r="F190" s="5">
        <v>2.0236073743087162</v>
      </c>
    </row>
    <row r="191" spans="1:6" x14ac:dyDescent="0.2">
      <c r="A191" s="10" t="s">
        <v>435</v>
      </c>
      <c r="B191">
        <v>3239800</v>
      </c>
      <c r="C191">
        <v>3239800</v>
      </c>
      <c r="D191">
        <v>3239800</v>
      </c>
      <c r="E191">
        <v>1</v>
      </c>
      <c r="F191" s="5">
        <v>2.1128208737626095</v>
      </c>
    </row>
    <row r="192" spans="1:6" x14ac:dyDescent="0.2">
      <c r="A192" s="10" t="s">
        <v>436</v>
      </c>
      <c r="B192">
        <v>3280000</v>
      </c>
      <c r="C192">
        <v>3280000</v>
      </c>
      <c r="D192">
        <v>3280000</v>
      </c>
      <c r="E192">
        <v>1</v>
      </c>
      <c r="F192" s="5">
        <v>2.1390371214091486</v>
      </c>
    </row>
    <row r="193" spans="1:6" x14ac:dyDescent="0.2">
      <c r="A193" s="10" t="s">
        <v>437</v>
      </c>
      <c r="B193">
        <v>390000</v>
      </c>
      <c r="C193">
        <v>390000</v>
      </c>
      <c r="D193">
        <v>390000</v>
      </c>
      <c r="E193">
        <v>1</v>
      </c>
      <c r="F193" s="5">
        <v>0.25433673089925851</v>
      </c>
    </row>
    <row r="194" spans="1:6" x14ac:dyDescent="0.2">
      <c r="A194" s="10" t="s">
        <v>439</v>
      </c>
      <c r="B194">
        <v>367000</v>
      </c>
      <c r="C194">
        <v>367000</v>
      </c>
      <c r="D194">
        <v>367000</v>
      </c>
      <c r="E194">
        <v>1</v>
      </c>
      <c r="F194" s="5">
        <v>0.23933738523084072</v>
      </c>
    </row>
    <row r="195" spans="1:6" x14ac:dyDescent="0.2">
      <c r="A195" s="10" t="s">
        <v>441</v>
      </c>
      <c r="B195">
        <v>1320000</v>
      </c>
      <c r="C195">
        <v>1320000</v>
      </c>
      <c r="D195">
        <v>1320000</v>
      </c>
      <c r="E195">
        <v>1</v>
      </c>
      <c r="F195" s="5">
        <v>0.86083201227441353</v>
      </c>
    </row>
    <row r="196" spans="1:6" x14ac:dyDescent="0.2">
      <c r="A196" s="10" t="s">
        <v>443</v>
      </c>
      <c r="B196">
        <v>149000</v>
      </c>
      <c r="C196">
        <v>149000</v>
      </c>
      <c r="D196">
        <v>149000</v>
      </c>
      <c r="E196">
        <v>1</v>
      </c>
      <c r="F196" s="5">
        <v>9.7169674112793647E-2</v>
      </c>
    </row>
    <row r="197" spans="1:6" x14ac:dyDescent="0.2">
      <c r="A197" s="10" t="s">
        <v>446</v>
      </c>
      <c r="B197">
        <v>2063300</v>
      </c>
      <c r="C197">
        <v>2063300</v>
      </c>
      <c r="D197">
        <v>2063300</v>
      </c>
      <c r="E197">
        <v>1</v>
      </c>
      <c r="F197" s="5">
        <v>1.3455717355498464</v>
      </c>
    </row>
    <row r="198" spans="1:6" x14ac:dyDescent="0.2">
      <c r="A198" s="10" t="s">
        <v>449</v>
      </c>
      <c r="B198">
        <v>2462700</v>
      </c>
      <c r="C198">
        <v>2462700</v>
      </c>
      <c r="D198">
        <v>2462700</v>
      </c>
      <c r="E198">
        <v>1</v>
      </c>
      <c r="F198" s="5">
        <v>1.6060386338092409</v>
      </c>
    </row>
    <row r="199" spans="1:6" x14ac:dyDescent="0.2">
      <c r="A199" s="10" t="s">
        <v>451</v>
      </c>
      <c r="B199">
        <v>2086854</v>
      </c>
      <c r="C199">
        <v>2086854</v>
      </c>
      <c r="D199">
        <v>2086854</v>
      </c>
      <c r="E199">
        <v>1</v>
      </c>
      <c r="F199" s="5">
        <v>1.360932369805234</v>
      </c>
    </row>
    <row r="200" spans="1:6" x14ac:dyDescent="0.2">
      <c r="A200" s="10" t="s">
        <v>452</v>
      </c>
      <c r="B200">
        <v>498000</v>
      </c>
      <c r="C200">
        <v>498000</v>
      </c>
      <c r="D200">
        <v>498000</v>
      </c>
      <c r="E200">
        <v>1</v>
      </c>
      <c r="F200" s="5">
        <v>0.3247684409944378</v>
      </c>
    </row>
    <row r="201" spans="1:6" x14ac:dyDescent="0.2">
      <c r="A201" s="10" t="s">
        <v>455</v>
      </c>
      <c r="B201">
        <v>288000</v>
      </c>
      <c r="C201">
        <v>288000</v>
      </c>
      <c r="D201">
        <v>288000</v>
      </c>
      <c r="E201">
        <v>1</v>
      </c>
      <c r="F201" s="5">
        <v>0.18781789358714476</v>
      </c>
    </row>
    <row r="202" spans="1:6" x14ac:dyDescent="0.2">
      <c r="A202" s="10" t="s">
        <v>456</v>
      </c>
      <c r="B202">
        <v>1038000</v>
      </c>
      <c r="C202">
        <v>1038000</v>
      </c>
      <c r="D202">
        <v>1038000</v>
      </c>
      <c r="E202">
        <v>1</v>
      </c>
      <c r="F202" s="5">
        <v>0.67692699147033419</v>
      </c>
    </row>
    <row r="203" spans="1:6" x14ac:dyDescent="0.2">
      <c r="A203" s="10" t="s">
        <v>459</v>
      </c>
      <c r="B203">
        <v>382000</v>
      </c>
      <c r="C203">
        <v>382000</v>
      </c>
      <c r="D203">
        <v>382000</v>
      </c>
      <c r="E203">
        <v>1</v>
      </c>
      <c r="F203" s="5">
        <v>0.2491195671885045</v>
      </c>
    </row>
    <row r="204" spans="1:6" x14ac:dyDescent="0.2">
      <c r="A204" s="10" t="s">
        <v>462</v>
      </c>
      <c r="B204">
        <v>5016476.9400000004</v>
      </c>
      <c r="C204">
        <v>5016476.9400000004</v>
      </c>
      <c r="D204">
        <v>5016476.9400000004</v>
      </c>
      <c r="E204">
        <v>1</v>
      </c>
      <c r="F204" s="5">
        <v>3.2714726809002976</v>
      </c>
    </row>
    <row r="205" spans="1:6" x14ac:dyDescent="0.2">
      <c r="A205" s="10" t="s">
        <v>464</v>
      </c>
      <c r="B205">
        <v>1260000</v>
      </c>
      <c r="C205">
        <v>1260000</v>
      </c>
      <c r="D205">
        <v>1260000</v>
      </c>
      <c r="E205">
        <v>1</v>
      </c>
      <c r="F205" s="5">
        <v>0.82170328444375829</v>
      </c>
    </row>
    <row r="206" spans="1:6" x14ac:dyDescent="0.2">
      <c r="A206" s="10" t="s">
        <v>466</v>
      </c>
      <c r="B206">
        <v>11580000</v>
      </c>
      <c r="C206">
        <v>11580000</v>
      </c>
      <c r="D206">
        <v>11580000</v>
      </c>
      <c r="E206">
        <v>1</v>
      </c>
      <c r="F206" s="5">
        <v>7.5518444713164454</v>
      </c>
    </row>
    <row r="207" spans="1:6" x14ac:dyDescent="0.2">
      <c r="A207" s="10" t="s">
        <v>468</v>
      </c>
      <c r="B207">
        <v>794208</v>
      </c>
      <c r="C207">
        <v>794208</v>
      </c>
      <c r="D207">
        <v>794208</v>
      </c>
      <c r="E207">
        <v>1</v>
      </c>
      <c r="F207" s="5">
        <v>0.51793914454881618</v>
      </c>
    </row>
    <row r="208" spans="1:6" x14ac:dyDescent="0.2">
      <c r="A208" s="10" t="s">
        <v>470</v>
      </c>
      <c r="B208">
        <v>792600</v>
      </c>
      <c r="C208">
        <v>792600</v>
      </c>
      <c r="D208">
        <v>792600</v>
      </c>
      <c r="E208">
        <v>1</v>
      </c>
      <c r="F208" s="5">
        <v>0.51689049464295467</v>
      </c>
    </row>
    <row r="209" spans="1:6" x14ac:dyDescent="0.2">
      <c r="A209" s="10" t="s">
        <v>472</v>
      </c>
      <c r="B209">
        <v>159800</v>
      </c>
      <c r="C209">
        <v>159800</v>
      </c>
      <c r="D209">
        <v>159800</v>
      </c>
      <c r="E209">
        <v>1</v>
      </c>
      <c r="F209" s="5">
        <v>0.10421284512231158</v>
      </c>
    </row>
    <row r="210" spans="1:6" x14ac:dyDescent="0.2">
      <c r="A210" s="10" t="s">
        <v>474</v>
      </c>
      <c r="B210">
        <v>1126000</v>
      </c>
      <c r="C210">
        <v>1126000</v>
      </c>
      <c r="D210">
        <v>1126000</v>
      </c>
      <c r="E210">
        <v>1</v>
      </c>
      <c r="F210" s="5">
        <v>0.73431579228862853</v>
      </c>
    </row>
    <row r="211" spans="1:6" x14ac:dyDescent="0.2">
      <c r="A211" s="10" t="s">
        <v>476</v>
      </c>
      <c r="B211">
        <v>947300</v>
      </c>
      <c r="C211">
        <v>947300</v>
      </c>
      <c r="D211">
        <v>947300</v>
      </c>
      <c r="E211">
        <v>1</v>
      </c>
      <c r="F211" s="5">
        <v>0.61777739789966057</v>
      </c>
    </row>
    <row r="212" spans="1:6" x14ac:dyDescent="0.2">
      <c r="A212" s="10" t="s">
        <v>478</v>
      </c>
      <c r="B212">
        <v>529465</v>
      </c>
      <c r="C212">
        <v>529465</v>
      </c>
      <c r="D212">
        <v>529465</v>
      </c>
      <c r="E212">
        <v>1</v>
      </c>
      <c r="F212" s="5">
        <v>0.34528819801429722</v>
      </c>
    </row>
    <row r="213" spans="1:6" x14ac:dyDescent="0.2">
      <c r="A213" s="10" t="s">
        <v>481</v>
      </c>
      <c r="B213">
        <v>880000</v>
      </c>
      <c r="C213">
        <v>880000</v>
      </c>
      <c r="D213">
        <v>880000</v>
      </c>
      <c r="E213">
        <v>1</v>
      </c>
      <c r="F213" s="5">
        <v>0.57388800818294228</v>
      </c>
    </row>
    <row r="214" spans="1:6" x14ac:dyDescent="0.2">
      <c r="A214" s="10" t="s">
        <v>482</v>
      </c>
      <c r="B214">
        <v>799950</v>
      </c>
      <c r="C214">
        <v>799950</v>
      </c>
      <c r="D214">
        <v>799950</v>
      </c>
      <c r="E214">
        <v>1</v>
      </c>
      <c r="F214" s="5">
        <v>0.52168376380220993</v>
      </c>
    </row>
    <row r="215" spans="1:6" x14ac:dyDescent="0.2">
      <c r="A215" s="10" t="s">
        <v>485</v>
      </c>
      <c r="B215">
        <v>409000</v>
      </c>
      <c r="C215">
        <v>409000</v>
      </c>
      <c r="D215">
        <v>409000</v>
      </c>
      <c r="E215">
        <v>1</v>
      </c>
      <c r="F215" s="5">
        <v>0.26672749471229934</v>
      </c>
    </row>
    <row r="216" spans="1:6" x14ac:dyDescent="0.2">
      <c r="A216" s="10" t="s">
        <v>487</v>
      </c>
      <c r="B216">
        <v>108000</v>
      </c>
      <c r="C216">
        <v>108000</v>
      </c>
      <c r="D216">
        <v>108000</v>
      </c>
      <c r="E216">
        <v>1</v>
      </c>
      <c r="F216" s="5">
        <v>7.043171009517929E-2</v>
      </c>
    </row>
    <row r="217" spans="1:6" x14ac:dyDescent="0.2">
      <c r="A217" s="10" t="s">
        <v>488</v>
      </c>
      <c r="B217">
        <v>303500</v>
      </c>
      <c r="C217">
        <v>303500</v>
      </c>
      <c r="D217">
        <v>303500</v>
      </c>
      <c r="E217">
        <v>1</v>
      </c>
      <c r="F217" s="5">
        <v>0.19792614827673069</v>
      </c>
    </row>
    <row r="218" spans="1:6" x14ac:dyDescent="0.2">
      <c r="A218" s="10" t="s">
        <v>490</v>
      </c>
      <c r="B218">
        <v>981986.8</v>
      </c>
      <c r="C218">
        <v>981986.8</v>
      </c>
      <c r="D218">
        <v>981986.8</v>
      </c>
      <c r="E218">
        <v>1</v>
      </c>
      <c r="F218" s="5">
        <v>0.64039823717493338</v>
      </c>
    </row>
    <row r="219" spans="1:6" x14ac:dyDescent="0.2">
      <c r="A219" s="10" t="s">
        <v>492</v>
      </c>
      <c r="B219">
        <v>1098198</v>
      </c>
      <c r="C219">
        <v>1098198</v>
      </c>
      <c r="D219">
        <v>1098198</v>
      </c>
      <c r="E219">
        <v>1</v>
      </c>
      <c r="F219" s="5">
        <v>0.71618484410283056</v>
      </c>
    </row>
    <row r="220" spans="1:6" x14ac:dyDescent="0.2">
      <c r="A220" s="10" t="s">
        <v>493</v>
      </c>
      <c r="B220">
        <v>33000</v>
      </c>
      <c r="C220">
        <v>33000</v>
      </c>
      <c r="D220">
        <v>33000</v>
      </c>
      <c r="E220">
        <v>1</v>
      </c>
      <c r="F220" s="5">
        <v>2.1520800306860339E-2</v>
      </c>
    </row>
    <row r="221" spans="1:6" x14ac:dyDescent="0.2">
      <c r="A221" s="10" t="s">
        <v>495</v>
      </c>
      <c r="B221">
        <v>12194.6</v>
      </c>
      <c r="C221">
        <v>12194.6</v>
      </c>
      <c r="D221">
        <v>12194.6</v>
      </c>
      <c r="E221">
        <v>1</v>
      </c>
      <c r="F221" s="5">
        <v>7.9526530733951238E-3</v>
      </c>
    </row>
    <row r="222" spans="1:6" x14ac:dyDescent="0.2">
      <c r="A222" s="10" t="s">
        <v>496</v>
      </c>
      <c r="B222">
        <v>569000</v>
      </c>
      <c r="C222">
        <v>569000</v>
      </c>
      <c r="D222">
        <v>569000</v>
      </c>
      <c r="E222">
        <v>1</v>
      </c>
      <c r="F222" s="5">
        <v>0.37107076892737978</v>
      </c>
    </row>
    <row r="223" spans="1:6" x14ac:dyDescent="0.2">
      <c r="A223" s="10" t="s">
        <v>498</v>
      </c>
      <c r="B223">
        <v>4115287</v>
      </c>
      <c r="C223">
        <v>4115287</v>
      </c>
      <c r="D223">
        <v>4115287</v>
      </c>
      <c r="E223">
        <v>1</v>
      </c>
      <c r="F223" s="5">
        <v>2.6837657494672231</v>
      </c>
    </row>
    <row r="224" spans="1:6" x14ac:dyDescent="0.2">
      <c r="A224" s="10" t="s">
        <v>500</v>
      </c>
      <c r="B224">
        <v>468000</v>
      </c>
      <c r="C224">
        <v>468000</v>
      </c>
      <c r="D224">
        <v>468000</v>
      </c>
      <c r="E224">
        <v>1</v>
      </c>
      <c r="F224" s="5">
        <v>0.30520407707911024</v>
      </c>
    </row>
    <row r="225" spans="1:6" x14ac:dyDescent="0.2">
      <c r="A225" s="10" t="s">
        <v>501</v>
      </c>
      <c r="B225">
        <v>838900</v>
      </c>
      <c r="C225">
        <v>838900</v>
      </c>
      <c r="D225">
        <v>838900</v>
      </c>
      <c r="E225">
        <v>1</v>
      </c>
      <c r="F225" s="5">
        <v>0.54708482961894356</v>
      </c>
    </row>
    <row r="226" spans="1:6" x14ac:dyDescent="0.2">
      <c r="A226" s="10" t="s">
        <v>502</v>
      </c>
      <c r="B226">
        <v>85200</v>
      </c>
      <c r="C226">
        <v>85200</v>
      </c>
      <c r="D226">
        <v>85200</v>
      </c>
      <c r="E226">
        <v>1</v>
      </c>
      <c r="F226" s="5">
        <v>5.5562793519530328E-2</v>
      </c>
    </row>
    <row r="227" spans="1:6" x14ac:dyDescent="0.2">
      <c r="A227" s="10" t="s">
        <v>504</v>
      </c>
      <c r="B227">
        <v>43412</v>
      </c>
      <c r="C227">
        <v>43412</v>
      </c>
      <c r="D227">
        <v>43412</v>
      </c>
      <c r="E227">
        <v>1</v>
      </c>
      <c r="F227" s="5">
        <v>2.8310938876406695E-2</v>
      </c>
    </row>
    <row r="228" spans="1:6" x14ac:dyDescent="0.2">
      <c r="A228" s="10" t="s">
        <v>505</v>
      </c>
      <c r="B228">
        <v>473000</v>
      </c>
      <c r="C228">
        <v>473000</v>
      </c>
      <c r="D228">
        <v>473000</v>
      </c>
      <c r="E228">
        <v>1</v>
      </c>
      <c r="F228" s="5">
        <v>0.30846480439833152</v>
      </c>
    </row>
    <row r="229" spans="1:6" x14ac:dyDescent="0.2">
      <c r="A229" s="10" t="s">
        <v>506</v>
      </c>
      <c r="B229">
        <v>3883000</v>
      </c>
      <c r="C229">
        <v>3883000</v>
      </c>
      <c r="D229">
        <v>3883000</v>
      </c>
      <c r="E229">
        <v>1</v>
      </c>
      <c r="F229" s="5">
        <v>2.5322808361072329</v>
      </c>
    </row>
    <row r="230" spans="1:6" x14ac:dyDescent="0.2">
      <c r="A230" s="10" t="s">
        <v>507</v>
      </c>
      <c r="B230">
        <v>1682900</v>
      </c>
      <c r="C230">
        <v>3049800</v>
      </c>
      <c r="D230">
        <v>316000</v>
      </c>
      <c r="E230">
        <v>2</v>
      </c>
      <c r="F230" s="5">
        <v>1.0974956011034929</v>
      </c>
    </row>
    <row r="231" spans="1:6" x14ac:dyDescent="0.2">
      <c r="A231" s="10" t="s">
        <v>509</v>
      </c>
      <c r="B231">
        <v>1442700</v>
      </c>
      <c r="C231">
        <v>1442700</v>
      </c>
      <c r="D231">
        <v>1442700</v>
      </c>
      <c r="E231">
        <v>1</v>
      </c>
      <c r="F231" s="5">
        <v>0.94085026068810329</v>
      </c>
    </row>
    <row r="232" spans="1:6" x14ac:dyDescent="0.2">
      <c r="A232" s="10" t="s">
        <v>511</v>
      </c>
      <c r="B232">
        <v>1038000</v>
      </c>
      <c r="C232">
        <v>1038000</v>
      </c>
      <c r="D232">
        <v>1038000</v>
      </c>
      <c r="E232">
        <v>1</v>
      </c>
      <c r="F232" s="5">
        <v>0.67692699147033419</v>
      </c>
    </row>
    <row r="233" spans="1:6" x14ac:dyDescent="0.2">
      <c r="A233" s="10" t="s">
        <v>513</v>
      </c>
      <c r="B233">
        <v>425800</v>
      </c>
      <c r="C233">
        <v>425800</v>
      </c>
      <c r="D233">
        <v>425800</v>
      </c>
      <c r="E233">
        <v>1</v>
      </c>
      <c r="F233" s="5">
        <v>0.27768353850488275</v>
      </c>
    </row>
    <row r="234" spans="1:6" x14ac:dyDescent="0.2">
      <c r="A234" s="10" t="s">
        <v>514</v>
      </c>
      <c r="B234">
        <v>422580</v>
      </c>
      <c r="C234">
        <v>422580</v>
      </c>
      <c r="D234">
        <v>422580</v>
      </c>
      <c r="E234">
        <v>1</v>
      </c>
      <c r="F234" s="5">
        <v>0.27558363011130427</v>
      </c>
    </row>
    <row r="235" spans="1:6" x14ac:dyDescent="0.2">
      <c r="A235" s="10" t="s">
        <v>515</v>
      </c>
      <c r="B235">
        <v>387000</v>
      </c>
      <c r="C235">
        <v>387000</v>
      </c>
      <c r="D235">
        <v>387000</v>
      </c>
      <c r="E235">
        <v>1</v>
      </c>
      <c r="F235" s="5">
        <v>0.25238029450772576</v>
      </c>
    </row>
    <row r="236" spans="1:6" x14ac:dyDescent="0.2">
      <c r="A236" s="10" t="s">
        <v>516</v>
      </c>
      <c r="B236">
        <v>1100000</v>
      </c>
      <c r="C236">
        <v>1100000</v>
      </c>
      <c r="D236">
        <v>1100000</v>
      </c>
      <c r="E236">
        <v>1</v>
      </c>
      <c r="F236" s="5">
        <v>0.7173600102286779</v>
      </c>
    </row>
    <row r="237" spans="1:6" x14ac:dyDescent="0.2">
      <c r="A237" s="10" t="s">
        <v>518</v>
      </c>
      <c r="B237">
        <v>3280000</v>
      </c>
      <c r="C237">
        <v>3280000</v>
      </c>
      <c r="D237">
        <v>3280000</v>
      </c>
      <c r="E237">
        <v>1</v>
      </c>
      <c r="F237" s="5">
        <v>2.1390371214091486</v>
      </c>
    </row>
    <row r="238" spans="1:6" x14ac:dyDescent="0.2">
      <c r="A238" s="10" t="s">
        <v>520</v>
      </c>
      <c r="B238">
        <v>215000</v>
      </c>
      <c r="C238">
        <v>215000</v>
      </c>
      <c r="D238">
        <v>215000</v>
      </c>
      <c r="E238">
        <v>1</v>
      </c>
      <c r="F238" s="5">
        <v>0.14021127472651432</v>
      </c>
    </row>
    <row r="239" spans="1:6" x14ac:dyDescent="0.2">
      <c r="A239" s="10" t="s">
        <v>522</v>
      </c>
      <c r="B239">
        <v>360000</v>
      </c>
      <c r="C239">
        <v>360000</v>
      </c>
      <c r="D239">
        <v>360000</v>
      </c>
      <c r="E239">
        <v>1</v>
      </c>
      <c r="F239" s="5">
        <v>0.23477236698393095</v>
      </c>
    </row>
    <row r="240" spans="1:6" x14ac:dyDescent="0.2">
      <c r="A240" s="10" t="s">
        <v>524</v>
      </c>
      <c r="B240">
        <v>528000</v>
      </c>
      <c r="C240">
        <v>528000</v>
      </c>
      <c r="D240">
        <v>528000</v>
      </c>
      <c r="E240">
        <v>1</v>
      </c>
      <c r="F240" s="5">
        <v>0.34433280490976542</v>
      </c>
    </row>
    <row r="241" spans="1:6" x14ac:dyDescent="0.2">
      <c r="A241" s="10" t="s">
        <v>525</v>
      </c>
      <c r="B241">
        <v>499000</v>
      </c>
      <c r="C241">
        <v>499000</v>
      </c>
      <c r="D241">
        <v>499000</v>
      </c>
      <c r="E241">
        <v>1</v>
      </c>
      <c r="F241" s="5">
        <v>0.32542058645828209</v>
      </c>
    </row>
    <row r="242" spans="1:6" x14ac:dyDescent="0.2">
      <c r="A242" s="10" t="s">
        <v>527</v>
      </c>
      <c r="B242">
        <v>1552290</v>
      </c>
      <c r="C242">
        <v>1552290</v>
      </c>
      <c r="D242">
        <v>1552290</v>
      </c>
      <c r="E242">
        <v>1</v>
      </c>
      <c r="F242" s="5">
        <v>1.0123188820707949</v>
      </c>
    </row>
    <row r="243" spans="1:6" x14ac:dyDescent="0.2">
      <c r="A243" s="10" t="s">
        <v>528</v>
      </c>
      <c r="B243">
        <v>3280000</v>
      </c>
      <c r="C243">
        <v>3280000</v>
      </c>
      <c r="D243">
        <v>3280000</v>
      </c>
      <c r="E243">
        <v>1</v>
      </c>
      <c r="F243" s="5">
        <v>2.1390371214091486</v>
      </c>
    </row>
    <row r="244" spans="1:6" x14ac:dyDescent="0.2">
      <c r="A244" s="10" t="s">
        <v>531</v>
      </c>
      <c r="B244">
        <v>595000</v>
      </c>
      <c r="C244">
        <v>595000</v>
      </c>
      <c r="D244">
        <v>595000</v>
      </c>
      <c r="E244">
        <v>1</v>
      </c>
      <c r="F244" s="5">
        <v>0.3880265509873303</v>
      </c>
    </row>
    <row r="245" spans="1:6" x14ac:dyDescent="0.2">
      <c r="A245" s="10" t="s">
        <v>534</v>
      </c>
      <c r="B245">
        <v>1296000</v>
      </c>
      <c r="C245">
        <v>1296000</v>
      </c>
      <c r="D245">
        <v>1296000</v>
      </c>
      <c r="E245">
        <v>1</v>
      </c>
      <c r="F245" s="5">
        <v>0.84518052114215148</v>
      </c>
    </row>
    <row r="246" spans="1:6" x14ac:dyDescent="0.2">
      <c r="A246" s="10" t="s">
        <v>536</v>
      </c>
      <c r="B246">
        <v>597000</v>
      </c>
      <c r="C246">
        <v>597000</v>
      </c>
      <c r="D246">
        <v>597000</v>
      </c>
      <c r="E246">
        <v>1</v>
      </c>
      <c r="F246" s="5">
        <v>0.38933084191501882</v>
      </c>
    </row>
    <row r="247" spans="1:6" x14ac:dyDescent="0.2">
      <c r="A247" s="10" t="s">
        <v>537</v>
      </c>
      <c r="B247">
        <v>336500</v>
      </c>
      <c r="C247">
        <v>336500</v>
      </c>
      <c r="D247">
        <v>336500</v>
      </c>
      <c r="E247">
        <v>1</v>
      </c>
      <c r="F247" s="5">
        <v>0.21944694858359101</v>
      </c>
    </row>
    <row r="248" spans="1:6" x14ac:dyDescent="0.2">
      <c r="A248" s="10" t="s">
        <v>539</v>
      </c>
      <c r="B248">
        <v>198000</v>
      </c>
      <c r="C248">
        <v>198000</v>
      </c>
      <c r="D248">
        <v>198000</v>
      </c>
      <c r="E248">
        <v>1</v>
      </c>
      <c r="F248" s="5">
        <v>0.12912480184116201</v>
      </c>
    </row>
    <row r="249" spans="1:6" x14ac:dyDescent="0.2">
      <c r="A249" s="10" t="s">
        <v>541</v>
      </c>
      <c r="B249">
        <v>166000</v>
      </c>
      <c r="C249">
        <v>199000</v>
      </c>
      <c r="D249">
        <v>100000</v>
      </c>
      <c r="E249">
        <v>3</v>
      </c>
      <c r="F249" s="5">
        <v>0.10825614699814594</v>
      </c>
    </row>
    <row r="250" spans="1:6" x14ac:dyDescent="0.2">
      <c r="A250" s="10" t="s">
        <v>545</v>
      </c>
      <c r="B250">
        <v>21850058</v>
      </c>
      <c r="C250">
        <v>21850058</v>
      </c>
      <c r="D250">
        <v>21850058</v>
      </c>
      <c r="E250">
        <v>1</v>
      </c>
      <c r="F250" s="5">
        <v>14.249416209433823</v>
      </c>
    </row>
    <row r="251" spans="1:6" x14ac:dyDescent="0.2">
      <c r="A251" s="10" t="s">
        <v>546</v>
      </c>
      <c r="B251">
        <v>19</v>
      </c>
      <c r="C251">
        <v>19</v>
      </c>
      <c r="D251">
        <v>19</v>
      </c>
      <c r="E251">
        <v>1</v>
      </c>
      <c r="F251" s="5">
        <v>1.2390763813040801E-5</v>
      </c>
    </row>
    <row r="252" spans="1:6" x14ac:dyDescent="0.2">
      <c r="A252" s="10" t="s">
        <v>548</v>
      </c>
      <c r="B252">
        <v>2368171</v>
      </c>
      <c r="C252">
        <v>2368171</v>
      </c>
      <c r="D252">
        <v>2368171</v>
      </c>
      <c r="E252">
        <v>1</v>
      </c>
      <c r="F252" s="5">
        <v>1.5443919752575077</v>
      </c>
    </row>
    <row r="253" spans="1:6" x14ac:dyDescent="0.2">
      <c r="A253" s="10" t="s">
        <v>550</v>
      </c>
      <c r="B253">
        <v>549600</v>
      </c>
      <c r="C253">
        <v>549600</v>
      </c>
      <c r="D253">
        <v>549600</v>
      </c>
      <c r="E253">
        <v>1</v>
      </c>
      <c r="F253" s="5">
        <v>0.35841914692880128</v>
      </c>
    </row>
    <row r="254" spans="1:6" x14ac:dyDescent="0.2">
      <c r="A254" s="10" t="s">
        <v>554</v>
      </c>
      <c r="B254">
        <v>429000</v>
      </c>
      <c r="C254">
        <v>429000</v>
      </c>
      <c r="D254">
        <v>429000</v>
      </c>
      <c r="E254">
        <v>1</v>
      </c>
      <c r="F254" s="5">
        <v>0.2797704039891844</v>
      </c>
    </row>
    <row r="255" spans="1:6" x14ac:dyDescent="0.2">
      <c r="A255" s="10" t="s">
        <v>556</v>
      </c>
      <c r="B255">
        <v>8</v>
      </c>
      <c r="C255">
        <v>8</v>
      </c>
      <c r="D255">
        <v>8</v>
      </c>
      <c r="E255">
        <v>1</v>
      </c>
      <c r="F255" s="5">
        <v>5.2171637107540208E-6</v>
      </c>
    </row>
    <row r="256" spans="1:6" x14ac:dyDescent="0.2">
      <c r="A256" s="10" t="s">
        <v>558</v>
      </c>
      <c r="B256">
        <v>788000</v>
      </c>
      <c r="C256">
        <v>788000</v>
      </c>
      <c r="D256">
        <v>788000</v>
      </c>
      <c r="E256">
        <v>1</v>
      </c>
      <c r="F256" s="5">
        <v>0.51389062550927112</v>
      </c>
    </row>
    <row r="257" spans="1:6" x14ac:dyDescent="0.2">
      <c r="A257" s="10" t="s">
        <v>559</v>
      </c>
      <c r="B257">
        <v>1</v>
      </c>
      <c r="C257">
        <v>1</v>
      </c>
      <c r="D257">
        <v>1</v>
      </c>
      <c r="E257">
        <v>1</v>
      </c>
      <c r="F257" s="5">
        <v>6.5214546384425259E-7</v>
      </c>
    </row>
    <row r="258" spans="1:6" x14ac:dyDescent="0.2">
      <c r="A258" s="10" t="s">
        <v>560</v>
      </c>
      <c r="B258">
        <v>271000</v>
      </c>
      <c r="C258">
        <v>271000</v>
      </c>
      <c r="D258">
        <v>271000</v>
      </c>
      <c r="E258">
        <v>1</v>
      </c>
      <c r="F258" s="5">
        <v>0.17673142070179246</v>
      </c>
    </row>
    <row r="259" spans="1:6" x14ac:dyDescent="0.2">
      <c r="A259" s="10" t="s">
        <v>561</v>
      </c>
      <c r="B259">
        <v>1</v>
      </c>
      <c r="C259">
        <v>1</v>
      </c>
      <c r="D259">
        <v>1</v>
      </c>
      <c r="E259">
        <v>1</v>
      </c>
      <c r="F259" s="5">
        <v>6.5214546384425259E-7</v>
      </c>
    </row>
    <row r="260" spans="1:6" x14ac:dyDescent="0.2">
      <c r="A260" s="10" t="s">
        <v>563</v>
      </c>
      <c r="B260">
        <v>11698800</v>
      </c>
      <c r="C260">
        <v>11698800</v>
      </c>
      <c r="D260">
        <v>11698800</v>
      </c>
      <c r="E260">
        <v>1</v>
      </c>
      <c r="F260" s="5">
        <v>7.6293193524211427</v>
      </c>
    </row>
    <row r="261" spans="1:6" x14ac:dyDescent="0.2">
      <c r="A261" s="10" t="s">
        <v>566</v>
      </c>
      <c r="B261">
        <v>3382000</v>
      </c>
      <c r="C261">
        <v>3382000</v>
      </c>
      <c r="D261">
        <v>3382000</v>
      </c>
      <c r="E261">
        <v>1</v>
      </c>
      <c r="F261" s="5">
        <v>2.2055559587212623</v>
      </c>
    </row>
    <row r="262" spans="1:6" x14ac:dyDescent="0.2">
      <c r="A262" s="10" t="s">
        <v>569</v>
      </c>
      <c r="B262">
        <v>1890000</v>
      </c>
      <c r="C262">
        <v>1890000</v>
      </c>
      <c r="D262">
        <v>1890000</v>
      </c>
      <c r="E262">
        <v>1</v>
      </c>
      <c r="F262" s="5">
        <v>1.2325549266656375</v>
      </c>
    </row>
    <row r="263" spans="1:6" x14ac:dyDescent="0.2">
      <c r="A263" s="10" t="s">
        <v>572</v>
      </c>
      <c r="B263">
        <v>795801.21</v>
      </c>
      <c r="C263">
        <v>795801.21</v>
      </c>
      <c r="D263">
        <v>795801.21</v>
      </c>
      <c r="E263">
        <v>1</v>
      </c>
      <c r="F263" s="5">
        <v>0.51897814922326746</v>
      </c>
    </row>
    <row r="264" spans="1:6" x14ac:dyDescent="0.2">
      <c r="A264" s="10" t="s">
        <v>574</v>
      </c>
      <c r="B264">
        <v>1</v>
      </c>
      <c r="C264">
        <v>1</v>
      </c>
      <c r="D264">
        <v>1</v>
      </c>
      <c r="E264">
        <v>1</v>
      </c>
      <c r="F264" s="5">
        <v>6.5214546384425259E-7</v>
      </c>
    </row>
    <row r="265" spans="1:6" x14ac:dyDescent="0.2">
      <c r="A265" s="10" t="s">
        <v>575</v>
      </c>
      <c r="B265">
        <v>495800</v>
      </c>
      <c r="C265">
        <v>495800</v>
      </c>
      <c r="D265">
        <v>495800</v>
      </c>
      <c r="E265">
        <v>1</v>
      </c>
      <c r="F265" s="5">
        <v>0.32333372097398044</v>
      </c>
    </row>
    <row r="266" spans="1:6" x14ac:dyDescent="0.2">
      <c r="A266" s="10" t="s">
        <v>578</v>
      </c>
      <c r="B266">
        <v>1</v>
      </c>
      <c r="C266">
        <v>1</v>
      </c>
      <c r="D266">
        <v>1</v>
      </c>
      <c r="E266">
        <v>1</v>
      </c>
      <c r="F266" s="5">
        <v>6.5214546384425259E-7</v>
      </c>
    </row>
    <row r="267" spans="1:6" x14ac:dyDescent="0.2">
      <c r="A267" s="10" t="s">
        <v>579</v>
      </c>
      <c r="B267">
        <v>108000</v>
      </c>
      <c r="C267">
        <v>108000</v>
      </c>
      <c r="D267">
        <v>108000</v>
      </c>
      <c r="E267">
        <v>1</v>
      </c>
      <c r="F267" s="5">
        <v>7.043171009517929E-2</v>
      </c>
    </row>
    <row r="268" spans="1:6" x14ac:dyDescent="0.2">
      <c r="A268" s="10" t="s">
        <v>580</v>
      </c>
      <c r="B268">
        <v>215000</v>
      </c>
      <c r="C268">
        <v>215000</v>
      </c>
      <c r="D268">
        <v>215000</v>
      </c>
      <c r="E268">
        <v>1</v>
      </c>
      <c r="F268" s="5">
        <v>0.14021127472651432</v>
      </c>
    </row>
    <row r="269" spans="1:6" x14ac:dyDescent="0.2">
      <c r="A269" s="10" t="s">
        <v>582</v>
      </c>
      <c r="B269">
        <v>515000</v>
      </c>
      <c r="C269">
        <v>515000</v>
      </c>
      <c r="D269">
        <v>515000</v>
      </c>
      <c r="E269">
        <v>1</v>
      </c>
      <c r="F269" s="5">
        <v>0.33585491387979011</v>
      </c>
    </row>
    <row r="270" spans="1:6" x14ac:dyDescent="0.2">
      <c r="A270" s="10" t="s">
        <v>583</v>
      </c>
      <c r="B270">
        <v>178500</v>
      </c>
      <c r="C270">
        <v>178500</v>
      </c>
      <c r="D270">
        <v>178500</v>
      </c>
      <c r="E270">
        <v>1</v>
      </c>
      <c r="F270" s="5">
        <v>0.1164079652961991</v>
      </c>
    </row>
    <row r="271" spans="1:6" x14ac:dyDescent="0.2">
      <c r="A271" s="10" t="s">
        <v>584</v>
      </c>
      <c r="B271">
        <v>100000</v>
      </c>
      <c r="C271">
        <v>100000</v>
      </c>
      <c r="D271">
        <v>100000</v>
      </c>
      <c r="E271">
        <v>1</v>
      </c>
      <c r="F271" s="5">
        <v>6.5214546384425268E-2</v>
      </c>
    </row>
    <row r="272" spans="1:6" x14ac:dyDescent="0.2">
      <c r="A272" s="10" t="s">
        <v>585</v>
      </c>
      <c r="B272">
        <v>192000</v>
      </c>
      <c r="C272">
        <v>192000</v>
      </c>
      <c r="D272">
        <v>192000</v>
      </c>
      <c r="E272">
        <v>1</v>
      </c>
      <c r="F272" s="5">
        <v>0.1252119290580965</v>
      </c>
    </row>
    <row r="273" spans="1:6" x14ac:dyDescent="0.2">
      <c r="A273" s="10" t="s">
        <v>587</v>
      </c>
      <c r="B273">
        <v>88</v>
      </c>
      <c r="C273">
        <v>88</v>
      </c>
      <c r="D273">
        <v>88</v>
      </c>
      <c r="E273">
        <v>1</v>
      </c>
      <c r="F273" s="5">
        <v>5.7388800818294233E-5</v>
      </c>
    </row>
    <row r="274" spans="1:6" x14ac:dyDescent="0.2">
      <c r="A274" s="10" t="s">
        <v>589</v>
      </c>
      <c r="B274">
        <v>790000</v>
      </c>
      <c r="C274">
        <v>790000</v>
      </c>
      <c r="D274">
        <v>790000</v>
      </c>
      <c r="E274">
        <v>1</v>
      </c>
      <c r="F274" s="5">
        <v>0.51519491643695958</v>
      </c>
    </row>
    <row r="275" spans="1:6" x14ac:dyDescent="0.2">
      <c r="A275" s="10" t="s">
        <v>590</v>
      </c>
      <c r="B275">
        <v>216000</v>
      </c>
      <c r="C275">
        <v>216000</v>
      </c>
      <c r="D275">
        <v>216000</v>
      </c>
      <c r="E275">
        <v>1</v>
      </c>
      <c r="F275" s="5">
        <v>0.14086342019035858</v>
      </c>
    </row>
    <row r="276" spans="1:6" x14ac:dyDescent="0.2">
      <c r="A276" s="10" t="s">
        <v>591</v>
      </c>
      <c r="B276">
        <v>994500</v>
      </c>
      <c r="C276">
        <v>994500</v>
      </c>
      <c r="D276">
        <v>994500</v>
      </c>
      <c r="E276">
        <v>1</v>
      </c>
      <c r="F276" s="5">
        <v>0.64855866379310922</v>
      </c>
    </row>
    <row r="277" spans="1:6" x14ac:dyDescent="0.2">
      <c r="A277" s="10" t="s">
        <v>592</v>
      </c>
      <c r="B277">
        <v>380000</v>
      </c>
      <c r="C277">
        <v>380000</v>
      </c>
      <c r="D277">
        <v>380000</v>
      </c>
      <c r="E277">
        <v>1</v>
      </c>
      <c r="F277" s="5">
        <v>0.24781527626081601</v>
      </c>
    </row>
    <row r="278" spans="1:6" x14ac:dyDescent="0.2">
      <c r="A278" s="10" t="s">
        <v>594</v>
      </c>
      <c r="B278">
        <v>416500</v>
      </c>
      <c r="C278">
        <v>416500</v>
      </c>
      <c r="D278">
        <v>416500</v>
      </c>
      <c r="E278">
        <v>1</v>
      </c>
      <c r="F278" s="5">
        <v>0.27161858569113123</v>
      </c>
    </row>
    <row r="279" spans="1:6" x14ac:dyDescent="0.2">
      <c r="A279" s="10" t="s">
        <v>595</v>
      </c>
      <c r="B279">
        <v>899000</v>
      </c>
      <c r="C279">
        <v>899000</v>
      </c>
      <c r="D279">
        <v>899000</v>
      </c>
      <c r="E279">
        <v>1</v>
      </c>
      <c r="F279" s="5">
        <v>0.58627877199598311</v>
      </c>
    </row>
    <row r="280" spans="1:6" x14ac:dyDescent="0.2">
      <c r="A280" s="10" t="s">
        <v>596</v>
      </c>
      <c r="B280">
        <v>4689848.57</v>
      </c>
      <c r="C280">
        <v>4689848.57</v>
      </c>
      <c r="D280">
        <v>4689848.57</v>
      </c>
      <c r="E280">
        <v>1</v>
      </c>
      <c r="F280" s="5">
        <v>3.0584634710419554</v>
      </c>
    </row>
    <row r="281" spans="1:6" x14ac:dyDescent="0.2">
      <c r="A281" s="10" t="s">
        <v>597</v>
      </c>
      <c r="B281">
        <v>5891683.6799999997</v>
      </c>
      <c r="C281">
        <v>5891683.6799999997</v>
      </c>
      <c r="D281">
        <v>5891683.6799999997</v>
      </c>
      <c r="E281">
        <v>1</v>
      </c>
      <c r="F281" s="5">
        <v>3.842234786317213</v>
      </c>
    </row>
    <row r="282" spans="1:6" x14ac:dyDescent="0.2">
      <c r="A282" s="10" t="s">
        <v>650</v>
      </c>
      <c r="B282">
        <v>1533400.2234796239</v>
      </c>
      <c r="C282">
        <v>38864240.659999996</v>
      </c>
      <c r="D282">
        <v>1</v>
      </c>
      <c r="E282">
        <v>319</v>
      </c>
      <c r="F282" s="5">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2022-12-16T07:39:07Z</dcterms:created>
  <dcterms:modified xsi:type="dcterms:W3CDTF">2022-12-18T11:16:33Z</dcterms:modified>
</cp:coreProperties>
</file>