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Variables" sheetId="2" r:id="rId1"/>
    <sheet name="Codebook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2" i="1"/>
  <c r="BM2" i="1" l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2" i="1"/>
  <c r="BM19" i="1" l="1"/>
  <c r="BM31" i="1"/>
  <c r="BM17" i="1" l="1"/>
  <c r="BM18" i="1" l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20" i="1"/>
  <c r="BM21" i="1"/>
  <c r="BM22" i="1"/>
  <c r="BM23" i="1"/>
  <c r="BM24" i="1"/>
  <c r="BM25" i="1"/>
  <c r="BM26" i="1"/>
  <c r="BM27" i="1"/>
  <c r="BM28" i="1"/>
  <c r="BM29" i="1"/>
  <c r="BM30" i="1"/>
  <c r="BM32" i="1"/>
  <c r="BM33" i="1"/>
  <c r="BM34" i="1"/>
</calcChain>
</file>

<file path=xl/sharedStrings.xml><?xml version="1.0" encoding="utf-8"?>
<sst xmlns="http://schemas.openxmlformats.org/spreadsheetml/2006/main" count="605" uniqueCount="286">
  <si>
    <t>Codebook meta-analysis</t>
  </si>
  <si>
    <t>Variable name</t>
  </si>
  <si>
    <t>Variable meaning</t>
  </si>
  <si>
    <t>REPORTED VARIABLES</t>
  </si>
  <si>
    <t>subgroup</t>
  </si>
  <si>
    <t>(0) No, (1) Yes</t>
  </si>
  <si>
    <t>model</t>
  </si>
  <si>
    <t>pub</t>
  </si>
  <si>
    <t>outsep</t>
  </si>
  <si>
    <t>out</t>
  </si>
  <si>
    <t>Are separate analyses performed with and without outliers?</t>
  </si>
  <si>
    <t>Number of primary studies that have small effect on pooled effect size</t>
  </si>
  <si>
    <t>Number of primary studies that have moderate effect on pooled effect size</t>
  </si>
  <si>
    <t>Number of primary studies that have large effect on pooled effect size</t>
  </si>
  <si>
    <t>guidelines</t>
  </si>
  <si>
    <t>comments</t>
  </si>
  <si>
    <t>(0) None, (1) Small, (2) Moderate, (3) Large</t>
  </si>
  <si>
    <t>pubmet1</t>
  </si>
  <si>
    <t>pubmet2</t>
  </si>
  <si>
    <t>pubmet3</t>
  </si>
  <si>
    <t>pubmet4</t>
  </si>
  <si>
    <t>efftype</t>
  </si>
  <si>
    <t>krep2</t>
  </si>
  <si>
    <t>krep1</t>
  </si>
  <si>
    <t xml:space="preserve">doi </t>
  </si>
  <si>
    <t>DOI meta-analysis</t>
  </si>
  <si>
    <t>doi</t>
  </si>
  <si>
    <t>contact</t>
  </si>
  <si>
    <t>author</t>
  </si>
  <si>
    <t>First author meta-analysis</t>
  </si>
  <si>
    <t>Adesope</t>
  </si>
  <si>
    <t>10.1037/a0026147</t>
  </si>
  <si>
    <t>h</t>
  </si>
  <si>
    <t>NA</t>
  </si>
  <si>
    <t>First method used to address publication bias</t>
  </si>
  <si>
    <t>Second method used to address publication bias</t>
  </si>
  <si>
    <t>Third method used to address publication bias</t>
  </si>
  <si>
    <t>Fourth method used to address publication bias</t>
  </si>
  <si>
    <t>Funnel plot</t>
  </si>
  <si>
    <t>Egger's test</t>
  </si>
  <si>
    <t>pubfound</t>
  </si>
  <si>
    <t>Fail-safe N</t>
  </si>
  <si>
    <t>Alfieri</t>
  </si>
  <si>
    <t>10.1037/a0021017</t>
  </si>
  <si>
    <t>k</t>
  </si>
  <si>
    <t>RE</t>
  </si>
  <si>
    <t>Babbage</t>
  </si>
  <si>
    <t>10.1037/a0021908</t>
  </si>
  <si>
    <t>Balliet</t>
  </si>
  <si>
    <t>10.1037/a0025354</t>
  </si>
  <si>
    <t>Trim and fill</t>
  </si>
  <si>
    <t>Benish</t>
  </si>
  <si>
    <t>10.1037/a0023626</t>
  </si>
  <si>
    <t>Berry 1</t>
  </si>
  <si>
    <t>10.1037/a0026739</t>
  </si>
  <si>
    <t>g</t>
  </si>
  <si>
    <t>d</t>
  </si>
  <si>
    <t>r</t>
  </si>
  <si>
    <t>Berry 2</t>
  </si>
  <si>
    <t>10.1037/a0023222</t>
  </si>
  <si>
    <t>Card</t>
  </si>
  <si>
    <t>10.1037/a0024395</t>
  </si>
  <si>
    <t>Crook</t>
  </si>
  <si>
    <t>10.1037/a0022147</t>
  </si>
  <si>
    <t>de Wit</t>
  </si>
  <si>
    <t>10.1037/a0024844</t>
  </si>
  <si>
    <t>Else-quest</t>
  </si>
  <si>
    <t>10.1037/a0027930</t>
  </si>
  <si>
    <t>Farber</t>
  </si>
  <si>
    <t>10.1037/a0022141</t>
  </si>
  <si>
    <t>Fischer</t>
  </si>
  <si>
    <t>10.1037/a0023304</t>
  </si>
  <si>
    <t>FE</t>
  </si>
  <si>
    <t>Fox</t>
  </si>
  <si>
    <t>10.1037/a0021663</t>
  </si>
  <si>
    <t>Freund</t>
  </si>
  <si>
    <t>10.1037/a0026556</t>
  </si>
  <si>
    <t>One outlier found, results did not change by in/excluding it.</t>
  </si>
  <si>
    <t>Green</t>
  </si>
  <si>
    <t>10.1037/a0021149</t>
  </si>
  <si>
    <t>Ihle</t>
  </si>
  <si>
    <t>10.1037/a0026769</t>
  </si>
  <si>
    <t>Hallion</t>
  </si>
  <si>
    <t>10.1037/a0024355</t>
  </si>
  <si>
    <t>Koenig</t>
  </si>
  <si>
    <t>10.1037/a0023557</t>
  </si>
  <si>
    <t>Separate analyses with published and unpublished effect sizes</t>
  </si>
  <si>
    <t>Kolden</t>
  </si>
  <si>
    <t>10.1037/a0022064</t>
  </si>
  <si>
    <t>Lucassen</t>
  </si>
  <si>
    <t>10.1037/a0025855</t>
  </si>
  <si>
    <t>Mol</t>
  </si>
  <si>
    <t>10.1037/a0021890</t>
  </si>
  <si>
    <t>z</t>
  </si>
  <si>
    <t>Morgan</t>
  </si>
  <si>
    <t>10.1037/h0093964</t>
  </si>
  <si>
    <t>Munder</t>
  </si>
  <si>
    <t>Piet</t>
  </si>
  <si>
    <t>Smith</t>
  </si>
  <si>
    <t>Tillman</t>
  </si>
  <si>
    <t>Toosi</t>
  </si>
  <si>
    <t>van Iddekinge</t>
  </si>
  <si>
    <t>Webb</t>
  </si>
  <si>
    <t>Woodin</t>
  </si>
  <si>
    <t>Woodley</t>
  </si>
  <si>
    <t>Yoon</t>
  </si>
  <si>
    <t>10.1037/a0029571</t>
  </si>
  <si>
    <t>10.1037/a0028329</t>
  </si>
  <si>
    <t>10.1037/a0021528</t>
  </si>
  <si>
    <t>10.1037/a0021794</t>
  </si>
  <si>
    <t>10.1037/a0025767</t>
  </si>
  <si>
    <t>10.1037/a0024343</t>
  </si>
  <si>
    <t>10.1037/a0027600</t>
  </si>
  <si>
    <t>10.1037/a0023791</t>
  </si>
  <si>
    <t>10.1037/a0024348</t>
  </si>
  <si>
    <t>10.1037/a0021128</t>
  </si>
  <si>
    <t>Contacting authors for unpublished data</t>
  </si>
  <si>
    <t>Only published studies included.</t>
  </si>
  <si>
    <t>Exclusion or inclusion of outliers yielded generally comparable results.</t>
  </si>
  <si>
    <t>Except where noted, the results presented here did not differ significantly when the outlier was included.</t>
  </si>
  <si>
    <t>Outliers winsorized to minimize the influence of outliers. Only published studies used.</t>
  </si>
  <si>
    <t>IF</t>
  </si>
  <si>
    <t>h5</t>
  </si>
  <si>
    <t>percent</t>
  </si>
  <si>
    <t>h index of journal in which meta-analysis is published</t>
  </si>
  <si>
    <t>Impact Factor of journal in which meta-analysis is published</t>
  </si>
  <si>
    <t>h5 index of journal in which meta-analysis is published</t>
  </si>
  <si>
    <t>Number of effect sizes included in meta-analysis</t>
  </si>
  <si>
    <t>Lower limit of reproduced meta-analytic effect size</t>
  </si>
  <si>
    <t>Upper limit of reproduced meta-analytic effect size</t>
  </si>
  <si>
    <t>Discrepancy between reported and reproduced effect size</t>
  </si>
  <si>
    <t>(0) None, (1) Small [.020 - .056], (2) Moderate [.057 - .093], (3) Large [.094 - ∞]</t>
  </si>
  <si>
    <t>Discrepancy between reported and reproduced ciLI</t>
  </si>
  <si>
    <t>Discrepancy between reported and reproduced ciUL</t>
  </si>
  <si>
    <t>Reproduced meta-analytic effect size (in Fisher's r) in analyzed subset, with replacing studies</t>
  </si>
  <si>
    <t>yop</t>
  </si>
  <si>
    <t>funnel</t>
  </si>
  <si>
    <t>tau2 estimate for total meta-analysis</t>
  </si>
  <si>
    <t>tau2 estimate for total reproduced meta-analysis</t>
  </si>
  <si>
    <t>tau2 estimate for subset original meta-analysis</t>
  </si>
  <si>
    <t>tau2 estimate for subset reproduced meta-analysis</t>
  </si>
  <si>
    <t>Number of reproduced studies</t>
  </si>
  <si>
    <t>percent2</t>
  </si>
  <si>
    <t>recalc</t>
  </si>
  <si>
    <t>0.1388 (FE), 0.1298 (RE)</t>
  </si>
  <si>
    <t>0.3961 (FE), 0.3586 (RE)</t>
  </si>
  <si>
    <t>0.2509 (FE), 0.2688 (RE)</t>
  </si>
  <si>
    <t>MA states 392 but only reports 284 studies.</t>
  </si>
  <si>
    <t>0.1929 (FE), 0.1958 (RE)</t>
  </si>
  <si>
    <t xml:space="preserve">MA excludes outliers from analyses, but does not run with and without. </t>
  </si>
  <si>
    <t>-0.35 (FE), -0.33 (RE)</t>
  </si>
  <si>
    <t xml:space="preserve">-0.3296 (FE), -0.3740 (RE) </t>
  </si>
  <si>
    <t>FE+RE</t>
  </si>
  <si>
    <t>Funnel plot inspection</t>
  </si>
  <si>
    <t>Not clear how effect sizes are merged to calculate pooled effect size.</t>
  </si>
  <si>
    <t>Author mentions publication bias but states he thinks it's not a problem because simple and complex span tasks are almost always significantly correlated with each other at all ages. No methods used to assess.</t>
  </si>
  <si>
    <t xml:space="preserve">0.233 (FE), 0.2074 (RE)  </t>
  </si>
  <si>
    <t xml:space="preserve">0.0258 (FE), 0.0159 (RE) </t>
  </si>
  <si>
    <t>mentiones independent correlations</t>
  </si>
  <si>
    <t>depmeasure</t>
  </si>
  <si>
    <t>Mentions effect sizes are independent</t>
  </si>
  <si>
    <t>Outliers winsorized to minimize their influence. Mentiones independent samples.</t>
  </si>
  <si>
    <t>Mention that when samples were independent they treated them as different effects</t>
  </si>
  <si>
    <t>Mentiones independent samples</t>
  </si>
  <si>
    <t>yopsig</t>
  </si>
  <si>
    <t>funnelsig</t>
  </si>
  <si>
    <t>bothyop</t>
  </si>
  <si>
    <t>bothyopsig</t>
  </si>
  <si>
    <t>bothfunnel</t>
  </si>
  <si>
    <t>bothfunnelsig</t>
  </si>
  <si>
    <t>Didn’t do supgroup analysis because small sample size. This is the finding of all included studies (including null results).  MA states 272 but only reports 270 studies.</t>
  </si>
  <si>
    <t>Didn't do supgroup analysis due to small sample size and missing data</t>
  </si>
  <si>
    <t>Meta-regression performed</t>
  </si>
  <si>
    <t>Additional info</t>
  </si>
  <si>
    <t>Reported meta-analytic pooled effect size in meta-analysis</t>
  </si>
  <si>
    <t>Recalculated meta-analytic pooled effect size from reported data</t>
  </si>
  <si>
    <t>Is subgroup analysis, moderator analysis or meta-regression performed?</t>
  </si>
  <si>
    <t>COMPLETE ORIGINAL META-ANALYSIS</t>
  </si>
  <si>
    <t>Reproduced meta-analytic effect size (in Fisher's z) without replacing studies</t>
  </si>
  <si>
    <t>COMPLETE CHECKED META-ANALYSIS</t>
  </si>
  <si>
    <t>Reproduced meta-analytic effect size (in Fisher' z) with replacing studies</t>
  </si>
  <si>
    <t>Discrepancy category between reported and reproduced effect size</t>
  </si>
  <si>
    <t>Discrepancy category between reported and reproduced confidence interval</t>
  </si>
  <si>
    <t>Number of primary studies that have small effect on confidence interval</t>
  </si>
  <si>
    <t>Number of primary studies that have moderate effect on confidence interval</t>
  </si>
  <si>
    <t>Number of primary studies that have large effect on confidence interval</t>
  </si>
  <si>
    <t>Number of primary studies that have small effect on tau estimate</t>
  </si>
  <si>
    <t>Number of primary studies that have moderate effect on tau estimate</t>
  </si>
  <si>
    <t>Number of primary studies that have large effect on tau estimate</t>
  </si>
  <si>
    <t>Moderator year of publcation significant?</t>
  </si>
  <si>
    <t>Moderator year of publication estimate if both yop and se are entered as moderators</t>
  </si>
  <si>
    <t>Moderator effect size standard error estimate if both yop and se are entered as moderators</t>
  </si>
  <si>
    <t>Moderator year of publcation significant if both are added as moderators?</t>
  </si>
  <si>
    <t>SUBSET ORIGINAL META-ANALYSIS</t>
  </si>
  <si>
    <t>Reproduced meta-analytic effect size (in Fisher's z) in analyzed subset, without replacing studies</t>
  </si>
  <si>
    <t>SUBSET CHECKED META-ANALYSIS</t>
  </si>
  <si>
    <t>cor</t>
  </si>
  <si>
    <t>yopse</t>
  </si>
  <si>
    <t>funnelse</t>
  </si>
  <si>
    <t>bothyopse</t>
  </si>
  <si>
    <t>bothfunnelse</t>
  </si>
  <si>
    <t>Moderator year of publication parameter</t>
  </si>
  <si>
    <t>Moderator year of publication SE of parameter</t>
  </si>
  <si>
    <t>Moderator effect size standard error parameter</t>
  </si>
  <si>
    <t>Moderator effect size standard error SE of parameter</t>
  </si>
  <si>
    <t>Moderator effect size standard error significant?</t>
  </si>
  <si>
    <t>Moderator year of publication SE of parameter if both yop and se are entered as moderators</t>
  </si>
  <si>
    <t>Moderator effect size standard error SE of parameter if both yop and se are entered as moderators</t>
  </si>
  <si>
    <t>Moderator effect size standard error significant if both are added as moderators?</t>
  </si>
  <si>
    <t>Correlation between year of publication and standard error of effect size</t>
  </si>
  <si>
    <t>Percentage number of reproduced studies of total</t>
  </si>
  <si>
    <t>Eg: 60 studies in total, 20 reproduced = 33%</t>
  </si>
  <si>
    <t>Percentage of studies that could be reproduced without discrepancy from total reproduced</t>
  </si>
  <si>
    <t>Eg. 20 reproduced, 10 without discrepancy = 50%</t>
  </si>
  <si>
    <t>mentions effect sizes are independent</t>
  </si>
  <si>
    <t xml:space="preserve">Authors mention publication bias; they did not restrict the literature search (?) and included unpublished literature and as such think that their results are subject to publiction bias. </t>
  </si>
  <si>
    <t>Scimago Journal &amp; Country Rank (http://www.scimagojr.com/), retrieved February 2017</t>
  </si>
  <si>
    <t>InCites Journal Citation Reports, year 2015 (http://jcr.incites.thomsonreuters.com/)</t>
  </si>
  <si>
    <t>Google Scholar h5 index (https://scholar.google.com/citations?view_op=top_venues), retrieved February 2017</t>
  </si>
  <si>
    <t>Reported meta-analytic effect size measure</t>
  </si>
  <si>
    <r>
      <t>d, g, r</t>
    </r>
    <r>
      <rPr>
        <sz val="11"/>
        <color theme="1"/>
        <rFont val="Calibri"/>
        <family val="2"/>
        <scheme val="minor"/>
      </rPr>
      <t>, z</t>
    </r>
  </si>
  <si>
    <t>effest</t>
  </si>
  <si>
    <t>Meta-analysis was rerun with effect sizes as reported, via methods as reported in MA</t>
  </si>
  <si>
    <t>Statistical model used in meta-analysis</t>
  </si>
  <si>
    <t>FE = Fixed Effects, RE = Random Effects, ME = Mixed Effects, NA = Not mentioned</t>
  </si>
  <si>
    <t>Do the authors discuss publication bias?</t>
  </si>
  <si>
    <t>Only statistical methods, i.e., (adjusted) fail-safe N, funnel plot, Egger's test, trim and fill, publication status used in meta-regression. Non-statistical methods addressed in comments.</t>
  </si>
  <si>
    <t>Do the meta-analytic authors report finding publication bias?</t>
  </si>
  <si>
    <t>Do the authors discuss outliers?</t>
  </si>
  <si>
    <t>Are reporting guidelines (e.g., PRISMA) mentioned?</t>
  </si>
  <si>
    <t>Do the authors report contacting the primary study authors for further information if effect sizes could not be calculated?</t>
  </si>
  <si>
    <t>depreport</t>
  </si>
  <si>
    <t>Do the authors report using independent samples or discuss the issue of dependent effect sizes?</t>
  </si>
  <si>
    <t>Do the authors use statistical methods to address dependent effect sizes?</t>
  </si>
  <si>
    <t>Comments regarding reporting in meta-analysis</t>
  </si>
  <si>
    <t>hypo</t>
  </si>
  <si>
    <t>Hypothesis and effect size direction</t>
  </si>
  <si>
    <t>Same = a positive effect size corresponds to authors' predicted effect size direction. Different = a negative effect size corresponds to author's predicted effect size direction. Null = No direction predicted</t>
  </si>
  <si>
    <t>REPRODUCED VARIABLES</t>
  </si>
  <si>
    <t>z.co</t>
  </si>
  <si>
    <t>ci.li.co</t>
  </si>
  <si>
    <t>ci.ul.co</t>
  </si>
  <si>
    <t>tau.co</t>
  </si>
  <si>
    <t>z.cc</t>
  </si>
  <si>
    <t>ci.li.cc</t>
  </si>
  <si>
    <t>ci.ul.cc</t>
  </si>
  <si>
    <t>tau.cc</t>
  </si>
  <si>
    <t>disc.c</t>
  </si>
  <si>
    <t>disccat.c</t>
  </si>
  <si>
    <t>disc.ci.li.c</t>
  </si>
  <si>
    <t>disc.ci.ul.c</t>
  </si>
  <si>
    <t>disccat.ci.c</t>
  </si>
  <si>
    <t>outeff1.c</t>
  </si>
  <si>
    <t>outeff2.c</t>
  </si>
  <si>
    <t>outeff3.c</t>
  </si>
  <si>
    <t>outci1.c</t>
  </si>
  <si>
    <t>outci2.c</t>
  </si>
  <si>
    <t>outci3.c</t>
  </si>
  <si>
    <t>outtau1.c</t>
  </si>
  <si>
    <t>outtau2.c</t>
  </si>
  <si>
    <t>outtau3.c</t>
  </si>
  <si>
    <t>z.so</t>
  </si>
  <si>
    <t>ci.li.so</t>
  </si>
  <si>
    <t>ci.ul.so</t>
  </si>
  <si>
    <t>tau.so</t>
  </si>
  <si>
    <t>Number of studies that could be reproduced without discrepancy</t>
  </si>
  <si>
    <t>z.sc</t>
  </si>
  <si>
    <t>ci.li.sc</t>
  </si>
  <si>
    <t>si.ul.sc</t>
  </si>
  <si>
    <t>tau.sc</t>
  </si>
  <si>
    <t>disc.s</t>
  </si>
  <si>
    <t>disccat.s</t>
  </si>
  <si>
    <t>disc.ci.li.s</t>
  </si>
  <si>
    <t>disc.ci.ul.s</t>
  </si>
  <si>
    <t>disccat.ci.s</t>
  </si>
  <si>
    <t>outeff1.s</t>
  </si>
  <si>
    <t>outeff2.s</t>
  </si>
  <si>
    <t>outeff3.s</t>
  </si>
  <si>
    <t>outci1.s</t>
  </si>
  <si>
    <t>outci2.s</t>
  </si>
  <si>
    <t>outci3.s</t>
  </si>
  <si>
    <t>outtau1.s</t>
  </si>
  <si>
    <t>outtau2.s</t>
  </si>
  <si>
    <t>outtau3.s</t>
  </si>
  <si>
    <t>ci.ul.sc</t>
  </si>
  <si>
    <t>Disccat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</si>
</sst>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/>
    <xf numFmtId="0" fontId="0" fillId="0" borderId="1" xfId="0" applyBorder="1"/>
    <xf numFmtId="0" fontId="0" fillId="0" borderId="0" xfId="0" applyFont="1" applyFill="1" applyBorder="1"/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0" xfId="0" applyAlignment="1"/>
    <xf numFmtId="0" fontId="0" fillId="0" borderId="0" xfId="0" applyFill="1" applyAlignment="1"/>
    <xf numFmtId="2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9" fontId="0" fillId="0" borderId="0" xfId="0" applyNumberFormat="1" applyFill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0" xfId="0" applyFill="1" applyBorder="1" applyAlignment="1"/>
    <xf numFmtId="0" fontId="0" fillId="0" borderId="0" xfId="0" applyFill="1" applyAlignment="1">
      <alignment wrapText="1"/>
    </xf>
    <xf numFmtId="0" fontId="0" fillId="0" borderId="1" xfId="0" applyFill="1" applyBorder="1" applyAlignment="1"/>
    <xf numFmtId="0" fontId="0" fillId="0" borderId="0" xfId="0" quotePrefix="1" applyFill="1"/>
    <xf numFmtId="9" fontId="0" fillId="0" borderId="1" xfId="0" applyNumberFormat="1" applyFill="1" applyBorder="1"/>
    <xf numFmtId="0" fontId="1" fillId="0" borderId="4" xfId="0" applyFont="1" applyFill="1" applyBorder="1"/>
    <xf numFmtId="164" fontId="0" fillId="0" borderId="0" xfId="0" applyNumberFormat="1" applyFill="1"/>
    <xf numFmtId="164" fontId="0" fillId="0" borderId="0" xfId="0" applyNumberFormat="1" applyFill="1" applyAlignment="1"/>
    <xf numFmtId="164" fontId="0" fillId="0" borderId="3" xfId="0" applyNumberFormat="1" applyFill="1" applyBorder="1" applyAlignment="1"/>
    <xf numFmtId="164" fontId="0" fillId="0" borderId="1" xfId="0" applyNumberFormat="1" applyFill="1" applyBorder="1"/>
    <xf numFmtId="164" fontId="0" fillId="0" borderId="0" xfId="0" applyNumberFormat="1"/>
    <xf numFmtId="164" fontId="0" fillId="0" borderId="0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0" fontId="1" fillId="0" borderId="4" xfId="0" applyFont="1" applyBorder="1"/>
    <xf numFmtId="164" fontId="0" fillId="0" borderId="5" xfId="0" applyNumberFormat="1" applyFill="1" applyBorder="1"/>
    <xf numFmtId="164" fontId="0" fillId="0" borderId="3" xfId="0" applyNumberFormat="1" applyBorder="1"/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/>
    <xf numFmtId="164" fontId="0" fillId="0" borderId="1" xfId="0" applyNumberFormat="1" applyBorder="1"/>
    <xf numFmtId="164" fontId="0" fillId="0" borderId="4" xfId="0" applyNumberFormat="1" applyBorder="1"/>
    <xf numFmtId="0" fontId="2" fillId="0" borderId="0" xfId="0" applyFont="1" applyFill="1"/>
    <xf numFmtId="0" fontId="1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1" xfId="0" applyFill="1" applyBorder="1" applyAlignment="1">
      <alignment wrapText="1"/>
    </xf>
    <xf numFmtId="0" fontId="3" fillId="0" borderId="0" xfId="0" applyFont="1" applyFill="1" applyBorder="1"/>
    <xf numFmtId="0" fontId="0" fillId="0" borderId="2" xfId="0" applyFill="1" applyBorder="1"/>
    <xf numFmtId="0" fontId="0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96"/>
  <sheetViews>
    <sheetView tabSelected="1" topLeftCell="A52" zoomScale="70" zoomScaleNormal="70" workbookViewId="0">
      <selection activeCell="B59" sqref="B59"/>
    </sheetView>
  </sheetViews>
  <sheetFormatPr defaultRowHeight="15" x14ac:dyDescent="0.25"/>
  <cols>
    <col min="1" max="1" width="14.7109375" style="7" customWidth="1"/>
    <col min="2" max="2" width="86" style="7" customWidth="1"/>
    <col min="3" max="3" width="87.5703125" style="7" customWidth="1"/>
  </cols>
  <sheetData>
    <row r="1" spans="1:16382" ht="20.45" customHeight="1" x14ac:dyDescent="0.3">
      <c r="A1" s="45" t="s">
        <v>0</v>
      </c>
    </row>
    <row r="3" spans="1:16382" x14ac:dyDescent="0.25">
      <c r="A3" s="46" t="s">
        <v>3</v>
      </c>
      <c r="B3" s="47"/>
      <c r="C3" s="46"/>
    </row>
    <row r="4" spans="1:16382" x14ac:dyDescent="0.25">
      <c r="A4" s="2" t="s">
        <v>1</v>
      </c>
      <c r="B4" s="2" t="s">
        <v>2</v>
      </c>
      <c r="C4" s="2" t="s">
        <v>173</v>
      </c>
    </row>
    <row r="5" spans="1:16382" x14ac:dyDescent="0.25">
      <c r="A5" s="9" t="s">
        <v>28</v>
      </c>
      <c r="B5" s="9" t="s">
        <v>29</v>
      </c>
      <c r="C5" s="9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  <c r="XEV5" s="5"/>
      <c r="XEW5" s="5"/>
      <c r="XEX5" s="5"/>
      <c r="XEY5" s="5"/>
      <c r="XEZ5" s="5"/>
      <c r="XFA5" s="5"/>
      <c r="XFB5" s="5"/>
    </row>
    <row r="6" spans="1:16382" x14ac:dyDescent="0.25">
      <c r="A6" s="7" t="s">
        <v>24</v>
      </c>
      <c r="B6" s="7" t="s">
        <v>25</v>
      </c>
    </row>
    <row r="7" spans="1:16382" x14ac:dyDescent="0.25">
      <c r="A7" s="7" t="s">
        <v>32</v>
      </c>
      <c r="B7" s="7" t="s">
        <v>124</v>
      </c>
      <c r="C7" t="s">
        <v>216</v>
      </c>
    </row>
    <row r="8" spans="1:16382" x14ac:dyDescent="0.25">
      <c r="A8" s="7" t="s">
        <v>121</v>
      </c>
      <c r="B8" s="7" t="s">
        <v>125</v>
      </c>
      <c r="C8" t="s">
        <v>217</v>
      </c>
    </row>
    <row r="9" spans="1:16382" ht="30" x14ac:dyDescent="0.25">
      <c r="A9" s="7" t="s">
        <v>122</v>
      </c>
      <c r="B9" s="7" t="s">
        <v>126</v>
      </c>
      <c r="C9" s="48" t="s">
        <v>218</v>
      </c>
    </row>
    <row r="10" spans="1:16382" x14ac:dyDescent="0.25">
      <c r="A10" s="7" t="s">
        <v>44</v>
      </c>
      <c r="B10" s="7" t="s">
        <v>127</v>
      </c>
    </row>
    <row r="11" spans="1:16382" x14ac:dyDescent="0.25">
      <c r="A11" s="7" t="s">
        <v>21</v>
      </c>
      <c r="B11" s="7" t="s">
        <v>219</v>
      </c>
      <c r="C11" s="49" t="s">
        <v>220</v>
      </c>
    </row>
    <row r="12" spans="1:16382" x14ac:dyDescent="0.25">
      <c r="A12" s="7" t="s">
        <v>221</v>
      </c>
      <c r="B12" s="7" t="s">
        <v>174</v>
      </c>
    </row>
    <row r="13" spans="1:16382" x14ac:dyDescent="0.25">
      <c r="A13" s="7" t="s">
        <v>143</v>
      </c>
      <c r="B13" s="7" t="s">
        <v>175</v>
      </c>
      <c r="C13" s="7" t="s">
        <v>222</v>
      </c>
    </row>
    <row r="14" spans="1:16382" x14ac:dyDescent="0.25">
      <c r="A14" s="7" t="s">
        <v>6</v>
      </c>
      <c r="B14" s="7" t="s">
        <v>223</v>
      </c>
      <c r="C14" s="7" t="s">
        <v>224</v>
      </c>
    </row>
    <row r="15" spans="1:16382" x14ac:dyDescent="0.25">
      <c r="A15" s="7" t="s">
        <v>4</v>
      </c>
      <c r="B15" s="7" t="s">
        <v>176</v>
      </c>
      <c r="C15" s="7" t="s">
        <v>5</v>
      </c>
    </row>
    <row r="16" spans="1:16382" x14ac:dyDescent="0.25">
      <c r="A16" s="7" t="s">
        <v>7</v>
      </c>
      <c r="B16" s="7" t="s">
        <v>225</v>
      </c>
      <c r="C16" s="7" t="s">
        <v>5</v>
      </c>
    </row>
    <row r="17" spans="1:3" ht="30" x14ac:dyDescent="0.25">
      <c r="A17" s="7" t="s">
        <v>17</v>
      </c>
      <c r="B17" s="7" t="s">
        <v>34</v>
      </c>
      <c r="C17" s="24" t="s">
        <v>226</v>
      </c>
    </row>
    <row r="18" spans="1:3" ht="30" x14ac:dyDescent="0.25">
      <c r="A18" s="7" t="s">
        <v>18</v>
      </c>
      <c r="B18" s="7" t="s">
        <v>35</v>
      </c>
      <c r="C18" s="24" t="s">
        <v>226</v>
      </c>
    </row>
    <row r="19" spans="1:3" ht="30" x14ac:dyDescent="0.25">
      <c r="A19" s="7" t="s">
        <v>19</v>
      </c>
      <c r="B19" s="7" t="s">
        <v>36</v>
      </c>
      <c r="C19" s="24" t="s">
        <v>226</v>
      </c>
    </row>
    <row r="20" spans="1:3" ht="30" x14ac:dyDescent="0.25">
      <c r="A20" s="7" t="s">
        <v>20</v>
      </c>
      <c r="B20" s="7" t="s">
        <v>37</v>
      </c>
      <c r="C20" s="24" t="s">
        <v>226</v>
      </c>
    </row>
    <row r="21" spans="1:3" x14ac:dyDescent="0.25">
      <c r="A21" s="7" t="s">
        <v>40</v>
      </c>
      <c r="B21" s="7" t="s">
        <v>227</v>
      </c>
      <c r="C21" s="7" t="s">
        <v>5</v>
      </c>
    </row>
    <row r="22" spans="1:3" x14ac:dyDescent="0.25">
      <c r="A22" s="7" t="s">
        <v>9</v>
      </c>
      <c r="B22" s="7" t="s">
        <v>228</v>
      </c>
      <c r="C22" s="7" t="s">
        <v>5</v>
      </c>
    </row>
    <row r="23" spans="1:3" s="7" customFormat="1" x14ac:dyDescent="0.25">
      <c r="A23" s="7" t="s">
        <v>8</v>
      </c>
      <c r="B23" s="7" t="s">
        <v>10</v>
      </c>
      <c r="C23" s="7" t="s">
        <v>5</v>
      </c>
    </row>
    <row r="24" spans="1:3" x14ac:dyDescent="0.25">
      <c r="A24" s="7" t="s">
        <v>14</v>
      </c>
      <c r="B24" s="7" t="s">
        <v>229</v>
      </c>
      <c r="C24" s="7" t="s">
        <v>5</v>
      </c>
    </row>
    <row r="25" spans="1:3" ht="30" x14ac:dyDescent="0.25">
      <c r="A25" s="7" t="s">
        <v>27</v>
      </c>
      <c r="B25" s="24" t="s">
        <v>230</v>
      </c>
      <c r="C25" s="7" t="s">
        <v>5</v>
      </c>
    </row>
    <row r="26" spans="1:3" ht="30" x14ac:dyDescent="0.25">
      <c r="A26" s="7" t="s">
        <v>231</v>
      </c>
      <c r="B26" s="24" t="s">
        <v>232</v>
      </c>
      <c r="C26" s="7" t="s">
        <v>5</v>
      </c>
    </row>
    <row r="27" spans="1:3" x14ac:dyDescent="0.25">
      <c r="A27" s="7" t="s">
        <v>159</v>
      </c>
      <c r="B27" s="7" t="s">
        <v>233</v>
      </c>
      <c r="C27" s="7" t="s">
        <v>5</v>
      </c>
    </row>
    <row r="28" spans="1:3" x14ac:dyDescent="0.25">
      <c r="A28" s="7" t="s">
        <v>15</v>
      </c>
      <c r="B28" s="7" t="s">
        <v>234</v>
      </c>
    </row>
    <row r="29" spans="1:3" ht="45" x14ac:dyDescent="0.25">
      <c r="A29" s="15" t="s">
        <v>235</v>
      </c>
      <c r="B29" s="15" t="s">
        <v>236</v>
      </c>
      <c r="C29" s="50" t="s">
        <v>237</v>
      </c>
    </row>
    <row r="30" spans="1:3" x14ac:dyDescent="0.25">
      <c r="A30" s="46" t="s">
        <v>238</v>
      </c>
      <c r="B30" s="47"/>
      <c r="C30" s="46"/>
    </row>
    <row r="31" spans="1:3" x14ac:dyDescent="0.25">
      <c r="A31" s="15"/>
      <c r="B31" s="10" t="s">
        <v>177</v>
      </c>
      <c r="C31" s="15"/>
    </row>
    <row r="32" spans="1:3" x14ac:dyDescent="0.25">
      <c r="A32" s="4" t="s">
        <v>239</v>
      </c>
      <c r="B32" s="9" t="s">
        <v>178</v>
      </c>
      <c r="C32" s="4"/>
    </row>
    <row r="33" spans="1:3" x14ac:dyDescent="0.25">
      <c r="A33" s="4" t="s">
        <v>240</v>
      </c>
      <c r="B33" s="9" t="s">
        <v>128</v>
      </c>
      <c r="C33" s="4"/>
    </row>
    <row r="34" spans="1:3" x14ac:dyDescent="0.25">
      <c r="A34" s="4" t="s">
        <v>241</v>
      </c>
      <c r="B34" s="9" t="s">
        <v>129</v>
      </c>
      <c r="C34" s="4"/>
    </row>
    <row r="35" spans="1:3" x14ac:dyDescent="0.25">
      <c r="A35" s="15" t="s">
        <v>242</v>
      </c>
      <c r="B35" s="15" t="s">
        <v>137</v>
      </c>
      <c r="C35" s="15"/>
    </row>
    <row r="36" spans="1:3" x14ac:dyDescent="0.25">
      <c r="A36" s="15"/>
      <c r="B36" s="10" t="s">
        <v>179</v>
      </c>
      <c r="C36" s="15"/>
    </row>
    <row r="37" spans="1:3" x14ac:dyDescent="0.25">
      <c r="A37" s="4" t="s">
        <v>243</v>
      </c>
      <c r="B37" s="9" t="s">
        <v>180</v>
      </c>
    </row>
    <row r="38" spans="1:3" x14ac:dyDescent="0.25">
      <c r="A38" s="4" t="s">
        <v>244</v>
      </c>
      <c r="B38" s="9" t="s">
        <v>128</v>
      </c>
    </row>
    <row r="39" spans="1:3" x14ac:dyDescent="0.25">
      <c r="A39" s="4" t="s">
        <v>245</v>
      </c>
      <c r="B39" s="9" t="s">
        <v>129</v>
      </c>
    </row>
    <row r="40" spans="1:3" x14ac:dyDescent="0.25">
      <c r="A40" s="4" t="s">
        <v>246</v>
      </c>
      <c r="B40" s="7" t="s">
        <v>138</v>
      </c>
    </row>
    <row r="41" spans="1:3" x14ac:dyDescent="0.25">
      <c r="A41" s="4" t="s">
        <v>247</v>
      </c>
      <c r="B41" s="4" t="s">
        <v>130</v>
      </c>
      <c r="C41" s="51"/>
    </row>
    <row r="42" spans="1:3" x14ac:dyDescent="0.25">
      <c r="A42" s="4" t="s">
        <v>248</v>
      </c>
      <c r="B42" s="4" t="s">
        <v>181</v>
      </c>
      <c r="C42" s="9" t="s">
        <v>131</v>
      </c>
    </row>
    <row r="43" spans="1:3" x14ac:dyDescent="0.25">
      <c r="A43" s="4" t="s">
        <v>249</v>
      </c>
      <c r="B43" s="4" t="s">
        <v>132</v>
      </c>
    </row>
    <row r="44" spans="1:3" x14ac:dyDescent="0.25">
      <c r="A44" s="4" t="s">
        <v>250</v>
      </c>
      <c r="B44" s="4" t="s">
        <v>133</v>
      </c>
    </row>
    <row r="45" spans="1:3" x14ac:dyDescent="0.25">
      <c r="A45" s="4" t="s">
        <v>251</v>
      </c>
      <c r="B45" s="4" t="s">
        <v>182</v>
      </c>
      <c r="C45" s="9" t="s">
        <v>131</v>
      </c>
    </row>
    <row r="46" spans="1:3" x14ac:dyDescent="0.25">
      <c r="A46" s="4" t="s">
        <v>252</v>
      </c>
      <c r="B46" s="7" t="s">
        <v>11</v>
      </c>
    </row>
    <row r="47" spans="1:3" x14ac:dyDescent="0.25">
      <c r="A47" s="4" t="s">
        <v>253</v>
      </c>
      <c r="B47" s="7" t="s">
        <v>12</v>
      </c>
    </row>
    <row r="48" spans="1:3" x14ac:dyDescent="0.25">
      <c r="A48" s="4" t="s">
        <v>254</v>
      </c>
      <c r="B48" s="7" t="s">
        <v>13</v>
      </c>
    </row>
    <row r="49" spans="1:3" x14ac:dyDescent="0.25">
      <c r="A49" s="4" t="s">
        <v>255</v>
      </c>
      <c r="B49" s="7" t="s">
        <v>183</v>
      </c>
    </row>
    <row r="50" spans="1:3" x14ac:dyDescent="0.25">
      <c r="A50" s="4" t="s">
        <v>256</v>
      </c>
      <c r="B50" s="7" t="s">
        <v>184</v>
      </c>
    </row>
    <row r="51" spans="1:3" x14ac:dyDescent="0.25">
      <c r="A51" s="4" t="s">
        <v>257</v>
      </c>
      <c r="B51" s="7" t="s">
        <v>185</v>
      </c>
    </row>
    <row r="52" spans="1:3" x14ac:dyDescent="0.25">
      <c r="A52" s="4" t="s">
        <v>258</v>
      </c>
      <c r="B52" s="7" t="s">
        <v>186</v>
      </c>
    </row>
    <row r="53" spans="1:3" x14ac:dyDescent="0.25">
      <c r="A53" s="4" t="s">
        <v>259</v>
      </c>
      <c r="B53" s="7" t="s">
        <v>187</v>
      </c>
    </row>
    <row r="54" spans="1:3" x14ac:dyDescent="0.25">
      <c r="A54" s="4" t="s">
        <v>260</v>
      </c>
      <c r="B54" s="7" t="s">
        <v>188</v>
      </c>
    </row>
    <row r="55" spans="1:3" x14ac:dyDescent="0.25">
      <c r="A55" s="4" t="s">
        <v>135</v>
      </c>
      <c r="B55" s="7" t="s">
        <v>201</v>
      </c>
    </row>
    <row r="56" spans="1:3" x14ac:dyDescent="0.25">
      <c r="A56" s="4" t="s">
        <v>197</v>
      </c>
      <c r="B56" s="7" t="s">
        <v>202</v>
      </c>
    </row>
    <row r="57" spans="1:3" x14ac:dyDescent="0.25">
      <c r="A57" s="4" t="s">
        <v>164</v>
      </c>
      <c r="B57" s="7" t="s">
        <v>189</v>
      </c>
      <c r="C57" s="7" t="s">
        <v>5</v>
      </c>
    </row>
    <row r="58" spans="1:3" x14ac:dyDescent="0.25">
      <c r="A58" s="4" t="s">
        <v>136</v>
      </c>
      <c r="B58" s="7" t="s">
        <v>203</v>
      </c>
    </row>
    <row r="59" spans="1:3" x14ac:dyDescent="0.25">
      <c r="A59" s="4" t="s">
        <v>198</v>
      </c>
      <c r="B59" s="7" t="s">
        <v>204</v>
      </c>
    </row>
    <row r="60" spans="1:3" x14ac:dyDescent="0.25">
      <c r="A60" s="4" t="s">
        <v>165</v>
      </c>
      <c r="B60" s="7" t="s">
        <v>205</v>
      </c>
      <c r="C60" s="7" t="s">
        <v>5</v>
      </c>
    </row>
    <row r="61" spans="1:3" x14ac:dyDescent="0.25">
      <c r="A61" s="4" t="s">
        <v>166</v>
      </c>
      <c r="B61" s="24" t="s">
        <v>190</v>
      </c>
    </row>
    <row r="62" spans="1:3" x14ac:dyDescent="0.25">
      <c r="A62" s="4" t="s">
        <v>199</v>
      </c>
      <c r="B62" s="24" t="s">
        <v>206</v>
      </c>
    </row>
    <row r="63" spans="1:3" x14ac:dyDescent="0.25">
      <c r="A63" s="4" t="s">
        <v>168</v>
      </c>
      <c r="B63" s="24" t="s">
        <v>191</v>
      </c>
    </row>
    <row r="64" spans="1:3" ht="30" x14ac:dyDescent="0.25">
      <c r="A64" s="4" t="s">
        <v>200</v>
      </c>
      <c r="B64" s="24" t="s">
        <v>207</v>
      </c>
    </row>
    <row r="65" spans="1:3" x14ac:dyDescent="0.25">
      <c r="A65" s="4" t="s">
        <v>167</v>
      </c>
      <c r="B65" s="7" t="s">
        <v>192</v>
      </c>
      <c r="C65" s="7" t="s">
        <v>5</v>
      </c>
    </row>
    <row r="66" spans="1:3" ht="13.9" customHeight="1" x14ac:dyDescent="0.25">
      <c r="A66" s="4" t="s">
        <v>169</v>
      </c>
      <c r="B66" s="7" t="s">
        <v>208</v>
      </c>
      <c r="C66" s="7" t="s">
        <v>5</v>
      </c>
    </row>
    <row r="67" spans="1:3" x14ac:dyDescent="0.25">
      <c r="A67" s="15" t="s">
        <v>196</v>
      </c>
      <c r="B67" s="15" t="s">
        <v>209</v>
      </c>
      <c r="C67" s="15"/>
    </row>
    <row r="68" spans="1:3" x14ac:dyDescent="0.25">
      <c r="A68" s="52"/>
      <c r="B68" s="3" t="s">
        <v>193</v>
      </c>
      <c r="C68" s="52"/>
    </row>
    <row r="69" spans="1:3" ht="30" x14ac:dyDescent="0.25">
      <c r="A69" s="4" t="s">
        <v>261</v>
      </c>
      <c r="B69" s="53" t="s">
        <v>194</v>
      </c>
    </row>
    <row r="70" spans="1:3" x14ac:dyDescent="0.25">
      <c r="A70" s="4" t="s">
        <v>262</v>
      </c>
      <c r="B70" s="9" t="s">
        <v>128</v>
      </c>
    </row>
    <row r="71" spans="1:3" x14ac:dyDescent="0.25">
      <c r="A71" s="4" t="s">
        <v>263</v>
      </c>
      <c r="B71" s="9" t="s">
        <v>129</v>
      </c>
    </row>
    <row r="72" spans="1:3" ht="15" customHeight="1" x14ac:dyDescent="0.25">
      <c r="A72" s="15" t="s">
        <v>264</v>
      </c>
      <c r="B72" s="15" t="s">
        <v>139</v>
      </c>
      <c r="C72" s="15"/>
    </row>
    <row r="73" spans="1:3" ht="15" customHeight="1" x14ac:dyDescent="0.25">
      <c r="A73" s="52"/>
      <c r="B73" s="3" t="s">
        <v>195</v>
      </c>
      <c r="C73" s="52"/>
    </row>
    <row r="74" spans="1:3" ht="15" customHeight="1" x14ac:dyDescent="0.25">
      <c r="A74" s="7" t="s">
        <v>23</v>
      </c>
      <c r="B74" s="7" t="s">
        <v>141</v>
      </c>
      <c r="C74" s="4"/>
    </row>
    <row r="75" spans="1:3" x14ac:dyDescent="0.25">
      <c r="A75" s="7" t="s">
        <v>123</v>
      </c>
      <c r="B75" s="7" t="s">
        <v>210</v>
      </c>
      <c r="C75" s="4" t="s">
        <v>211</v>
      </c>
    </row>
    <row r="76" spans="1:3" x14ac:dyDescent="0.25">
      <c r="A76" s="7" t="s">
        <v>22</v>
      </c>
      <c r="B76" s="24" t="s">
        <v>265</v>
      </c>
      <c r="C76" s="4" t="s">
        <v>285</v>
      </c>
    </row>
    <row r="77" spans="1:3" x14ac:dyDescent="0.25">
      <c r="A77" s="7" t="s">
        <v>142</v>
      </c>
      <c r="B77" s="24" t="s">
        <v>212</v>
      </c>
      <c r="C77" s="4" t="s">
        <v>213</v>
      </c>
    </row>
    <row r="78" spans="1:3" x14ac:dyDescent="0.25">
      <c r="A78" s="4" t="s">
        <v>266</v>
      </c>
      <c r="B78" s="53" t="s">
        <v>134</v>
      </c>
    </row>
    <row r="79" spans="1:3" x14ac:dyDescent="0.25">
      <c r="A79" s="4" t="s">
        <v>267</v>
      </c>
      <c r="B79" s="53" t="s">
        <v>128</v>
      </c>
    </row>
    <row r="80" spans="1:3" x14ac:dyDescent="0.25">
      <c r="A80" s="4" t="s">
        <v>268</v>
      </c>
      <c r="B80" s="9" t="s">
        <v>129</v>
      </c>
    </row>
    <row r="81" spans="1:3" x14ac:dyDescent="0.25">
      <c r="A81" s="4" t="s">
        <v>269</v>
      </c>
      <c r="B81" s="7" t="s">
        <v>140</v>
      </c>
      <c r="C81" s="51"/>
    </row>
    <row r="82" spans="1:3" x14ac:dyDescent="0.25">
      <c r="A82" s="4" t="s">
        <v>270</v>
      </c>
      <c r="B82" s="4" t="s">
        <v>130</v>
      </c>
      <c r="C82" s="51"/>
    </row>
    <row r="83" spans="1:3" x14ac:dyDescent="0.25">
      <c r="A83" s="4" t="s">
        <v>271</v>
      </c>
      <c r="B83" s="4" t="s">
        <v>181</v>
      </c>
      <c r="C83" s="9" t="s">
        <v>16</v>
      </c>
    </row>
    <row r="84" spans="1:3" x14ac:dyDescent="0.25">
      <c r="A84" s="4" t="s">
        <v>272</v>
      </c>
      <c r="B84" s="4" t="s">
        <v>132</v>
      </c>
      <c r="C84" s="51"/>
    </row>
    <row r="85" spans="1:3" x14ac:dyDescent="0.25">
      <c r="A85" s="4" t="s">
        <v>273</v>
      </c>
      <c r="B85" s="4" t="s">
        <v>133</v>
      </c>
      <c r="C85" s="51"/>
    </row>
    <row r="86" spans="1:3" x14ac:dyDescent="0.25">
      <c r="A86" s="4" t="s">
        <v>274</v>
      </c>
      <c r="B86" s="4" t="s">
        <v>182</v>
      </c>
      <c r="C86" s="9" t="s">
        <v>16</v>
      </c>
    </row>
    <row r="87" spans="1:3" x14ac:dyDescent="0.25">
      <c r="A87" s="4" t="s">
        <v>275</v>
      </c>
      <c r="B87" s="7" t="s">
        <v>11</v>
      </c>
    </row>
    <row r="88" spans="1:3" x14ac:dyDescent="0.25">
      <c r="A88" s="4" t="s">
        <v>276</v>
      </c>
      <c r="B88" s="7" t="s">
        <v>12</v>
      </c>
    </row>
    <row r="89" spans="1:3" x14ac:dyDescent="0.25">
      <c r="A89" s="4" t="s">
        <v>277</v>
      </c>
      <c r="B89" s="7" t="s">
        <v>13</v>
      </c>
    </row>
    <row r="90" spans="1:3" x14ac:dyDescent="0.25">
      <c r="A90" s="4" t="s">
        <v>278</v>
      </c>
      <c r="B90" s="7" t="s">
        <v>183</v>
      </c>
    </row>
    <row r="91" spans="1:3" x14ac:dyDescent="0.25">
      <c r="A91" s="4" t="s">
        <v>279</v>
      </c>
      <c r="B91" s="7" t="s">
        <v>184</v>
      </c>
    </row>
    <row r="92" spans="1:3" x14ac:dyDescent="0.25">
      <c r="A92" s="4" t="s">
        <v>280</v>
      </c>
      <c r="B92" s="7" t="s">
        <v>185</v>
      </c>
    </row>
    <row r="93" spans="1:3" x14ac:dyDescent="0.25">
      <c r="A93" s="4" t="s">
        <v>281</v>
      </c>
      <c r="B93" s="7" t="s">
        <v>186</v>
      </c>
    </row>
    <row r="94" spans="1:3" x14ac:dyDescent="0.25">
      <c r="A94" s="4" t="s">
        <v>282</v>
      </c>
      <c r="B94" s="7" t="s">
        <v>187</v>
      </c>
    </row>
    <row r="95" spans="1:3" x14ac:dyDescent="0.25">
      <c r="A95" s="4" t="s">
        <v>283</v>
      </c>
      <c r="B95" s="7" t="s">
        <v>188</v>
      </c>
    </row>
    <row r="96" spans="1:3" x14ac:dyDescent="0.25">
      <c r="B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4"/>
  <sheetViews>
    <sheetView topLeftCell="BB1" zoomScale="70" zoomScaleNormal="70" workbookViewId="0">
      <pane ySplit="1" topLeftCell="A2" activePane="bottomLeft" state="frozen"/>
      <selection activeCell="Q1" sqref="Q1"/>
      <selection pane="bottomLeft" activeCell="BO1" sqref="BO1"/>
    </sheetView>
  </sheetViews>
  <sheetFormatPr defaultRowHeight="15" x14ac:dyDescent="0.25"/>
  <cols>
    <col min="2" max="2" width="9.28515625" customWidth="1"/>
    <col min="7" max="7" width="7.7109375" customWidth="1"/>
    <col min="9" max="9" width="12.28515625" customWidth="1"/>
    <col min="13" max="13" width="10.140625" customWidth="1"/>
    <col min="14" max="14" width="10.7109375" customWidth="1"/>
    <col min="15" max="15" width="9.7109375" customWidth="1"/>
    <col min="24" max="24" width="46" style="12" customWidth="1"/>
    <col min="25" max="25" width="8.7109375" style="18" customWidth="1"/>
    <col min="26" max="28" width="8.7109375" style="7" customWidth="1"/>
    <col min="29" max="29" width="9.5703125" style="18" customWidth="1"/>
    <col min="33" max="33" width="14.140625" customWidth="1"/>
    <col min="38" max="38" width="8.85546875" style="19"/>
    <col min="44" max="44" width="8.85546875" style="6"/>
    <col min="47" max="47" width="8.85546875" style="19"/>
    <col min="48" max="49" width="8.85546875" style="6"/>
    <col min="59" max="59" width="8.28515625" customWidth="1"/>
    <col min="60" max="60" width="8.85546875" style="19"/>
    <col min="64" max="64" width="8.85546875" style="19"/>
    <col min="68" max="68" width="8.85546875" style="19"/>
    <col min="76" max="76" width="11.140625" customWidth="1"/>
    <col min="77" max="77" width="12.28515625" style="19" customWidth="1"/>
    <col min="78" max="78" width="11.42578125" customWidth="1"/>
    <col min="79" max="81" width="10.7109375" customWidth="1"/>
    <col min="82" max="82" width="10.5703125" customWidth="1"/>
    <col min="83" max="83" width="12.140625" customWidth="1"/>
    <col min="84" max="84" width="12.28515625" customWidth="1"/>
    <col min="85" max="85" width="11.85546875" customWidth="1"/>
    <col min="86" max="86" width="8.85546875" style="19"/>
  </cols>
  <sheetData>
    <row r="1" spans="1:87" s="8" customFormat="1" ht="13.9" customHeight="1" x14ac:dyDescent="0.25">
      <c r="A1" s="1" t="s">
        <v>28</v>
      </c>
      <c r="B1" s="1" t="s">
        <v>26</v>
      </c>
      <c r="C1" s="1" t="s">
        <v>32</v>
      </c>
      <c r="D1" s="1" t="s">
        <v>121</v>
      </c>
      <c r="E1" s="1" t="s">
        <v>122</v>
      </c>
      <c r="F1" s="1" t="s">
        <v>44</v>
      </c>
      <c r="G1" s="1" t="s">
        <v>21</v>
      </c>
      <c r="H1" s="1" t="s">
        <v>221</v>
      </c>
      <c r="I1" s="1" t="s">
        <v>143</v>
      </c>
      <c r="J1" s="1" t="s">
        <v>6</v>
      </c>
      <c r="K1" s="1" t="s">
        <v>4</v>
      </c>
      <c r="L1" s="10" t="s">
        <v>7</v>
      </c>
      <c r="M1" s="10" t="s">
        <v>17</v>
      </c>
      <c r="N1" s="10" t="s">
        <v>18</v>
      </c>
      <c r="O1" s="10" t="s">
        <v>19</v>
      </c>
      <c r="P1" s="10" t="s">
        <v>20</v>
      </c>
      <c r="Q1" s="1" t="s">
        <v>40</v>
      </c>
      <c r="R1" s="1" t="s">
        <v>9</v>
      </c>
      <c r="S1" s="1" t="s">
        <v>8</v>
      </c>
      <c r="T1" s="1" t="s">
        <v>14</v>
      </c>
      <c r="U1" s="1" t="s">
        <v>27</v>
      </c>
      <c r="V1" s="1" t="s">
        <v>231</v>
      </c>
      <c r="W1" s="54" t="s">
        <v>159</v>
      </c>
      <c r="X1" s="11" t="s">
        <v>15</v>
      </c>
      <c r="Y1" s="28" t="s">
        <v>239</v>
      </c>
      <c r="Z1" s="55" t="s">
        <v>240</v>
      </c>
      <c r="AA1" s="55" t="s">
        <v>241</v>
      </c>
      <c r="AB1" s="10" t="s">
        <v>242</v>
      </c>
      <c r="AC1" s="28" t="s">
        <v>243</v>
      </c>
      <c r="AD1" s="55" t="s">
        <v>244</v>
      </c>
      <c r="AE1" s="55" t="s">
        <v>245</v>
      </c>
      <c r="AF1" s="1" t="s">
        <v>246</v>
      </c>
      <c r="AG1" s="1" t="s">
        <v>247</v>
      </c>
      <c r="AH1" s="10" t="s">
        <v>248</v>
      </c>
      <c r="AI1" s="10" t="s">
        <v>249</v>
      </c>
      <c r="AJ1" s="10" t="s">
        <v>250</v>
      </c>
      <c r="AK1" s="10" t="s">
        <v>251</v>
      </c>
      <c r="AL1" s="10" t="s">
        <v>252</v>
      </c>
      <c r="AM1" s="10" t="s">
        <v>253</v>
      </c>
      <c r="AN1" s="10" t="s">
        <v>254</v>
      </c>
      <c r="AO1" s="10" t="s">
        <v>255</v>
      </c>
      <c r="AP1" s="10" t="s">
        <v>256</v>
      </c>
      <c r="AQ1" s="10" t="s">
        <v>257</v>
      </c>
      <c r="AR1" s="3" t="s">
        <v>258</v>
      </c>
      <c r="AS1" s="10" t="s">
        <v>259</v>
      </c>
      <c r="AT1" s="10" t="s">
        <v>260</v>
      </c>
      <c r="AU1" s="28" t="s">
        <v>135</v>
      </c>
      <c r="AV1" s="10" t="s">
        <v>197</v>
      </c>
      <c r="AW1" s="10" t="s">
        <v>164</v>
      </c>
      <c r="AX1" s="10" t="s">
        <v>136</v>
      </c>
      <c r="AY1" s="10" t="s">
        <v>198</v>
      </c>
      <c r="AZ1" s="10" t="s">
        <v>165</v>
      </c>
      <c r="BA1" s="10" t="s">
        <v>166</v>
      </c>
      <c r="BB1" s="10" t="s">
        <v>199</v>
      </c>
      <c r="BC1" s="10" t="s">
        <v>168</v>
      </c>
      <c r="BD1" s="10" t="s">
        <v>200</v>
      </c>
      <c r="BE1" s="10" t="s">
        <v>167</v>
      </c>
      <c r="BF1" s="10" t="s">
        <v>169</v>
      </c>
      <c r="BG1" s="10" t="s">
        <v>196</v>
      </c>
      <c r="BH1" s="37" t="s">
        <v>261</v>
      </c>
      <c r="BI1" s="1" t="s">
        <v>262</v>
      </c>
      <c r="BJ1" s="1" t="s">
        <v>263</v>
      </c>
      <c r="BK1" s="1" t="s">
        <v>264</v>
      </c>
      <c r="BL1" s="37" t="s">
        <v>23</v>
      </c>
      <c r="BM1" s="1" t="s">
        <v>123</v>
      </c>
      <c r="BN1" s="1" t="s">
        <v>22</v>
      </c>
      <c r="BO1" s="1" t="s">
        <v>142</v>
      </c>
      <c r="BP1" s="37" t="s">
        <v>266</v>
      </c>
      <c r="BQ1" s="1" t="s">
        <v>267</v>
      </c>
      <c r="BR1" s="1" t="s">
        <v>284</v>
      </c>
      <c r="BS1" s="1" t="s">
        <v>269</v>
      </c>
      <c r="BT1" s="1" t="s">
        <v>270</v>
      </c>
      <c r="BU1" s="10" t="s">
        <v>271</v>
      </c>
      <c r="BV1" s="10" t="s">
        <v>272</v>
      </c>
      <c r="BW1" s="10" t="s">
        <v>273</v>
      </c>
      <c r="BX1" s="10" t="s">
        <v>274</v>
      </c>
      <c r="BY1" s="10" t="s">
        <v>275</v>
      </c>
      <c r="BZ1" s="10" t="s">
        <v>276</v>
      </c>
      <c r="CA1" s="10" t="s">
        <v>277</v>
      </c>
      <c r="CB1" s="10" t="s">
        <v>278</v>
      </c>
      <c r="CC1" s="10" t="s">
        <v>279</v>
      </c>
      <c r="CD1" s="10" t="s">
        <v>280</v>
      </c>
      <c r="CE1" s="3" t="s">
        <v>281</v>
      </c>
      <c r="CF1" s="10" t="s">
        <v>282</v>
      </c>
      <c r="CG1" s="10" t="s">
        <v>283</v>
      </c>
      <c r="CI1" s="20"/>
    </row>
    <row r="2" spans="1:87" ht="19.149999999999999" customHeight="1" x14ac:dyDescent="0.25">
      <c r="A2" s="7" t="s">
        <v>30</v>
      </c>
      <c r="B2" s="7" t="s">
        <v>31</v>
      </c>
      <c r="C2" s="7">
        <v>142</v>
      </c>
      <c r="D2" s="7">
        <v>54</v>
      </c>
      <c r="E2" s="7">
        <v>3.2559999999999998</v>
      </c>
      <c r="F2" s="7">
        <v>57</v>
      </c>
      <c r="G2" s="7" t="s">
        <v>55</v>
      </c>
      <c r="H2" s="7">
        <v>0.15</v>
      </c>
      <c r="I2" s="7" t="s">
        <v>144</v>
      </c>
      <c r="J2" s="7" t="s">
        <v>33</v>
      </c>
      <c r="K2" s="7">
        <v>1</v>
      </c>
      <c r="L2" s="7">
        <v>1</v>
      </c>
      <c r="M2" s="7" t="s">
        <v>153</v>
      </c>
      <c r="N2" s="7" t="s">
        <v>39</v>
      </c>
      <c r="O2" s="7" t="s">
        <v>41</v>
      </c>
      <c r="P2" s="7" t="s">
        <v>86</v>
      </c>
      <c r="Q2" s="7">
        <v>0</v>
      </c>
      <c r="R2" s="7">
        <v>1</v>
      </c>
      <c r="S2" s="7">
        <v>1</v>
      </c>
      <c r="T2" s="7">
        <v>0</v>
      </c>
      <c r="U2" s="7">
        <v>0</v>
      </c>
      <c r="V2" s="7">
        <v>1</v>
      </c>
      <c r="W2" s="7">
        <v>0</v>
      </c>
      <c r="X2" s="24" t="s">
        <v>214</v>
      </c>
      <c r="Y2" s="35">
        <v>6.2899999999999998E-2</v>
      </c>
      <c r="Z2" s="29">
        <v>-1.8200000000000001E-2</v>
      </c>
      <c r="AA2" s="29">
        <v>0.14410000000000001</v>
      </c>
      <c r="AB2" s="7">
        <v>7.2499999999999995E-2</v>
      </c>
      <c r="AC2" s="35">
        <v>6.7299999999999999E-2</v>
      </c>
      <c r="AD2" s="29">
        <v>-1.6199999999999999E-2</v>
      </c>
      <c r="AE2" s="29">
        <v>0.15090000000000001</v>
      </c>
      <c r="AF2" s="7">
        <v>7.7799999999999994E-2</v>
      </c>
      <c r="AG2" s="29">
        <f t="shared" ref="AG2:AG34" si="0">Y2-AC2</f>
        <v>-4.4000000000000011E-3</v>
      </c>
      <c r="AH2" s="7">
        <v>0</v>
      </c>
      <c r="AI2" s="29">
        <f t="shared" ref="AI2:AI34" si="1">Z2-AD2</f>
        <v>-2.0000000000000018E-3</v>
      </c>
      <c r="AJ2" s="29">
        <f t="shared" ref="AJ2:AJ34" si="2">AA2-AE2</f>
        <v>-6.8000000000000005E-3</v>
      </c>
      <c r="AK2" s="7">
        <v>0</v>
      </c>
      <c r="AL2" s="18">
        <v>0</v>
      </c>
      <c r="AM2" s="7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18">
        <v>-3.0999999999999999E-3</v>
      </c>
      <c r="AV2" s="4">
        <v>5.1000000000000004E-3</v>
      </c>
      <c r="AW2" s="4">
        <v>0</v>
      </c>
      <c r="AX2" s="4">
        <v>-7.9200000000000007E-2</v>
      </c>
      <c r="AY2" s="4">
        <v>0.78049999999999997</v>
      </c>
      <c r="AZ2" s="4">
        <v>0</v>
      </c>
      <c r="BA2" s="4">
        <v>-3.2000000000000002E-3</v>
      </c>
      <c r="BB2" s="4">
        <v>5.1999999999999998E-3</v>
      </c>
      <c r="BC2" s="4">
        <v>-0.12939999999999999</v>
      </c>
      <c r="BD2" s="4">
        <v>0.78859999999999997</v>
      </c>
      <c r="BE2" s="4">
        <v>0</v>
      </c>
      <c r="BF2" s="4">
        <v>0</v>
      </c>
      <c r="BG2" s="4">
        <v>-0.13400000000000001</v>
      </c>
      <c r="BH2" s="38">
        <v>7.7200000000000005E-2</v>
      </c>
      <c r="BI2" s="34">
        <v>-8.4099999999999994E-2</v>
      </c>
      <c r="BJ2" s="34">
        <v>0.23860000000000001</v>
      </c>
      <c r="BK2" s="4">
        <v>0.1129</v>
      </c>
      <c r="BL2" s="18">
        <v>20</v>
      </c>
      <c r="BM2" s="14">
        <f t="shared" ref="BM2:BM34" si="3">(BL2/F2)*100</f>
        <v>35.087719298245609</v>
      </c>
      <c r="BN2" s="21">
        <v>16</v>
      </c>
      <c r="BO2" s="17">
        <f t="shared" ref="BO2:BO34" si="4">BN2/BL2</f>
        <v>0.8</v>
      </c>
      <c r="BP2" s="35">
        <v>8.8400000000000006E-2</v>
      </c>
      <c r="BQ2" s="29">
        <v>-8.2299999999999998E-2</v>
      </c>
      <c r="BR2" s="29">
        <v>0.2591</v>
      </c>
      <c r="BS2" s="7">
        <v>0.12820000000000001</v>
      </c>
      <c r="BT2" s="29">
        <f t="shared" ref="BT2:BT34" si="5">BH2-BP2</f>
        <v>-1.1200000000000002E-2</v>
      </c>
      <c r="BU2" s="7">
        <v>0</v>
      </c>
      <c r="BV2" s="29">
        <f t="shared" ref="BV2:BV34" si="6">BI2-BQ2</f>
        <v>-1.799999999999996E-3</v>
      </c>
      <c r="BW2" s="29">
        <f t="shared" ref="BW2:BW34" si="7">BJ2-BR2</f>
        <v>-2.049999999999999E-2</v>
      </c>
      <c r="BX2" s="7">
        <v>1</v>
      </c>
      <c r="BY2" s="18">
        <v>3</v>
      </c>
      <c r="BZ2" s="7">
        <v>0</v>
      </c>
      <c r="CA2" s="4">
        <v>0</v>
      </c>
      <c r="CB2" s="4">
        <v>5</v>
      </c>
      <c r="CC2" s="4">
        <v>0</v>
      </c>
      <c r="CD2" s="4">
        <v>0</v>
      </c>
      <c r="CE2" s="4">
        <v>0</v>
      </c>
      <c r="CF2" s="4">
        <v>0</v>
      </c>
      <c r="CG2" s="7">
        <v>0</v>
      </c>
    </row>
    <row r="3" spans="1:87" s="7" customFormat="1" ht="16.149999999999999" customHeight="1" x14ac:dyDescent="0.25">
      <c r="A3" s="7" t="s">
        <v>42</v>
      </c>
      <c r="B3" s="7" t="s">
        <v>43</v>
      </c>
      <c r="C3" s="7">
        <v>142</v>
      </c>
      <c r="D3" s="7">
        <v>54</v>
      </c>
      <c r="E3" s="7">
        <v>3.2559999999999998</v>
      </c>
      <c r="F3" s="7">
        <v>108</v>
      </c>
      <c r="G3" s="7" t="s">
        <v>56</v>
      </c>
      <c r="H3" s="7">
        <v>-0.38</v>
      </c>
      <c r="I3" s="7">
        <v>-0.37669999999999998</v>
      </c>
      <c r="J3" s="7" t="s">
        <v>45</v>
      </c>
      <c r="K3" s="7">
        <v>1</v>
      </c>
      <c r="L3" s="7">
        <v>1</v>
      </c>
      <c r="M3" s="7" t="s">
        <v>41</v>
      </c>
      <c r="N3" s="7" t="s">
        <v>86</v>
      </c>
      <c r="O3" s="7" t="s">
        <v>33</v>
      </c>
      <c r="P3" s="7" t="s">
        <v>33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24"/>
      <c r="Y3" s="35">
        <v>0.17910000000000001</v>
      </c>
      <c r="Z3" s="29">
        <v>0.10920000000000001</v>
      </c>
      <c r="AA3" s="29">
        <v>0.24909999999999999</v>
      </c>
      <c r="AB3" s="7">
        <v>0.1041</v>
      </c>
      <c r="AC3" s="35">
        <v>0.17630000000000001</v>
      </c>
      <c r="AD3" s="29">
        <v>0.10489999999999999</v>
      </c>
      <c r="AE3" s="29">
        <v>0.2477</v>
      </c>
      <c r="AF3" s="7">
        <v>0.11</v>
      </c>
      <c r="AG3" s="29">
        <f t="shared" si="0"/>
        <v>2.7999999999999969E-3</v>
      </c>
      <c r="AH3" s="7">
        <v>0</v>
      </c>
      <c r="AI3" s="29">
        <f t="shared" si="1"/>
        <v>4.3000000000000121E-3</v>
      </c>
      <c r="AJ3" s="29">
        <f t="shared" si="2"/>
        <v>1.3999999999999846E-3</v>
      </c>
      <c r="AK3" s="7">
        <v>0</v>
      </c>
      <c r="AL3" s="18">
        <v>0</v>
      </c>
      <c r="AM3" s="7">
        <v>0</v>
      </c>
      <c r="AN3" s="4">
        <v>0</v>
      </c>
      <c r="AO3" s="4">
        <v>1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18">
        <v>1.4E-3</v>
      </c>
      <c r="AV3" s="4">
        <v>2.5999999999999999E-3</v>
      </c>
      <c r="AW3" s="4">
        <v>0</v>
      </c>
      <c r="AX3" s="4">
        <v>0.27129999999999999</v>
      </c>
      <c r="AY3" s="4">
        <v>0.65969999999999995</v>
      </c>
      <c r="AZ3" s="4">
        <v>0</v>
      </c>
      <c r="BA3" s="4">
        <v>1.1999999999999999E-3</v>
      </c>
      <c r="BB3" s="4">
        <v>2.7000000000000001E-3</v>
      </c>
      <c r="BC3" s="4">
        <v>0.22800000000000001</v>
      </c>
      <c r="BD3" s="4">
        <v>0.66869999999999996</v>
      </c>
      <c r="BE3" s="4">
        <v>0</v>
      </c>
      <c r="BF3" s="4">
        <v>0</v>
      </c>
      <c r="BG3" s="4">
        <v>0.122</v>
      </c>
      <c r="BH3" s="35">
        <v>0.23730000000000001</v>
      </c>
      <c r="BI3" s="34">
        <v>4.9099999999999998E-2</v>
      </c>
      <c r="BJ3" s="34">
        <v>0.42559999999999998</v>
      </c>
      <c r="BK3" s="4">
        <v>0.1497</v>
      </c>
      <c r="BL3" s="18">
        <v>20</v>
      </c>
      <c r="BM3" s="14">
        <f t="shared" si="3"/>
        <v>18.518518518518519</v>
      </c>
      <c r="BN3" s="21">
        <v>11</v>
      </c>
      <c r="BO3" s="17">
        <f t="shared" si="4"/>
        <v>0.55000000000000004</v>
      </c>
      <c r="BP3" s="35">
        <v>0.2218</v>
      </c>
      <c r="BQ3" s="29">
        <v>1.8700000000000001E-2</v>
      </c>
      <c r="BR3" s="29">
        <v>0.4249</v>
      </c>
      <c r="BS3" s="7">
        <v>0.18210000000000001</v>
      </c>
      <c r="BT3" s="29">
        <f t="shared" si="5"/>
        <v>1.5500000000000014E-2</v>
      </c>
      <c r="BU3" s="7">
        <v>0</v>
      </c>
      <c r="BV3" s="29">
        <f t="shared" si="6"/>
        <v>3.0399999999999996E-2</v>
      </c>
      <c r="BW3" s="29">
        <f t="shared" si="7"/>
        <v>6.9999999999997842E-4</v>
      </c>
      <c r="BX3" s="7">
        <v>1</v>
      </c>
      <c r="BY3" s="18">
        <v>4</v>
      </c>
      <c r="BZ3" s="7">
        <v>0</v>
      </c>
      <c r="CA3" s="4">
        <v>0</v>
      </c>
      <c r="CB3" s="4">
        <v>10</v>
      </c>
      <c r="CC3" s="4">
        <v>1</v>
      </c>
      <c r="CD3" s="4">
        <v>0</v>
      </c>
      <c r="CE3" s="4">
        <v>0</v>
      </c>
      <c r="CF3" s="4">
        <v>0</v>
      </c>
      <c r="CG3" s="7">
        <v>0</v>
      </c>
      <c r="CH3" s="18"/>
    </row>
    <row r="4" spans="1:87" s="7" customFormat="1" x14ac:dyDescent="0.25">
      <c r="A4" s="7" t="s">
        <v>46</v>
      </c>
      <c r="B4" s="7" t="s">
        <v>47</v>
      </c>
      <c r="C4" s="7">
        <v>100</v>
      </c>
      <c r="D4" s="4">
        <v>39</v>
      </c>
      <c r="E4" s="4">
        <v>2.879</v>
      </c>
      <c r="F4" s="7">
        <v>13</v>
      </c>
      <c r="G4" s="7" t="s">
        <v>55</v>
      </c>
      <c r="H4" s="7">
        <v>-1.1100000000000001</v>
      </c>
      <c r="I4" s="7">
        <v>-1.1120000000000001</v>
      </c>
      <c r="J4" s="7" t="s">
        <v>45</v>
      </c>
      <c r="K4" s="7">
        <v>1</v>
      </c>
      <c r="L4" s="7">
        <v>1</v>
      </c>
      <c r="M4" s="7" t="s">
        <v>41</v>
      </c>
      <c r="N4" s="7" t="s">
        <v>33</v>
      </c>
      <c r="O4" s="7" t="s">
        <v>33</v>
      </c>
      <c r="P4" s="7" t="s">
        <v>33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13" t="s">
        <v>117</v>
      </c>
      <c r="Y4" s="31">
        <v>0.53910000000000002</v>
      </c>
      <c r="Z4" s="30">
        <v>0.41420000000000001</v>
      </c>
      <c r="AA4" s="30">
        <v>0.66390000000000005</v>
      </c>
      <c r="AB4" s="13">
        <v>2.7400000000000001E-2</v>
      </c>
      <c r="AC4" s="31">
        <v>0.53859999999999997</v>
      </c>
      <c r="AD4" s="30">
        <v>0.41389999999999999</v>
      </c>
      <c r="AE4" s="30">
        <v>0.66339999999999999</v>
      </c>
      <c r="AF4" s="13">
        <v>2.7300000000000001E-2</v>
      </c>
      <c r="AG4" s="29">
        <f t="shared" si="0"/>
        <v>5.0000000000005596E-4</v>
      </c>
      <c r="AH4" s="13">
        <v>0</v>
      </c>
      <c r="AI4" s="29">
        <f t="shared" si="1"/>
        <v>3.0000000000002247E-4</v>
      </c>
      <c r="AJ4" s="29">
        <f t="shared" si="2"/>
        <v>5.0000000000005596E-4</v>
      </c>
      <c r="AK4" s="7">
        <v>0</v>
      </c>
      <c r="AL4" s="18">
        <v>2</v>
      </c>
      <c r="AM4" s="7">
        <v>0</v>
      </c>
      <c r="AN4" s="4">
        <v>0</v>
      </c>
      <c r="AO4" s="4">
        <v>4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18">
        <v>-1.6000000000000001E-3</v>
      </c>
      <c r="AV4" s="4">
        <v>1.01E-2</v>
      </c>
      <c r="AW4" s="4">
        <v>0</v>
      </c>
      <c r="AX4" s="4">
        <v>0.28070000000000001</v>
      </c>
      <c r="AY4" s="4">
        <v>2.1147</v>
      </c>
      <c r="AZ4" s="4">
        <v>0</v>
      </c>
      <c r="BA4" s="4">
        <v>-1.5E-3</v>
      </c>
      <c r="BB4" s="4">
        <v>1.0500000000000001E-2</v>
      </c>
      <c r="BC4" s="4">
        <v>0.29530000000000001</v>
      </c>
      <c r="BD4" s="4">
        <v>2.1993</v>
      </c>
      <c r="BE4" s="4">
        <v>0</v>
      </c>
      <c r="BF4" s="4">
        <v>0</v>
      </c>
      <c r="BG4" s="4">
        <v>7.0000000000000001E-3</v>
      </c>
      <c r="BH4" s="35">
        <v>0.50900000000000001</v>
      </c>
      <c r="BI4" s="34">
        <v>0.377</v>
      </c>
      <c r="BJ4" s="34">
        <v>0.64100000000000001</v>
      </c>
      <c r="BK4" s="4">
        <v>2.6499999999999999E-2</v>
      </c>
      <c r="BL4" s="18">
        <v>11</v>
      </c>
      <c r="BM4" s="14">
        <f t="shared" si="3"/>
        <v>84.615384615384613</v>
      </c>
      <c r="BN4" s="21">
        <v>10</v>
      </c>
      <c r="BO4" s="17">
        <f t="shared" si="4"/>
        <v>0.90909090909090906</v>
      </c>
      <c r="BP4" s="35">
        <v>0.50849999999999995</v>
      </c>
      <c r="BQ4" s="34">
        <v>0.37680000000000002</v>
      </c>
      <c r="BR4" s="34">
        <v>0.64029999999999998</v>
      </c>
      <c r="BS4" s="4">
        <v>2.64E-2</v>
      </c>
      <c r="BT4" s="29">
        <f t="shared" si="5"/>
        <v>5.0000000000005596E-4</v>
      </c>
      <c r="BU4" s="7">
        <v>0</v>
      </c>
      <c r="BV4" s="29">
        <f t="shared" si="6"/>
        <v>1.9999999999997797E-4</v>
      </c>
      <c r="BW4" s="29">
        <f t="shared" si="7"/>
        <v>7.0000000000003393E-4</v>
      </c>
      <c r="BX4" s="7">
        <v>0</v>
      </c>
      <c r="BY4" s="18">
        <v>2</v>
      </c>
      <c r="BZ4" s="7">
        <v>0</v>
      </c>
      <c r="CA4" s="4">
        <v>0</v>
      </c>
      <c r="CB4" s="4">
        <v>4</v>
      </c>
      <c r="CC4" s="4">
        <v>0</v>
      </c>
      <c r="CD4" s="4">
        <v>0</v>
      </c>
      <c r="CE4" s="4">
        <v>0</v>
      </c>
      <c r="CF4" s="4">
        <v>0</v>
      </c>
      <c r="CG4" s="7">
        <v>0</v>
      </c>
      <c r="CH4" s="18"/>
    </row>
    <row r="5" spans="1:87" s="7" customFormat="1" ht="16.149999999999999" customHeight="1" x14ac:dyDescent="0.25">
      <c r="A5" s="7" t="s">
        <v>48</v>
      </c>
      <c r="B5" s="7" t="s">
        <v>49</v>
      </c>
      <c r="C5" s="7">
        <v>223</v>
      </c>
      <c r="D5" s="7">
        <v>79</v>
      </c>
      <c r="E5" s="7">
        <v>14.839</v>
      </c>
      <c r="F5" s="7">
        <v>270</v>
      </c>
      <c r="G5" s="7" t="s">
        <v>56</v>
      </c>
      <c r="H5" s="7">
        <v>-0.04</v>
      </c>
      <c r="I5" s="7">
        <v>-3.7900000000000003E-2</v>
      </c>
      <c r="J5" s="7" t="s">
        <v>45</v>
      </c>
      <c r="K5" s="7">
        <v>0</v>
      </c>
      <c r="L5" s="7">
        <v>1</v>
      </c>
      <c r="M5" s="7" t="s">
        <v>39</v>
      </c>
      <c r="N5" s="7" t="s">
        <v>50</v>
      </c>
      <c r="O5" s="7" t="s">
        <v>116</v>
      </c>
      <c r="P5" s="7" t="s">
        <v>33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1</v>
      </c>
      <c r="X5" s="24" t="s">
        <v>170</v>
      </c>
      <c r="Y5" s="31">
        <v>1.9300000000000001E-2</v>
      </c>
      <c r="Z5" s="30">
        <v>-1.1999999999999999E-3</v>
      </c>
      <c r="AA5" s="30">
        <v>3.9800000000000002E-2</v>
      </c>
      <c r="AB5" s="23">
        <v>1.7100000000000001E-2</v>
      </c>
      <c r="AC5" s="35">
        <v>1.9699999999999999E-2</v>
      </c>
      <c r="AD5" s="29">
        <v>-6.9999999999999999E-4</v>
      </c>
      <c r="AE5" s="29">
        <v>0.04</v>
      </c>
      <c r="AF5" s="7">
        <v>1.6899999999999998E-2</v>
      </c>
      <c r="AG5" s="29">
        <f t="shared" si="0"/>
        <v>-3.9999999999999758E-4</v>
      </c>
      <c r="AH5" s="7">
        <v>0</v>
      </c>
      <c r="AI5" s="29">
        <f t="shared" si="1"/>
        <v>-4.999999999999999E-4</v>
      </c>
      <c r="AJ5" s="29">
        <f t="shared" si="2"/>
        <v>-1.9999999999999879E-4</v>
      </c>
      <c r="AK5" s="7">
        <v>0</v>
      </c>
      <c r="AL5" s="18">
        <v>0</v>
      </c>
      <c r="AM5" s="7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18">
        <v>1.4E-3</v>
      </c>
      <c r="AV5" s="4">
        <v>6.9999999999999999E-4</v>
      </c>
      <c r="AW5" s="4">
        <v>1</v>
      </c>
      <c r="AX5" s="4">
        <v>-0.56769999999999998</v>
      </c>
      <c r="AY5" s="4">
        <v>0.27250000000000002</v>
      </c>
      <c r="AZ5" s="4">
        <v>1</v>
      </c>
      <c r="BA5" s="4">
        <v>1.1000000000000001E-3</v>
      </c>
      <c r="BB5" s="4">
        <v>6.9999999999999999E-4</v>
      </c>
      <c r="BC5" s="4">
        <v>-0.46439999999999998</v>
      </c>
      <c r="BD5" s="4">
        <v>0.2802</v>
      </c>
      <c r="BE5" s="4">
        <v>0</v>
      </c>
      <c r="BF5" s="4">
        <v>1</v>
      </c>
      <c r="BG5" s="4">
        <v>-0.23599999999999999</v>
      </c>
      <c r="BH5" s="35">
        <v>3.9899999999999998E-2</v>
      </c>
      <c r="BI5" s="29">
        <v>-6.8900000000000003E-2</v>
      </c>
      <c r="BJ5" s="29">
        <v>0.1487</v>
      </c>
      <c r="BK5" s="4">
        <v>0.05</v>
      </c>
      <c r="BL5" s="18">
        <v>21</v>
      </c>
      <c r="BM5" s="14">
        <f t="shared" si="3"/>
        <v>7.7777777777777777</v>
      </c>
      <c r="BN5" s="21">
        <v>18</v>
      </c>
      <c r="BO5" s="17">
        <f t="shared" si="4"/>
        <v>0.8571428571428571</v>
      </c>
      <c r="BP5" s="35">
        <v>3.9300000000000002E-2</v>
      </c>
      <c r="BQ5" s="29">
        <v>-6.3600000000000004E-2</v>
      </c>
      <c r="BR5" s="29">
        <v>0.14230000000000001</v>
      </c>
      <c r="BS5" s="4">
        <v>4.5499999999999999E-2</v>
      </c>
      <c r="BT5" s="29">
        <f t="shared" si="5"/>
        <v>5.9999999999999637E-4</v>
      </c>
      <c r="BU5" s="7">
        <v>0</v>
      </c>
      <c r="BV5" s="29">
        <f t="shared" si="6"/>
        <v>-5.2999999999999992E-3</v>
      </c>
      <c r="BW5" s="29">
        <f t="shared" si="7"/>
        <v>6.399999999999989E-3</v>
      </c>
      <c r="BX5" s="7">
        <v>0</v>
      </c>
      <c r="BY5" s="18">
        <v>2</v>
      </c>
      <c r="BZ5" s="7">
        <v>0</v>
      </c>
      <c r="CA5" s="4">
        <v>0</v>
      </c>
      <c r="CB5" s="4">
        <v>2</v>
      </c>
      <c r="CC5" s="4">
        <v>0</v>
      </c>
      <c r="CD5" s="4">
        <v>0</v>
      </c>
      <c r="CE5" s="4">
        <v>0</v>
      </c>
      <c r="CF5" s="4">
        <v>0</v>
      </c>
      <c r="CG5" s="7">
        <v>0</v>
      </c>
      <c r="CH5" s="18"/>
    </row>
    <row r="6" spans="1:87" x14ac:dyDescent="0.25">
      <c r="A6" s="7" t="s">
        <v>51</v>
      </c>
      <c r="B6" s="7" t="s">
        <v>52</v>
      </c>
      <c r="C6" s="7">
        <v>94</v>
      </c>
      <c r="D6" s="7">
        <v>41</v>
      </c>
      <c r="E6" s="7">
        <v>2.7349999999999999</v>
      </c>
      <c r="F6" s="7">
        <v>21</v>
      </c>
      <c r="G6" s="7" t="s">
        <v>56</v>
      </c>
      <c r="H6" s="7">
        <v>0.32</v>
      </c>
      <c r="I6" s="7">
        <v>0.36969999999999997</v>
      </c>
      <c r="J6" s="7" t="s">
        <v>45</v>
      </c>
      <c r="K6" s="7">
        <v>1</v>
      </c>
      <c r="L6" s="7">
        <v>1</v>
      </c>
      <c r="M6" s="7" t="s">
        <v>116</v>
      </c>
      <c r="N6" s="7" t="s">
        <v>33</v>
      </c>
      <c r="O6" s="7" t="s">
        <v>33</v>
      </c>
      <c r="P6" s="7" t="s">
        <v>33</v>
      </c>
      <c r="Q6" s="7" t="s">
        <v>33</v>
      </c>
      <c r="R6" s="7">
        <v>0</v>
      </c>
      <c r="S6" s="7">
        <v>0</v>
      </c>
      <c r="T6" s="7">
        <v>0</v>
      </c>
      <c r="U6" s="7">
        <v>1</v>
      </c>
      <c r="V6" s="7">
        <v>1</v>
      </c>
      <c r="W6" s="7">
        <v>1</v>
      </c>
      <c r="X6" s="24"/>
      <c r="Y6" s="31">
        <v>0.18490000000000001</v>
      </c>
      <c r="Z6" s="30">
        <v>0.11749999999999999</v>
      </c>
      <c r="AA6" s="30">
        <v>0.25230000000000002</v>
      </c>
      <c r="AB6" s="23">
        <v>5.0000000000000001E-4</v>
      </c>
      <c r="AC6" s="31">
        <v>0.20119999999999999</v>
      </c>
      <c r="AD6" s="30">
        <v>0.1348</v>
      </c>
      <c r="AE6" s="30">
        <v>0.2676</v>
      </c>
      <c r="AF6" s="13">
        <v>1.1000000000000001E-3</v>
      </c>
      <c r="AG6" s="29">
        <f t="shared" si="0"/>
        <v>-1.6299999999999981E-2</v>
      </c>
      <c r="AH6">
        <v>0</v>
      </c>
      <c r="AI6" s="29">
        <f t="shared" si="1"/>
        <v>-1.730000000000001E-2</v>
      </c>
      <c r="AJ6" s="29">
        <f t="shared" si="2"/>
        <v>-1.529999999999998E-2</v>
      </c>
      <c r="AK6">
        <v>0</v>
      </c>
      <c r="AL6" s="19">
        <v>0</v>
      </c>
      <c r="AM6">
        <v>0</v>
      </c>
      <c r="AN6" s="4">
        <v>0</v>
      </c>
      <c r="AO6" s="4">
        <v>1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18">
        <v>6.3E-3</v>
      </c>
      <c r="AV6" s="4">
        <v>4.1000000000000003E-3</v>
      </c>
      <c r="AW6" s="4">
        <v>0</v>
      </c>
      <c r="AX6" s="4">
        <v>0.89290000000000003</v>
      </c>
      <c r="AY6" s="4">
        <v>0.6925</v>
      </c>
      <c r="AZ6" s="4">
        <v>0</v>
      </c>
      <c r="BA6" s="4">
        <v>5.0000000000000001E-3</v>
      </c>
      <c r="BB6" s="4">
        <v>4.7999999999999996E-3</v>
      </c>
      <c r="BC6" s="4">
        <v>0.50149999999999995</v>
      </c>
      <c r="BD6" s="4">
        <v>0.79890000000000005</v>
      </c>
      <c r="BE6" s="4">
        <v>0</v>
      </c>
      <c r="BF6" s="4">
        <v>0</v>
      </c>
      <c r="BG6" s="4">
        <v>0.34300000000000003</v>
      </c>
      <c r="BH6" s="4">
        <v>0.34300000000000003</v>
      </c>
      <c r="BI6" s="34">
        <v>0.1366</v>
      </c>
      <c r="BJ6" s="34">
        <v>0.32200000000000001</v>
      </c>
      <c r="BK6" s="4">
        <v>0</v>
      </c>
      <c r="BL6" s="19">
        <v>11</v>
      </c>
      <c r="BM6" s="14">
        <f t="shared" si="3"/>
        <v>52.380952380952387</v>
      </c>
      <c r="BN6" s="21">
        <v>2</v>
      </c>
      <c r="BO6" s="17">
        <f t="shared" si="4"/>
        <v>0.18181818181818182</v>
      </c>
      <c r="BP6" s="39">
        <v>0.25240000000000001</v>
      </c>
      <c r="BQ6" s="33">
        <v>0.1656</v>
      </c>
      <c r="BR6" s="33">
        <v>0.3392</v>
      </c>
      <c r="BS6" s="4">
        <v>0</v>
      </c>
      <c r="BT6" s="29">
        <f t="shared" si="5"/>
        <v>9.0600000000000014E-2</v>
      </c>
      <c r="BU6">
        <v>1</v>
      </c>
      <c r="BV6" s="29">
        <f t="shared" si="6"/>
        <v>-2.8999999999999998E-2</v>
      </c>
      <c r="BW6" s="29">
        <f t="shared" si="7"/>
        <v>-1.7199999999999993E-2</v>
      </c>
      <c r="BX6">
        <v>1</v>
      </c>
      <c r="BY6" s="19">
        <v>1</v>
      </c>
      <c r="BZ6">
        <v>0</v>
      </c>
      <c r="CA6" s="4">
        <v>0</v>
      </c>
      <c r="CB6" s="4">
        <v>1</v>
      </c>
      <c r="CC6" s="4">
        <v>0</v>
      </c>
      <c r="CD6" s="4">
        <v>0</v>
      </c>
      <c r="CE6" s="4">
        <v>0</v>
      </c>
      <c r="CF6" s="4">
        <v>0</v>
      </c>
      <c r="CG6">
        <v>0</v>
      </c>
    </row>
    <row r="7" spans="1:87" s="7" customFormat="1" x14ac:dyDescent="0.25">
      <c r="A7" s="4" t="s">
        <v>53</v>
      </c>
      <c r="B7" s="4" t="s">
        <v>54</v>
      </c>
      <c r="C7" s="4">
        <v>195</v>
      </c>
      <c r="D7" s="4">
        <v>69</v>
      </c>
      <c r="E7" s="4">
        <v>3.81</v>
      </c>
      <c r="F7" s="4">
        <v>21</v>
      </c>
      <c r="G7" s="4" t="s">
        <v>57</v>
      </c>
      <c r="H7" s="4">
        <v>0.32</v>
      </c>
      <c r="I7" s="4" t="s">
        <v>145</v>
      </c>
      <c r="J7" s="4" t="s">
        <v>33</v>
      </c>
      <c r="K7" s="4">
        <v>1</v>
      </c>
      <c r="L7" s="4">
        <v>1</v>
      </c>
      <c r="M7" s="4" t="s">
        <v>116</v>
      </c>
      <c r="N7" s="4" t="s">
        <v>33</v>
      </c>
      <c r="O7" s="4" t="s">
        <v>33</v>
      </c>
      <c r="P7" s="4" t="s">
        <v>33</v>
      </c>
      <c r="Q7" s="4" t="s">
        <v>33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1" t="s">
        <v>158</v>
      </c>
      <c r="Y7" s="31">
        <v>0.38329999999999997</v>
      </c>
      <c r="Z7" s="42">
        <v>0.28949999999999998</v>
      </c>
      <c r="AA7" s="42">
        <v>0.47710000000000002</v>
      </c>
      <c r="AB7" s="23">
        <v>4.0300000000000002E-2</v>
      </c>
      <c r="AC7" s="31">
        <v>0.38100000000000001</v>
      </c>
      <c r="AD7" s="42">
        <v>0.28720000000000001</v>
      </c>
      <c r="AE7" s="42">
        <v>0.47489999999999999</v>
      </c>
      <c r="AF7" s="23">
        <v>4.0300000000000002E-2</v>
      </c>
      <c r="AG7" s="34">
        <f t="shared" si="0"/>
        <v>2.2999999999999687E-3</v>
      </c>
      <c r="AH7" s="4">
        <v>0</v>
      </c>
      <c r="AI7" s="34">
        <f t="shared" si="1"/>
        <v>2.2999999999999687E-3</v>
      </c>
      <c r="AJ7" s="34">
        <f t="shared" si="2"/>
        <v>2.2000000000000353E-3</v>
      </c>
      <c r="AK7" s="4">
        <v>0</v>
      </c>
      <c r="AL7" s="18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18">
        <v>4.8899999999999999E-2</v>
      </c>
      <c r="AV7" s="4">
        <v>1.3899999999999999E-2</v>
      </c>
      <c r="AW7" s="4">
        <v>1</v>
      </c>
      <c r="AX7" s="4">
        <v>1.3052999999999999</v>
      </c>
      <c r="AY7" s="4">
        <v>1.8691</v>
      </c>
      <c r="AZ7" s="4">
        <v>0</v>
      </c>
      <c r="BA7" s="4">
        <v>4.8899999999999999E-2</v>
      </c>
      <c r="BB7" s="4">
        <v>1.4800000000000001E-2</v>
      </c>
      <c r="BC7" s="4">
        <v>1.6799999999999999E-2</v>
      </c>
      <c r="BD7" s="4">
        <v>1.6716</v>
      </c>
      <c r="BE7" s="4">
        <v>1</v>
      </c>
      <c r="BF7" s="4">
        <v>0</v>
      </c>
      <c r="BG7" s="4">
        <v>0.224</v>
      </c>
      <c r="BH7" s="35">
        <v>0.38300000000000001</v>
      </c>
      <c r="BI7" s="34">
        <v>0.28999999999999998</v>
      </c>
      <c r="BJ7" s="34">
        <v>0.47710000000000002</v>
      </c>
      <c r="BK7" s="4">
        <v>4.0300000000000002E-2</v>
      </c>
      <c r="BL7" s="18">
        <v>11</v>
      </c>
      <c r="BM7" s="14">
        <f t="shared" si="3"/>
        <v>52.380952380952387</v>
      </c>
      <c r="BN7" s="21">
        <v>10</v>
      </c>
      <c r="BO7" s="40">
        <f t="shared" si="4"/>
        <v>0.90909090909090906</v>
      </c>
      <c r="BP7" s="35">
        <v>0.38100000000000001</v>
      </c>
      <c r="BQ7" s="34">
        <v>0.28720000000000001</v>
      </c>
      <c r="BR7" s="34">
        <v>0.47489999999999999</v>
      </c>
      <c r="BS7" s="4">
        <v>4.0300000000000002E-2</v>
      </c>
      <c r="BT7" s="34">
        <f t="shared" si="5"/>
        <v>2.0000000000000018E-3</v>
      </c>
      <c r="BU7" s="4">
        <v>0</v>
      </c>
      <c r="BV7" s="34">
        <f t="shared" si="6"/>
        <v>2.7999999999999692E-3</v>
      </c>
      <c r="BW7" s="34">
        <f t="shared" si="7"/>
        <v>2.2000000000000353E-3</v>
      </c>
      <c r="BX7" s="4">
        <v>0</v>
      </c>
      <c r="BY7" s="18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8"/>
    </row>
    <row r="8" spans="1:87" s="7" customFormat="1" x14ac:dyDescent="0.25">
      <c r="A8" s="7" t="s">
        <v>58</v>
      </c>
      <c r="B8" s="7" t="s">
        <v>59</v>
      </c>
      <c r="C8" s="7">
        <v>195</v>
      </c>
      <c r="D8" s="7">
        <v>69</v>
      </c>
      <c r="E8" s="7">
        <v>3.81</v>
      </c>
      <c r="F8" s="7">
        <v>284</v>
      </c>
      <c r="G8" s="7" t="s">
        <v>57</v>
      </c>
      <c r="H8" s="7">
        <v>0.24</v>
      </c>
      <c r="I8" s="7" t="s">
        <v>146</v>
      </c>
      <c r="J8" s="7" t="s">
        <v>33</v>
      </c>
      <c r="K8" s="7">
        <v>1</v>
      </c>
      <c r="L8" s="7">
        <v>1</v>
      </c>
      <c r="M8" s="7" t="s">
        <v>116</v>
      </c>
      <c r="N8" s="7" t="s">
        <v>33</v>
      </c>
      <c r="O8" s="7" t="s">
        <v>33</v>
      </c>
      <c r="P8" s="7" t="s">
        <v>33</v>
      </c>
      <c r="Q8" s="7" t="s">
        <v>33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24" t="s">
        <v>147</v>
      </c>
      <c r="Y8" s="31">
        <v>0.26790000000000003</v>
      </c>
      <c r="Z8" s="30">
        <v>0.24970000000000001</v>
      </c>
      <c r="AA8" s="30">
        <v>0.28599999999999998</v>
      </c>
      <c r="AB8" s="23">
        <v>1.3299999999999999E-2</v>
      </c>
      <c r="AC8" s="31">
        <v>0.26779999999999998</v>
      </c>
      <c r="AD8" s="30">
        <v>0.24970000000000001</v>
      </c>
      <c r="AE8" s="30">
        <v>0.28599999999999998</v>
      </c>
      <c r="AF8" s="13">
        <v>1.3299999999999999E-2</v>
      </c>
      <c r="AG8" s="29">
        <f t="shared" si="0"/>
        <v>1.000000000000445E-4</v>
      </c>
      <c r="AH8" s="7">
        <v>0</v>
      </c>
      <c r="AI8" s="29">
        <f t="shared" si="1"/>
        <v>0</v>
      </c>
      <c r="AJ8" s="29">
        <f t="shared" si="2"/>
        <v>0</v>
      </c>
      <c r="AK8" s="7">
        <v>0</v>
      </c>
      <c r="AL8" s="18">
        <v>0</v>
      </c>
      <c r="AM8" s="7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8">
        <v>2.3999999999999998E-3</v>
      </c>
      <c r="AV8" s="4">
        <v>6.9999999999999999E-4</v>
      </c>
      <c r="AW8" s="4">
        <v>1</v>
      </c>
      <c r="AX8" s="4">
        <v>0.3448</v>
      </c>
      <c r="AY8" s="4">
        <v>0.17580000000000001</v>
      </c>
      <c r="AZ8" s="4">
        <v>1</v>
      </c>
      <c r="BA8" s="4">
        <v>2.7000000000000001E-3</v>
      </c>
      <c r="BB8" s="4">
        <v>6.9999999999999999E-4</v>
      </c>
      <c r="BC8" s="4">
        <v>0.44529999999999997</v>
      </c>
      <c r="BD8" s="4">
        <v>0.17519999999999999</v>
      </c>
      <c r="BE8" s="4">
        <v>1</v>
      </c>
      <c r="BF8" s="4">
        <v>1</v>
      </c>
      <c r="BG8" s="34">
        <v>-5.7000000000000002E-3</v>
      </c>
      <c r="BH8" s="35">
        <v>0.33710000000000001</v>
      </c>
      <c r="BI8" s="34">
        <v>0.2477</v>
      </c>
      <c r="BJ8" s="34">
        <v>0.42649999999999999</v>
      </c>
      <c r="BK8" s="4">
        <v>3.3099999999999997E-2</v>
      </c>
      <c r="BL8" s="18">
        <v>23</v>
      </c>
      <c r="BM8" s="14">
        <f t="shared" si="3"/>
        <v>8.0985915492957758</v>
      </c>
      <c r="BN8" s="21">
        <v>23</v>
      </c>
      <c r="BO8" s="17">
        <f t="shared" si="4"/>
        <v>1</v>
      </c>
      <c r="BP8" s="35">
        <v>0.33700000000000002</v>
      </c>
      <c r="BQ8" s="34">
        <v>0.24759999999999999</v>
      </c>
      <c r="BR8" s="34">
        <v>0.42649999999999999</v>
      </c>
      <c r="BS8" s="4">
        <v>3.3099999999999997E-2</v>
      </c>
      <c r="BT8" s="29">
        <f t="shared" si="5"/>
        <v>9.9999999999988987E-5</v>
      </c>
      <c r="BU8" s="7">
        <v>0</v>
      </c>
      <c r="BV8" s="29">
        <f t="shared" si="6"/>
        <v>1.0000000000001674E-4</v>
      </c>
      <c r="BW8" s="29">
        <f t="shared" si="7"/>
        <v>0</v>
      </c>
      <c r="BX8" s="7">
        <v>0</v>
      </c>
      <c r="BY8" s="18">
        <v>0</v>
      </c>
      <c r="BZ8" s="7">
        <v>0</v>
      </c>
      <c r="CA8" s="4">
        <v>0</v>
      </c>
      <c r="CB8" s="4">
        <v>1</v>
      </c>
      <c r="CC8" s="4">
        <v>0</v>
      </c>
      <c r="CD8" s="4">
        <v>0</v>
      </c>
      <c r="CE8" s="4">
        <v>0</v>
      </c>
      <c r="CF8" s="4">
        <v>0</v>
      </c>
      <c r="CG8" s="7">
        <v>0</v>
      </c>
      <c r="CH8" s="18"/>
    </row>
    <row r="9" spans="1:87" s="7" customFormat="1" ht="30" x14ac:dyDescent="0.25">
      <c r="A9" s="7" t="s">
        <v>60</v>
      </c>
      <c r="B9" s="7" t="s">
        <v>61</v>
      </c>
      <c r="C9" s="7">
        <v>87</v>
      </c>
      <c r="D9" s="7">
        <v>38</v>
      </c>
      <c r="E9" s="7">
        <v>1.665</v>
      </c>
      <c r="F9" s="7">
        <v>11</v>
      </c>
      <c r="G9" s="7" t="s">
        <v>57</v>
      </c>
      <c r="H9" s="7">
        <v>0.04</v>
      </c>
      <c r="I9" s="7">
        <v>3.78E-2</v>
      </c>
      <c r="J9" s="7" t="s">
        <v>45</v>
      </c>
      <c r="K9" s="7">
        <v>1</v>
      </c>
      <c r="L9" s="7">
        <v>0</v>
      </c>
      <c r="M9" s="7" t="s">
        <v>33</v>
      </c>
      <c r="N9" s="7" t="s">
        <v>33</v>
      </c>
      <c r="O9" s="7" t="s">
        <v>33</v>
      </c>
      <c r="P9" s="7" t="s">
        <v>33</v>
      </c>
      <c r="Q9" s="7" t="s">
        <v>33</v>
      </c>
      <c r="R9" s="7">
        <v>1</v>
      </c>
      <c r="S9" s="7">
        <v>1</v>
      </c>
      <c r="T9" s="7">
        <v>0</v>
      </c>
      <c r="U9" s="7">
        <v>0</v>
      </c>
      <c r="V9" s="7">
        <v>1</v>
      </c>
      <c r="W9" s="7">
        <v>1</v>
      </c>
      <c r="X9" s="24" t="s">
        <v>118</v>
      </c>
      <c r="Y9" s="31">
        <v>4.02E-2</v>
      </c>
      <c r="Z9" s="30">
        <v>-6.9099999999999995E-2</v>
      </c>
      <c r="AA9" s="30">
        <v>0.14940000000000001</v>
      </c>
      <c r="AB9" s="23">
        <v>2.5999999999999999E-2</v>
      </c>
      <c r="AC9" s="31">
        <v>4.3799999999999999E-2</v>
      </c>
      <c r="AD9" s="30">
        <v>-6.3700000000000007E-2</v>
      </c>
      <c r="AE9" s="30">
        <v>0.15140000000000001</v>
      </c>
      <c r="AF9" s="13">
        <v>2.52E-2</v>
      </c>
      <c r="AG9" s="29">
        <f t="shared" si="0"/>
        <v>-3.599999999999999E-3</v>
      </c>
      <c r="AH9" s="7">
        <v>0</v>
      </c>
      <c r="AI9" s="29">
        <f t="shared" si="1"/>
        <v>-5.3999999999999881E-3</v>
      </c>
      <c r="AJ9" s="29">
        <f t="shared" si="2"/>
        <v>-2.0000000000000018E-3</v>
      </c>
      <c r="AK9" s="7">
        <v>0</v>
      </c>
      <c r="AL9" s="18">
        <v>1</v>
      </c>
      <c r="AM9" s="7">
        <v>0</v>
      </c>
      <c r="AN9" s="4">
        <v>0</v>
      </c>
      <c r="AO9" s="4">
        <v>3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18">
        <v>4.1000000000000003E-3</v>
      </c>
      <c r="AV9" s="4">
        <v>6.0000000000000001E-3</v>
      </c>
      <c r="AW9" s="4">
        <v>0</v>
      </c>
      <c r="AX9" s="4">
        <v>-1.2988</v>
      </c>
      <c r="AY9" s="4">
        <v>1.7283999999999999</v>
      </c>
      <c r="AZ9" s="4">
        <v>0</v>
      </c>
      <c r="BA9" s="4">
        <v>2.8E-3</v>
      </c>
      <c r="BB9" s="4">
        <v>6.8999999999999999E-3</v>
      </c>
      <c r="BC9" s="4">
        <v>-1.0021</v>
      </c>
      <c r="BD9" s="4">
        <v>2.0249999999999999</v>
      </c>
      <c r="BE9" s="4">
        <v>0</v>
      </c>
      <c r="BF9" s="4">
        <v>0</v>
      </c>
      <c r="BG9" s="34">
        <v>-0.44162200000000001</v>
      </c>
      <c r="BH9" s="35">
        <v>-3.0000000000000001E-3</v>
      </c>
      <c r="BI9" s="34">
        <v>-4.0800000000000003E-2</v>
      </c>
      <c r="BJ9" s="34">
        <v>3.4799999999999998E-2</v>
      </c>
      <c r="BK9" s="4">
        <v>0</v>
      </c>
      <c r="BL9" s="18">
        <v>9</v>
      </c>
      <c r="BM9" s="14">
        <f t="shared" si="3"/>
        <v>81.818181818181827</v>
      </c>
      <c r="BN9" s="21">
        <v>7</v>
      </c>
      <c r="BO9" s="17">
        <f t="shared" si="4"/>
        <v>0.77777777777777779</v>
      </c>
      <c r="BP9" s="35">
        <v>5.0000000000000001E-3</v>
      </c>
      <c r="BQ9" s="34">
        <v>-3.1899999999999998E-2</v>
      </c>
      <c r="BR9" s="34">
        <v>4.19E-2</v>
      </c>
      <c r="BS9" s="4">
        <v>0</v>
      </c>
      <c r="BT9" s="29">
        <f t="shared" si="5"/>
        <v>-8.0000000000000002E-3</v>
      </c>
      <c r="BU9" s="7">
        <v>0</v>
      </c>
      <c r="BV9" s="29">
        <f t="shared" si="6"/>
        <v>-8.9000000000000051E-3</v>
      </c>
      <c r="BW9" s="29">
        <f t="shared" si="7"/>
        <v>-7.1000000000000021E-3</v>
      </c>
      <c r="BX9" s="7">
        <v>0</v>
      </c>
      <c r="BY9" s="18">
        <v>1</v>
      </c>
      <c r="BZ9" s="7">
        <v>0</v>
      </c>
      <c r="CA9" s="4">
        <v>0</v>
      </c>
      <c r="CB9" s="4">
        <v>1</v>
      </c>
      <c r="CC9" s="4">
        <v>0</v>
      </c>
      <c r="CD9" s="4">
        <v>0</v>
      </c>
      <c r="CE9" s="4">
        <v>0</v>
      </c>
      <c r="CF9" s="4">
        <v>0</v>
      </c>
      <c r="CG9" s="7">
        <v>0</v>
      </c>
      <c r="CH9" s="18"/>
    </row>
    <row r="10" spans="1:87" s="7" customFormat="1" x14ac:dyDescent="0.25">
      <c r="A10" s="7" t="s">
        <v>62</v>
      </c>
      <c r="B10" s="7" t="s">
        <v>63</v>
      </c>
      <c r="C10" s="7">
        <v>195</v>
      </c>
      <c r="D10" s="7">
        <v>69</v>
      </c>
      <c r="E10" s="7">
        <v>3.81</v>
      </c>
      <c r="F10" s="7">
        <v>68</v>
      </c>
      <c r="G10" s="7" t="s">
        <v>57</v>
      </c>
      <c r="H10" s="7">
        <v>0.17</v>
      </c>
      <c r="I10" s="7" t="s">
        <v>148</v>
      </c>
      <c r="J10" s="7" t="s">
        <v>33</v>
      </c>
      <c r="K10" s="7">
        <v>1</v>
      </c>
      <c r="L10" s="7">
        <v>0</v>
      </c>
      <c r="M10" s="7" t="s">
        <v>33</v>
      </c>
      <c r="N10" s="7" t="s">
        <v>33</v>
      </c>
      <c r="O10" s="7" t="s">
        <v>33</v>
      </c>
      <c r="P10" s="7" t="s">
        <v>33</v>
      </c>
      <c r="Q10" s="7" t="s">
        <v>33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24"/>
      <c r="Y10" s="31">
        <v>0.1943</v>
      </c>
      <c r="Z10" s="30">
        <v>0.15659999999999999</v>
      </c>
      <c r="AA10" s="30">
        <v>0.2319</v>
      </c>
      <c r="AB10" s="23">
        <v>1.61E-2</v>
      </c>
      <c r="AC10" s="31">
        <v>0.1915</v>
      </c>
      <c r="AD10" s="30">
        <v>0.15340000000000001</v>
      </c>
      <c r="AE10" s="30">
        <v>0.2296</v>
      </c>
      <c r="AF10" s="13">
        <v>1.67E-2</v>
      </c>
      <c r="AG10" s="29">
        <f t="shared" si="0"/>
        <v>2.7999999999999969E-3</v>
      </c>
      <c r="AH10" s="7">
        <v>0</v>
      </c>
      <c r="AI10" s="29">
        <f t="shared" si="1"/>
        <v>3.1999999999999806E-3</v>
      </c>
      <c r="AJ10" s="29">
        <f t="shared" si="2"/>
        <v>2.2999999999999965E-3</v>
      </c>
      <c r="AK10" s="7">
        <v>0</v>
      </c>
      <c r="AL10" s="18">
        <v>0</v>
      </c>
      <c r="AM10" s="7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8">
        <v>-1E-3</v>
      </c>
      <c r="AV10" s="4">
        <v>5.1999999999999998E-3</v>
      </c>
      <c r="AW10" s="4">
        <v>0</v>
      </c>
      <c r="AX10" s="4">
        <v>0.25509999999999999</v>
      </c>
      <c r="AY10" s="4">
        <v>0.50060000000000004</v>
      </c>
      <c r="AZ10" s="4">
        <v>0</v>
      </c>
      <c r="BA10" s="4">
        <v>-4.0000000000000002E-4</v>
      </c>
      <c r="BB10" s="4">
        <v>5.3E-3</v>
      </c>
      <c r="BC10" s="4">
        <v>0.24310000000000001</v>
      </c>
      <c r="BD10" s="4">
        <v>0.51139999999999997</v>
      </c>
      <c r="BE10" s="4">
        <v>0</v>
      </c>
      <c r="BF10" s="4">
        <v>0</v>
      </c>
      <c r="BG10" s="34">
        <v>-0.2499555</v>
      </c>
      <c r="BH10" s="35">
        <v>0.20019999999999999</v>
      </c>
      <c r="BI10" s="34">
        <v>0.11459999999999999</v>
      </c>
      <c r="BJ10" s="34">
        <v>0.2828</v>
      </c>
      <c r="BK10" s="4">
        <v>3.4200000000000001E-2</v>
      </c>
      <c r="BL10" s="18">
        <v>22</v>
      </c>
      <c r="BM10" s="14">
        <f t="shared" si="3"/>
        <v>32.352941176470587</v>
      </c>
      <c r="BN10" s="21">
        <v>21</v>
      </c>
      <c r="BO10" s="17">
        <f t="shared" si="4"/>
        <v>0.95454545454545459</v>
      </c>
      <c r="BP10" s="35">
        <v>0.1928</v>
      </c>
      <c r="BQ10" s="34">
        <v>0.10580000000000001</v>
      </c>
      <c r="BR10" s="34">
        <v>0.27989999999999998</v>
      </c>
      <c r="BS10" s="4">
        <v>3.56E-2</v>
      </c>
      <c r="BT10" s="29">
        <f t="shared" si="5"/>
        <v>7.3999999999999899E-3</v>
      </c>
      <c r="BU10" s="7">
        <v>0</v>
      </c>
      <c r="BV10" s="29">
        <f t="shared" si="6"/>
        <v>8.7999999999999884E-3</v>
      </c>
      <c r="BW10" s="29">
        <f t="shared" si="7"/>
        <v>2.9000000000000137E-3</v>
      </c>
      <c r="BX10" s="7">
        <v>0</v>
      </c>
      <c r="BY10" s="18">
        <v>0</v>
      </c>
      <c r="BZ10" s="7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7">
        <v>0</v>
      </c>
      <c r="CH10" s="18"/>
    </row>
    <row r="11" spans="1:87" s="7" customFormat="1" ht="28.15" customHeight="1" x14ac:dyDescent="0.25">
      <c r="A11" s="7" t="s">
        <v>64</v>
      </c>
      <c r="B11" s="7" t="s">
        <v>65</v>
      </c>
      <c r="C11" s="7">
        <v>195</v>
      </c>
      <c r="D11" s="7">
        <v>69</v>
      </c>
      <c r="E11" s="7">
        <v>3.81</v>
      </c>
      <c r="F11" s="7">
        <v>80</v>
      </c>
      <c r="G11" s="7" t="s">
        <v>57</v>
      </c>
      <c r="H11" s="7">
        <v>-0.15</v>
      </c>
      <c r="I11" s="7">
        <v>-0.1716</v>
      </c>
      <c r="J11" s="7" t="s">
        <v>45</v>
      </c>
      <c r="K11" s="7">
        <v>1</v>
      </c>
      <c r="L11" s="7">
        <v>1</v>
      </c>
      <c r="M11" s="7" t="s">
        <v>116</v>
      </c>
      <c r="N11" s="7" t="s">
        <v>33</v>
      </c>
      <c r="O11" s="7" t="s">
        <v>33</v>
      </c>
      <c r="P11" s="7" t="s">
        <v>33</v>
      </c>
      <c r="Q11" s="7" t="s">
        <v>33</v>
      </c>
      <c r="R11" s="7">
        <v>1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24" t="s">
        <v>149</v>
      </c>
      <c r="Y11" s="31">
        <v>0.16850000000000001</v>
      </c>
      <c r="Z11" s="30">
        <v>0.1202</v>
      </c>
      <c r="AA11" s="30">
        <v>0.21679999999999999</v>
      </c>
      <c r="AB11" s="23">
        <v>2.7900000000000001E-2</v>
      </c>
      <c r="AC11" s="31">
        <v>0.16750000000000001</v>
      </c>
      <c r="AD11" s="30">
        <v>0.11940000000000001</v>
      </c>
      <c r="AE11" s="30">
        <v>0.21560000000000001</v>
      </c>
      <c r="AF11" s="13">
        <v>2.7799999999999998E-2</v>
      </c>
      <c r="AG11" s="29">
        <f t="shared" si="0"/>
        <v>1.0000000000000009E-3</v>
      </c>
      <c r="AH11" s="7">
        <v>0</v>
      </c>
      <c r="AI11" s="29">
        <f t="shared" si="1"/>
        <v>7.9999999999999516E-4</v>
      </c>
      <c r="AJ11" s="29">
        <f t="shared" si="2"/>
        <v>1.1999999999999789E-3</v>
      </c>
      <c r="AK11" s="7">
        <v>0</v>
      </c>
      <c r="AL11" s="18">
        <v>0</v>
      </c>
      <c r="AM11" s="7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8">
        <v>-1.03E-2</v>
      </c>
      <c r="AV11" s="4">
        <v>5.7000000000000002E-3</v>
      </c>
      <c r="AW11" s="4">
        <v>1</v>
      </c>
      <c r="AX11" s="4">
        <v>0.59960000000000002</v>
      </c>
      <c r="AY11" s="4">
        <v>0.51839999999999997</v>
      </c>
      <c r="AZ11" s="4">
        <v>0</v>
      </c>
      <c r="BA11" s="4">
        <v>-9.7000000000000003E-3</v>
      </c>
      <c r="BB11" s="4">
        <v>5.7000000000000002E-3</v>
      </c>
      <c r="BC11" s="4">
        <v>0.52259999999999995</v>
      </c>
      <c r="BD11" s="4">
        <v>0.51400000000000001</v>
      </c>
      <c r="BE11" s="4">
        <v>1</v>
      </c>
      <c r="BF11" s="4">
        <v>0</v>
      </c>
      <c r="BG11" s="34">
        <v>-7.9563549999999997E-2</v>
      </c>
      <c r="BH11" s="35">
        <v>0.23100000000000001</v>
      </c>
      <c r="BI11" s="34">
        <v>0.1174</v>
      </c>
      <c r="BJ11" s="34">
        <v>0.34449999999999997</v>
      </c>
      <c r="BK11" s="4">
        <v>4.9700000000000001E-2</v>
      </c>
      <c r="BL11" s="18">
        <v>21</v>
      </c>
      <c r="BM11" s="14">
        <f t="shared" si="3"/>
        <v>26.25</v>
      </c>
      <c r="BN11" s="21">
        <v>20</v>
      </c>
      <c r="BO11" s="17">
        <f t="shared" si="4"/>
        <v>0.95238095238095233</v>
      </c>
      <c r="BP11" s="35">
        <v>0.22639999999999999</v>
      </c>
      <c r="BQ11" s="34">
        <v>0.1135</v>
      </c>
      <c r="BR11" s="34">
        <v>0.33939999999999998</v>
      </c>
      <c r="BS11" s="4">
        <v>4.9299999999999997E-2</v>
      </c>
      <c r="BT11" s="29">
        <f t="shared" si="5"/>
        <v>4.6000000000000207E-3</v>
      </c>
      <c r="BU11" s="7">
        <v>0</v>
      </c>
      <c r="BV11" s="29">
        <f t="shared" si="6"/>
        <v>3.9000000000000007E-3</v>
      </c>
      <c r="BW11" s="29">
        <f t="shared" si="7"/>
        <v>5.0999999999999934E-3</v>
      </c>
      <c r="BX11" s="7">
        <v>0</v>
      </c>
      <c r="BY11" s="18">
        <v>1</v>
      </c>
      <c r="BZ11" s="7">
        <v>0</v>
      </c>
      <c r="CA11" s="4">
        <v>0</v>
      </c>
      <c r="CB11" s="4">
        <v>1</v>
      </c>
      <c r="CC11" s="4">
        <v>0</v>
      </c>
      <c r="CD11" s="4">
        <v>0</v>
      </c>
      <c r="CE11" s="4">
        <v>0</v>
      </c>
      <c r="CF11" s="4">
        <v>0</v>
      </c>
      <c r="CG11" s="7">
        <v>0</v>
      </c>
      <c r="CH11" s="18"/>
    </row>
    <row r="12" spans="1:87" s="7" customFormat="1" ht="60" x14ac:dyDescent="0.25">
      <c r="A12" s="7" t="s">
        <v>66</v>
      </c>
      <c r="B12" s="7" t="s">
        <v>67</v>
      </c>
      <c r="C12" s="7">
        <v>223</v>
      </c>
      <c r="D12" s="7">
        <v>79</v>
      </c>
      <c r="E12" s="7">
        <v>14.839</v>
      </c>
      <c r="F12" s="7">
        <v>93</v>
      </c>
      <c r="G12" s="7" t="s">
        <v>56</v>
      </c>
      <c r="H12" s="7">
        <v>-0.01</v>
      </c>
      <c r="I12" s="7">
        <v>-5.8999999999999999E-3</v>
      </c>
      <c r="J12" s="7" t="s">
        <v>45</v>
      </c>
      <c r="K12" s="7">
        <v>1</v>
      </c>
      <c r="L12" s="7">
        <v>1</v>
      </c>
      <c r="M12" s="7" t="s">
        <v>33</v>
      </c>
      <c r="N12" s="7" t="s">
        <v>33</v>
      </c>
      <c r="O12" s="7" t="s">
        <v>33</v>
      </c>
      <c r="P12" s="7" t="s">
        <v>33</v>
      </c>
      <c r="Q12" s="7" t="s">
        <v>33</v>
      </c>
      <c r="R12" s="7">
        <v>0</v>
      </c>
      <c r="S12" s="7">
        <v>0</v>
      </c>
      <c r="T12" s="7">
        <v>0</v>
      </c>
      <c r="U12" s="7">
        <v>1</v>
      </c>
      <c r="V12" s="7">
        <v>1</v>
      </c>
      <c r="W12" s="7">
        <v>1</v>
      </c>
      <c r="X12" s="24" t="s">
        <v>215</v>
      </c>
      <c r="Y12" s="31">
        <v>-2.7000000000000001E-3</v>
      </c>
      <c r="Z12" s="30">
        <v>-2.8500000000000001E-2</v>
      </c>
      <c r="AA12" s="30">
        <v>2.3099999999999999E-2</v>
      </c>
      <c r="AB12" s="23">
        <v>1.26E-2</v>
      </c>
      <c r="AC12" s="31">
        <v>-2.5000000000000001E-3</v>
      </c>
      <c r="AD12" s="30">
        <v>-2.8299999999999999E-2</v>
      </c>
      <c r="AE12" s="30">
        <v>2.3400000000000001E-2</v>
      </c>
      <c r="AF12" s="13">
        <v>1.2699999999999999E-2</v>
      </c>
      <c r="AG12" s="29">
        <f t="shared" si="0"/>
        <v>-2.0000000000000009E-4</v>
      </c>
      <c r="AH12" s="7">
        <v>0</v>
      </c>
      <c r="AI12" s="29">
        <f t="shared" si="1"/>
        <v>-2.0000000000000226E-4</v>
      </c>
      <c r="AJ12" s="29">
        <f t="shared" si="2"/>
        <v>-3.0000000000000165E-4</v>
      </c>
      <c r="AK12" s="7">
        <v>0</v>
      </c>
      <c r="AL12" s="18">
        <v>0</v>
      </c>
      <c r="AM12" s="7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8">
        <v>-1.9E-3</v>
      </c>
      <c r="AV12" s="4">
        <v>3.0999999999999999E-3</v>
      </c>
      <c r="AW12" s="4">
        <v>0</v>
      </c>
      <c r="AX12" s="4">
        <v>0.27329999999999999</v>
      </c>
      <c r="AY12" s="4">
        <v>0.42130000000000001</v>
      </c>
      <c r="AZ12" s="4">
        <v>0</v>
      </c>
      <c r="BA12" s="4">
        <v>-1.5E-3</v>
      </c>
      <c r="BB12" s="4">
        <v>3.3E-3</v>
      </c>
      <c r="BC12" s="4">
        <v>0.21099999999999999</v>
      </c>
      <c r="BD12" s="4">
        <v>0.44600000000000001</v>
      </c>
      <c r="BE12" s="4">
        <v>0</v>
      </c>
      <c r="BF12" s="4">
        <v>0</v>
      </c>
      <c r="BG12" s="34">
        <v>-0.2259118</v>
      </c>
      <c r="BH12" s="35">
        <v>1.7500000000000002E-2</v>
      </c>
      <c r="BI12" s="34">
        <v>-2.8500000000000001E-2</v>
      </c>
      <c r="BJ12" s="34">
        <v>6.3500000000000001E-2</v>
      </c>
      <c r="BK12" s="4">
        <v>7.3000000000000001E-3</v>
      </c>
      <c r="BL12" s="18">
        <v>20</v>
      </c>
      <c r="BM12" s="14">
        <f t="shared" si="3"/>
        <v>21.50537634408602</v>
      </c>
      <c r="BN12" s="21">
        <v>6</v>
      </c>
      <c r="BO12" s="17">
        <f t="shared" si="4"/>
        <v>0.3</v>
      </c>
      <c r="BP12" s="35">
        <v>1.89E-2</v>
      </c>
      <c r="BQ12" s="34">
        <v>-2.81E-2</v>
      </c>
      <c r="BR12" s="34">
        <v>6.5799999999999997E-2</v>
      </c>
      <c r="BS12" s="4">
        <v>7.7000000000000002E-3</v>
      </c>
      <c r="BT12" s="29">
        <f t="shared" si="5"/>
        <v>-1.3999999999999985E-3</v>
      </c>
      <c r="BU12" s="7">
        <v>0</v>
      </c>
      <c r="BV12" s="29">
        <f t="shared" si="6"/>
        <v>-4.0000000000000105E-4</v>
      </c>
      <c r="BW12" s="29">
        <f t="shared" si="7"/>
        <v>-2.2999999999999965E-3</v>
      </c>
      <c r="BX12" s="7">
        <v>0</v>
      </c>
      <c r="BY12" s="18">
        <v>0</v>
      </c>
      <c r="BZ12" s="7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7">
        <v>0</v>
      </c>
      <c r="CH12" s="18"/>
    </row>
    <row r="13" spans="1:87" s="7" customFormat="1" x14ac:dyDescent="0.25">
      <c r="A13" s="7" t="s">
        <v>68</v>
      </c>
      <c r="B13" s="7" t="s">
        <v>69</v>
      </c>
      <c r="C13" s="7">
        <v>54</v>
      </c>
      <c r="D13" s="7">
        <v>32</v>
      </c>
      <c r="E13" s="7">
        <v>1.7350000000000001</v>
      </c>
      <c r="F13" s="7">
        <v>18</v>
      </c>
      <c r="G13" s="7" t="s">
        <v>57</v>
      </c>
      <c r="H13" s="7">
        <v>0.27</v>
      </c>
      <c r="I13" s="7">
        <v>0.30470000000000003</v>
      </c>
      <c r="J13" s="7" t="s">
        <v>45</v>
      </c>
      <c r="K13" s="7">
        <v>1</v>
      </c>
      <c r="L13" s="7">
        <v>0</v>
      </c>
      <c r="M13" s="7" t="s">
        <v>33</v>
      </c>
      <c r="N13" s="7" t="s">
        <v>33</v>
      </c>
      <c r="O13" s="7" t="s">
        <v>33</v>
      </c>
      <c r="P13" s="7" t="s">
        <v>33</v>
      </c>
      <c r="Q13" s="7" t="s">
        <v>33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24"/>
      <c r="Y13" s="31">
        <v>0.25840000000000002</v>
      </c>
      <c r="Z13" s="30">
        <v>0.1447</v>
      </c>
      <c r="AA13" s="30">
        <v>0.37209999999999999</v>
      </c>
      <c r="AB13" s="23">
        <v>3.0200000000000001E-2</v>
      </c>
      <c r="AC13" s="31">
        <v>0.27229999999999999</v>
      </c>
      <c r="AD13" s="30">
        <v>0.14610000000000001</v>
      </c>
      <c r="AE13" s="30">
        <v>0.39860000000000001</v>
      </c>
      <c r="AF13" s="13">
        <v>4.02E-2</v>
      </c>
      <c r="AG13" s="29">
        <f t="shared" si="0"/>
        <v>-1.3899999999999968E-2</v>
      </c>
      <c r="AH13" s="7">
        <v>0</v>
      </c>
      <c r="AI13" s="29">
        <f t="shared" si="1"/>
        <v>-1.4000000000000123E-3</v>
      </c>
      <c r="AJ13" s="29">
        <f t="shared" si="2"/>
        <v>-2.6500000000000024E-2</v>
      </c>
      <c r="AK13" s="7">
        <v>1</v>
      </c>
      <c r="AL13" s="18">
        <v>2</v>
      </c>
      <c r="AM13" s="7">
        <v>0</v>
      </c>
      <c r="AN13" s="4">
        <v>0</v>
      </c>
      <c r="AO13" s="4">
        <v>6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8">
        <v>7.9000000000000008E-3</v>
      </c>
      <c r="AV13" s="4">
        <v>7.7000000000000002E-3</v>
      </c>
      <c r="AW13" s="4">
        <v>0</v>
      </c>
      <c r="AX13" s="4">
        <v>1.9617</v>
      </c>
      <c r="AY13" s="4">
        <v>0.76249999999999996</v>
      </c>
      <c r="AZ13" s="4">
        <v>1</v>
      </c>
      <c r="BA13" s="4">
        <v>9.1999999999999998E-3</v>
      </c>
      <c r="BB13" s="4">
        <v>6.7000000000000002E-3</v>
      </c>
      <c r="BC13" s="4">
        <v>2.0556999999999999</v>
      </c>
      <c r="BD13" s="4">
        <v>0.75239999999999996</v>
      </c>
      <c r="BE13" s="4">
        <v>0</v>
      </c>
      <c r="BF13" s="4">
        <v>1</v>
      </c>
      <c r="BG13" s="34">
        <v>8.9005619999999994E-2</v>
      </c>
      <c r="BH13" s="35">
        <v>0.28470000000000001</v>
      </c>
      <c r="BI13" s="34">
        <v>0.20250000000000001</v>
      </c>
      <c r="BJ13" s="34">
        <v>0.3669</v>
      </c>
      <c r="BK13" s="4">
        <v>2E-3</v>
      </c>
      <c r="BL13" s="18">
        <v>11</v>
      </c>
      <c r="BM13" s="14">
        <f t="shared" si="3"/>
        <v>61.111111111111114</v>
      </c>
      <c r="BN13" s="21">
        <v>4</v>
      </c>
      <c r="BO13" s="17">
        <f t="shared" si="4"/>
        <v>0.36363636363636365</v>
      </c>
      <c r="BP13" s="35">
        <v>0.30280000000000001</v>
      </c>
      <c r="BQ13" s="34">
        <v>0.20830000000000001</v>
      </c>
      <c r="BR13" s="34">
        <v>0.3972</v>
      </c>
      <c r="BS13" s="4">
        <v>3.2000000000000002E-3</v>
      </c>
      <c r="BT13" s="29">
        <f t="shared" si="5"/>
        <v>-1.8100000000000005E-2</v>
      </c>
      <c r="BU13" s="7">
        <v>1</v>
      </c>
      <c r="BV13" s="29">
        <f t="shared" si="6"/>
        <v>-5.7999999999999996E-3</v>
      </c>
      <c r="BW13" s="29">
        <f t="shared" si="7"/>
        <v>-3.0299999999999994E-2</v>
      </c>
      <c r="BX13" s="7">
        <v>1</v>
      </c>
      <c r="BY13" s="18">
        <v>1</v>
      </c>
      <c r="BZ13" s="7">
        <v>0</v>
      </c>
      <c r="CA13" s="4">
        <v>0</v>
      </c>
      <c r="CB13" s="4">
        <v>4</v>
      </c>
      <c r="CC13" s="4">
        <v>0</v>
      </c>
      <c r="CD13" s="4">
        <v>0</v>
      </c>
      <c r="CE13" s="4">
        <v>0</v>
      </c>
      <c r="CF13" s="4">
        <v>0</v>
      </c>
      <c r="CG13" s="7">
        <v>0</v>
      </c>
      <c r="CH13" s="18"/>
    </row>
    <row r="14" spans="1:87" s="7" customFormat="1" x14ac:dyDescent="0.25">
      <c r="A14" s="7" t="s">
        <v>70</v>
      </c>
      <c r="B14" s="7" t="s">
        <v>71</v>
      </c>
      <c r="C14" s="7">
        <v>223</v>
      </c>
      <c r="D14" s="7">
        <v>79</v>
      </c>
      <c r="E14" s="7">
        <v>14.839</v>
      </c>
      <c r="F14" s="7">
        <v>105</v>
      </c>
      <c r="G14" s="7" t="s">
        <v>55</v>
      </c>
      <c r="H14" s="26" t="s">
        <v>150</v>
      </c>
      <c r="I14" s="26" t="s">
        <v>151</v>
      </c>
      <c r="J14" s="7" t="s">
        <v>152</v>
      </c>
      <c r="K14" s="7">
        <v>1</v>
      </c>
      <c r="L14" s="7">
        <v>1</v>
      </c>
      <c r="M14" s="7" t="s">
        <v>41</v>
      </c>
      <c r="N14" s="7" t="s">
        <v>153</v>
      </c>
      <c r="O14" s="7" t="s">
        <v>50</v>
      </c>
      <c r="P14" s="7" t="s">
        <v>116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1</v>
      </c>
      <c r="W14" s="7">
        <v>0</v>
      </c>
      <c r="X14" s="24" t="s">
        <v>160</v>
      </c>
      <c r="Y14" s="31">
        <v>0.17680000000000001</v>
      </c>
      <c r="Z14" s="30">
        <v>0.1159</v>
      </c>
      <c r="AA14" s="30">
        <v>0.23769999999999999</v>
      </c>
      <c r="AB14" s="23">
        <v>7.1800000000000003E-2</v>
      </c>
      <c r="AC14" s="31">
        <v>0.17710000000000001</v>
      </c>
      <c r="AD14" s="30">
        <v>0.1176</v>
      </c>
      <c r="AE14" s="30">
        <v>0.2366</v>
      </c>
      <c r="AF14" s="13">
        <v>6.7299999999999999E-2</v>
      </c>
      <c r="AG14" s="29">
        <f t="shared" si="0"/>
        <v>-2.9999999999999472E-4</v>
      </c>
      <c r="AH14" s="7">
        <v>0</v>
      </c>
      <c r="AI14" s="29">
        <f t="shared" si="1"/>
        <v>-1.6999999999999932E-3</v>
      </c>
      <c r="AJ14" s="29">
        <f t="shared" si="2"/>
        <v>1.0999999999999899E-3</v>
      </c>
      <c r="AK14" s="7">
        <v>0</v>
      </c>
      <c r="AL14" s="18">
        <v>0</v>
      </c>
      <c r="AM14" s="7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8">
        <v>-5.1000000000000004E-3</v>
      </c>
      <c r="AV14" s="4">
        <v>2.3E-3</v>
      </c>
      <c r="AW14" s="4">
        <v>1</v>
      </c>
      <c r="AX14" s="4">
        <v>1.3024</v>
      </c>
      <c r="AY14" s="4">
        <v>0.46970000000000001</v>
      </c>
      <c r="AZ14" s="4">
        <v>1</v>
      </c>
      <c r="BA14" s="4">
        <v>-2.5999999999999999E-3</v>
      </c>
      <c r="BB14" s="4">
        <v>2.5999999999999999E-3</v>
      </c>
      <c r="BC14" s="4">
        <v>1.0341</v>
      </c>
      <c r="BD14" s="4">
        <v>0.54300000000000004</v>
      </c>
      <c r="BE14" s="4">
        <v>0</v>
      </c>
      <c r="BF14" s="4">
        <v>1</v>
      </c>
      <c r="BG14" s="34">
        <v>-0.52072059999999998</v>
      </c>
      <c r="BH14" s="35">
        <v>0.2331</v>
      </c>
      <c r="BI14" s="34">
        <v>6.9900000000000004E-2</v>
      </c>
      <c r="BJ14" s="34">
        <v>0.3962</v>
      </c>
      <c r="BK14" s="4">
        <v>0.1133</v>
      </c>
      <c r="BL14" s="18">
        <v>20</v>
      </c>
      <c r="BM14" s="14">
        <f t="shared" si="3"/>
        <v>19.047619047619047</v>
      </c>
      <c r="BN14" s="21">
        <v>15</v>
      </c>
      <c r="BO14" s="17">
        <f t="shared" si="4"/>
        <v>0.75</v>
      </c>
      <c r="BP14" s="35">
        <v>0.2349</v>
      </c>
      <c r="BQ14" s="34">
        <v>8.4599999999999995E-2</v>
      </c>
      <c r="BR14" s="34">
        <v>0.38529999999999998</v>
      </c>
      <c r="BS14" s="4">
        <v>9.2899999999999996E-2</v>
      </c>
      <c r="BT14" s="29">
        <f t="shared" si="5"/>
        <v>-1.799999999999996E-3</v>
      </c>
      <c r="BU14" s="7">
        <v>0</v>
      </c>
      <c r="BV14" s="29">
        <f t="shared" si="6"/>
        <v>-1.4699999999999991E-2</v>
      </c>
      <c r="BW14" s="29">
        <f t="shared" si="7"/>
        <v>1.0900000000000021E-2</v>
      </c>
      <c r="BX14" s="7">
        <v>0</v>
      </c>
      <c r="BY14" s="18">
        <v>3</v>
      </c>
      <c r="BZ14" s="7">
        <v>0</v>
      </c>
      <c r="CA14" s="4">
        <v>0</v>
      </c>
      <c r="CB14" s="4">
        <v>4</v>
      </c>
      <c r="CC14" s="4">
        <v>0</v>
      </c>
      <c r="CD14" s="4">
        <v>0</v>
      </c>
      <c r="CE14" s="4">
        <v>0</v>
      </c>
      <c r="CF14" s="4">
        <v>0</v>
      </c>
      <c r="CG14" s="7">
        <v>0</v>
      </c>
      <c r="CH14" s="18"/>
    </row>
    <row r="15" spans="1:87" s="7" customFormat="1" ht="30" x14ac:dyDescent="0.25">
      <c r="A15" s="7" t="s">
        <v>73</v>
      </c>
      <c r="B15" s="7" t="s">
        <v>74</v>
      </c>
      <c r="C15" s="7">
        <v>223</v>
      </c>
      <c r="D15" s="7">
        <v>79</v>
      </c>
      <c r="E15" s="7">
        <v>14.839</v>
      </c>
      <c r="F15" s="7">
        <v>94</v>
      </c>
      <c r="G15" s="7" t="s">
        <v>57</v>
      </c>
      <c r="H15" s="7">
        <v>7.0000000000000007E-2</v>
      </c>
      <c r="I15" s="7">
        <v>6.5299999999999997E-2</v>
      </c>
      <c r="J15" s="7" t="s">
        <v>45</v>
      </c>
      <c r="K15" s="7">
        <v>1</v>
      </c>
      <c r="L15" s="7">
        <v>1</v>
      </c>
      <c r="M15" s="7" t="s">
        <v>41</v>
      </c>
      <c r="N15" s="7" t="s">
        <v>153</v>
      </c>
      <c r="O15" s="7" t="s">
        <v>33</v>
      </c>
      <c r="P15" s="7" t="s">
        <v>33</v>
      </c>
      <c r="Q15" s="7">
        <v>0</v>
      </c>
      <c r="R15" s="7">
        <v>1</v>
      </c>
      <c r="S15" s="7">
        <v>0</v>
      </c>
      <c r="T15" s="7">
        <v>0</v>
      </c>
      <c r="U15" s="7">
        <v>1</v>
      </c>
      <c r="V15" s="7">
        <v>1</v>
      </c>
      <c r="W15" s="7">
        <v>0</v>
      </c>
      <c r="X15" s="24" t="s">
        <v>161</v>
      </c>
      <c r="Y15" s="31">
        <v>-6.5100000000000005E-2</v>
      </c>
      <c r="Z15" s="30">
        <v>-0.1201</v>
      </c>
      <c r="AA15" s="30">
        <v>-0.01</v>
      </c>
      <c r="AB15" s="23">
        <v>3.7199999999999997E-2</v>
      </c>
      <c r="AC15" s="31">
        <v>-6.4399999999999999E-2</v>
      </c>
      <c r="AD15" s="30">
        <v>-0.1195</v>
      </c>
      <c r="AE15" s="30">
        <v>-9.2999999999999992E-3</v>
      </c>
      <c r="AF15" s="13">
        <v>3.7400000000000003E-2</v>
      </c>
      <c r="AG15" s="29">
        <f t="shared" si="0"/>
        <v>-7.0000000000000617E-4</v>
      </c>
      <c r="AH15" s="7">
        <v>0</v>
      </c>
      <c r="AI15" s="29">
        <f t="shared" si="1"/>
        <v>-6.0000000000000331E-4</v>
      </c>
      <c r="AJ15" s="29">
        <f t="shared" si="2"/>
        <v>-7.0000000000000097E-4</v>
      </c>
      <c r="AK15" s="7">
        <v>0</v>
      </c>
      <c r="AL15" s="18">
        <v>0</v>
      </c>
      <c r="AM15" s="7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8">
        <v>2.9999999999999997E-4</v>
      </c>
      <c r="AV15" s="4">
        <v>1E-4</v>
      </c>
      <c r="AW15" s="4">
        <v>1</v>
      </c>
      <c r="AX15" s="4">
        <v>-0.3332</v>
      </c>
      <c r="AY15" s="4">
        <v>0.40760000000000002</v>
      </c>
      <c r="AZ15" s="4">
        <v>0</v>
      </c>
      <c r="BA15" s="4">
        <v>2.9999999999999997E-4</v>
      </c>
      <c r="BB15" s="4">
        <v>1E-4</v>
      </c>
      <c r="BC15" s="4">
        <v>-0.37690000000000001</v>
      </c>
      <c r="BD15" s="4">
        <v>0.40260000000000001</v>
      </c>
      <c r="BE15" s="4">
        <v>1</v>
      </c>
      <c r="BF15" s="4">
        <v>0</v>
      </c>
      <c r="BG15" s="34">
        <v>3.5948540000000001E-2</v>
      </c>
      <c r="BH15" s="35">
        <v>-8.3900000000000002E-2</v>
      </c>
      <c r="BI15" s="34">
        <v>-0.23930000000000001</v>
      </c>
      <c r="BJ15" s="34">
        <v>7.1499999999999994E-2</v>
      </c>
      <c r="BK15" s="4">
        <v>8.5999999999999993E-2</v>
      </c>
      <c r="BL15" s="18">
        <v>20</v>
      </c>
      <c r="BM15" s="14">
        <f t="shared" si="3"/>
        <v>21.276595744680851</v>
      </c>
      <c r="BN15" s="21">
        <v>16</v>
      </c>
      <c r="BO15" s="17">
        <f t="shared" si="4"/>
        <v>0.8</v>
      </c>
      <c r="BP15" s="35">
        <v>-8.2500000000000004E-2</v>
      </c>
      <c r="BQ15" s="34">
        <v>-0.23669999999999999</v>
      </c>
      <c r="BR15" s="34">
        <v>7.1800000000000003E-2</v>
      </c>
      <c r="BS15" s="4">
        <v>8.48E-2</v>
      </c>
      <c r="BT15" s="29">
        <f t="shared" si="5"/>
        <v>-1.3999999999999985E-3</v>
      </c>
      <c r="BU15" s="7">
        <v>0</v>
      </c>
      <c r="BV15" s="29">
        <f t="shared" si="6"/>
        <v>-2.600000000000019E-3</v>
      </c>
      <c r="BW15" s="29">
        <f t="shared" si="7"/>
        <v>-3.0000000000000859E-4</v>
      </c>
      <c r="BX15" s="7">
        <v>0</v>
      </c>
      <c r="BY15" s="18">
        <v>1</v>
      </c>
      <c r="BZ15" s="7">
        <v>0</v>
      </c>
      <c r="CA15" s="4">
        <v>0</v>
      </c>
      <c r="CB15" s="4">
        <v>7</v>
      </c>
      <c r="CC15" s="4">
        <v>0</v>
      </c>
      <c r="CD15" s="4">
        <v>0</v>
      </c>
      <c r="CE15" s="4">
        <v>0</v>
      </c>
      <c r="CF15" s="4">
        <v>0</v>
      </c>
      <c r="CG15" s="7">
        <v>0</v>
      </c>
      <c r="CH15" s="18"/>
    </row>
    <row r="16" spans="1:87" ht="30" x14ac:dyDescent="0.25">
      <c r="A16" s="7" t="s">
        <v>75</v>
      </c>
      <c r="B16" s="7" t="s">
        <v>76</v>
      </c>
      <c r="C16" s="7">
        <v>223</v>
      </c>
      <c r="D16" s="7">
        <v>79</v>
      </c>
      <c r="E16" s="7">
        <v>14.839</v>
      </c>
      <c r="F16" s="7">
        <v>154</v>
      </c>
      <c r="G16" s="7" t="s">
        <v>57</v>
      </c>
      <c r="H16" s="7">
        <v>0.32600000000000001</v>
      </c>
      <c r="I16" s="7">
        <v>0.32650000000000001</v>
      </c>
      <c r="J16" s="7" t="s">
        <v>45</v>
      </c>
      <c r="K16" s="7">
        <v>1</v>
      </c>
      <c r="L16" s="7">
        <v>1</v>
      </c>
      <c r="M16" s="7" t="s">
        <v>153</v>
      </c>
      <c r="N16" s="7" t="s">
        <v>33</v>
      </c>
      <c r="O16" s="7" t="s">
        <v>33</v>
      </c>
      <c r="P16" s="7" t="s">
        <v>33</v>
      </c>
      <c r="Q16" s="7">
        <v>0</v>
      </c>
      <c r="R16" s="7">
        <v>1</v>
      </c>
      <c r="S16" s="7">
        <v>1</v>
      </c>
      <c r="T16" s="7">
        <v>0</v>
      </c>
      <c r="U16" s="7">
        <v>0</v>
      </c>
      <c r="V16" s="7">
        <v>1</v>
      </c>
      <c r="W16" s="7">
        <v>1</v>
      </c>
      <c r="X16" s="24" t="s">
        <v>77</v>
      </c>
      <c r="Y16" s="31">
        <v>0.34089999999999998</v>
      </c>
      <c r="Z16" s="30">
        <v>0.308</v>
      </c>
      <c r="AA16" s="30">
        <v>0.37380000000000002</v>
      </c>
      <c r="AB16" s="23">
        <v>3.3500000000000002E-2</v>
      </c>
      <c r="AC16" s="31">
        <v>0.34089999999999998</v>
      </c>
      <c r="AD16" s="30">
        <v>0.30809999999999998</v>
      </c>
      <c r="AE16" s="30">
        <v>0.37380000000000002</v>
      </c>
      <c r="AF16" s="13">
        <v>3.3500000000000002E-2</v>
      </c>
      <c r="AG16" s="29">
        <f t="shared" si="0"/>
        <v>0</v>
      </c>
      <c r="AH16">
        <v>0</v>
      </c>
      <c r="AI16" s="29">
        <f t="shared" si="1"/>
        <v>-9.9999999999988987E-5</v>
      </c>
      <c r="AJ16" s="29">
        <f t="shared" si="2"/>
        <v>0</v>
      </c>
      <c r="AK16">
        <v>0</v>
      </c>
      <c r="AL16" s="19">
        <v>0</v>
      </c>
      <c r="AM16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8">
        <v>-3.0000000000000001E-3</v>
      </c>
      <c r="AV16" s="4">
        <v>1.1999999999999999E-3</v>
      </c>
      <c r="AW16" s="4">
        <v>1</v>
      </c>
      <c r="AX16" s="4">
        <v>1.2729999999999999</v>
      </c>
      <c r="AY16" s="4">
        <v>0.48320000000000002</v>
      </c>
      <c r="AZ16" s="4">
        <v>1</v>
      </c>
      <c r="BA16" s="4">
        <v>-1.9E-3</v>
      </c>
      <c r="BB16" s="4">
        <v>1.5E-3</v>
      </c>
      <c r="BC16" s="4">
        <v>0.80410000000000004</v>
      </c>
      <c r="BD16" s="4">
        <v>0.60599999999999998</v>
      </c>
      <c r="BE16" s="4">
        <v>0</v>
      </c>
      <c r="BF16" s="4">
        <v>0</v>
      </c>
      <c r="BG16" s="34">
        <v>-0.64425160000000004</v>
      </c>
      <c r="BH16" s="35">
        <v>0.35870000000000002</v>
      </c>
      <c r="BI16" s="34">
        <v>0.25669999999999998</v>
      </c>
      <c r="BJ16" s="34">
        <v>0.4607</v>
      </c>
      <c r="BK16" s="4">
        <v>4.5100000000000001E-2</v>
      </c>
      <c r="BL16" s="18">
        <v>20</v>
      </c>
      <c r="BM16" s="14">
        <f t="shared" si="3"/>
        <v>12.987012987012985</v>
      </c>
      <c r="BN16" s="21">
        <v>20</v>
      </c>
      <c r="BO16" s="17">
        <f t="shared" si="4"/>
        <v>1</v>
      </c>
      <c r="BP16" s="39">
        <v>0.35799999999999998</v>
      </c>
      <c r="BQ16" s="34">
        <v>0.25540000000000002</v>
      </c>
      <c r="BR16" s="34">
        <v>0.46060000000000001</v>
      </c>
      <c r="BS16" s="4">
        <v>4.58E-2</v>
      </c>
      <c r="BT16" s="29">
        <f t="shared" si="5"/>
        <v>7.0000000000003393E-4</v>
      </c>
      <c r="BU16">
        <v>0</v>
      </c>
      <c r="BV16" s="29">
        <f t="shared" si="6"/>
        <v>1.2999999999999678E-3</v>
      </c>
      <c r="BW16" s="29">
        <f t="shared" si="7"/>
        <v>9.9999999999988987E-5</v>
      </c>
      <c r="BX16">
        <v>0</v>
      </c>
      <c r="BY16" s="19">
        <v>2</v>
      </c>
      <c r="BZ16">
        <v>0</v>
      </c>
      <c r="CA16" s="4">
        <v>0</v>
      </c>
      <c r="CB16" s="4">
        <v>2</v>
      </c>
      <c r="CC16" s="4">
        <v>0</v>
      </c>
      <c r="CD16" s="4">
        <v>0</v>
      </c>
      <c r="CE16" s="4">
        <v>0</v>
      </c>
      <c r="CF16" s="4">
        <v>0</v>
      </c>
      <c r="CG16" s="7">
        <v>0</v>
      </c>
    </row>
    <row r="17" spans="1:86" x14ac:dyDescent="0.25">
      <c r="A17" s="7" t="s">
        <v>78</v>
      </c>
      <c r="B17" s="7" t="s">
        <v>79</v>
      </c>
      <c r="C17" s="7">
        <v>101</v>
      </c>
      <c r="D17" s="7">
        <v>43</v>
      </c>
      <c r="E17" s="7">
        <v>2.9009999999999998</v>
      </c>
      <c r="F17" s="7">
        <v>16</v>
      </c>
      <c r="G17" s="7" t="s">
        <v>56</v>
      </c>
      <c r="H17" s="7">
        <v>2.02</v>
      </c>
      <c r="I17" s="7">
        <v>2.113</v>
      </c>
      <c r="J17" s="7" t="s">
        <v>45</v>
      </c>
      <c r="K17" s="7">
        <v>1</v>
      </c>
      <c r="L17" s="7">
        <v>0</v>
      </c>
      <c r="M17" s="7" t="s">
        <v>33</v>
      </c>
      <c r="N17" s="7" t="s">
        <v>33</v>
      </c>
      <c r="O17" s="7" t="s">
        <v>33</v>
      </c>
      <c r="P17" s="7" t="s">
        <v>33</v>
      </c>
      <c r="Q17" s="7" t="s">
        <v>33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24"/>
      <c r="Y17" s="31">
        <v>0.82020000000000004</v>
      </c>
      <c r="Z17" s="30">
        <v>0.58399999999999996</v>
      </c>
      <c r="AA17" s="30">
        <v>1.0564</v>
      </c>
      <c r="AB17" s="23">
        <v>0.2056</v>
      </c>
      <c r="AC17" s="31">
        <v>0.81189999999999996</v>
      </c>
      <c r="AD17" s="30">
        <v>0.57640000000000002</v>
      </c>
      <c r="AE17" s="30">
        <v>1.0475000000000001</v>
      </c>
      <c r="AF17" s="13">
        <v>0.2049</v>
      </c>
      <c r="AG17" s="29">
        <f t="shared" si="0"/>
        <v>8.3000000000000851E-3</v>
      </c>
      <c r="AH17">
        <v>0</v>
      </c>
      <c r="AI17" s="29">
        <f t="shared" si="1"/>
        <v>7.5999999999999401E-3</v>
      </c>
      <c r="AJ17" s="29">
        <f t="shared" si="2"/>
        <v>8.899999999999908E-3</v>
      </c>
      <c r="AK17">
        <v>0</v>
      </c>
      <c r="AL17" s="19">
        <v>4</v>
      </c>
      <c r="AM17">
        <v>0</v>
      </c>
      <c r="AN17" s="4">
        <v>0</v>
      </c>
      <c r="AO17" s="4">
        <v>8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8">
        <v>-5.7000000000000002E-2</v>
      </c>
      <c r="AV17" s="4">
        <v>1.8800000000000001E-2</v>
      </c>
      <c r="AW17" s="4">
        <v>1</v>
      </c>
      <c r="AX17" s="4">
        <v>1.5069999999999999</v>
      </c>
      <c r="AY17" s="4">
        <v>2.3567</v>
      </c>
      <c r="AZ17" s="4">
        <v>0</v>
      </c>
      <c r="BA17" s="4">
        <v>-6.6699999999999995E-2</v>
      </c>
      <c r="BB17" s="4">
        <v>2.1600000000000001E-2</v>
      </c>
      <c r="BC17" s="4">
        <v>-1.9278</v>
      </c>
      <c r="BD17" s="4">
        <v>2.1362000000000001</v>
      </c>
      <c r="BE17" s="4">
        <v>1</v>
      </c>
      <c r="BF17" s="4">
        <v>0</v>
      </c>
      <c r="BG17" s="4">
        <v>-0.49871009999999999</v>
      </c>
      <c r="BH17" s="35">
        <v>0.86709999999999998</v>
      </c>
      <c r="BI17" s="34">
        <v>0.60950000000000004</v>
      </c>
      <c r="BJ17" s="34">
        <v>1.1246</v>
      </c>
      <c r="BK17" s="4">
        <v>0.2155</v>
      </c>
      <c r="BL17" s="18">
        <v>14</v>
      </c>
      <c r="BM17" s="14">
        <f t="shared" si="3"/>
        <v>87.5</v>
      </c>
      <c r="BN17" s="21">
        <v>7</v>
      </c>
      <c r="BO17" s="17">
        <f t="shared" si="4"/>
        <v>0.5</v>
      </c>
      <c r="BP17" s="39">
        <v>0.86450000000000005</v>
      </c>
      <c r="BQ17" s="34">
        <v>0.60619999999999996</v>
      </c>
      <c r="BR17" s="34">
        <v>1.1228</v>
      </c>
      <c r="BS17" s="4">
        <v>0.21679999999999999</v>
      </c>
      <c r="BT17" s="29">
        <f t="shared" si="5"/>
        <v>2.5999999999999357E-3</v>
      </c>
      <c r="BU17">
        <v>0</v>
      </c>
      <c r="BV17" s="29">
        <f t="shared" si="6"/>
        <v>3.3000000000000806E-3</v>
      </c>
      <c r="BW17" s="29">
        <f t="shared" si="7"/>
        <v>1.8000000000000238E-3</v>
      </c>
      <c r="BX17">
        <v>0</v>
      </c>
      <c r="BY17" s="19">
        <v>3</v>
      </c>
      <c r="BZ17">
        <v>1</v>
      </c>
      <c r="CA17" s="4">
        <v>0</v>
      </c>
      <c r="CB17" s="4">
        <v>8</v>
      </c>
      <c r="CC17" s="4">
        <v>1</v>
      </c>
      <c r="CD17" s="4">
        <v>0</v>
      </c>
      <c r="CE17" s="4">
        <v>2</v>
      </c>
      <c r="CF17" s="4">
        <v>0</v>
      </c>
      <c r="CG17">
        <v>0</v>
      </c>
    </row>
    <row r="18" spans="1:86" ht="45" x14ac:dyDescent="0.25">
      <c r="A18" s="7" t="s">
        <v>82</v>
      </c>
      <c r="B18" s="7" t="s">
        <v>83</v>
      </c>
      <c r="C18" s="7">
        <v>223</v>
      </c>
      <c r="D18" s="7">
        <v>79</v>
      </c>
      <c r="E18" s="7">
        <v>14.839</v>
      </c>
      <c r="F18" s="7">
        <v>43</v>
      </c>
      <c r="G18" s="7" t="s">
        <v>55</v>
      </c>
      <c r="H18" s="7">
        <v>0.13</v>
      </c>
      <c r="I18" s="7">
        <v>0.1331</v>
      </c>
      <c r="J18" s="7" t="s">
        <v>45</v>
      </c>
      <c r="K18" s="7">
        <v>1</v>
      </c>
      <c r="L18" s="7">
        <v>1</v>
      </c>
      <c r="M18" s="7" t="s">
        <v>153</v>
      </c>
      <c r="N18" s="7" t="s">
        <v>50</v>
      </c>
      <c r="O18" s="7" t="s">
        <v>116</v>
      </c>
      <c r="P18" s="7" t="s">
        <v>33</v>
      </c>
      <c r="Q18" s="7">
        <v>1</v>
      </c>
      <c r="R18" s="7">
        <v>1</v>
      </c>
      <c r="S18" s="7">
        <v>1</v>
      </c>
      <c r="T18" s="7">
        <v>0</v>
      </c>
      <c r="U18" s="7">
        <v>1</v>
      </c>
      <c r="V18" s="7">
        <v>1</v>
      </c>
      <c r="W18" s="7">
        <v>1</v>
      </c>
      <c r="X18" s="24" t="s">
        <v>119</v>
      </c>
      <c r="Y18" s="31">
        <v>8.9099999999999999E-2</v>
      </c>
      <c r="Z18" s="30">
        <v>3.8199999999999998E-2</v>
      </c>
      <c r="AA18" s="30">
        <v>0.1399</v>
      </c>
      <c r="AB18" s="23">
        <v>7.1999999999999998E-3</v>
      </c>
      <c r="AC18" s="31">
        <v>5.2699999999999997E-2</v>
      </c>
      <c r="AD18" s="30">
        <v>5.1999999999999998E-3</v>
      </c>
      <c r="AE18" s="30">
        <v>0.1002</v>
      </c>
      <c r="AF18" s="13">
        <v>4.0000000000000001E-3</v>
      </c>
      <c r="AG18" s="29">
        <f t="shared" si="0"/>
        <v>3.6400000000000002E-2</v>
      </c>
      <c r="AH18">
        <v>1</v>
      </c>
      <c r="AI18" s="29">
        <f t="shared" si="1"/>
        <v>3.3000000000000002E-2</v>
      </c>
      <c r="AJ18" s="29">
        <f t="shared" si="2"/>
        <v>3.9699999999999999E-2</v>
      </c>
      <c r="AK18">
        <v>1</v>
      </c>
      <c r="AL18" s="19">
        <v>0</v>
      </c>
      <c r="AM18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8">
        <v>-9.4000000000000004E-3</v>
      </c>
      <c r="AV18" s="4">
        <v>1.15E-2</v>
      </c>
      <c r="AW18" s="4">
        <v>0</v>
      </c>
      <c r="AX18" s="4">
        <v>1.9068000000000001</v>
      </c>
      <c r="AY18" s="4">
        <v>0.59460000000000002</v>
      </c>
      <c r="AZ18" s="4">
        <v>1</v>
      </c>
      <c r="BA18" s="4">
        <v>-8.3999999999999995E-3</v>
      </c>
      <c r="BB18" s="4">
        <v>1.0500000000000001E-2</v>
      </c>
      <c r="BC18" s="4">
        <v>1.8985000000000001</v>
      </c>
      <c r="BD18" s="4">
        <v>0.59640000000000004</v>
      </c>
      <c r="BE18" s="4">
        <v>0</v>
      </c>
      <c r="BF18" s="4">
        <v>1</v>
      </c>
      <c r="BG18" s="34">
        <v>-0.16728870000000001</v>
      </c>
      <c r="BH18" s="35">
        <v>0.1608</v>
      </c>
      <c r="BI18" s="34">
        <v>-1.89E-2</v>
      </c>
      <c r="BJ18" s="34">
        <v>0.34039999999999998</v>
      </c>
      <c r="BK18" s="4">
        <v>6.7900000000000002E-2</v>
      </c>
      <c r="BL18" s="18">
        <v>11</v>
      </c>
      <c r="BM18" s="14">
        <f t="shared" si="3"/>
        <v>25.581395348837212</v>
      </c>
      <c r="BN18" s="21">
        <v>6</v>
      </c>
      <c r="BO18" s="17">
        <f t="shared" si="4"/>
        <v>0.54545454545454541</v>
      </c>
      <c r="BP18" s="39">
        <v>1.4500000000000001E-2</v>
      </c>
      <c r="BQ18" s="34">
        <v>-0.1145</v>
      </c>
      <c r="BR18" s="34">
        <v>0.14349999999999999</v>
      </c>
      <c r="BS18" s="4">
        <v>2.3699999999999999E-2</v>
      </c>
      <c r="BT18" s="29">
        <f t="shared" si="5"/>
        <v>0.14629999999999999</v>
      </c>
      <c r="BU18">
        <v>3</v>
      </c>
      <c r="BV18" s="29">
        <f t="shared" si="6"/>
        <v>9.5600000000000004E-2</v>
      </c>
      <c r="BW18" s="29">
        <f t="shared" si="7"/>
        <v>0.19689999999999999</v>
      </c>
      <c r="BX18">
        <v>3</v>
      </c>
      <c r="BY18" s="19">
        <v>3</v>
      </c>
      <c r="BZ18">
        <v>0</v>
      </c>
      <c r="CA18" s="4">
        <v>0</v>
      </c>
      <c r="CB18" s="4">
        <v>6</v>
      </c>
      <c r="CC18" s="4">
        <v>0</v>
      </c>
      <c r="CD18" s="4">
        <v>0</v>
      </c>
      <c r="CE18" s="4">
        <v>0</v>
      </c>
      <c r="CF18" s="4">
        <v>0</v>
      </c>
      <c r="CG18">
        <v>0</v>
      </c>
    </row>
    <row r="19" spans="1:86" x14ac:dyDescent="0.25">
      <c r="A19" s="7" t="s">
        <v>80</v>
      </c>
      <c r="B19" s="7" t="s">
        <v>81</v>
      </c>
      <c r="C19" s="7">
        <v>100</v>
      </c>
      <c r="D19" s="7">
        <v>39</v>
      </c>
      <c r="E19" s="7">
        <v>2.879</v>
      </c>
      <c r="F19" s="7">
        <v>20</v>
      </c>
      <c r="G19" s="7" t="s">
        <v>56</v>
      </c>
      <c r="H19" s="7">
        <v>0.03</v>
      </c>
      <c r="I19" s="7">
        <v>3.0300000000000001E-2</v>
      </c>
      <c r="J19" s="7" t="s">
        <v>45</v>
      </c>
      <c r="K19" s="7">
        <v>1</v>
      </c>
      <c r="L19" s="7">
        <v>0</v>
      </c>
      <c r="M19" s="7" t="s">
        <v>33</v>
      </c>
      <c r="N19" s="7" t="s">
        <v>33</v>
      </c>
      <c r="O19" s="7" t="s">
        <v>33</v>
      </c>
      <c r="P19" s="7" t="s">
        <v>33</v>
      </c>
      <c r="Q19" s="7" t="s">
        <v>33</v>
      </c>
      <c r="R19" s="7">
        <v>0</v>
      </c>
      <c r="S19" s="7">
        <v>0</v>
      </c>
      <c r="T19" s="7">
        <v>0</v>
      </c>
      <c r="U19" s="7">
        <v>1</v>
      </c>
      <c r="V19" s="7">
        <v>1</v>
      </c>
      <c r="W19" s="7">
        <v>1</v>
      </c>
      <c r="X19" s="13"/>
      <c r="Y19" s="31">
        <v>1.2999999999999999E-2</v>
      </c>
      <c r="Z19" s="30">
        <v>-5.5999999999999999E-3</v>
      </c>
      <c r="AA19" s="30">
        <v>3.1699999999999999E-2</v>
      </c>
      <c r="AB19" s="23">
        <v>0</v>
      </c>
      <c r="AC19" s="31">
        <v>7.1099999999999997E-2</v>
      </c>
      <c r="AD19" s="30">
        <v>-3.9699999999999999E-2</v>
      </c>
      <c r="AE19" s="30">
        <v>0.18190000000000001</v>
      </c>
      <c r="AF19" s="23">
        <v>5.1900000000000002E-2</v>
      </c>
      <c r="AG19" s="29">
        <f t="shared" si="0"/>
        <v>-5.8099999999999999E-2</v>
      </c>
      <c r="AH19">
        <v>2</v>
      </c>
      <c r="AI19" s="29">
        <f t="shared" si="1"/>
        <v>3.4099999999999998E-2</v>
      </c>
      <c r="AJ19" s="29">
        <f t="shared" si="2"/>
        <v>-0.1502</v>
      </c>
      <c r="AK19">
        <v>3</v>
      </c>
      <c r="AL19" s="19">
        <v>0</v>
      </c>
      <c r="AM19">
        <v>0</v>
      </c>
      <c r="AN19" s="4">
        <v>0</v>
      </c>
      <c r="AO19" s="4">
        <v>1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8">
        <v>-1.9699999999999999E-2</v>
      </c>
      <c r="AV19" s="4">
        <v>1.7100000000000001E-2</v>
      </c>
      <c r="AW19" s="4">
        <v>0</v>
      </c>
      <c r="AX19" s="4">
        <v>0.54469999999999996</v>
      </c>
      <c r="AY19" s="4">
        <v>9.9099999999999994E-2</v>
      </c>
      <c r="AZ19" s="4">
        <v>0</v>
      </c>
      <c r="BA19" s="4">
        <v>-1.84E-2</v>
      </c>
      <c r="BB19" s="4">
        <v>1.77E-2</v>
      </c>
      <c r="BC19" s="4">
        <v>0.3528</v>
      </c>
      <c r="BD19" s="4">
        <v>0.92469999999999997</v>
      </c>
      <c r="BE19" s="4">
        <v>0</v>
      </c>
      <c r="BF19" s="4">
        <v>0</v>
      </c>
      <c r="BG19" s="34">
        <v>-0.21006759999999999</v>
      </c>
      <c r="BH19" s="35">
        <v>1.9900000000000001E-2</v>
      </c>
      <c r="BI19" s="34">
        <v>-5.7000000000000002E-3</v>
      </c>
      <c r="BJ19" s="34">
        <v>4.5499999999999999E-2</v>
      </c>
      <c r="BK19" s="4">
        <v>2.9999999999999997E-4</v>
      </c>
      <c r="BL19" s="18">
        <v>14</v>
      </c>
      <c r="BM19" s="14">
        <f t="shared" si="3"/>
        <v>70</v>
      </c>
      <c r="BN19" s="21">
        <v>7</v>
      </c>
      <c r="BO19" s="17">
        <f t="shared" si="4"/>
        <v>0.5</v>
      </c>
      <c r="BP19" s="39">
        <v>0.11</v>
      </c>
      <c r="BQ19" s="34">
        <v>-4.7300000000000002E-2</v>
      </c>
      <c r="BR19" s="34">
        <v>0.26740000000000003</v>
      </c>
      <c r="BS19" s="4">
        <v>7.9100000000000004E-2</v>
      </c>
      <c r="BT19" s="29">
        <f t="shared" si="5"/>
        <v>-9.01E-2</v>
      </c>
      <c r="BU19">
        <v>3</v>
      </c>
      <c r="BV19" s="29">
        <f t="shared" si="6"/>
        <v>4.1599999999999998E-2</v>
      </c>
      <c r="BW19" s="29">
        <f t="shared" si="7"/>
        <v>-0.22190000000000004</v>
      </c>
      <c r="BX19" s="6">
        <v>3</v>
      </c>
      <c r="BY19" s="19">
        <v>0</v>
      </c>
      <c r="BZ19">
        <v>0</v>
      </c>
      <c r="CA19" s="4">
        <v>0</v>
      </c>
      <c r="CB19" s="4">
        <v>8</v>
      </c>
      <c r="CC19" s="4">
        <v>0</v>
      </c>
      <c r="CD19" s="4">
        <v>0</v>
      </c>
      <c r="CE19" s="4">
        <v>0</v>
      </c>
      <c r="CF19" s="4">
        <v>0</v>
      </c>
      <c r="CG19">
        <v>0</v>
      </c>
    </row>
    <row r="20" spans="1:86" ht="30" x14ac:dyDescent="0.25">
      <c r="A20" s="7" t="s">
        <v>84</v>
      </c>
      <c r="B20" s="7" t="s">
        <v>85</v>
      </c>
      <c r="C20" s="7">
        <v>223</v>
      </c>
      <c r="D20" s="7">
        <v>79</v>
      </c>
      <c r="E20" s="7">
        <v>14.839</v>
      </c>
      <c r="F20" s="7">
        <v>48</v>
      </c>
      <c r="G20" s="7" t="s">
        <v>55</v>
      </c>
      <c r="H20" s="7" t="s">
        <v>33</v>
      </c>
      <c r="I20" s="7">
        <v>1.3777999999999999</v>
      </c>
      <c r="J20" s="7" t="s">
        <v>45</v>
      </c>
      <c r="K20" s="7">
        <v>1</v>
      </c>
      <c r="L20" s="7">
        <v>1</v>
      </c>
      <c r="M20" s="7" t="s">
        <v>39</v>
      </c>
      <c r="N20" s="7" t="s">
        <v>50</v>
      </c>
      <c r="O20" s="7" t="s">
        <v>86</v>
      </c>
      <c r="P20" s="7" t="s">
        <v>116</v>
      </c>
      <c r="Q20" s="7">
        <v>1</v>
      </c>
      <c r="R20" s="7">
        <v>1</v>
      </c>
      <c r="S20" s="7">
        <v>1</v>
      </c>
      <c r="T20" s="7">
        <v>0</v>
      </c>
      <c r="U20" s="7">
        <v>1</v>
      </c>
      <c r="V20" s="7">
        <v>1</v>
      </c>
      <c r="W20" s="7">
        <v>0</v>
      </c>
      <c r="X20" s="24" t="s">
        <v>154</v>
      </c>
      <c r="Y20" s="31">
        <v>0.62909999999999999</v>
      </c>
      <c r="Z20" s="30">
        <v>0.52859999999999996</v>
      </c>
      <c r="AA20" s="30">
        <v>0.72960000000000003</v>
      </c>
      <c r="AB20" s="23">
        <v>0.1051</v>
      </c>
      <c r="AC20" s="31">
        <v>0.64959999999999996</v>
      </c>
      <c r="AD20" s="30">
        <v>0.54510000000000003</v>
      </c>
      <c r="AE20" s="30">
        <v>0.75409999999999999</v>
      </c>
      <c r="AF20" s="23">
        <v>0.115</v>
      </c>
      <c r="AG20" s="29">
        <f t="shared" si="0"/>
        <v>-2.0499999999999963E-2</v>
      </c>
      <c r="AH20" s="7">
        <v>1</v>
      </c>
      <c r="AI20" s="29">
        <f t="shared" si="1"/>
        <v>-1.650000000000007E-2</v>
      </c>
      <c r="AJ20" s="29">
        <f t="shared" si="2"/>
        <v>-2.4499999999999966E-2</v>
      </c>
      <c r="AK20" s="7">
        <v>1</v>
      </c>
      <c r="AL20" s="18">
        <v>1</v>
      </c>
      <c r="AM20" s="7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8">
        <v>-1.4200000000000001E-2</v>
      </c>
      <c r="AV20" s="4">
        <v>6.7999999999999996E-3</v>
      </c>
      <c r="AW20" s="4">
        <v>1</v>
      </c>
      <c r="AX20" s="4">
        <v>0.7974</v>
      </c>
      <c r="AY20" s="4">
        <v>0.72089999999999999</v>
      </c>
      <c r="AZ20" s="4">
        <v>0</v>
      </c>
      <c r="BA20" s="4">
        <v>-1.3299999999999999E-2</v>
      </c>
      <c r="BB20" s="4">
        <v>7.0000000000000001E-3</v>
      </c>
      <c r="BC20" s="4">
        <v>0.55510000000000004</v>
      </c>
      <c r="BD20" s="4">
        <v>0.7157</v>
      </c>
      <c r="BE20" s="4">
        <v>1</v>
      </c>
      <c r="BF20" s="4">
        <v>0</v>
      </c>
      <c r="BG20" s="34">
        <v>-0.17721680000000001</v>
      </c>
      <c r="BH20" s="35">
        <v>0.6411</v>
      </c>
      <c r="BI20" s="34">
        <v>0.45069999999999999</v>
      </c>
      <c r="BJ20" s="34">
        <v>0.83150000000000002</v>
      </c>
      <c r="BK20" s="4">
        <v>0.1648</v>
      </c>
      <c r="BL20" s="18">
        <v>20</v>
      </c>
      <c r="BM20" s="14">
        <f t="shared" si="3"/>
        <v>41.666666666666671</v>
      </c>
      <c r="BN20" s="21">
        <v>9</v>
      </c>
      <c r="BO20" s="17">
        <f t="shared" si="4"/>
        <v>0.45</v>
      </c>
      <c r="BP20" s="39">
        <v>0.68779999999999997</v>
      </c>
      <c r="BQ20" s="34">
        <v>0.4874</v>
      </c>
      <c r="BR20" s="34">
        <v>0.88819999999999999</v>
      </c>
      <c r="BS20" s="4">
        <v>0.18479999999999999</v>
      </c>
      <c r="BT20" s="29">
        <f t="shared" si="5"/>
        <v>-4.6699999999999964E-2</v>
      </c>
      <c r="BU20">
        <v>1</v>
      </c>
      <c r="BV20" s="29">
        <f t="shared" si="6"/>
        <v>-3.670000000000001E-2</v>
      </c>
      <c r="BW20" s="29">
        <f t="shared" si="7"/>
        <v>-5.6699999999999973E-2</v>
      </c>
      <c r="BX20">
        <v>2</v>
      </c>
      <c r="BY20" s="19">
        <v>3</v>
      </c>
      <c r="BZ20">
        <v>1</v>
      </c>
      <c r="CA20" s="4">
        <v>0</v>
      </c>
      <c r="CB20" s="4">
        <v>5</v>
      </c>
      <c r="CC20" s="4">
        <v>0</v>
      </c>
      <c r="CD20" s="4">
        <v>1</v>
      </c>
      <c r="CE20" s="4">
        <v>0</v>
      </c>
      <c r="CF20" s="4">
        <v>0</v>
      </c>
      <c r="CG20">
        <v>0</v>
      </c>
    </row>
    <row r="21" spans="1:86" s="7" customFormat="1" x14ac:dyDescent="0.25">
      <c r="A21" s="7" t="s">
        <v>87</v>
      </c>
      <c r="B21" s="7" t="s">
        <v>88</v>
      </c>
      <c r="C21" s="7">
        <v>54</v>
      </c>
      <c r="D21" s="7">
        <v>32</v>
      </c>
      <c r="E21" s="7">
        <v>1.7350000000000001</v>
      </c>
      <c r="F21" s="7">
        <v>16</v>
      </c>
      <c r="G21" s="7" t="s">
        <v>57</v>
      </c>
      <c r="H21" s="7">
        <v>0.24</v>
      </c>
      <c r="I21" s="7">
        <v>0.247</v>
      </c>
      <c r="J21" s="7" t="s">
        <v>45</v>
      </c>
      <c r="K21" s="7">
        <v>1</v>
      </c>
      <c r="L21" s="7">
        <v>1</v>
      </c>
      <c r="M21" s="7" t="s">
        <v>41</v>
      </c>
      <c r="N21" s="7" t="s">
        <v>33</v>
      </c>
      <c r="O21" s="7" t="s">
        <v>33</v>
      </c>
      <c r="P21" s="7" t="s">
        <v>33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1</v>
      </c>
      <c r="W21" s="7">
        <v>1</v>
      </c>
      <c r="X21" s="24"/>
      <c r="Y21" s="31">
        <v>0.25519999999999998</v>
      </c>
      <c r="Z21" s="30">
        <v>0.1186</v>
      </c>
      <c r="AA21" s="30">
        <v>0.39179999999999998</v>
      </c>
      <c r="AB21" s="23">
        <v>5.1900000000000002E-2</v>
      </c>
      <c r="AC21" s="35">
        <v>0.2364</v>
      </c>
      <c r="AD21" s="29">
        <v>0.1143</v>
      </c>
      <c r="AE21" s="29">
        <v>0.3584</v>
      </c>
      <c r="AF21" s="23">
        <v>3.6999999999999998E-2</v>
      </c>
      <c r="AG21" s="29">
        <f t="shared" si="0"/>
        <v>1.8799999999999983E-2</v>
      </c>
      <c r="AH21" s="7">
        <v>0</v>
      </c>
      <c r="AI21" s="29">
        <f t="shared" si="1"/>
        <v>4.2999999999999983E-3</v>
      </c>
      <c r="AJ21" s="29">
        <f t="shared" si="2"/>
        <v>3.3399999999999985E-2</v>
      </c>
      <c r="AK21" s="7">
        <v>1</v>
      </c>
      <c r="AL21" s="18">
        <v>2</v>
      </c>
      <c r="AM21" s="7">
        <v>0</v>
      </c>
      <c r="AN21" s="4">
        <v>0</v>
      </c>
      <c r="AO21" s="7">
        <v>3</v>
      </c>
      <c r="AP21" s="7">
        <v>0</v>
      </c>
      <c r="AQ21" s="7">
        <v>0</v>
      </c>
      <c r="AR21" s="4">
        <v>0</v>
      </c>
      <c r="AS21" s="4">
        <v>0</v>
      </c>
      <c r="AT21" s="4">
        <v>0</v>
      </c>
      <c r="AU21" s="18">
        <v>3.3E-3</v>
      </c>
      <c r="AV21" s="4">
        <v>4.1999999999999997E-3</v>
      </c>
      <c r="AW21" s="4">
        <v>0</v>
      </c>
      <c r="AX21" s="4">
        <v>1.41E-2</v>
      </c>
      <c r="AY21" s="4">
        <v>1.2908999999999999</v>
      </c>
      <c r="AZ21" s="4">
        <v>0</v>
      </c>
      <c r="BA21" s="4">
        <v>3.3E-3</v>
      </c>
      <c r="BB21" s="4">
        <v>4.3E-3</v>
      </c>
      <c r="BC21" s="4">
        <v>-8.5000000000000006E-3</v>
      </c>
      <c r="BD21" s="4">
        <v>1.3126</v>
      </c>
      <c r="BE21" s="4">
        <v>0</v>
      </c>
      <c r="BF21" s="4">
        <v>0</v>
      </c>
      <c r="BG21" s="34">
        <v>-8.7539699999999998E-2</v>
      </c>
      <c r="BH21" s="35">
        <v>0.25190000000000001</v>
      </c>
      <c r="BI21" s="34">
        <v>4.24E-2</v>
      </c>
      <c r="BJ21" s="34">
        <v>0.46150000000000002</v>
      </c>
      <c r="BK21" s="4">
        <v>8.2500000000000004E-2</v>
      </c>
      <c r="BL21" s="18">
        <v>10</v>
      </c>
      <c r="BM21" s="14">
        <f t="shared" si="3"/>
        <v>62.5</v>
      </c>
      <c r="BN21" s="21">
        <v>1</v>
      </c>
      <c r="BO21" s="17">
        <f t="shared" si="4"/>
        <v>0.1</v>
      </c>
      <c r="BP21" s="35">
        <v>0.22</v>
      </c>
      <c r="BQ21" s="29">
        <v>3.5499999999999997E-2</v>
      </c>
      <c r="BR21" s="29">
        <v>0.40450000000000003</v>
      </c>
      <c r="BS21" s="4">
        <v>5.7799999999999997E-2</v>
      </c>
      <c r="BT21" s="29">
        <f t="shared" si="5"/>
        <v>3.1900000000000012E-2</v>
      </c>
      <c r="BU21" s="7">
        <v>1</v>
      </c>
      <c r="BV21" s="29">
        <f t="shared" si="6"/>
        <v>6.9000000000000034E-3</v>
      </c>
      <c r="BW21" s="29">
        <f t="shared" si="7"/>
        <v>5.6999999999999995E-2</v>
      </c>
      <c r="BX21" s="7">
        <v>1</v>
      </c>
      <c r="BY21" s="18">
        <v>3</v>
      </c>
      <c r="BZ21" s="7">
        <v>0</v>
      </c>
      <c r="CA21" s="4">
        <v>0</v>
      </c>
      <c r="CB21" s="7">
        <v>4</v>
      </c>
      <c r="CC21" s="7">
        <v>1</v>
      </c>
      <c r="CD21" s="7">
        <v>0</v>
      </c>
      <c r="CE21" s="4">
        <v>0</v>
      </c>
      <c r="CF21" s="4">
        <v>0</v>
      </c>
      <c r="CG21" s="7">
        <v>0</v>
      </c>
      <c r="CH21" s="18"/>
    </row>
    <row r="22" spans="1:86" s="7" customFormat="1" x14ac:dyDescent="0.25">
      <c r="A22" s="7" t="s">
        <v>89</v>
      </c>
      <c r="B22" s="7" t="s">
        <v>90</v>
      </c>
      <c r="C22" s="7">
        <v>87</v>
      </c>
      <c r="D22" s="7">
        <v>38</v>
      </c>
      <c r="E22" s="7">
        <v>1.665</v>
      </c>
      <c r="F22" s="7">
        <v>16</v>
      </c>
      <c r="G22" s="7" t="s">
        <v>57</v>
      </c>
      <c r="H22" s="7">
        <v>0.12</v>
      </c>
      <c r="I22" s="7">
        <v>0.12479999999999999</v>
      </c>
      <c r="J22" s="7" t="s">
        <v>45</v>
      </c>
      <c r="K22" s="7">
        <v>1</v>
      </c>
      <c r="L22" s="7">
        <v>1</v>
      </c>
      <c r="M22" s="7" t="s">
        <v>50</v>
      </c>
      <c r="N22" s="7" t="s">
        <v>33</v>
      </c>
      <c r="O22" s="7" t="s">
        <v>33</v>
      </c>
      <c r="P22" s="7" t="s">
        <v>33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13"/>
      <c r="Y22" s="31">
        <v>0.1202</v>
      </c>
      <c r="Z22" s="30">
        <v>6.59E-2</v>
      </c>
      <c r="AA22" s="30">
        <v>0.1744</v>
      </c>
      <c r="AB22" s="23">
        <v>0</v>
      </c>
      <c r="AC22" s="31">
        <v>0.1143</v>
      </c>
      <c r="AD22" s="30">
        <v>6.0100000000000001E-2</v>
      </c>
      <c r="AE22" s="30">
        <v>0.16850000000000001</v>
      </c>
      <c r="AF22" s="23">
        <v>0</v>
      </c>
      <c r="AG22" s="29">
        <f t="shared" si="0"/>
        <v>5.9000000000000025E-3</v>
      </c>
      <c r="AH22" s="7">
        <v>0</v>
      </c>
      <c r="AI22" s="29">
        <f t="shared" si="1"/>
        <v>5.7999999999999996E-3</v>
      </c>
      <c r="AJ22" s="29">
        <f t="shared" si="2"/>
        <v>5.8999999999999886E-3</v>
      </c>
      <c r="AK22" s="7">
        <v>0</v>
      </c>
      <c r="AL22" s="18">
        <v>0</v>
      </c>
      <c r="AM22" s="7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18">
        <v>-1E-3</v>
      </c>
      <c r="AV22" s="4">
        <v>3.3999999999999998E-3</v>
      </c>
      <c r="AW22" s="4">
        <v>0</v>
      </c>
      <c r="AX22" s="4">
        <v>0.32719999999999999</v>
      </c>
      <c r="AY22" s="4">
        <v>1.1203000000000001</v>
      </c>
      <c r="AZ22" s="4">
        <v>0</v>
      </c>
      <c r="BA22" s="4">
        <v>-8.0000000000000004E-4</v>
      </c>
      <c r="BB22" s="4">
        <v>3.7000000000000002E-3</v>
      </c>
      <c r="BC22" s="4">
        <v>0.2354</v>
      </c>
      <c r="BD22" s="4">
        <v>1.1982999999999999</v>
      </c>
      <c r="BE22" s="4">
        <v>0</v>
      </c>
      <c r="BF22" s="4">
        <v>0</v>
      </c>
      <c r="BG22" s="34">
        <v>-0.40630620000000001</v>
      </c>
      <c r="BH22" s="35">
        <v>0.109</v>
      </c>
      <c r="BI22" s="34">
        <v>4.4999999999999998E-2</v>
      </c>
      <c r="BJ22" s="34">
        <v>0.17299999999999999</v>
      </c>
      <c r="BK22" s="4">
        <v>0</v>
      </c>
      <c r="BL22" s="18">
        <v>11</v>
      </c>
      <c r="BM22" s="14">
        <f t="shared" si="3"/>
        <v>68.75</v>
      </c>
      <c r="BN22" s="21">
        <v>9</v>
      </c>
      <c r="BO22" s="17">
        <f t="shared" si="4"/>
        <v>0.81818181818181823</v>
      </c>
      <c r="BP22" s="35">
        <v>0.1008</v>
      </c>
      <c r="BQ22" s="34">
        <v>3.6799999999999999E-2</v>
      </c>
      <c r="BR22" s="34">
        <v>0.1648</v>
      </c>
      <c r="BS22" s="4">
        <v>0</v>
      </c>
      <c r="BT22" s="29">
        <f t="shared" si="5"/>
        <v>8.199999999999999E-3</v>
      </c>
      <c r="BU22" s="7">
        <v>0</v>
      </c>
      <c r="BV22" s="29">
        <f t="shared" si="6"/>
        <v>8.199999999999999E-3</v>
      </c>
      <c r="BW22" s="29">
        <f t="shared" si="7"/>
        <v>8.1999999999999851E-3</v>
      </c>
      <c r="BX22" s="7">
        <v>0</v>
      </c>
      <c r="BY22" s="18">
        <v>0</v>
      </c>
      <c r="BZ22" s="7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7">
        <v>0</v>
      </c>
      <c r="CH22" s="18"/>
    </row>
    <row r="23" spans="1:86" ht="30" x14ac:dyDescent="0.25">
      <c r="A23" s="7" t="s">
        <v>91</v>
      </c>
      <c r="B23" s="7" t="s">
        <v>92</v>
      </c>
      <c r="C23" s="7">
        <v>223</v>
      </c>
      <c r="D23" s="7">
        <v>79</v>
      </c>
      <c r="E23" s="7">
        <v>14.839</v>
      </c>
      <c r="F23" s="7">
        <v>8</v>
      </c>
      <c r="G23" s="7" t="s">
        <v>93</v>
      </c>
      <c r="H23" s="7">
        <v>0.27</v>
      </c>
      <c r="I23" s="7">
        <v>0.2712</v>
      </c>
      <c r="J23" s="7" t="s">
        <v>45</v>
      </c>
      <c r="K23" s="7">
        <v>1</v>
      </c>
      <c r="L23" s="7">
        <v>1</v>
      </c>
      <c r="M23" s="7" t="s">
        <v>41</v>
      </c>
      <c r="N23" s="7" t="s">
        <v>153</v>
      </c>
      <c r="O23" s="7" t="s">
        <v>50</v>
      </c>
      <c r="P23" s="7" t="s">
        <v>86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1</v>
      </c>
      <c r="W23" s="7">
        <v>0</v>
      </c>
      <c r="X23" s="24" t="s">
        <v>162</v>
      </c>
      <c r="Y23" s="31">
        <v>0.2712</v>
      </c>
      <c r="Z23" s="30">
        <v>0.1867</v>
      </c>
      <c r="AA23" s="30">
        <v>0.35580000000000001</v>
      </c>
      <c r="AB23" s="23">
        <v>2E-3</v>
      </c>
      <c r="AC23" s="31">
        <v>0.26390000000000002</v>
      </c>
      <c r="AD23" s="30">
        <v>0.1842</v>
      </c>
      <c r="AE23" s="30">
        <v>0.34350000000000003</v>
      </c>
      <c r="AF23" s="23">
        <v>1.2999999999999999E-3</v>
      </c>
      <c r="AG23" s="29">
        <f t="shared" si="0"/>
        <v>7.2999999999999732E-3</v>
      </c>
      <c r="AH23" s="7">
        <v>0</v>
      </c>
      <c r="AI23" s="29">
        <f t="shared" si="1"/>
        <v>2.5000000000000022E-3</v>
      </c>
      <c r="AJ23" s="29">
        <f t="shared" si="2"/>
        <v>1.2299999999999978E-2</v>
      </c>
      <c r="AK23" s="7">
        <v>0</v>
      </c>
      <c r="AL23" s="18">
        <v>1</v>
      </c>
      <c r="AM23" s="7">
        <v>0</v>
      </c>
      <c r="AN23" s="4">
        <v>0</v>
      </c>
      <c r="AO23" s="4">
        <v>2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18">
        <v>-7.9000000000000008E-3</v>
      </c>
      <c r="AV23" s="4">
        <v>6.6E-3</v>
      </c>
      <c r="AW23" s="4">
        <v>0</v>
      </c>
      <c r="AX23" s="4">
        <v>-0.1014</v>
      </c>
      <c r="AY23" s="4">
        <v>1.4645999999999999</v>
      </c>
      <c r="AZ23" s="4">
        <v>0</v>
      </c>
      <c r="BA23" s="4">
        <v>-1.0200000000000001E-2</v>
      </c>
      <c r="BB23" s="4">
        <v>7.6E-3</v>
      </c>
      <c r="BC23" s="4">
        <v>-1.0233000000000001</v>
      </c>
      <c r="BD23" s="4">
        <v>1.5488999999999999</v>
      </c>
      <c r="BE23" s="4">
        <v>0</v>
      </c>
      <c r="BF23" s="4">
        <v>0</v>
      </c>
      <c r="BG23" s="34">
        <v>-0.36836760000000002</v>
      </c>
      <c r="BH23" s="35">
        <v>0.2712</v>
      </c>
      <c r="BI23" s="34">
        <v>0.1867</v>
      </c>
      <c r="BJ23" s="34">
        <v>0.35580000000000001</v>
      </c>
      <c r="BK23" s="4">
        <v>2E-3</v>
      </c>
      <c r="BL23" s="18">
        <v>8</v>
      </c>
      <c r="BM23" s="14">
        <f t="shared" si="3"/>
        <v>100</v>
      </c>
      <c r="BN23" s="21">
        <v>7</v>
      </c>
      <c r="BO23" s="17">
        <f t="shared" si="4"/>
        <v>0.875</v>
      </c>
      <c r="BP23" s="35">
        <v>0.26390000000000002</v>
      </c>
      <c r="BQ23" s="34">
        <v>0.1842</v>
      </c>
      <c r="BR23" s="34">
        <v>0.34350000000000003</v>
      </c>
      <c r="BS23" s="4">
        <v>1.2999999999999999E-3</v>
      </c>
      <c r="BT23" s="29">
        <f t="shared" si="5"/>
        <v>7.2999999999999732E-3</v>
      </c>
      <c r="BU23" s="7">
        <v>0</v>
      </c>
      <c r="BV23" s="29">
        <f t="shared" si="6"/>
        <v>2.5000000000000022E-3</v>
      </c>
      <c r="BW23" s="29">
        <f t="shared" si="7"/>
        <v>1.2299999999999978E-2</v>
      </c>
      <c r="BX23" s="7">
        <v>0</v>
      </c>
      <c r="BY23" s="18">
        <v>1</v>
      </c>
      <c r="BZ23" s="7">
        <v>0</v>
      </c>
      <c r="CA23" s="4">
        <v>0</v>
      </c>
      <c r="CB23" s="4">
        <v>2</v>
      </c>
      <c r="CC23" s="4">
        <v>0</v>
      </c>
      <c r="CD23" s="4">
        <v>0</v>
      </c>
      <c r="CE23" s="4">
        <v>0</v>
      </c>
      <c r="CF23" s="4">
        <v>0</v>
      </c>
      <c r="CG23" s="7">
        <v>0</v>
      </c>
    </row>
    <row r="24" spans="1:86" ht="30" x14ac:dyDescent="0.25">
      <c r="A24" s="7" t="s">
        <v>94</v>
      </c>
      <c r="B24" s="7" t="s">
        <v>95</v>
      </c>
      <c r="C24" s="7">
        <v>75</v>
      </c>
      <c r="D24" s="7">
        <v>30</v>
      </c>
      <c r="E24" s="7">
        <v>2.5419999999999998</v>
      </c>
      <c r="F24" s="7">
        <v>15</v>
      </c>
      <c r="G24" s="7" t="s">
        <v>56</v>
      </c>
      <c r="H24" s="7">
        <v>0.87</v>
      </c>
      <c r="I24" s="7">
        <v>0.88349999999999995</v>
      </c>
      <c r="J24" s="7" t="s">
        <v>45</v>
      </c>
      <c r="K24" s="7">
        <v>0</v>
      </c>
      <c r="L24" s="7">
        <v>1</v>
      </c>
      <c r="M24" s="7" t="s">
        <v>41</v>
      </c>
      <c r="N24" s="7" t="s">
        <v>33</v>
      </c>
      <c r="O24" s="7" t="s">
        <v>33</v>
      </c>
      <c r="P24" s="7" t="s">
        <v>33</v>
      </c>
      <c r="Q24" s="7">
        <v>0</v>
      </c>
      <c r="R24" s="7">
        <v>1</v>
      </c>
      <c r="S24" s="7">
        <v>1</v>
      </c>
      <c r="T24" s="7">
        <v>0</v>
      </c>
      <c r="U24" s="7">
        <v>1</v>
      </c>
      <c r="V24" s="7">
        <v>0</v>
      </c>
      <c r="W24" s="7">
        <v>0</v>
      </c>
      <c r="X24" s="24" t="s">
        <v>171</v>
      </c>
      <c r="Y24" s="31">
        <v>0.42270000000000002</v>
      </c>
      <c r="Z24" s="30">
        <v>0.30740000000000001</v>
      </c>
      <c r="AA24" s="30">
        <v>0.53800000000000003</v>
      </c>
      <c r="AB24" s="23">
        <v>1.43E-2</v>
      </c>
      <c r="AC24" s="35">
        <v>0.41770000000000002</v>
      </c>
      <c r="AD24" s="29">
        <v>0.30130000000000001</v>
      </c>
      <c r="AE24" s="29">
        <v>0.53410000000000002</v>
      </c>
      <c r="AF24" s="23">
        <v>1.4800000000000001E-2</v>
      </c>
      <c r="AG24" s="29">
        <f t="shared" si="0"/>
        <v>5.0000000000000044E-3</v>
      </c>
      <c r="AH24" s="7">
        <v>0</v>
      </c>
      <c r="AI24" s="29">
        <f t="shared" si="1"/>
        <v>6.0999999999999943E-3</v>
      </c>
      <c r="AJ24" s="29">
        <f t="shared" si="2"/>
        <v>3.9000000000000146E-3</v>
      </c>
      <c r="AK24" s="7">
        <v>0</v>
      </c>
      <c r="AL24" s="18">
        <v>2</v>
      </c>
      <c r="AM24" s="7">
        <v>0</v>
      </c>
      <c r="AN24" s="4">
        <v>0</v>
      </c>
      <c r="AO24" s="4">
        <v>3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18">
        <v>-1.9599999999999999E-2</v>
      </c>
      <c r="AV24" s="4">
        <v>7.4000000000000003E-3</v>
      </c>
      <c r="AW24" s="4">
        <v>1</v>
      </c>
      <c r="AX24" s="4">
        <v>0.3468</v>
      </c>
      <c r="AY24" s="4">
        <v>0.55689999999999995</v>
      </c>
      <c r="AZ24" s="4">
        <v>0</v>
      </c>
      <c r="BA24" s="4">
        <v>-2.0299999999999999E-2</v>
      </c>
      <c r="BB24" s="4">
        <v>7.4999999999999997E-3</v>
      </c>
      <c r="BC24" s="4">
        <v>0.35620000000000002</v>
      </c>
      <c r="BD24" s="4">
        <v>0.48230000000000001</v>
      </c>
      <c r="BE24" s="4">
        <v>1</v>
      </c>
      <c r="BF24" s="4">
        <v>0</v>
      </c>
      <c r="BG24" s="34">
        <v>-0.2444142</v>
      </c>
      <c r="BH24" s="35">
        <v>0.42780000000000001</v>
      </c>
      <c r="BI24" s="34">
        <v>0.31230000000000002</v>
      </c>
      <c r="BJ24" s="34">
        <v>0.54320000000000002</v>
      </c>
      <c r="BK24" s="4">
        <v>1.9E-3</v>
      </c>
      <c r="BL24" s="18">
        <v>9</v>
      </c>
      <c r="BM24" s="14">
        <f t="shared" si="3"/>
        <v>60</v>
      </c>
      <c r="BN24" s="21">
        <v>4</v>
      </c>
      <c r="BO24" s="17">
        <f t="shared" si="4"/>
        <v>0.44444444444444442</v>
      </c>
      <c r="BP24" s="35">
        <v>0.42</v>
      </c>
      <c r="BQ24" s="29">
        <v>0.30570000000000003</v>
      </c>
      <c r="BR24" s="29">
        <v>0.53439999999999999</v>
      </c>
      <c r="BS24" s="4">
        <v>1.5E-3</v>
      </c>
      <c r="BT24" s="29">
        <f t="shared" si="5"/>
        <v>7.8000000000000291E-3</v>
      </c>
      <c r="BU24" s="7">
        <v>0</v>
      </c>
      <c r="BV24" s="29">
        <f t="shared" si="6"/>
        <v>6.5999999999999948E-3</v>
      </c>
      <c r="BW24" s="29">
        <f t="shared" si="7"/>
        <v>8.80000000000003E-3</v>
      </c>
      <c r="BX24" s="7">
        <v>0</v>
      </c>
      <c r="BY24" s="18">
        <v>1</v>
      </c>
      <c r="BZ24" s="7">
        <v>1</v>
      </c>
      <c r="CA24" s="4">
        <v>0</v>
      </c>
      <c r="CB24" s="4">
        <v>2</v>
      </c>
      <c r="CC24" s="4">
        <v>0</v>
      </c>
      <c r="CD24" s="4">
        <v>0</v>
      </c>
      <c r="CE24" s="4">
        <v>0</v>
      </c>
      <c r="CF24" s="4">
        <v>0</v>
      </c>
      <c r="CG24" s="7">
        <v>0</v>
      </c>
    </row>
    <row r="25" spans="1:86" x14ac:dyDescent="0.25">
      <c r="A25" s="7" t="s">
        <v>96</v>
      </c>
      <c r="B25" s="7" t="s">
        <v>106</v>
      </c>
      <c r="C25" s="7">
        <v>94</v>
      </c>
      <c r="D25" s="7">
        <v>41</v>
      </c>
      <c r="E25" s="7">
        <v>3.149</v>
      </c>
      <c r="F25" s="7">
        <v>29</v>
      </c>
      <c r="G25" s="7" t="s">
        <v>56</v>
      </c>
      <c r="H25" s="7">
        <v>-1E-3</v>
      </c>
      <c r="I25" s="7">
        <v>-4.5699999999999998E-2</v>
      </c>
      <c r="J25" s="7" t="s">
        <v>45</v>
      </c>
      <c r="K25" s="7">
        <v>1</v>
      </c>
      <c r="L25" s="7">
        <v>0</v>
      </c>
      <c r="M25" s="7" t="s">
        <v>33</v>
      </c>
      <c r="N25" s="7" t="s">
        <v>33</v>
      </c>
      <c r="O25" s="7" t="s">
        <v>33</v>
      </c>
      <c r="P25" s="7" t="s">
        <v>33</v>
      </c>
      <c r="Q25" s="7" t="s">
        <v>33</v>
      </c>
      <c r="R25" s="7">
        <v>0</v>
      </c>
      <c r="S25" s="7">
        <v>0</v>
      </c>
      <c r="T25" s="7">
        <v>0</v>
      </c>
      <c r="U25" s="7">
        <v>0</v>
      </c>
      <c r="V25" s="7">
        <v>1</v>
      </c>
      <c r="W25" s="7">
        <v>1</v>
      </c>
      <c r="X25" s="24" t="s">
        <v>172</v>
      </c>
      <c r="Y25" s="31">
        <v>-2.2800000000000001E-2</v>
      </c>
      <c r="Z25" s="30">
        <v>-0.1077</v>
      </c>
      <c r="AA25" s="30">
        <v>6.2100000000000002E-2</v>
      </c>
      <c r="AB25" s="23">
        <v>3.0300000000000001E-2</v>
      </c>
      <c r="AC25" s="31">
        <v>-2.1600000000000001E-2</v>
      </c>
      <c r="AD25" s="30">
        <v>-0.10059999999999999</v>
      </c>
      <c r="AE25" s="30">
        <v>5.74E-2</v>
      </c>
      <c r="AF25" s="23">
        <v>2.0899999999999998E-2</v>
      </c>
      <c r="AG25" s="29">
        <f t="shared" si="0"/>
        <v>-1.1999999999999997E-3</v>
      </c>
      <c r="AH25" s="7">
        <v>0</v>
      </c>
      <c r="AI25" s="29">
        <f t="shared" si="1"/>
        <v>-7.1000000000000091E-3</v>
      </c>
      <c r="AJ25" s="29">
        <f t="shared" si="2"/>
        <v>4.7000000000000028E-3</v>
      </c>
      <c r="AK25" s="7">
        <v>0</v>
      </c>
      <c r="AL25" s="18">
        <v>0</v>
      </c>
      <c r="AM25" s="7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18">
        <v>-8.3999999999999995E-3</v>
      </c>
      <c r="AV25" s="4">
        <v>1.0200000000000001E-2</v>
      </c>
      <c r="AW25" s="4">
        <v>0</v>
      </c>
      <c r="AX25" s="4">
        <v>-9.7900000000000001E-2</v>
      </c>
      <c r="AY25" s="4">
        <v>0.9325</v>
      </c>
      <c r="AZ25" s="4">
        <v>0</v>
      </c>
      <c r="BA25" s="4">
        <v>-9.5999999999999992E-3</v>
      </c>
      <c r="BB25" s="4">
        <v>1.0800000000000001E-2</v>
      </c>
      <c r="BC25" s="4">
        <v>-0.36630000000000001</v>
      </c>
      <c r="BD25" s="4">
        <v>0.9748</v>
      </c>
      <c r="BE25" s="4">
        <v>0</v>
      </c>
      <c r="BF25" s="4">
        <v>0</v>
      </c>
      <c r="BG25" s="34">
        <v>-0.3057069</v>
      </c>
      <c r="BH25" s="35">
        <v>-8.8000000000000005E-3</v>
      </c>
      <c r="BI25" s="34">
        <v>-0.1535</v>
      </c>
      <c r="BJ25" s="34">
        <v>0.13589999999999999</v>
      </c>
      <c r="BK25" s="4">
        <v>6.3100000000000003E-2</v>
      </c>
      <c r="BL25" s="18">
        <v>16</v>
      </c>
      <c r="BM25" s="14">
        <f t="shared" si="3"/>
        <v>55.172413793103445</v>
      </c>
      <c r="BN25" s="21">
        <v>13</v>
      </c>
      <c r="BO25" s="17">
        <f t="shared" si="4"/>
        <v>0.8125</v>
      </c>
      <c r="BP25" s="39">
        <v>-7.3000000000000001E-3</v>
      </c>
      <c r="BQ25" s="34">
        <v>-0.14810000000000001</v>
      </c>
      <c r="BR25" s="34">
        <v>0.13350000000000001</v>
      </c>
      <c r="BS25" s="4">
        <v>5.3499999999999999E-2</v>
      </c>
      <c r="BT25" s="29">
        <f t="shared" si="5"/>
        <v>-1.5000000000000005E-3</v>
      </c>
      <c r="BU25">
        <v>0</v>
      </c>
      <c r="BV25" s="29">
        <f t="shared" si="6"/>
        <v>-5.3999999999999881E-3</v>
      </c>
      <c r="BW25" s="29">
        <f t="shared" si="7"/>
        <v>2.3999999999999855E-3</v>
      </c>
      <c r="BX25">
        <v>0</v>
      </c>
      <c r="BY25" s="19">
        <v>3</v>
      </c>
      <c r="BZ25">
        <v>0</v>
      </c>
      <c r="CA25" s="4">
        <v>0</v>
      </c>
      <c r="CB25" s="4">
        <v>5</v>
      </c>
      <c r="CC25" s="4">
        <v>0</v>
      </c>
      <c r="CD25" s="4">
        <v>0</v>
      </c>
      <c r="CE25" s="4">
        <v>0</v>
      </c>
      <c r="CF25" s="4">
        <v>0</v>
      </c>
      <c r="CG25" s="7">
        <v>0</v>
      </c>
    </row>
    <row r="26" spans="1:86" x14ac:dyDescent="0.25">
      <c r="A26" s="7" t="s">
        <v>97</v>
      </c>
      <c r="B26" s="7" t="s">
        <v>107</v>
      </c>
      <c r="C26" s="7">
        <v>192</v>
      </c>
      <c r="D26" s="7">
        <v>62</v>
      </c>
      <c r="E26" s="7">
        <v>4.7130000000000001</v>
      </c>
      <c r="F26" s="7">
        <v>9</v>
      </c>
      <c r="G26" s="7" t="s">
        <v>55</v>
      </c>
      <c r="H26" s="7">
        <v>0.37</v>
      </c>
      <c r="I26" s="7">
        <v>0.36940000000000001</v>
      </c>
      <c r="J26" s="7" t="s">
        <v>45</v>
      </c>
      <c r="K26" s="7">
        <v>0</v>
      </c>
      <c r="L26" s="7">
        <v>1</v>
      </c>
      <c r="M26" s="7" t="s">
        <v>41</v>
      </c>
      <c r="N26" s="7" t="s">
        <v>39</v>
      </c>
      <c r="O26" s="7" t="s">
        <v>50</v>
      </c>
      <c r="P26" s="7" t="s">
        <v>116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1</v>
      </c>
      <c r="W26" s="7">
        <v>1</v>
      </c>
      <c r="X26" s="24"/>
      <c r="Y26" s="31">
        <v>0.18459999999999999</v>
      </c>
      <c r="Z26" s="30">
        <v>0.1202</v>
      </c>
      <c r="AA26" s="30">
        <v>0.24890000000000001</v>
      </c>
      <c r="AB26" s="23">
        <v>0</v>
      </c>
      <c r="AC26" s="31">
        <v>0.1895</v>
      </c>
      <c r="AD26" s="30">
        <v>0.1242</v>
      </c>
      <c r="AE26" s="30">
        <v>0.25480000000000003</v>
      </c>
      <c r="AF26" s="23">
        <v>2.0000000000000001E-4</v>
      </c>
      <c r="AG26" s="29">
        <f t="shared" si="0"/>
        <v>-4.9000000000000155E-3</v>
      </c>
      <c r="AH26" s="7">
        <v>0</v>
      </c>
      <c r="AI26" s="29">
        <f t="shared" si="1"/>
        <v>-4.0000000000000036E-3</v>
      </c>
      <c r="AJ26" s="29">
        <f t="shared" si="2"/>
        <v>-5.9000000000000163E-3</v>
      </c>
      <c r="AK26" s="7">
        <v>0</v>
      </c>
      <c r="AL26" s="18">
        <v>1</v>
      </c>
      <c r="AM26" s="7">
        <v>0</v>
      </c>
      <c r="AN26" s="4">
        <v>0</v>
      </c>
      <c r="AO26" s="4">
        <v>2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18">
        <v>-6.6E-3</v>
      </c>
      <c r="AV26" s="4">
        <v>9.5999999999999992E-3</v>
      </c>
      <c r="AW26" s="4">
        <v>0</v>
      </c>
      <c r="AX26" s="4">
        <v>0.99239999999999995</v>
      </c>
      <c r="AY26" s="4">
        <v>0.86909999999999998</v>
      </c>
      <c r="AZ26" s="4">
        <v>0</v>
      </c>
      <c r="BA26" s="4">
        <v>-4.1999999999999997E-3</v>
      </c>
      <c r="BB26" s="4">
        <v>9.9000000000000008E-3</v>
      </c>
      <c r="BC26" s="4">
        <v>0.89849999999999997</v>
      </c>
      <c r="BD26" s="4">
        <v>0.89639999999999997</v>
      </c>
      <c r="BE26" s="4">
        <v>0</v>
      </c>
      <c r="BF26" s="4">
        <v>0</v>
      </c>
      <c r="BG26" s="34">
        <v>0.1903936</v>
      </c>
      <c r="BH26" s="35">
        <v>0.18160000000000001</v>
      </c>
      <c r="BI26" s="34">
        <v>0.1169</v>
      </c>
      <c r="BJ26" s="34">
        <v>0.2462</v>
      </c>
      <c r="BK26" s="4">
        <v>0</v>
      </c>
      <c r="BL26" s="18">
        <v>8</v>
      </c>
      <c r="BM26" s="14">
        <f t="shared" si="3"/>
        <v>88.888888888888886</v>
      </c>
      <c r="BN26" s="21">
        <v>5</v>
      </c>
      <c r="BO26" s="17">
        <f t="shared" si="4"/>
        <v>0.625</v>
      </c>
      <c r="BP26" s="39">
        <v>0.18609999999999999</v>
      </c>
      <c r="BQ26" s="34">
        <v>0.12089999999999999</v>
      </c>
      <c r="BR26" s="34">
        <v>0.25130000000000002</v>
      </c>
      <c r="BS26" s="4">
        <v>1E-4</v>
      </c>
      <c r="BT26" s="29">
        <f t="shared" si="5"/>
        <v>-4.4999999999999762E-3</v>
      </c>
      <c r="BU26">
        <v>0</v>
      </c>
      <c r="BV26" s="29">
        <f t="shared" si="6"/>
        <v>-3.9999999999999897E-3</v>
      </c>
      <c r="BW26" s="29">
        <f t="shared" si="7"/>
        <v>-5.1000000000000212E-3</v>
      </c>
      <c r="BX26">
        <v>0</v>
      </c>
      <c r="BY26" s="19">
        <v>1</v>
      </c>
      <c r="BZ26">
        <v>0</v>
      </c>
      <c r="CA26" s="4">
        <v>0</v>
      </c>
      <c r="CB26" s="4">
        <v>1</v>
      </c>
      <c r="CC26" s="4">
        <v>0</v>
      </c>
      <c r="CD26" s="4">
        <v>0</v>
      </c>
      <c r="CE26" s="4">
        <v>0</v>
      </c>
      <c r="CF26" s="4">
        <v>0</v>
      </c>
      <c r="CG26">
        <v>0</v>
      </c>
    </row>
    <row r="27" spans="1:86" x14ac:dyDescent="0.25">
      <c r="A27" s="7" t="s">
        <v>98</v>
      </c>
      <c r="B27" s="7" t="s">
        <v>108</v>
      </c>
      <c r="C27" s="7">
        <v>94</v>
      </c>
      <c r="D27" s="7">
        <v>41</v>
      </c>
      <c r="E27" s="7">
        <v>3.149</v>
      </c>
      <c r="F27" s="7">
        <v>184</v>
      </c>
      <c r="G27" s="7" t="s">
        <v>57</v>
      </c>
      <c r="H27" s="7">
        <v>0.17299999999999999</v>
      </c>
      <c r="I27" s="7">
        <v>0.1782</v>
      </c>
      <c r="J27" s="7" t="s">
        <v>45</v>
      </c>
      <c r="K27" s="7">
        <v>1</v>
      </c>
      <c r="L27" s="7">
        <v>1</v>
      </c>
      <c r="M27" s="7" t="s">
        <v>38</v>
      </c>
      <c r="N27" s="7" t="s">
        <v>50</v>
      </c>
      <c r="O27" s="7" t="s">
        <v>86</v>
      </c>
      <c r="P27" s="7" t="s">
        <v>116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4"/>
      <c r="Y27" s="31">
        <v>0.1789</v>
      </c>
      <c r="Z27" s="30">
        <v>0.1583</v>
      </c>
      <c r="AA27" s="30">
        <v>0.19950000000000001</v>
      </c>
      <c r="AB27" s="23">
        <v>1.3299999999999999E-2</v>
      </c>
      <c r="AC27" s="31">
        <v>0.17849999999999999</v>
      </c>
      <c r="AD27" s="30">
        <v>0.15790000000000001</v>
      </c>
      <c r="AE27" s="30">
        <v>0.1991</v>
      </c>
      <c r="AF27" s="23">
        <v>1.3299999999999999E-2</v>
      </c>
      <c r="AG27" s="29">
        <f t="shared" si="0"/>
        <v>4.0000000000001146E-4</v>
      </c>
      <c r="AH27" s="7">
        <v>0</v>
      </c>
      <c r="AI27" s="29">
        <f t="shared" si="1"/>
        <v>3.999999999999837E-4</v>
      </c>
      <c r="AJ27" s="29">
        <f t="shared" si="2"/>
        <v>4.0000000000001146E-4</v>
      </c>
      <c r="AK27" s="7">
        <v>0</v>
      </c>
      <c r="AL27" s="18">
        <v>0</v>
      </c>
      <c r="AM27" s="7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18">
        <v>-3.0999999999999999E-3</v>
      </c>
      <c r="AV27" s="4">
        <v>2.3E-3</v>
      </c>
      <c r="AW27" s="4">
        <v>0</v>
      </c>
      <c r="AX27" s="4">
        <v>0.15529999999999999</v>
      </c>
      <c r="AY27" s="4">
        <v>0.35089999999999999</v>
      </c>
      <c r="AZ27" s="4">
        <v>0</v>
      </c>
      <c r="BA27" s="4">
        <v>-3.0000000000000001E-3</v>
      </c>
      <c r="BB27" s="4">
        <v>2.3999999999999998E-3</v>
      </c>
      <c r="BC27" s="4">
        <v>6.0600000000000001E-2</v>
      </c>
      <c r="BD27" s="4">
        <v>0.35870000000000002</v>
      </c>
      <c r="BE27" s="4">
        <v>0</v>
      </c>
      <c r="BF27" s="4">
        <v>0</v>
      </c>
      <c r="BG27" s="34">
        <v>-0.23930480000000001</v>
      </c>
      <c r="BH27" s="35">
        <v>0.24959999999999999</v>
      </c>
      <c r="BI27" s="34">
        <v>0.18820000000000001</v>
      </c>
      <c r="BJ27" s="34">
        <v>0.311</v>
      </c>
      <c r="BK27" s="4">
        <v>1.47E-2</v>
      </c>
      <c r="BL27" s="18">
        <v>21</v>
      </c>
      <c r="BM27" s="14">
        <f t="shared" si="3"/>
        <v>11.413043478260869</v>
      </c>
      <c r="BN27" s="21">
        <v>15</v>
      </c>
      <c r="BO27" s="17">
        <f t="shared" si="4"/>
        <v>0.7142857142857143</v>
      </c>
      <c r="BP27" s="39">
        <v>0.2482</v>
      </c>
      <c r="BQ27" s="34">
        <v>0.18609999999999999</v>
      </c>
      <c r="BR27" s="34">
        <v>0.31030000000000002</v>
      </c>
      <c r="BS27" s="4">
        <v>1.47E-2</v>
      </c>
      <c r="BT27" s="29">
        <f t="shared" si="5"/>
        <v>1.3999999999999846E-3</v>
      </c>
      <c r="BU27">
        <v>0</v>
      </c>
      <c r="BV27" s="29">
        <f t="shared" si="6"/>
        <v>2.1000000000000185E-3</v>
      </c>
      <c r="BW27" s="29">
        <f t="shared" si="7"/>
        <v>6.9999999999997842E-4</v>
      </c>
      <c r="BX27">
        <v>0</v>
      </c>
      <c r="BY27" s="19">
        <v>0</v>
      </c>
      <c r="BZ27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>
        <v>0</v>
      </c>
    </row>
    <row r="28" spans="1:86" ht="75" x14ac:dyDescent="0.25">
      <c r="A28" s="7" t="s">
        <v>99</v>
      </c>
      <c r="B28" s="7" t="s">
        <v>109</v>
      </c>
      <c r="C28" s="7">
        <v>159</v>
      </c>
      <c r="D28" s="7">
        <v>62</v>
      </c>
      <c r="E28" s="7">
        <v>3.1160000000000001</v>
      </c>
      <c r="F28" s="7">
        <v>30</v>
      </c>
      <c r="G28" s="7" t="s">
        <v>57</v>
      </c>
      <c r="H28" s="7">
        <v>0.66</v>
      </c>
      <c r="I28" s="7">
        <v>0.37709999999999999</v>
      </c>
      <c r="J28" s="7" t="s">
        <v>45</v>
      </c>
      <c r="K28" s="7">
        <v>1</v>
      </c>
      <c r="L28" s="7">
        <v>1</v>
      </c>
      <c r="M28" s="7" t="s">
        <v>33</v>
      </c>
      <c r="N28" s="7" t="s">
        <v>33</v>
      </c>
      <c r="O28" s="7" t="s">
        <v>33</v>
      </c>
      <c r="P28" s="7" t="s">
        <v>33</v>
      </c>
      <c r="Q28" s="7" t="s">
        <v>33</v>
      </c>
      <c r="R28" s="7">
        <v>0</v>
      </c>
      <c r="S28" s="7">
        <v>0</v>
      </c>
      <c r="T28" s="7">
        <v>0</v>
      </c>
      <c r="U28" s="7">
        <v>0</v>
      </c>
      <c r="V28" s="7">
        <v>1</v>
      </c>
      <c r="W28" s="7">
        <v>1</v>
      </c>
      <c r="X28" s="24" t="s">
        <v>155</v>
      </c>
      <c r="Y28" s="31">
        <v>0.39090000000000003</v>
      </c>
      <c r="Z28" s="30">
        <v>0.33879999999999999</v>
      </c>
      <c r="AA28" s="30">
        <v>0.443</v>
      </c>
      <c r="AB28" s="23">
        <v>1.18E-2</v>
      </c>
      <c r="AC28" s="31">
        <v>0.39</v>
      </c>
      <c r="AD28" s="30">
        <v>0.33760000000000001</v>
      </c>
      <c r="AE28" s="30">
        <v>0.44230000000000003</v>
      </c>
      <c r="AF28" s="23">
        <v>1.2E-2</v>
      </c>
      <c r="AG28" s="29">
        <f t="shared" si="0"/>
        <v>9.000000000000119E-4</v>
      </c>
      <c r="AH28" s="7">
        <v>0</v>
      </c>
      <c r="AI28" s="29">
        <f t="shared" si="1"/>
        <v>1.1999999999999789E-3</v>
      </c>
      <c r="AJ28" s="29">
        <f t="shared" si="2"/>
        <v>6.9999999999997842E-4</v>
      </c>
      <c r="AK28" s="7">
        <v>0</v>
      </c>
      <c r="AL28" s="18">
        <v>0</v>
      </c>
      <c r="AM28" s="7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18">
        <v>2.5999999999999999E-3</v>
      </c>
      <c r="AV28" s="4">
        <v>7.6E-3</v>
      </c>
      <c r="AW28" s="4">
        <v>0</v>
      </c>
      <c r="AX28" s="4">
        <v>1.5788</v>
      </c>
      <c r="AY28" s="4">
        <v>0.877</v>
      </c>
      <c r="AZ28" s="4">
        <v>1</v>
      </c>
      <c r="BA28" s="4">
        <v>5.3E-3</v>
      </c>
      <c r="BB28" s="4">
        <v>7.3000000000000001E-3</v>
      </c>
      <c r="BC28" s="4">
        <v>1.7045999999999999</v>
      </c>
      <c r="BD28" s="4">
        <v>0.90029999999999999</v>
      </c>
      <c r="BE28" s="4">
        <v>0</v>
      </c>
      <c r="BF28" s="4">
        <v>1</v>
      </c>
      <c r="BG28" s="34">
        <v>-0.1995828</v>
      </c>
      <c r="BH28" s="35">
        <v>0.4209</v>
      </c>
      <c r="BI28" s="34">
        <v>0.34560000000000002</v>
      </c>
      <c r="BJ28" s="34">
        <v>0.49619999999999997</v>
      </c>
      <c r="BK28" s="4">
        <v>1.83E-2</v>
      </c>
      <c r="BL28" s="18">
        <v>19</v>
      </c>
      <c r="BM28" s="14">
        <f t="shared" si="3"/>
        <v>63.333333333333329</v>
      </c>
      <c r="BN28" s="21">
        <v>19</v>
      </c>
      <c r="BO28" s="17">
        <f t="shared" si="4"/>
        <v>1</v>
      </c>
      <c r="BP28" s="39">
        <v>0.41949999999999998</v>
      </c>
      <c r="BQ28" s="34">
        <v>0.34370000000000001</v>
      </c>
      <c r="BR28" s="34">
        <v>0.49540000000000001</v>
      </c>
      <c r="BS28" s="4">
        <v>1.8700000000000001E-2</v>
      </c>
      <c r="BT28" s="29">
        <f t="shared" si="5"/>
        <v>1.4000000000000123E-3</v>
      </c>
      <c r="BU28">
        <v>0</v>
      </c>
      <c r="BV28" s="29">
        <f t="shared" si="6"/>
        <v>1.9000000000000128E-3</v>
      </c>
      <c r="BW28" s="29">
        <f t="shared" si="7"/>
        <v>7.999999999999674E-4</v>
      </c>
      <c r="BX28">
        <v>0</v>
      </c>
      <c r="BY28" s="19">
        <v>1</v>
      </c>
      <c r="BZ28">
        <v>0</v>
      </c>
      <c r="CA28" s="4">
        <v>0</v>
      </c>
      <c r="CB28" s="4">
        <v>1</v>
      </c>
      <c r="CC28" s="4">
        <v>0</v>
      </c>
      <c r="CD28" s="4">
        <v>0</v>
      </c>
      <c r="CE28" s="4">
        <v>0</v>
      </c>
      <c r="CF28" s="4">
        <v>0</v>
      </c>
      <c r="CG28">
        <v>0</v>
      </c>
    </row>
    <row r="29" spans="1:86" x14ac:dyDescent="0.25">
      <c r="A29" s="7" t="s">
        <v>100</v>
      </c>
      <c r="B29" s="7" t="s">
        <v>110</v>
      </c>
      <c r="C29" s="7">
        <v>223</v>
      </c>
      <c r="D29" s="7">
        <v>79</v>
      </c>
      <c r="E29" s="7">
        <v>14.839</v>
      </c>
      <c r="F29" s="7">
        <v>37</v>
      </c>
      <c r="G29" s="7" t="s">
        <v>57</v>
      </c>
      <c r="H29" s="7">
        <v>0.09</v>
      </c>
      <c r="I29" s="7">
        <v>0.1011</v>
      </c>
      <c r="J29" s="7" t="s">
        <v>45</v>
      </c>
      <c r="K29" s="7">
        <v>1</v>
      </c>
      <c r="L29" s="7">
        <v>1</v>
      </c>
      <c r="M29" s="7" t="s">
        <v>39</v>
      </c>
      <c r="N29" s="7" t="s">
        <v>50</v>
      </c>
      <c r="O29" s="7" t="s">
        <v>116</v>
      </c>
      <c r="P29" s="7" t="s">
        <v>86</v>
      </c>
      <c r="Q29" s="7">
        <v>0</v>
      </c>
      <c r="R29" s="7">
        <v>1</v>
      </c>
      <c r="S29" s="7">
        <v>0</v>
      </c>
      <c r="T29" s="7">
        <v>0</v>
      </c>
      <c r="U29" s="7">
        <v>0</v>
      </c>
      <c r="V29" s="7">
        <v>1</v>
      </c>
      <c r="W29" s="7">
        <v>1</v>
      </c>
      <c r="X29" s="24"/>
      <c r="Y29" s="31">
        <v>9.2100000000000001E-2</v>
      </c>
      <c r="Z29" s="30">
        <v>1.5699999999999999E-2</v>
      </c>
      <c r="AA29" s="30">
        <v>0.16850000000000001</v>
      </c>
      <c r="AB29" s="23">
        <v>3.61E-2</v>
      </c>
      <c r="AC29" s="31">
        <v>8.7999999999999995E-2</v>
      </c>
      <c r="AD29" s="30">
        <v>1.2699999999999999E-2</v>
      </c>
      <c r="AE29" s="30">
        <v>0.16320000000000001</v>
      </c>
      <c r="AF29" s="23">
        <v>3.49E-2</v>
      </c>
      <c r="AG29" s="29">
        <f t="shared" si="0"/>
        <v>4.1000000000000064E-3</v>
      </c>
      <c r="AH29">
        <v>0</v>
      </c>
      <c r="AI29" s="29">
        <f t="shared" si="1"/>
        <v>2.9999999999999992E-3</v>
      </c>
      <c r="AJ29" s="29">
        <f t="shared" si="2"/>
        <v>5.2999999999999992E-3</v>
      </c>
      <c r="AK29">
        <v>0</v>
      </c>
      <c r="AL29" s="19">
        <v>0</v>
      </c>
      <c r="AM29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8">
        <v>-7.9000000000000008E-3</v>
      </c>
      <c r="AV29" s="4">
        <v>3.8E-3</v>
      </c>
      <c r="AW29" s="4">
        <v>1</v>
      </c>
      <c r="AX29" s="4">
        <v>1.7040999999999999</v>
      </c>
      <c r="AY29" s="4">
        <v>0.74429999999999996</v>
      </c>
      <c r="AZ29" s="4">
        <v>1</v>
      </c>
      <c r="BA29" s="4">
        <v>-4.7999999999999996E-3</v>
      </c>
      <c r="BB29" s="4">
        <v>4.3E-3</v>
      </c>
      <c r="BC29" s="4">
        <v>1.2930999999999999</v>
      </c>
      <c r="BD29" s="4">
        <v>0.85099999999999998</v>
      </c>
      <c r="BE29" s="4">
        <v>0</v>
      </c>
      <c r="BF29" s="4">
        <v>0</v>
      </c>
      <c r="BG29" s="34">
        <v>-0.66187479999999999</v>
      </c>
      <c r="BH29" s="35">
        <v>9.3100000000000002E-2</v>
      </c>
      <c r="BI29" s="34">
        <v>-3.5200000000000002E-2</v>
      </c>
      <c r="BJ29" s="34">
        <v>0.2213</v>
      </c>
      <c r="BK29" s="4">
        <v>6.25E-2</v>
      </c>
      <c r="BL29" s="18">
        <v>20</v>
      </c>
      <c r="BM29" s="14">
        <f t="shared" si="3"/>
        <v>54.054054054054056</v>
      </c>
      <c r="BN29" s="21">
        <v>8</v>
      </c>
      <c r="BO29" s="17">
        <f t="shared" si="4"/>
        <v>0.4</v>
      </c>
      <c r="BP29" s="39">
        <v>8.5699999999999998E-2</v>
      </c>
      <c r="BQ29" s="34">
        <v>-3.9199999999999999E-2</v>
      </c>
      <c r="BR29" s="34">
        <v>0.2107</v>
      </c>
      <c r="BS29" s="4">
        <v>5.9200000000000003E-2</v>
      </c>
      <c r="BT29" s="29">
        <f t="shared" si="5"/>
        <v>7.4000000000000038E-3</v>
      </c>
      <c r="BU29">
        <v>0</v>
      </c>
      <c r="BV29" s="29">
        <f t="shared" si="6"/>
        <v>3.9999999999999966E-3</v>
      </c>
      <c r="BW29" s="29">
        <f t="shared" si="7"/>
        <v>1.0599999999999998E-2</v>
      </c>
      <c r="BX29">
        <v>0</v>
      </c>
      <c r="BY29" s="19">
        <v>2</v>
      </c>
      <c r="BZ29">
        <v>0</v>
      </c>
      <c r="CA29" s="4">
        <v>0</v>
      </c>
      <c r="CB29" s="4">
        <v>3</v>
      </c>
      <c r="CC29" s="4">
        <v>0</v>
      </c>
      <c r="CD29" s="4">
        <v>0</v>
      </c>
      <c r="CE29" s="4">
        <v>0</v>
      </c>
      <c r="CF29" s="4">
        <v>0</v>
      </c>
      <c r="CG29">
        <v>0</v>
      </c>
    </row>
    <row r="30" spans="1:86" x14ac:dyDescent="0.25">
      <c r="A30" s="7" t="s">
        <v>101</v>
      </c>
      <c r="B30" s="7" t="s">
        <v>111</v>
      </c>
      <c r="C30" s="7">
        <v>195</v>
      </c>
      <c r="D30" s="7">
        <v>69</v>
      </c>
      <c r="E30" s="7">
        <v>3.81</v>
      </c>
      <c r="F30" s="7">
        <v>17</v>
      </c>
      <c r="G30" s="7" t="s">
        <v>57</v>
      </c>
      <c r="H30" s="7">
        <v>0.23</v>
      </c>
      <c r="I30" s="7" t="s">
        <v>156</v>
      </c>
      <c r="J30" s="7" t="s">
        <v>33</v>
      </c>
      <c r="K30" s="7">
        <v>1</v>
      </c>
      <c r="L30" s="7">
        <v>1</v>
      </c>
      <c r="M30" s="7" t="s">
        <v>86</v>
      </c>
      <c r="N30" s="7" t="s">
        <v>33</v>
      </c>
      <c r="O30" s="7" t="s">
        <v>33</v>
      </c>
      <c r="P30" s="7" t="s">
        <v>33</v>
      </c>
      <c r="Q30" s="7" t="s">
        <v>33</v>
      </c>
      <c r="R30" s="7">
        <v>0</v>
      </c>
      <c r="S30" s="7">
        <v>0</v>
      </c>
      <c r="T30" s="7">
        <v>0</v>
      </c>
      <c r="U30" s="7">
        <v>1</v>
      </c>
      <c r="V30" s="7">
        <v>1</v>
      </c>
      <c r="W30" s="7">
        <v>0</v>
      </c>
      <c r="X30" s="24" t="s">
        <v>163</v>
      </c>
      <c r="Y30" s="31">
        <v>0.2099</v>
      </c>
      <c r="Z30" s="30">
        <v>0.15770000000000001</v>
      </c>
      <c r="AA30" s="30">
        <v>0.26219999999999999</v>
      </c>
      <c r="AB30" s="23">
        <v>5.4000000000000003E-3</v>
      </c>
      <c r="AC30" s="31">
        <v>0.21290000000000001</v>
      </c>
      <c r="AD30" s="30">
        <v>0.16239999999999999</v>
      </c>
      <c r="AE30" s="30">
        <v>0.26350000000000001</v>
      </c>
      <c r="AF30" s="23">
        <v>4.7000000000000002E-3</v>
      </c>
      <c r="AG30" s="29">
        <f t="shared" si="0"/>
        <v>-3.0000000000000027E-3</v>
      </c>
      <c r="AH30">
        <v>0</v>
      </c>
      <c r="AI30" s="29">
        <f t="shared" si="1"/>
        <v>-4.699999999999982E-3</v>
      </c>
      <c r="AJ30" s="29">
        <f t="shared" si="2"/>
        <v>-1.3000000000000234E-3</v>
      </c>
      <c r="AK30">
        <v>0</v>
      </c>
      <c r="AL30" s="19">
        <v>0</v>
      </c>
      <c r="AM30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18">
        <v>-1E-3</v>
      </c>
      <c r="AV30" s="4">
        <v>3.3999999999999998E-3</v>
      </c>
      <c r="AW30" s="4">
        <v>0</v>
      </c>
      <c r="AX30" s="4">
        <v>-2.0310999999999999</v>
      </c>
      <c r="AY30" s="4">
        <v>0.68120000000000003</v>
      </c>
      <c r="AZ30" s="4">
        <v>1</v>
      </c>
      <c r="BA30" s="4">
        <v>2.0000000000000001E-4</v>
      </c>
      <c r="BB30" s="4">
        <v>2.8E-3</v>
      </c>
      <c r="BC30" s="4">
        <v>-2.0413000000000001</v>
      </c>
      <c r="BD30" s="4">
        <v>0.72109999999999996</v>
      </c>
      <c r="BE30" s="4">
        <v>0</v>
      </c>
      <c r="BF30" s="4">
        <v>1</v>
      </c>
      <c r="BG30" s="34">
        <v>0.1448651</v>
      </c>
      <c r="BH30" s="35">
        <v>0.13719999999999999</v>
      </c>
      <c r="BI30" s="34">
        <v>5.4699999999999999E-2</v>
      </c>
      <c r="BJ30" s="34">
        <v>0.21970000000000001</v>
      </c>
      <c r="BK30" s="4">
        <v>7.3000000000000001E-3</v>
      </c>
      <c r="BL30" s="18">
        <v>10</v>
      </c>
      <c r="BM30" s="14">
        <f t="shared" si="3"/>
        <v>58.82352941176471</v>
      </c>
      <c r="BN30" s="21">
        <v>9</v>
      </c>
      <c r="BO30" s="17">
        <f t="shared" si="4"/>
        <v>0.9</v>
      </c>
      <c r="BP30" s="39">
        <v>0.1414</v>
      </c>
      <c r="BQ30" s="34">
        <v>6.0900000000000003E-2</v>
      </c>
      <c r="BR30" s="34">
        <v>0.22189999999999999</v>
      </c>
      <c r="BS30" s="4">
        <v>6.4999999999999997E-3</v>
      </c>
      <c r="BT30" s="29">
        <f t="shared" si="5"/>
        <v>-4.2000000000000093E-3</v>
      </c>
      <c r="BU30">
        <v>0</v>
      </c>
      <c r="BV30" s="29">
        <f t="shared" si="6"/>
        <v>-6.2000000000000041E-3</v>
      </c>
      <c r="BW30" s="29">
        <f t="shared" si="7"/>
        <v>-2.1999999999999797E-3</v>
      </c>
      <c r="BX30">
        <v>0</v>
      </c>
      <c r="BY30" s="19">
        <v>1</v>
      </c>
      <c r="BZ30">
        <v>0</v>
      </c>
      <c r="CA30">
        <v>0</v>
      </c>
      <c r="CB30" s="4">
        <v>1</v>
      </c>
      <c r="CC30" s="4">
        <v>0</v>
      </c>
      <c r="CD30" s="4">
        <v>0</v>
      </c>
      <c r="CE30">
        <v>0</v>
      </c>
      <c r="CF30">
        <v>0</v>
      </c>
      <c r="CG30">
        <v>0</v>
      </c>
    </row>
    <row r="31" spans="1:86" ht="57.6" customHeight="1" x14ac:dyDescent="0.25">
      <c r="A31" s="7" t="s">
        <v>102</v>
      </c>
      <c r="B31" s="7" t="s">
        <v>112</v>
      </c>
      <c r="C31" s="7">
        <v>223</v>
      </c>
      <c r="D31" s="7">
        <v>79</v>
      </c>
      <c r="E31" s="7">
        <v>14.839</v>
      </c>
      <c r="F31" s="7">
        <v>31</v>
      </c>
      <c r="G31" s="7" t="s">
        <v>56</v>
      </c>
      <c r="H31" s="7">
        <v>0.61</v>
      </c>
      <c r="I31" s="7">
        <v>0.62009999999999998</v>
      </c>
      <c r="J31" s="7" t="s">
        <v>45</v>
      </c>
      <c r="K31" s="7">
        <v>1</v>
      </c>
      <c r="L31" s="7">
        <v>1</v>
      </c>
      <c r="M31" s="7" t="s">
        <v>38</v>
      </c>
      <c r="N31" s="7" t="s">
        <v>39</v>
      </c>
      <c r="O31" s="7" t="s">
        <v>41</v>
      </c>
      <c r="P31" s="7" t="s">
        <v>116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24"/>
      <c r="Y31" s="31">
        <v>0.29459999999999997</v>
      </c>
      <c r="Z31" s="30">
        <v>0.2102</v>
      </c>
      <c r="AA31" s="30">
        <v>0.37890000000000001</v>
      </c>
      <c r="AB31" s="23">
        <v>3.32E-2</v>
      </c>
      <c r="AC31" s="31">
        <v>0.2913</v>
      </c>
      <c r="AD31" s="30">
        <v>0.2056</v>
      </c>
      <c r="AE31" s="30">
        <v>0.377</v>
      </c>
      <c r="AF31" s="23">
        <v>3.5099999999999999E-2</v>
      </c>
      <c r="AG31" s="29">
        <f t="shared" si="0"/>
        <v>3.2999999999999696E-3</v>
      </c>
      <c r="AH31">
        <v>0</v>
      </c>
      <c r="AI31" s="29">
        <f t="shared" si="1"/>
        <v>4.599999999999993E-3</v>
      </c>
      <c r="AJ31" s="29">
        <f t="shared" si="2"/>
        <v>1.9000000000000128E-3</v>
      </c>
      <c r="AK31" s="6">
        <v>0</v>
      </c>
      <c r="AL31" s="19">
        <v>0</v>
      </c>
      <c r="AM31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8">
        <v>-1.6E-2</v>
      </c>
      <c r="AV31" s="4">
        <v>1.43E-2</v>
      </c>
      <c r="AW31" s="4">
        <v>0</v>
      </c>
      <c r="AX31" s="4">
        <v>2.0878999999999999</v>
      </c>
      <c r="AY31" s="4">
        <v>0.7147</v>
      </c>
      <c r="AZ31" s="4">
        <v>1</v>
      </c>
      <c r="BA31" s="4">
        <v>-1.0800000000000001E-2</v>
      </c>
      <c r="BB31" s="4">
        <v>1.3299999999999999E-2</v>
      </c>
      <c r="BC31" s="4">
        <v>2.0177</v>
      </c>
      <c r="BD31" s="4">
        <v>0.72409999999999997</v>
      </c>
      <c r="BE31" s="4">
        <v>0</v>
      </c>
      <c r="BF31" s="4">
        <v>1</v>
      </c>
      <c r="BG31" s="34">
        <v>-0.24209269999999999</v>
      </c>
      <c r="BH31" s="35">
        <v>0.33800000000000002</v>
      </c>
      <c r="BI31" s="34">
        <v>0.2162</v>
      </c>
      <c r="BJ31" s="34">
        <v>0.45979999999999999</v>
      </c>
      <c r="BK31" s="4">
        <v>0.05</v>
      </c>
      <c r="BL31" s="18">
        <v>20</v>
      </c>
      <c r="BM31" s="14">
        <f t="shared" si="3"/>
        <v>64.516129032258064</v>
      </c>
      <c r="BN31" s="21">
        <v>8</v>
      </c>
      <c r="BO31" s="17">
        <f t="shared" si="4"/>
        <v>0.4</v>
      </c>
      <c r="BP31" s="39">
        <v>0.34310000000000002</v>
      </c>
      <c r="BQ31" s="34">
        <v>0.217</v>
      </c>
      <c r="BR31" s="34">
        <v>0.46920000000000001</v>
      </c>
      <c r="BS31" s="4">
        <v>5.4899999999999997E-2</v>
      </c>
      <c r="BT31" s="29">
        <f t="shared" si="5"/>
        <v>-5.0999999999999934E-3</v>
      </c>
      <c r="BU31">
        <v>0</v>
      </c>
      <c r="BV31" s="29">
        <f t="shared" si="6"/>
        <v>-7.9999999999999516E-4</v>
      </c>
      <c r="BW31" s="29">
        <f t="shared" si="7"/>
        <v>-9.4000000000000195E-3</v>
      </c>
      <c r="BX31" s="6">
        <v>0</v>
      </c>
      <c r="BY31" s="19">
        <v>1</v>
      </c>
      <c r="BZ31">
        <v>0</v>
      </c>
      <c r="CA31">
        <v>0</v>
      </c>
      <c r="CB31" s="4">
        <v>3</v>
      </c>
      <c r="CC31" s="4">
        <v>0</v>
      </c>
      <c r="CD31" s="4">
        <v>0</v>
      </c>
      <c r="CE31">
        <v>0</v>
      </c>
      <c r="CF31">
        <v>0</v>
      </c>
      <c r="CG31">
        <v>0</v>
      </c>
    </row>
    <row r="32" spans="1:86" s="7" customFormat="1" ht="30" x14ac:dyDescent="0.25">
      <c r="A32" s="7" t="s">
        <v>103</v>
      </c>
      <c r="B32" s="7" t="s">
        <v>113</v>
      </c>
      <c r="C32" s="7">
        <v>87</v>
      </c>
      <c r="D32" s="7">
        <v>38</v>
      </c>
      <c r="E32" s="7">
        <v>1.665</v>
      </c>
      <c r="F32" s="7">
        <v>40</v>
      </c>
      <c r="G32" s="7" t="s">
        <v>56</v>
      </c>
      <c r="H32" s="7">
        <v>-0.63</v>
      </c>
      <c r="I32" s="7">
        <v>-0.63039999999999996</v>
      </c>
      <c r="J32" s="7" t="s">
        <v>72</v>
      </c>
      <c r="K32" s="7">
        <v>1</v>
      </c>
      <c r="L32" s="7">
        <v>1</v>
      </c>
      <c r="M32" s="7" t="s">
        <v>41</v>
      </c>
      <c r="N32" s="7" t="s">
        <v>33</v>
      </c>
      <c r="O32" s="7" t="s">
        <v>33</v>
      </c>
      <c r="P32" s="7" t="s">
        <v>33</v>
      </c>
      <c r="Q32" s="7">
        <v>0</v>
      </c>
      <c r="R32" s="7">
        <v>1</v>
      </c>
      <c r="S32" s="7">
        <v>0</v>
      </c>
      <c r="T32" s="7">
        <v>0</v>
      </c>
      <c r="U32" s="7">
        <v>0</v>
      </c>
      <c r="V32" s="7">
        <v>1</v>
      </c>
      <c r="W32" s="7">
        <v>1</v>
      </c>
      <c r="X32" s="24" t="s">
        <v>120</v>
      </c>
      <c r="Y32" s="31">
        <v>0.31359999999999999</v>
      </c>
      <c r="Z32" s="30">
        <v>0.27450000000000002</v>
      </c>
      <c r="AA32" s="30">
        <v>0.3528</v>
      </c>
      <c r="AB32" s="23">
        <v>1.2999999999999999E-3</v>
      </c>
      <c r="AC32" s="31">
        <v>0.31780000000000003</v>
      </c>
      <c r="AD32" s="30">
        <v>0.27639999999999998</v>
      </c>
      <c r="AE32" s="30">
        <v>0.35920000000000002</v>
      </c>
      <c r="AF32" s="23">
        <v>2.5999999999999999E-3</v>
      </c>
      <c r="AG32" s="29">
        <f t="shared" si="0"/>
        <v>-4.200000000000037E-3</v>
      </c>
      <c r="AH32" s="7">
        <v>0</v>
      </c>
      <c r="AI32" s="29">
        <f t="shared" si="1"/>
        <v>-1.8999999999999573E-3</v>
      </c>
      <c r="AJ32" s="29">
        <f t="shared" si="2"/>
        <v>-6.4000000000000168E-3</v>
      </c>
      <c r="AK32" s="7">
        <v>0</v>
      </c>
      <c r="AL32" s="18">
        <v>0</v>
      </c>
      <c r="AM32" s="7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18">
        <v>-2.0000000000000001E-4</v>
      </c>
      <c r="AV32" s="4">
        <v>3.0000000000000001E-3</v>
      </c>
      <c r="AW32" s="4">
        <v>0</v>
      </c>
      <c r="AX32" s="4">
        <v>0.67849999999999999</v>
      </c>
      <c r="AY32" s="4">
        <v>0.48830000000000001</v>
      </c>
      <c r="AZ32" s="4">
        <v>0</v>
      </c>
      <c r="BA32" s="4">
        <v>1.1999999999999999E-3</v>
      </c>
      <c r="BB32" s="4">
        <v>3.0999999999999999E-3</v>
      </c>
      <c r="BC32" s="4">
        <v>0.7419</v>
      </c>
      <c r="BD32" s="4">
        <v>0.51770000000000005</v>
      </c>
      <c r="BE32" s="4">
        <v>0</v>
      </c>
      <c r="BF32" s="4">
        <v>0</v>
      </c>
      <c r="BG32" s="34">
        <v>-0.44806170000000001</v>
      </c>
      <c r="BH32" s="35">
        <v>0.30620000000000003</v>
      </c>
      <c r="BI32" s="34">
        <v>0.21959999999999999</v>
      </c>
      <c r="BJ32" s="34">
        <v>0.39269999999999999</v>
      </c>
      <c r="BK32" s="4">
        <v>8.8999999999999999E-3</v>
      </c>
      <c r="BL32" s="18">
        <v>12</v>
      </c>
      <c r="BM32" s="14">
        <f t="shared" si="3"/>
        <v>30</v>
      </c>
      <c r="BN32" s="21">
        <v>7</v>
      </c>
      <c r="BO32" s="17">
        <f t="shared" si="4"/>
        <v>0.58333333333333337</v>
      </c>
      <c r="BP32" s="35">
        <v>0.31309999999999999</v>
      </c>
      <c r="BQ32" s="34">
        <v>0.219</v>
      </c>
      <c r="BR32" s="34">
        <v>0.40720000000000001</v>
      </c>
      <c r="BS32" s="4">
        <v>1.29E-2</v>
      </c>
      <c r="BT32" s="29">
        <f t="shared" si="5"/>
        <v>-6.8999999999999617E-3</v>
      </c>
      <c r="BU32" s="7">
        <v>0</v>
      </c>
      <c r="BV32" s="29">
        <f t="shared" si="6"/>
        <v>5.9999999999998943E-4</v>
      </c>
      <c r="BW32" s="29">
        <f t="shared" si="7"/>
        <v>-1.4500000000000013E-2</v>
      </c>
      <c r="BX32" s="7">
        <v>0</v>
      </c>
      <c r="BY32" s="18">
        <v>1</v>
      </c>
      <c r="BZ32" s="7">
        <v>0</v>
      </c>
      <c r="CA32">
        <v>0</v>
      </c>
      <c r="CB32" s="4">
        <v>1</v>
      </c>
      <c r="CC32" s="4">
        <v>0</v>
      </c>
      <c r="CD32" s="4">
        <v>0</v>
      </c>
      <c r="CE32">
        <v>0</v>
      </c>
      <c r="CF32">
        <v>0</v>
      </c>
      <c r="CG32">
        <v>0</v>
      </c>
      <c r="CH32" s="18"/>
    </row>
    <row r="33" spans="1:86" x14ac:dyDescent="0.25">
      <c r="A33" s="7" t="s">
        <v>104</v>
      </c>
      <c r="B33" s="7" t="s">
        <v>114</v>
      </c>
      <c r="C33" s="7">
        <v>74</v>
      </c>
      <c r="D33" s="7">
        <v>26</v>
      </c>
      <c r="E33" s="7">
        <v>1.5</v>
      </c>
      <c r="F33" s="7">
        <v>12</v>
      </c>
      <c r="G33" s="7" t="s">
        <v>57</v>
      </c>
      <c r="H33" s="7">
        <v>2.3E-2</v>
      </c>
      <c r="I33" s="7" t="s">
        <v>157</v>
      </c>
      <c r="J33" s="7" t="s">
        <v>33</v>
      </c>
      <c r="K33" s="7">
        <v>0</v>
      </c>
      <c r="L33" s="7">
        <v>0</v>
      </c>
      <c r="M33" s="7" t="s">
        <v>33</v>
      </c>
      <c r="N33" s="7" t="s">
        <v>33</v>
      </c>
      <c r="O33" s="7" t="s">
        <v>33</v>
      </c>
      <c r="P33" s="7" t="s">
        <v>33</v>
      </c>
      <c r="Q33" s="7" t="s">
        <v>33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13"/>
      <c r="Y33" s="31">
        <v>1.5599999999999999E-2</v>
      </c>
      <c r="Z33" s="30">
        <v>-6.6100000000000006E-2</v>
      </c>
      <c r="AA33" s="30">
        <v>9.74E-2</v>
      </c>
      <c r="AB33" s="23">
        <v>1.4500000000000001E-2</v>
      </c>
      <c r="AC33" s="31">
        <v>1.3599999999999999E-2</v>
      </c>
      <c r="AD33" s="30">
        <v>-6.9500000000000006E-2</v>
      </c>
      <c r="AE33" s="30">
        <v>9.6600000000000005E-2</v>
      </c>
      <c r="AF33" s="23">
        <v>1.4800000000000001E-2</v>
      </c>
      <c r="AG33" s="29">
        <f t="shared" si="0"/>
        <v>2E-3</v>
      </c>
      <c r="AH33">
        <v>0</v>
      </c>
      <c r="AI33" s="29">
        <f t="shared" si="1"/>
        <v>3.4000000000000002E-3</v>
      </c>
      <c r="AJ33" s="29">
        <f t="shared" si="2"/>
        <v>7.9999999999999516E-4</v>
      </c>
      <c r="AK33">
        <v>0</v>
      </c>
      <c r="AL33" s="19">
        <v>0</v>
      </c>
      <c r="AM33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18">
        <v>-7.4999999999999997E-3</v>
      </c>
      <c r="AV33" s="4">
        <v>6.3E-3</v>
      </c>
      <c r="AW33" s="4">
        <v>0</v>
      </c>
      <c r="AX33" s="4">
        <v>-1.5545</v>
      </c>
      <c r="AY33" s="4">
        <v>3.2317999999999998</v>
      </c>
      <c r="AZ33" s="4">
        <v>0</v>
      </c>
      <c r="BA33" s="4">
        <v>-1.1900000000000001E-2</v>
      </c>
      <c r="BB33" s="4">
        <v>6.8999999999999999E-3</v>
      </c>
      <c r="BC33" s="4">
        <v>-4.4135</v>
      </c>
      <c r="BD33" s="4">
        <v>3.3555000000000001</v>
      </c>
      <c r="BE33" s="4">
        <v>1</v>
      </c>
      <c r="BF33" s="4">
        <v>0</v>
      </c>
      <c r="BG33" s="34">
        <v>-0.47526580000000002</v>
      </c>
      <c r="BH33" s="35">
        <v>0.104</v>
      </c>
      <c r="BI33" s="34">
        <v>-6.1000000000000004E-3</v>
      </c>
      <c r="BJ33" s="34">
        <v>0.2142</v>
      </c>
      <c r="BK33" s="4">
        <v>1.29E-2</v>
      </c>
      <c r="BL33" s="18">
        <v>6</v>
      </c>
      <c r="BM33" s="14">
        <f t="shared" si="3"/>
        <v>50</v>
      </c>
      <c r="BN33" s="21">
        <v>3</v>
      </c>
      <c r="BO33" s="17">
        <f t="shared" si="4"/>
        <v>0.5</v>
      </c>
      <c r="BP33" s="39">
        <v>0.1031</v>
      </c>
      <c r="BQ33" s="34">
        <v>-1.18E-2</v>
      </c>
      <c r="BR33" s="34">
        <v>0.21809999999999999</v>
      </c>
      <c r="BS33" s="4">
        <v>1.38E-2</v>
      </c>
      <c r="BT33" s="29">
        <f t="shared" si="5"/>
        <v>8.9999999999999802E-4</v>
      </c>
      <c r="BU33">
        <v>0</v>
      </c>
      <c r="BV33" s="29">
        <f t="shared" si="6"/>
        <v>5.6999999999999993E-3</v>
      </c>
      <c r="BW33" s="29">
        <f t="shared" si="7"/>
        <v>-3.8999999999999868E-3</v>
      </c>
      <c r="BX33">
        <v>0</v>
      </c>
      <c r="BY33" s="19">
        <v>2</v>
      </c>
      <c r="BZ33">
        <v>0</v>
      </c>
      <c r="CA33">
        <v>0</v>
      </c>
      <c r="CB33" s="4">
        <v>3</v>
      </c>
      <c r="CC33" s="4">
        <v>0</v>
      </c>
      <c r="CD33" s="4">
        <v>0</v>
      </c>
      <c r="CE33">
        <v>0</v>
      </c>
      <c r="CF33">
        <v>0</v>
      </c>
      <c r="CG33">
        <v>0</v>
      </c>
    </row>
    <row r="34" spans="1:86" s="8" customFormat="1" x14ac:dyDescent="0.25">
      <c r="A34" s="15" t="s">
        <v>105</v>
      </c>
      <c r="B34" s="15" t="s">
        <v>115</v>
      </c>
      <c r="C34" s="15">
        <v>94</v>
      </c>
      <c r="D34" s="15">
        <v>41</v>
      </c>
      <c r="E34" s="15">
        <v>3.149</v>
      </c>
      <c r="F34" s="15">
        <v>12</v>
      </c>
      <c r="G34" s="15" t="s">
        <v>57</v>
      </c>
      <c r="H34" s="15">
        <v>-7.0000000000000007E-2</v>
      </c>
      <c r="I34" s="15">
        <v>-7.1300000000000002E-2</v>
      </c>
      <c r="J34" s="15" t="s">
        <v>45</v>
      </c>
      <c r="K34" s="15">
        <v>0</v>
      </c>
      <c r="L34" s="15">
        <v>0</v>
      </c>
      <c r="M34" s="15" t="s">
        <v>33</v>
      </c>
      <c r="N34" s="15" t="s">
        <v>33</v>
      </c>
      <c r="O34" s="15" t="s">
        <v>33</v>
      </c>
      <c r="P34" s="15" t="s">
        <v>33</v>
      </c>
      <c r="Q34" s="15" t="s">
        <v>33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25"/>
      <c r="Y34" s="36">
        <v>7.1300000000000002E-2</v>
      </c>
      <c r="Z34" s="32">
        <v>-3.7499999999999999E-2</v>
      </c>
      <c r="AA34" s="32">
        <v>0.18010000000000001</v>
      </c>
      <c r="AB34" s="15">
        <v>2.87E-2</v>
      </c>
      <c r="AC34" s="36">
        <v>7.0900000000000005E-2</v>
      </c>
      <c r="AD34" s="43">
        <v>-3.8399999999999997E-2</v>
      </c>
      <c r="AE34" s="43">
        <v>0.1802</v>
      </c>
      <c r="AF34" s="8">
        <v>2.9000000000000001E-2</v>
      </c>
      <c r="AG34" s="32">
        <f t="shared" si="0"/>
        <v>3.9999999999999758E-4</v>
      </c>
      <c r="AH34" s="8">
        <v>0</v>
      </c>
      <c r="AI34" s="32">
        <f t="shared" si="1"/>
        <v>8.9999999999999802E-4</v>
      </c>
      <c r="AJ34" s="32">
        <f t="shared" si="2"/>
        <v>-9.9999999999988987E-5</v>
      </c>
      <c r="AK34" s="8">
        <v>0</v>
      </c>
      <c r="AL34" s="20">
        <v>1</v>
      </c>
      <c r="AM34" s="8">
        <v>0</v>
      </c>
      <c r="AN34" s="8">
        <v>0</v>
      </c>
      <c r="AO34" s="8">
        <v>3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20">
        <v>-8.0999999999999996E-3</v>
      </c>
      <c r="AV34" s="8">
        <v>2.18E-2</v>
      </c>
      <c r="AW34" s="8">
        <v>0</v>
      </c>
      <c r="AX34" s="8">
        <v>0.80079999999999996</v>
      </c>
      <c r="AY34" s="8">
        <v>1.7186999999999999</v>
      </c>
      <c r="AZ34" s="8">
        <v>0</v>
      </c>
      <c r="BA34" s="8">
        <v>-5.3E-3</v>
      </c>
      <c r="BB34" s="8">
        <v>2.3900000000000001E-2</v>
      </c>
      <c r="BC34" s="8">
        <v>0.64439999999999997</v>
      </c>
      <c r="BD34" s="8">
        <v>1.8933</v>
      </c>
      <c r="BE34" s="8">
        <v>0</v>
      </c>
      <c r="BF34" s="8">
        <v>0</v>
      </c>
      <c r="BG34" s="8">
        <v>-0.59114520000000004</v>
      </c>
      <c r="BH34" s="44">
        <v>6.9000000000000006E-2</v>
      </c>
      <c r="BI34" s="43">
        <v>-4.48E-2</v>
      </c>
      <c r="BJ34" s="43">
        <v>0.1827</v>
      </c>
      <c r="BK34" s="8">
        <v>3.04E-2</v>
      </c>
      <c r="BL34" s="20">
        <v>11</v>
      </c>
      <c r="BM34" s="16">
        <f t="shared" si="3"/>
        <v>91.666666666666657</v>
      </c>
      <c r="BN34" s="22">
        <v>11</v>
      </c>
      <c r="BO34" s="27">
        <f t="shared" si="4"/>
        <v>1</v>
      </c>
      <c r="BP34" s="44">
        <v>6.8599999999999994E-2</v>
      </c>
      <c r="BQ34" s="43">
        <v>-4.5699999999999998E-2</v>
      </c>
      <c r="BR34" s="43">
        <v>0.18290000000000001</v>
      </c>
      <c r="BS34" s="8">
        <v>3.0700000000000002E-2</v>
      </c>
      <c r="BT34" s="32">
        <f t="shared" si="5"/>
        <v>4.0000000000001146E-4</v>
      </c>
      <c r="BU34" s="8">
        <v>0</v>
      </c>
      <c r="BV34" s="32">
        <f t="shared" si="6"/>
        <v>8.9999999999999802E-4</v>
      </c>
      <c r="BW34" s="32">
        <f t="shared" si="7"/>
        <v>-2.0000000000000573E-4</v>
      </c>
      <c r="BX34" s="8">
        <v>0</v>
      </c>
      <c r="BY34" s="20">
        <v>1</v>
      </c>
      <c r="BZ34" s="8">
        <v>0</v>
      </c>
      <c r="CA34" s="8">
        <v>0</v>
      </c>
      <c r="CB34" s="15">
        <v>5</v>
      </c>
      <c r="CC34" s="15">
        <v>0</v>
      </c>
      <c r="CD34" s="15">
        <v>0</v>
      </c>
      <c r="CE34" s="8">
        <v>0</v>
      </c>
      <c r="CF34" s="8">
        <v>0</v>
      </c>
      <c r="CG34" s="8">
        <v>0</v>
      </c>
      <c r="CH34" s="20"/>
    </row>
  </sheetData>
  <sortState ref="A2:CG3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Codebook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2018-05-18T13:58:10Z</dcterms:modified>
</cp:coreProperties>
</file>