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421506\tiu\research\effectsizes\"/>
    </mc:Choice>
  </mc:AlternateContent>
  <bookViews>
    <workbookView xWindow="0" yWindow="0" windowWidth="23040" windowHeight="9090" tabRatio="439" activeTab="1"/>
  </bookViews>
  <sheets>
    <sheet name="Variables" sheetId="2" r:id="rId1"/>
    <sheet name="Codebook" sheetId="3"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82" i="3" l="1"/>
  <c r="Y481" i="3" l="1"/>
  <c r="V198" i="3" l="1"/>
  <c r="V119" i="3"/>
  <c r="V79" i="3"/>
  <c r="V73" i="3"/>
  <c r="V58" i="3"/>
  <c r="V55" i="3"/>
  <c r="V51" i="3"/>
  <c r="V39" i="3"/>
  <c r="V38" i="3"/>
  <c r="V21" i="3"/>
  <c r="V9" i="3"/>
  <c r="V441" i="3" l="1"/>
  <c r="Y444" i="3" l="1"/>
  <c r="V440" i="3" l="1"/>
  <c r="N438" i="3"/>
  <c r="N432" i="3"/>
  <c r="N426" i="3" l="1"/>
  <c r="N422" i="3" l="1"/>
  <c r="V407" i="3" l="1"/>
  <c r="Y403" i="3"/>
  <c r="N379" i="3" l="1"/>
  <c r="Y379" i="3" s="1"/>
  <c r="N367" i="3" l="1"/>
  <c r="N363" i="3"/>
  <c r="T344" i="3" l="1"/>
  <c r="N310" i="3" l="1"/>
  <c r="N305" i="3"/>
  <c r="N304" i="3"/>
  <c r="N300" i="3" l="1"/>
  <c r="N289" i="3" l="1"/>
  <c r="N286" i="3"/>
  <c r="N274" i="3" l="1"/>
  <c r="N197" i="3" l="1"/>
  <c r="N196" i="3"/>
  <c r="Y195" i="3"/>
  <c r="N180" i="3" l="1"/>
  <c r="N73" i="3" l="1"/>
  <c r="N54" i="3" l="1"/>
  <c r="N26" i="3" l="1"/>
  <c r="V3" i="3" l="1"/>
  <c r="V4" i="3"/>
  <c r="V5" i="3"/>
  <c r="V6" i="3"/>
  <c r="V7" i="3"/>
  <c r="V8" i="3"/>
  <c r="V10" i="3"/>
  <c r="V11" i="3"/>
  <c r="V12" i="3"/>
  <c r="V13" i="3"/>
  <c r="V14" i="3"/>
  <c r="V15" i="3"/>
  <c r="V16" i="3"/>
  <c r="V17" i="3"/>
  <c r="V18" i="3"/>
  <c r="V19" i="3"/>
  <c r="V20" i="3"/>
  <c r="V22" i="3"/>
  <c r="V23" i="3"/>
  <c r="V24" i="3"/>
  <c r="V25" i="3"/>
  <c r="V27" i="3"/>
  <c r="V29" i="3"/>
  <c r="V30" i="3"/>
  <c r="V31" i="3"/>
  <c r="V32" i="3"/>
  <c r="V33" i="3"/>
  <c r="V34" i="3"/>
  <c r="V35" i="3"/>
  <c r="V36" i="3"/>
  <c r="V37" i="3"/>
  <c r="V40" i="3"/>
  <c r="V41" i="3"/>
  <c r="V42" i="3"/>
  <c r="V43" i="3"/>
  <c r="V44" i="3"/>
  <c r="V45" i="3"/>
  <c r="V46" i="3"/>
  <c r="V47" i="3"/>
  <c r="V48" i="3"/>
  <c r="V49" i="3"/>
  <c r="V50" i="3"/>
  <c r="V52" i="3"/>
  <c r="V53" i="3"/>
  <c r="V54" i="3"/>
  <c r="V56" i="3"/>
  <c r="V57" i="3"/>
  <c r="V59" i="3"/>
  <c r="V60" i="3"/>
  <c r="V61" i="3"/>
  <c r="V62" i="3"/>
  <c r="V63" i="3"/>
  <c r="V64" i="3"/>
  <c r="V65" i="3"/>
  <c r="V66" i="3"/>
  <c r="V67" i="3"/>
  <c r="V68" i="3"/>
  <c r="V69" i="3"/>
  <c r="V70" i="3"/>
  <c r="V71" i="3"/>
  <c r="V72" i="3"/>
  <c r="V74" i="3"/>
  <c r="V75" i="3"/>
  <c r="V76" i="3"/>
  <c r="V77" i="3"/>
  <c r="V78" i="3"/>
  <c r="V80" i="3"/>
  <c r="V81"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20" i="3"/>
  <c r="V121" i="3"/>
  <c r="V122" i="3"/>
  <c r="V123"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1" i="3"/>
  <c r="V352"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2" i="3"/>
  <c r="N3" i="3" l="1"/>
  <c r="Y3" i="3" s="1"/>
  <c r="N4" i="3"/>
  <c r="Y4" i="3" s="1"/>
  <c r="N5" i="3"/>
  <c r="Y5" i="3" s="1"/>
  <c r="N6" i="3"/>
  <c r="Y6" i="3" s="1"/>
  <c r="N7" i="3"/>
  <c r="Y7" i="3" s="1"/>
  <c r="N8" i="3"/>
  <c r="Y8" i="3" s="1"/>
  <c r="N9" i="3"/>
  <c r="Y9" i="3" s="1"/>
  <c r="N10" i="3"/>
  <c r="Y10" i="3" s="1"/>
  <c r="N11" i="3"/>
  <c r="Y11" i="3" s="1"/>
  <c r="N12" i="3"/>
  <c r="Y12" i="3" s="1"/>
  <c r="N13" i="3"/>
  <c r="Y13" i="3" s="1"/>
  <c r="N14" i="3"/>
  <c r="Y14" i="3" s="1"/>
  <c r="N15" i="3"/>
  <c r="Y15" i="3" s="1"/>
  <c r="N16" i="3"/>
  <c r="Y16" i="3" s="1"/>
  <c r="N17" i="3"/>
  <c r="Y17" i="3" s="1"/>
  <c r="N18" i="3"/>
  <c r="Y18" i="3" s="1"/>
  <c r="N19" i="3"/>
  <c r="Y19" i="3" s="1"/>
  <c r="N20" i="3"/>
  <c r="Y20" i="3" s="1"/>
  <c r="Y21" i="3"/>
  <c r="N22" i="3"/>
  <c r="Y22" i="3" s="1"/>
  <c r="N23" i="3"/>
  <c r="Y23" i="3" s="1"/>
  <c r="N24" i="3"/>
  <c r="Y24" i="3" s="1"/>
  <c r="N25" i="3"/>
  <c r="Y25" i="3" s="1"/>
  <c r="Y26" i="3"/>
  <c r="N27" i="3"/>
  <c r="Y27" i="3" s="1"/>
  <c r="N28" i="3"/>
  <c r="Y28" i="3" s="1"/>
  <c r="N29" i="3"/>
  <c r="Y29" i="3" s="1"/>
  <c r="N30" i="3"/>
  <c r="Y30" i="3" s="1"/>
  <c r="N31" i="3"/>
  <c r="Y31" i="3" s="1"/>
  <c r="N32" i="3"/>
  <c r="Y32" i="3" s="1"/>
  <c r="N33" i="3"/>
  <c r="Y33" i="3" s="1"/>
  <c r="N34" i="3"/>
  <c r="Y34" i="3" s="1"/>
  <c r="N35" i="3"/>
  <c r="Y35" i="3" s="1"/>
  <c r="N36" i="3"/>
  <c r="Y36" i="3" s="1"/>
  <c r="N37" i="3"/>
  <c r="Y37" i="3" s="1"/>
  <c r="N38" i="3"/>
  <c r="Y38" i="3" s="1"/>
  <c r="N39" i="3"/>
  <c r="Y39" i="3" s="1"/>
  <c r="N40" i="3"/>
  <c r="Y40" i="3" s="1"/>
  <c r="N41" i="3"/>
  <c r="Y41" i="3" s="1"/>
  <c r="N42" i="3"/>
  <c r="Y42" i="3" s="1"/>
  <c r="N43" i="3"/>
  <c r="Y43" i="3" s="1"/>
  <c r="N44" i="3"/>
  <c r="Y44" i="3" s="1"/>
  <c r="N45" i="3"/>
  <c r="Y45" i="3" s="1"/>
  <c r="N46" i="3"/>
  <c r="Y46" i="3" s="1"/>
  <c r="N47" i="3"/>
  <c r="Y47" i="3" s="1"/>
  <c r="N48" i="3"/>
  <c r="Y48" i="3" s="1"/>
  <c r="N49" i="3"/>
  <c r="Y49" i="3" s="1"/>
  <c r="N50" i="3"/>
  <c r="Y50" i="3" s="1"/>
  <c r="N51" i="3"/>
  <c r="Y51" i="3" s="1"/>
  <c r="N52" i="3"/>
  <c r="Y52" i="3" s="1"/>
  <c r="Y53" i="3"/>
  <c r="Y54" i="3"/>
  <c r="N55" i="3"/>
  <c r="Y55" i="3" s="1"/>
  <c r="Y56" i="3"/>
  <c r="Y57" i="3"/>
  <c r="N58" i="3"/>
  <c r="Y58" i="3" s="1"/>
  <c r="Y59" i="3"/>
  <c r="N60" i="3"/>
  <c r="Y60" i="3" s="1"/>
  <c r="N61" i="3"/>
  <c r="Y61" i="3" s="1"/>
  <c r="N62" i="3"/>
  <c r="Y62" i="3" s="1"/>
  <c r="N63" i="3"/>
  <c r="Y63" i="3" s="1"/>
  <c r="N64" i="3"/>
  <c r="Y64" i="3" s="1"/>
  <c r="N65" i="3"/>
  <c r="Y65" i="3" s="1"/>
  <c r="N66" i="3"/>
  <c r="Y66" i="3" s="1"/>
  <c r="N67" i="3"/>
  <c r="Y67" i="3" s="1"/>
  <c r="N68" i="3"/>
  <c r="Y68" i="3" s="1"/>
  <c r="N69" i="3"/>
  <c r="Y69" i="3" s="1"/>
  <c r="N70" i="3"/>
  <c r="Y70" i="3" s="1"/>
  <c r="N71" i="3"/>
  <c r="Y71" i="3" s="1"/>
  <c r="N72" i="3"/>
  <c r="Y72" i="3" s="1"/>
  <c r="Y73" i="3"/>
  <c r="N74" i="3"/>
  <c r="N75" i="3"/>
  <c r="N76" i="3"/>
  <c r="N77" i="3"/>
  <c r="N78" i="3"/>
  <c r="N79" i="3"/>
  <c r="N80" i="3"/>
  <c r="N81" i="3"/>
  <c r="N83" i="3"/>
  <c r="N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N120" i="3"/>
  <c r="Y120" i="3" s="1"/>
  <c r="Y121" i="3"/>
  <c r="N123" i="3"/>
  <c r="Y123" i="3" s="1"/>
  <c r="N124" i="3"/>
  <c r="Y124" i="3" s="1"/>
  <c r="N125" i="3"/>
  <c r="Y125" i="3" s="1"/>
  <c r="Y126" i="3"/>
  <c r="N127" i="3"/>
  <c r="Y127" i="3" s="1"/>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N171" i="3"/>
  <c r="Y171" i="3" s="1"/>
  <c r="N172" i="3"/>
  <c r="Y172" i="3" s="1"/>
  <c r="N173" i="3"/>
  <c r="Y173" i="3" s="1"/>
  <c r="N174" i="3"/>
  <c r="Y174" i="3" s="1"/>
  <c r="N175" i="3"/>
  <c r="Y175" i="3" s="1"/>
  <c r="N176" i="3"/>
  <c r="Y176" i="3" s="1"/>
  <c r="N177" i="3"/>
  <c r="Y177" i="3" s="1"/>
  <c r="N178" i="3"/>
  <c r="Y178" i="3" s="1"/>
  <c r="Y179" i="3"/>
  <c r="Y180" i="3"/>
  <c r="Y181" i="3"/>
  <c r="Y182" i="3"/>
  <c r="Y183" i="3"/>
  <c r="Y184" i="3"/>
  <c r="Y185" i="3"/>
  <c r="Y186" i="3"/>
  <c r="N187" i="3"/>
  <c r="Y187" i="3" s="1"/>
  <c r="N188" i="3"/>
  <c r="Y188" i="3" s="1"/>
  <c r="Y189" i="3"/>
  <c r="Y190" i="3"/>
  <c r="Y191" i="3"/>
  <c r="Y192" i="3"/>
  <c r="Y193" i="3"/>
  <c r="Y194" i="3"/>
  <c r="Y196" i="3"/>
  <c r="Y197" i="3"/>
  <c r="Y198" i="3"/>
  <c r="N199" i="3"/>
  <c r="Y199" i="3" s="1"/>
  <c r="Y200" i="3"/>
  <c r="Y201" i="3"/>
  <c r="N202" i="3"/>
  <c r="Y202" i="3" s="1"/>
  <c r="N203" i="3"/>
  <c r="Y203" i="3" s="1"/>
  <c r="N204" i="3"/>
  <c r="Y204" i="3" s="1"/>
  <c r="N205" i="3"/>
  <c r="Y205" i="3" s="1"/>
  <c r="N206" i="3"/>
  <c r="Y206" i="3" s="1"/>
  <c r="Y207" i="3"/>
  <c r="N208" i="3"/>
  <c r="Y208" i="3" s="1"/>
  <c r="N209" i="3"/>
  <c r="Y209" i="3" s="1"/>
  <c r="N210" i="3"/>
  <c r="Y210" i="3" s="1"/>
  <c r="N211" i="3"/>
  <c r="Y211" i="3" s="1"/>
  <c r="N212" i="3"/>
  <c r="Y212" i="3" s="1"/>
  <c r="N213" i="3"/>
  <c r="Y213" i="3" s="1"/>
  <c r="N214" i="3"/>
  <c r="Y214" i="3" s="1"/>
  <c r="N215" i="3"/>
  <c r="Y215" i="3" s="1"/>
  <c r="N216" i="3"/>
  <c r="Y216" i="3" s="1"/>
  <c r="N217" i="3"/>
  <c r="Y217" i="3" s="1"/>
  <c r="N218" i="3"/>
  <c r="Y218" i="3" s="1"/>
  <c r="N219" i="3"/>
  <c r="Y219" i="3" s="1"/>
  <c r="N220" i="3"/>
  <c r="Y220" i="3" s="1"/>
  <c r="N221" i="3"/>
  <c r="Y221" i="3" s="1"/>
  <c r="N222" i="3"/>
  <c r="Y222" i="3" s="1"/>
  <c r="N223" i="3"/>
  <c r="Y223" i="3" s="1"/>
  <c r="N224" i="3"/>
  <c r="Y224" i="3" s="1"/>
  <c r="N225" i="3"/>
  <c r="Y225" i="3" s="1"/>
  <c r="N226" i="3"/>
  <c r="Y226" i="3" s="1"/>
  <c r="N227" i="3"/>
  <c r="Y227" i="3" s="1"/>
  <c r="N228" i="3"/>
  <c r="Y228" i="3" s="1"/>
  <c r="N229" i="3"/>
  <c r="Y229" i="3" s="1"/>
  <c r="N230" i="3"/>
  <c r="Y230" i="3" s="1"/>
  <c r="N231" i="3"/>
  <c r="Y231" i="3" s="1"/>
  <c r="N232" i="3"/>
  <c r="Y232" i="3" s="1"/>
  <c r="N233" i="3"/>
  <c r="Y233" i="3" s="1"/>
  <c r="N234" i="3"/>
  <c r="Y234" i="3" s="1"/>
  <c r="N235" i="3"/>
  <c r="Y235" i="3" s="1"/>
  <c r="N236" i="3"/>
  <c r="Y236" i="3" s="1"/>
  <c r="N237" i="3"/>
  <c r="Y237" i="3" s="1"/>
  <c r="N238" i="3"/>
  <c r="Y238" i="3" s="1"/>
  <c r="N239" i="3"/>
  <c r="Y239" i="3" s="1"/>
  <c r="N240" i="3"/>
  <c r="Y240" i="3" s="1"/>
  <c r="Y241" i="3"/>
  <c r="Y242" i="3"/>
  <c r="Y243" i="3"/>
  <c r="Y244" i="3"/>
  <c r="Y245" i="3"/>
  <c r="Y246" i="3"/>
  <c r="Y247" i="3"/>
  <c r="Y248" i="3"/>
  <c r="Y249" i="3"/>
  <c r="Y250" i="3"/>
  <c r="Y251" i="3"/>
  <c r="Y252" i="3"/>
  <c r="Y253" i="3"/>
  <c r="Y254" i="3"/>
  <c r="Y255" i="3"/>
  <c r="Y256" i="3"/>
  <c r="Y257" i="3"/>
  <c r="Y258" i="3"/>
  <c r="Y259" i="3"/>
  <c r="Y260" i="3"/>
  <c r="Y261" i="3"/>
  <c r="N262" i="3"/>
  <c r="Y262" i="3" s="1"/>
  <c r="N263" i="3"/>
  <c r="Y263" i="3" s="1"/>
  <c r="N264" i="3"/>
  <c r="Y264" i="3" s="1"/>
  <c r="N265" i="3"/>
  <c r="Y265" i="3" s="1"/>
  <c r="N266" i="3"/>
  <c r="Y266" i="3" s="1"/>
  <c r="N267" i="3"/>
  <c r="Y267" i="3" s="1"/>
  <c r="N268" i="3"/>
  <c r="Y268" i="3" s="1"/>
  <c r="N269" i="3"/>
  <c r="Y269" i="3" s="1"/>
  <c r="N270" i="3"/>
  <c r="Y270" i="3" s="1"/>
  <c r="N271" i="3"/>
  <c r="Y271" i="3" s="1"/>
  <c r="N272" i="3"/>
  <c r="Y272" i="3" s="1"/>
  <c r="N273" i="3"/>
  <c r="Y273" i="3" s="1"/>
  <c r="Y274" i="3"/>
  <c r="N275" i="3"/>
  <c r="Y275" i="3" s="1"/>
  <c r="N276" i="3"/>
  <c r="Y276" i="3" s="1"/>
  <c r="Y277" i="3"/>
  <c r="N278" i="3"/>
  <c r="Y278" i="3" s="1"/>
  <c r="N279" i="3"/>
  <c r="Y279" i="3" s="1"/>
  <c r="Y280" i="3"/>
  <c r="N281" i="3"/>
  <c r="Y281" i="3" s="1"/>
  <c r="N282" i="3"/>
  <c r="Y282" i="3" s="1"/>
  <c r="N283" i="3"/>
  <c r="Y283" i="3" s="1"/>
  <c r="N284" i="3"/>
  <c r="Y284" i="3" s="1"/>
  <c r="N285" i="3"/>
  <c r="Y285" i="3" s="1"/>
  <c r="Y286" i="3"/>
  <c r="N287" i="3"/>
  <c r="Y287" i="3" s="1"/>
  <c r="N288" i="3"/>
  <c r="Y288" i="3" s="1"/>
  <c r="Y289" i="3"/>
  <c r="N290" i="3"/>
  <c r="Y290" i="3" s="1"/>
  <c r="N291" i="3"/>
  <c r="Y291" i="3" s="1"/>
  <c r="N292" i="3"/>
  <c r="Y292" i="3" s="1"/>
  <c r="N293" i="3"/>
  <c r="Y293" i="3" s="1"/>
  <c r="N294" i="3"/>
  <c r="Y294" i="3" s="1"/>
  <c r="N295" i="3"/>
  <c r="Y295" i="3" s="1"/>
  <c r="N296" i="3"/>
  <c r="Y296" i="3" s="1"/>
  <c r="N297" i="3"/>
  <c r="Y297" i="3" s="1"/>
  <c r="N298" i="3"/>
  <c r="Y298" i="3" s="1"/>
  <c r="N299" i="3"/>
  <c r="Y299" i="3" s="1"/>
  <c r="Y300" i="3"/>
  <c r="Y301" i="3"/>
  <c r="Y302" i="3"/>
  <c r="Y303" i="3"/>
  <c r="Y304" i="3"/>
  <c r="Y305" i="3"/>
  <c r="Y306" i="3"/>
  <c r="N307" i="3"/>
  <c r="Y307" i="3" s="1"/>
  <c r="N308" i="3"/>
  <c r="Y308" i="3" s="1"/>
  <c r="N309" i="3"/>
  <c r="Y309" i="3" s="1"/>
  <c r="Y310" i="3"/>
  <c r="N311" i="3"/>
  <c r="Y311" i="3" s="1"/>
  <c r="N312" i="3"/>
  <c r="Y312" i="3" s="1"/>
  <c r="N313" i="3"/>
  <c r="Y313" i="3" s="1"/>
  <c r="N314" i="3"/>
  <c r="Y314" i="3" s="1"/>
  <c r="N315" i="3"/>
  <c r="Y315" i="3" s="1"/>
  <c r="N316" i="3"/>
  <c r="Y316" i="3" s="1"/>
  <c r="N317" i="3"/>
  <c r="Y317" i="3" s="1"/>
  <c r="N318" i="3"/>
  <c r="Y318" i="3" s="1"/>
  <c r="N319" i="3"/>
  <c r="Y319" i="3" s="1"/>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N358" i="3"/>
  <c r="Y358" i="3" s="1"/>
  <c r="N359" i="3"/>
  <c r="Y359" i="3" s="1"/>
  <c r="N360" i="3"/>
  <c r="Y360" i="3" s="1"/>
  <c r="N361" i="3"/>
  <c r="Y361" i="3" s="1"/>
  <c r="N362" i="3"/>
  <c r="Y362" i="3" s="1"/>
  <c r="Y363" i="3"/>
  <c r="N364" i="3"/>
  <c r="Y364" i="3" s="1"/>
  <c r="N365" i="3"/>
  <c r="Y365" i="3" s="1"/>
  <c r="N366" i="3"/>
  <c r="Y366" i="3" s="1"/>
  <c r="Y367" i="3"/>
  <c r="N368" i="3"/>
  <c r="Y368" i="3" s="1"/>
  <c r="N369" i="3"/>
  <c r="Y369" i="3" s="1"/>
  <c r="N370" i="3"/>
  <c r="Y370" i="3" s="1"/>
  <c r="N371" i="3"/>
  <c r="Y371" i="3" s="1"/>
  <c r="N372" i="3"/>
  <c r="Y372" i="3" s="1"/>
  <c r="N373" i="3"/>
  <c r="Y373" i="3" s="1"/>
  <c r="N374" i="3"/>
  <c r="Y374" i="3" s="1"/>
  <c r="N375" i="3"/>
  <c r="Y375" i="3" s="1"/>
  <c r="N376" i="3"/>
  <c r="Y376" i="3" s="1"/>
  <c r="N377" i="3"/>
  <c r="Y377" i="3" s="1"/>
  <c r="N378" i="3"/>
  <c r="Y378" i="3" s="1"/>
  <c r="N380" i="3"/>
  <c r="Y380" i="3" s="1"/>
  <c r="N381" i="3"/>
  <c r="Y381" i="3" s="1"/>
  <c r="Y382" i="3"/>
  <c r="N383" i="3"/>
  <c r="Y383" i="3" s="1"/>
  <c r="Y384" i="3"/>
  <c r="Y385" i="3"/>
  <c r="Y386" i="3"/>
  <c r="Y387" i="3"/>
  <c r="Y388" i="3"/>
  <c r="Y389" i="3"/>
  <c r="Y390" i="3"/>
  <c r="Y391" i="3"/>
  <c r="Y392" i="3"/>
  <c r="Y393" i="3"/>
  <c r="Y394" i="3"/>
  <c r="Y395" i="3"/>
  <c r="Y396" i="3"/>
  <c r="Y397" i="3"/>
  <c r="Y398" i="3"/>
  <c r="Y399" i="3"/>
  <c r="Y400" i="3"/>
  <c r="Y401" i="3"/>
  <c r="Y402" i="3"/>
  <c r="Y404" i="3"/>
  <c r="Y405" i="3"/>
  <c r="Y406" i="3"/>
  <c r="Y407" i="3"/>
  <c r="Y408" i="3"/>
  <c r="Y409" i="3"/>
  <c r="Y410" i="3"/>
  <c r="Y411" i="3"/>
  <c r="Y412" i="3"/>
  <c r="Y413" i="3"/>
  <c r="Y414" i="3"/>
  <c r="Y415" i="3"/>
  <c r="Y416" i="3"/>
  <c r="Y417" i="3"/>
  <c r="Y418" i="3"/>
  <c r="Y419" i="3"/>
  <c r="Y420" i="3"/>
  <c r="Y421" i="3"/>
  <c r="Y422" i="3"/>
  <c r="N423" i="3"/>
  <c r="Y423" i="3" s="1"/>
  <c r="N424" i="3"/>
  <c r="Y424" i="3" s="1"/>
  <c r="Y425" i="3"/>
  <c r="Y426" i="3"/>
  <c r="N427" i="3"/>
  <c r="Y427" i="3" s="1"/>
  <c r="N428" i="3"/>
  <c r="Y428" i="3" s="1"/>
  <c r="N429" i="3"/>
  <c r="Y429" i="3" s="1"/>
  <c r="N430" i="3"/>
  <c r="Y430" i="3" s="1"/>
  <c r="N431" i="3"/>
  <c r="Y431" i="3" s="1"/>
  <c r="Y432" i="3"/>
  <c r="N433" i="3"/>
  <c r="Y433" i="3" s="1"/>
  <c r="N434" i="3"/>
  <c r="Y434" i="3" s="1"/>
  <c r="N435" i="3"/>
  <c r="Y435" i="3" s="1"/>
  <c r="N436" i="3"/>
  <c r="Y436" i="3" s="1"/>
  <c r="N437" i="3"/>
  <c r="Y437" i="3" s="1"/>
  <c r="Y438" i="3"/>
  <c r="N439" i="3"/>
  <c r="Y439" i="3" s="1"/>
  <c r="N440" i="3"/>
  <c r="Y440" i="3" s="1"/>
  <c r="N441" i="3"/>
  <c r="Y441" i="3" s="1"/>
  <c r="Y442" i="3"/>
  <c r="Y443" i="3"/>
  <c r="Y445" i="3"/>
  <c r="Y446" i="3"/>
  <c r="Y447" i="3"/>
  <c r="Y448" i="3"/>
  <c r="Y449" i="3"/>
  <c r="Y450" i="3"/>
  <c r="Y451" i="3"/>
  <c r="N452" i="3"/>
  <c r="Y452" i="3" s="1"/>
  <c r="N453" i="3"/>
  <c r="Y453" i="3" s="1"/>
  <c r="N454" i="3"/>
  <c r="Y454" i="3" s="1"/>
  <c r="N455" i="3"/>
  <c r="Y455" i="3" s="1"/>
  <c r="N456" i="3"/>
  <c r="Y456" i="3" s="1"/>
  <c r="N457" i="3"/>
  <c r="Y457" i="3" s="1"/>
  <c r="N458" i="3"/>
  <c r="Y458" i="3" s="1"/>
  <c r="N459" i="3"/>
  <c r="Y459" i="3" s="1"/>
  <c r="N460" i="3"/>
  <c r="Y460" i="3" s="1"/>
  <c r="N461" i="3"/>
  <c r="Y461" i="3" s="1"/>
  <c r="N462" i="3"/>
  <c r="Y462" i="3" s="1"/>
  <c r="N463" i="3"/>
  <c r="Y463" i="3" s="1"/>
  <c r="N464" i="3"/>
  <c r="Y464" i="3" s="1"/>
  <c r="N465" i="3"/>
  <c r="Y465" i="3" s="1"/>
  <c r="N466" i="3"/>
  <c r="Y466" i="3" s="1"/>
  <c r="N467" i="3"/>
  <c r="Y467" i="3" s="1"/>
  <c r="N468" i="3"/>
  <c r="Y468" i="3" s="1"/>
  <c r="N469" i="3"/>
  <c r="Y469" i="3" s="1"/>
  <c r="N470" i="3"/>
  <c r="Y470" i="3" s="1"/>
  <c r="N471" i="3"/>
  <c r="Y471" i="3" s="1"/>
  <c r="Y472" i="3"/>
  <c r="Y473" i="3"/>
  <c r="Y474" i="3"/>
  <c r="Y475" i="3"/>
  <c r="Y476" i="3"/>
  <c r="Y477" i="3"/>
  <c r="Y478" i="3"/>
  <c r="Y479" i="3"/>
  <c r="Y480" i="3"/>
  <c r="Y482" i="3"/>
  <c r="Y483" i="3"/>
  <c r="Y484" i="3"/>
  <c r="Y485" i="3"/>
  <c r="Y486" i="3"/>
  <c r="Y487" i="3"/>
  <c r="Y488" i="3"/>
  <c r="Y489" i="3"/>
  <c r="Y490" i="3"/>
  <c r="Y491" i="3"/>
  <c r="Y492" i="3"/>
  <c r="Y493" i="3"/>
  <c r="Y494" i="3"/>
  <c r="Y495" i="3"/>
  <c r="Y496" i="3"/>
  <c r="Y497" i="3"/>
  <c r="Y498" i="3"/>
  <c r="Y499" i="3"/>
  <c r="Y500" i="3"/>
  <c r="Y501" i="3"/>
  <c r="N2" i="3"/>
  <c r="Y2" i="3" s="1"/>
  <c r="G84" i="3"/>
  <c r="G83" i="3"/>
  <c r="G82" i="3"/>
  <c r="G81" i="3"/>
  <c r="G80" i="3"/>
  <c r="G79" i="3"/>
  <c r="G78" i="3"/>
  <c r="G77" i="3"/>
  <c r="G76" i="3"/>
  <c r="G75" i="3"/>
  <c r="G74" i="3"/>
  <c r="Y77" i="3" l="1"/>
  <c r="Y81" i="3"/>
  <c r="Y75" i="3"/>
  <c r="Y79" i="3"/>
  <c r="Y83" i="3"/>
  <c r="Y76" i="3"/>
  <c r="Y80" i="3"/>
  <c r="Y84" i="3"/>
  <c r="Y74" i="3"/>
  <c r="Y78" i="3"/>
</calcChain>
</file>

<file path=xl/sharedStrings.xml><?xml version="1.0" encoding="utf-8"?>
<sst xmlns="http://schemas.openxmlformats.org/spreadsheetml/2006/main" count="6422" uniqueCount="1752">
  <si>
    <t>Variable name</t>
  </si>
  <si>
    <t>Variable meaning</t>
  </si>
  <si>
    <t>Codebook primary studies</t>
  </si>
  <si>
    <t>Measured effect</t>
  </si>
  <si>
    <t>efftype</t>
  </si>
  <si>
    <t>no</t>
  </si>
  <si>
    <t>author</t>
  </si>
  <si>
    <t>REPORTED VARIABLES</t>
  </si>
  <si>
    <t>REPRODUCED VARIABLES</t>
  </si>
  <si>
    <t>disccat</t>
  </si>
  <si>
    <t>meta</t>
  </si>
  <si>
    <t>First author primary study</t>
  </si>
  <si>
    <t>dv</t>
  </si>
  <si>
    <t>info</t>
  </si>
  <si>
    <t>Enough information available to reproduce effect size?</t>
  </si>
  <si>
    <t>First author meta-analysis</t>
  </si>
  <si>
    <t>(0) None, (1) Small [.020 - .056], (2) Moderate [.057 - .093], (3) Large [.094 - ∞]</t>
  </si>
  <si>
    <t>z</t>
  </si>
  <si>
    <t>comm1</t>
  </si>
  <si>
    <t>nc</t>
  </si>
  <si>
    <t>nt</t>
  </si>
  <si>
    <t>n</t>
  </si>
  <si>
    <t>ncnew</t>
  </si>
  <si>
    <t>ntnew</t>
  </si>
  <si>
    <t>nnew</t>
  </si>
  <si>
    <t>mc</t>
  </si>
  <si>
    <t>mt</t>
  </si>
  <si>
    <t>sdc</t>
  </si>
  <si>
    <t>sdt</t>
  </si>
  <si>
    <t>disc</t>
  </si>
  <si>
    <t>znew</t>
  </si>
  <si>
    <t>ndisc</t>
  </si>
  <si>
    <t>comm2</t>
  </si>
  <si>
    <t>macomm</t>
  </si>
  <si>
    <t>Reproduced N - Reported N</t>
  </si>
  <si>
    <t>Comments regarding meta-analysis</t>
  </si>
  <si>
    <t>Adesope</t>
  </si>
  <si>
    <t>Alfieri</t>
  </si>
  <si>
    <t>Babbage</t>
  </si>
  <si>
    <t>Balliet</t>
  </si>
  <si>
    <t>Benish</t>
  </si>
  <si>
    <t>Berry 1</t>
  </si>
  <si>
    <t>Berry 2</t>
  </si>
  <si>
    <t>Card</t>
  </si>
  <si>
    <t>Crook</t>
  </si>
  <si>
    <t>de Wit</t>
  </si>
  <si>
    <t>Else-quest</t>
  </si>
  <si>
    <t>Farber</t>
  </si>
  <si>
    <t>Fischer</t>
  </si>
  <si>
    <t>Fox</t>
  </si>
  <si>
    <t>Freund</t>
  </si>
  <si>
    <t>Green</t>
  </si>
  <si>
    <t>Hallion</t>
  </si>
  <si>
    <t>Ihle</t>
  </si>
  <si>
    <t>Koenig</t>
  </si>
  <si>
    <t>Kolden</t>
  </si>
  <si>
    <t>Lucassen</t>
  </si>
  <si>
    <t>Mol</t>
  </si>
  <si>
    <t>Morgan</t>
  </si>
  <si>
    <t>Munder</t>
  </si>
  <si>
    <t>Piet</t>
  </si>
  <si>
    <t>Smith</t>
  </si>
  <si>
    <t>Tilman</t>
  </si>
  <si>
    <t>Toosi</t>
  </si>
  <si>
    <t>van Iddekinge</t>
  </si>
  <si>
    <t>Webb</t>
  </si>
  <si>
    <t>Woodin</t>
  </si>
  <si>
    <t>Woodley</t>
  </si>
  <si>
    <t>Yoon</t>
  </si>
  <si>
    <t>Barron</t>
  </si>
  <si>
    <t>Kalyuga</t>
  </si>
  <si>
    <t>Le Bohec</t>
  </si>
  <si>
    <t>Leahy</t>
  </si>
  <si>
    <t>Markham</t>
  </si>
  <si>
    <t>Mayer &amp; Johnson</t>
  </si>
  <si>
    <t>McNeill</t>
  </si>
  <si>
    <t>Olson</t>
  </si>
  <si>
    <t>Rehaag</t>
  </si>
  <si>
    <t>Reitsma</t>
  </si>
  <si>
    <t>Ritzhaupt</t>
  </si>
  <si>
    <t>Anastasiow</t>
  </si>
  <si>
    <t>Bransford</t>
  </si>
  <si>
    <t>Destrebecqz</t>
  </si>
  <si>
    <t>Elias</t>
  </si>
  <si>
    <t>Hendrix</t>
  </si>
  <si>
    <t>Klahr</t>
  </si>
  <si>
    <t>Kuhn</t>
  </si>
  <si>
    <t>Leutner</t>
  </si>
  <si>
    <t>Paas</t>
  </si>
  <si>
    <t>Quilici</t>
  </si>
  <si>
    <t>Sutherland</t>
  </si>
  <si>
    <t>Swaak</t>
  </si>
  <si>
    <t>Tarmizi</t>
  </si>
  <si>
    <t>Trafton</t>
  </si>
  <si>
    <t>Tunteler</t>
  </si>
  <si>
    <t>Ward</t>
  </si>
  <si>
    <t>Allerdings</t>
  </si>
  <si>
    <t>Borgaro</t>
  </si>
  <si>
    <t>Braun</t>
  </si>
  <si>
    <t>Henry</t>
  </si>
  <si>
    <t>Hopkins</t>
  </si>
  <si>
    <t>Ietswaart</t>
  </si>
  <si>
    <t>McDonald</t>
  </si>
  <si>
    <t>Spell</t>
  </si>
  <si>
    <t>Anthony</t>
  </si>
  <si>
    <t>Belianin</t>
  </si>
  <si>
    <t>Bonacich</t>
  </si>
  <si>
    <t>Boone</t>
  </si>
  <si>
    <t>Corfman</t>
  </si>
  <si>
    <t>Hardy</t>
  </si>
  <si>
    <t>Hemesath</t>
  </si>
  <si>
    <t>Hottes</t>
  </si>
  <si>
    <t xml:space="preserve">Kurzban </t>
  </si>
  <si>
    <t>Kuwabara</t>
  </si>
  <si>
    <t>Lindskold</t>
  </si>
  <si>
    <t>Mason</t>
  </si>
  <si>
    <t>McCallum</t>
  </si>
  <si>
    <t>Miller</t>
  </si>
  <si>
    <t>Oskamp</t>
  </si>
  <si>
    <t>Shinada</t>
  </si>
  <si>
    <t>Banks</t>
  </si>
  <si>
    <t>Bradley</t>
  </si>
  <si>
    <t>Costantino</t>
  </si>
  <si>
    <t>Feske</t>
  </si>
  <si>
    <t>Huey</t>
  </si>
  <si>
    <t>Kohn</t>
  </si>
  <si>
    <t>McCabe</t>
  </si>
  <si>
    <t>Rossello</t>
  </si>
  <si>
    <t>Shin</t>
  </si>
  <si>
    <t>Szapocznik</t>
  </si>
  <si>
    <t>Bruk-Lee</t>
  </si>
  <si>
    <t>De Jonge</t>
  </si>
  <si>
    <t>Goh</t>
  </si>
  <si>
    <t>Hung</t>
  </si>
  <si>
    <t>Judge</t>
  </si>
  <si>
    <t>Kidwell</t>
  </si>
  <si>
    <t>Mount</t>
  </si>
  <si>
    <t>Penney</t>
  </si>
  <si>
    <t>Spector</t>
  </si>
  <si>
    <t>Breland</t>
  </si>
  <si>
    <t>Bridgeman</t>
  </si>
  <si>
    <t>Cleary</t>
  </si>
  <si>
    <t>Davis</t>
  </si>
  <si>
    <t>Farr</t>
  </si>
  <si>
    <t>Oleary</t>
  </si>
  <si>
    <t>Valentine</t>
  </si>
  <si>
    <t>Wightman</t>
  </si>
  <si>
    <t>Wilbourn</t>
  </si>
  <si>
    <t>Chandra</t>
  </si>
  <si>
    <t>Chartrand</t>
  </si>
  <si>
    <t>Flake</t>
  </si>
  <si>
    <t>Lester</t>
  </si>
  <si>
    <t>Morris</t>
  </si>
  <si>
    <t>Batjargal</t>
  </si>
  <si>
    <t>Brush</t>
  </si>
  <si>
    <t>Carmeli</t>
  </si>
  <si>
    <t>Carpenter</t>
  </si>
  <si>
    <t>De Carolis</t>
  </si>
  <si>
    <t>Edelman</t>
  </si>
  <si>
    <t>Frese</t>
  </si>
  <si>
    <t>Garg</t>
  </si>
  <si>
    <t xml:space="preserve">Hmieleski </t>
  </si>
  <si>
    <t>Lee</t>
  </si>
  <si>
    <t>Nixon</t>
  </si>
  <si>
    <t>Ployhart</t>
  </si>
  <si>
    <t>Powell</t>
  </si>
  <si>
    <t>Roth</t>
  </si>
  <si>
    <t>Schlemmer</t>
  </si>
  <si>
    <t>Takeuchi</t>
  </si>
  <si>
    <t>Thompson</t>
  </si>
  <si>
    <t>Wang</t>
  </si>
  <si>
    <t>Wright</t>
  </si>
  <si>
    <t>Ensley</t>
  </si>
  <si>
    <t>Farh</t>
  </si>
  <si>
    <t>Hinds</t>
  </si>
  <si>
    <t>Janssen</t>
  </si>
  <si>
    <t>Jehn</t>
  </si>
  <si>
    <t>Jordan</t>
  </si>
  <si>
    <t>Konradt</t>
  </si>
  <si>
    <t>Langfred</t>
  </si>
  <si>
    <t>Li</t>
  </si>
  <si>
    <t>Mannes</t>
  </si>
  <si>
    <t>Mohammed</t>
  </si>
  <si>
    <t>Mortensen</t>
  </si>
  <si>
    <t>Nibler</t>
  </si>
  <si>
    <t>Stalmeijer</t>
  </si>
  <si>
    <t>Thatcher</t>
  </si>
  <si>
    <t>Tjosvold</t>
  </si>
  <si>
    <t>Van Woerkom</t>
  </si>
  <si>
    <t>Vosdosek</t>
  </si>
  <si>
    <t>Wakefield</t>
  </si>
  <si>
    <t>Wilkens</t>
  </si>
  <si>
    <t>Chow</t>
  </si>
  <si>
    <t>Denham</t>
  </si>
  <si>
    <t>Goetz</t>
  </si>
  <si>
    <t>Guimon</t>
  </si>
  <si>
    <t>Lam</t>
  </si>
  <si>
    <t>O'Connor</t>
  </si>
  <si>
    <t>Pekrun</t>
  </si>
  <si>
    <t>Pollman</t>
  </si>
  <si>
    <t>Share-Pour</t>
  </si>
  <si>
    <t>Stoeber</t>
  </si>
  <si>
    <t>Tracy</t>
  </si>
  <si>
    <t>Williams</t>
  </si>
  <si>
    <t>Wills</t>
  </si>
  <si>
    <t>Bachelor</t>
  </si>
  <si>
    <t>Conte</t>
  </si>
  <si>
    <t>Cramer</t>
  </si>
  <si>
    <t>Eckert</t>
  </si>
  <si>
    <t>Hayes</t>
  </si>
  <si>
    <t>Najavits</t>
  </si>
  <si>
    <t>Quintana</t>
  </si>
  <si>
    <t>Rabavilas</t>
  </si>
  <si>
    <t>Sells</t>
  </si>
  <si>
    <t>Blair</t>
  </si>
  <si>
    <t>Campbell</t>
  </si>
  <si>
    <t>Chekroun</t>
  </si>
  <si>
    <t>Clark</t>
  </si>
  <si>
    <t>Gaertner</t>
  </si>
  <si>
    <t>Gottlieb</t>
  </si>
  <si>
    <t>Horowitz</t>
  </si>
  <si>
    <t>Howard</t>
  </si>
  <si>
    <t>Kalafat</t>
  </si>
  <si>
    <t>Karakashian</t>
  </si>
  <si>
    <t>Latane</t>
  </si>
  <si>
    <t>Lewis</t>
  </si>
  <si>
    <t>Schwartz</t>
  </si>
  <si>
    <t>Voelpel</t>
  </si>
  <si>
    <t>Bower</t>
  </si>
  <si>
    <t>Chrysikou</t>
  </si>
  <si>
    <t>Cooney</t>
  </si>
  <si>
    <t>Cote</t>
  </si>
  <si>
    <t>DeShon</t>
  </si>
  <si>
    <t>Dickson</t>
  </si>
  <si>
    <t>Gilhooley</t>
  </si>
  <si>
    <t>Hamel</t>
  </si>
  <si>
    <t>Karahasanovic</t>
  </si>
  <si>
    <t>Laing</t>
  </si>
  <si>
    <t>McGeorge</t>
  </si>
  <si>
    <t>Sachs</t>
  </si>
  <si>
    <t>Sanz</t>
  </si>
  <si>
    <t>Schooler</t>
  </si>
  <si>
    <t xml:space="preserve">Schweiger </t>
  </si>
  <si>
    <t>Short</t>
  </si>
  <si>
    <t>van den Haak</t>
  </si>
  <si>
    <t>Ackerman</t>
  </si>
  <si>
    <t>Bailey</t>
  </si>
  <si>
    <t>DeNisi</t>
  </si>
  <si>
    <t>Furnham</t>
  </si>
  <si>
    <t>Proyer</t>
  </si>
  <si>
    <t>Rammstedt</t>
  </si>
  <si>
    <t>Steinmayr</t>
  </si>
  <si>
    <t>Visser</t>
  </si>
  <si>
    <t>Westbrook</t>
  </si>
  <si>
    <t>Brand</t>
  </si>
  <si>
    <t>Edens</t>
  </si>
  <si>
    <t>Gothard</t>
  </si>
  <si>
    <t>Heinze</t>
  </si>
  <si>
    <t>Rogers</t>
  </si>
  <si>
    <t>Vagnini et al.</t>
  </si>
  <si>
    <t>Amir</t>
  </si>
  <si>
    <t>Browning</t>
  </si>
  <si>
    <t>Dandeneau</t>
  </si>
  <si>
    <t>Hazen</t>
  </si>
  <si>
    <t>Koster</t>
  </si>
  <si>
    <t>Krebs</t>
  </si>
  <si>
    <t>Lang</t>
  </si>
  <si>
    <t>Mackintosh</t>
  </si>
  <si>
    <t>Murphy</t>
  </si>
  <si>
    <t>Schmidt</t>
  </si>
  <si>
    <t>Yiend</t>
  </si>
  <si>
    <t>Acevedo</t>
  </si>
  <si>
    <t>Bloss</t>
  </si>
  <si>
    <t>Filippini</t>
  </si>
  <si>
    <t>Jorm</t>
  </si>
  <si>
    <t>Luciano</t>
  </si>
  <si>
    <t>Marchant</t>
  </si>
  <si>
    <t>Puttonen</t>
  </si>
  <si>
    <t>Richter-Schmidinger</t>
  </si>
  <si>
    <t>Ruiz et al.</t>
  </si>
  <si>
    <t>Scarmeas et al.</t>
  </si>
  <si>
    <t>Schultz et al.</t>
  </si>
  <si>
    <t>Taylor et al.</t>
  </si>
  <si>
    <t>Turic et al.</t>
  </si>
  <si>
    <t>Yu et al.</t>
  </si>
  <si>
    <t>Butterfield</t>
  </si>
  <si>
    <t>Huddy</t>
  </si>
  <si>
    <t>Inderlied</t>
  </si>
  <si>
    <t>Marongiu</t>
  </si>
  <si>
    <t>Rosenwasser</t>
  </si>
  <si>
    <t>Sumer</t>
  </si>
  <si>
    <t>Willemsen</t>
  </si>
  <si>
    <t>Buckley</t>
  </si>
  <si>
    <t>Fretz</t>
  </si>
  <si>
    <t>Garfield</t>
  </si>
  <si>
    <t>Hansen</t>
  </si>
  <si>
    <t>Jones</t>
  </si>
  <si>
    <t>Maramarosh</t>
  </si>
  <si>
    <t>Melnick</t>
  </si>
  <si>
    <t>Ritter</t>
  </si>
  <si>
    <t>Staples</t>
  </si>
  <si>
    <t>Truax</t>
  </si>
  <si>
    <t>Braungart-Rieker</t>
  </si>
  <si>
    <t>Cox</t>
  </si>
  <si>
    <t>Easterbrooks</t>
  </si>
  <si>
    <t>Eiden</t>
  </si>
  <si>
    <t>Goossens</t>
  </si>
  <si>
    <t>Kochanska</t>
  </si>
  <si>
    <t>Schneider</t>
  </si>
  <si>
    <t>Schoppe-Sullivan</t>
  </si>
  <si>
    <t>Volling</t>
  </si>
  <si>
    <t>Wong</t>
  </si>
  <si>
    <t>Aram</t>
  </si>
  <si>
    <t>Davidse</t>
  </si>
  <si>
    <t>Symons</t>
  </si>
  <si>
    <t>Beck-Sander</t>
  </si>
  <si>
    <t>Condelli</t>
  </si>
  <si>
    <t>Hodel</t>
  </si>
  <si>
    <t>Lamberti</t>
  </si>
  <si>
    <t>Lovell</t>
  </si>
  <si>
    <t>Nelson</t>
  </si>
  <si>
    <t xml:space="preserve">Wilson </t>
  </si>
  <si>
    <t>Zlotnick</t>
  </si>
  <si>
    <t>Cloitre</t>
  </si>
  <si>
    <t>Devilly</t>
  </si>
  <si>
    <t>Foa</t>
  </si>
  <si>
    <t>Johnson</t>
  </si>
  <si>
    <t>Marks</t>
  </si>
  <si>
    <t>Power</t>
  </si>
  <si>
    <t>Tarrier</t>
  </si>
  <si>
    <t>Taylor</t>
  </si>
  <si>
    <t>Branstrom</t>
  </si>
  <si>
    <t>Foley</t>
  </si>
  <si>
    <t>Hoffman</t>
  </si>
  <si>
    <t>Johns</t>
  </si>
  <si>
    <t>Lengacher</t>
  </si>
  <si>
    <t>Lerman</t>
  </si>
  <si>
    <t>Speca</t>
  </si>
  <si>
    <t>Wurtzen</t>
  </si>
  <si>
    <t>Beiser</t>
  </si>
  <si>
    <t>Bhadha</t>
  </si>
  <si>
    <t>Blash</t>
  </si>
  <si>
    <t>Carlson</t>
  </si>
  <si>
    <t>Carter</t>
  </si>
  <si>
    <t>Gamst</t>
  </si>
  <si>
    <t>Lamborn</t>
  </si>
  <si>
    <t>Laurent</t>
  </si>
  <si>
    <t>Lorenzo-Hernandez</t>
  </si>
  <si>
    <t>Phinny</t>
  </si>
  <si>
    <t>Rivas-Drake</t>
  </si>
  <si>
    <t>Roberts</t>
  </si>
  <si>
    <t>Romero</t>
  </si>
  <si>
    <t>Tovar-Murray</t>
  </si>
  <si>
    <t>Umana-Taylor</t>
  </si>
  <si>
    <t>White</t>
  </si>
  <si>
    <t>Yasui</t>
  </si>
  <si>
    <t>Yoo</t>
  </si>
  <si>
    <t>Cantor</t>
  </si>
  <si>
    <t>Conway</t>
  </si>
  <si>
    <t>Dougherty</t>
  </si>
  <si>
    <t>Engle</t>
  </si>
  <si>
    <t>Friedman</t>
  </si>
  <si>
    <t>Haarmann</t>
  </si>
  <si>
    <t>Handley</t>
  </si>
  <si>
    <t>Jarvis</t>
  </si>
  <si>
    <t>Kane</t>
  </si>
  <si>
    <t>Leather</t>
  </si>
  <si>
    <t>Passolunghi</t>
  </si>
  <si>
    <t>Radvansky</t>
  </si>
  <si>
    <t>Apfelbaum</t>
  </si>
  <si>
    <t>Avery</t>
  </si>
  <si>
    <t>Babbit</t>
  </si>
  <si>
    <t>Colliver</t>
  </si>
  <si>
    <t>Dovidio</t>
  </si>
  <si>
    <t>Feldman</t>
  </si>
  <si>
    <t>Holloway</t>
  </si>
  <si>
    <t>Littleford</t>
  </si>
  <si>
    <t>Mallet</t>
  </si>
  <si>
    <t>Mendes</t>
  </si>
  <si>
    <t>Norton</t>
  </si>
  <si>
    <t>Richeson</t>
  </si>
  <si>
    <t>Sanchez-Burks</t>
  </si>
  <si>
    <t>Simpson</t>
  </si>
  <si>
    <t>Trawalter</t>
  </si>
  <si>
    <t>Word</t>
  </si>
  <si>
    <t>Bolanovich</t>
  </si>
  <si>
    <t>DuBois</t>
  </si>
  <si>
    <t>Lau</t>
  </si>
  <si>
    <t>Ayduk</t>
  </si>
  <si>
    <t>Beauregard</t>
  </si>
  <si>
    <t>Dillon</t>
  </si>
  <si>
    <t>Goldin</t>
  </si>
  <si>
    <t>Gross</t>
  </si>
  <si>
    <t>Koenigsberg</t>
  </si>
  <si>
    <t>Kross</t>
  </si>
  <si>
    <t>Ray</t>
  </si>
  <si>
    <t>Richards</t>
  </si>
  <si>
    <t>Rohrmann</t>
  </si>
  <si>
    <t>Schmeichel</t>
  </si>
  <si>
    <t>Urry</t>
  </si>
  <si>
    <t>Vohs</t>
  </si>
  <si>
    <t>Winters</t>
  </si>
  <si>
    <t>Andrews</t>
  </si>
  <si>
    <t>Belanger</t>
  </si>
  <si>
    <t>Daigen</t>
  </si>
  <si>
    <t>Gordis</t>
  </si>
  <si>
    <t>Katz</t>
  </si>
  <si>
    <t>Ofarrell</t>
  </si>
  <si>
    <t>Pasch</t>
  </si>
  <si>
    <t>Wampler</t>
  </si>
  <si>
    <t>Bogaert</t>
  </si>
  <si>
    <t>Gladden</t>
  </si>
  <si>
    <t>Rushton</t>
  </si>
  <si>
    <t>Sefcek</t>
  </si>
  <si>
    <t>Birman</t>
  </si>
  <si>
    <t>Castillo</t>
  </si>
  <si>
    <t>Cespedes</t>
  </si>
  <si>
    <t>Hwang</t>
  </si>
  <si>
    <t>Moradi</t>
  </si>
  <si>
    <t>Obasi</t>
  </si>
  <si>
    <t>Olvera</t>
  </si>
  <si>
    <t>Rodriguez</t>
  </si>
  <si>
    <t>Torres</t>
  </si>
  <si>
    <t>Yeh</t>
  </si>
  <si>
    <t>Craig 2002</t>
  </si>
  <si>
    <t>Craig 2004</t>
  </si>
  <si>
    <t>Diao Sweller</t>
  </si>
  <si>
    <t>Diao et al</t>
  </si>
  <si>
    <t>Mayer et al</t>
  </si>
  <si>
    <t>Moreno a</t>
  </si>
  <si>
    <t>Moreno b</t>
  </si>
  <si>
    <t>McDaniel Schlager</t>
  </si>
  <si>
    <t>McDaniel Pressley</t>
  </si>
  <si>
    <t>Milders 2003</t>
  </si>
  <si>
    <t>Milders 2008</t>
  </si>
  <si>
    <t>Sell 1997</t>
  </si>
  <si>
    <t>Sell 1993</t>
  </si>
  <si>
    <t>Wightman Muller</t>
  </si>
  <si>
    <t>Jensen 1988</t>
  </si>
  <si>
    <t>Jensen 1996</t>
  </si>
  <si>
    <t>Kelley 2001</t>
  </si>
  <si>
    <t>Kelley 1994</t>
  </si>
  <si>
    <t>Kor Leblebici</t>
  </si>
  <si>
    <t>Kor Mahoney</t>
  </si>
  <si>
    <t>Zhu-Shaw</t>
  </si>
  <si>
    <t>Additional info</t>
  </si>
  <si>
    <t>Sorek</t>
  </si>
  <si>
    <t>Gaertner Dovidio</t>
  </si>
  <si>
    <t>Furnham Disou</t>
  </si>
  <si>
    <t>Powell Butterfield 1984</t>
  </si>
  <si>
    <t>Powell Butterfield 1987</t>
  </si>
  <si>
    <t>Powell Kido</t>
  </si>
  <si>
    <t>Powell 2002</t>
  </si>
  <si>
    <t>Powell 1979</t>
  </si>
  <si>
    <t>Senechal 1996</t>
  </si>
  <si>
    <t>Senechal 1998</t>
  </si>
  <si>
    <t>Senechal 2000</t>
  </si>
  <si>
    <t>Senechal 2008</t>
  </si>
  <si>
    <t>Bryant 2003</t>
  </si>
  <si>
    <t>Bryant 2008</t>
  </si>
  <si>
    <t>Resick 2002</t>
  </si>
  <si>
    <t>Resick 2008</t>
  </si>
  <si>
    <t>Lee Yoo</t>
  </si>
  <si>
    <t>Alloway 2004</t>
  </si>
  <si>
    <t>Alloway 2006</t>
  </si>
  <si>
    <t>Gathercole 2000</t>
  </si>
  <si>
    <t>Gathercole 2004</t>
  </si>
  <si>
    <t>Levesque 2004</t>
  </si>
  <si>
    <t>Levesque 2003</t>
  </si>
  <si>
    <t>Sheppes 2008</t>
  </si>
  <si>
    <t>Sheppes 2007</t>
  </si>
  <si>
    <t>Noller</t>
  </si>
  <si>
    <t>NA</t>
  </si>
  <si>
    <t>g</t>
  </si>
  <si>
    <t>r</t>
  </si>
  <si>
    <t>sample 3</t>
  </si>
  <si>
    <t>sample 5</t>
  </si>
  <si>
    <t>sample 13</t>
  </si>
  <si>
    <t>sample 2, study 4</t>
  </si>
  <si>
    <t>sample 10, study 3</t>
  </si>
  <si>
    <t>sample 15</t>
  </si>
  <si>
    <t>sample 30</t>
  </si>
  <si>
    <t>sample 6</t>
  </si>
  <si>
    <t>sample/law school cluster 2</t>
  </si>
  <si>
    <t>sample/law school cluster 3</t>
  </si>
  <si>
    <t>sample 31</t>
  </si>
  <si>
    <t>sample 50</t>
  </si>
  <si>
    <t>sample 51</t>
  </si>
  <si>
    <t>sample 7</t>
  </si>
  <si>
    <t>sample 43</t>
  </si>
  <si>
    <t>sample 23</t>
  </si>
  <si>
    <t>sample 10</t>
  </si>
  <si>
    <t>Aggregated over time 1 and 2</t>
  </si>
  <si>
    <t>7, sample A</t>
  </si>
  <si>
    <t>1+2</t>
  </si>
  <si>
    <t>1+2+3+4</t>
  </si>
  <si>
    <t>2b</t>
  </si>
  <si>
    <t>3a</t>
  </si>
  <si>
    <t>d</t>
  </si>
  <si>
    <t>45.63 / 49.03</t>
  </si>
  <si>
    <t>46.42 / 50.15</t>
  </si>
  <si>
    <t>10.07 / 10.56</t>
  </si>
  <si>
    <t>9.45 / 12.42</t>
  </si>
  <si>
    <t>Van Iddekinge</t>
  </si>
  <si>
    <t>Chamorro-Premuzic</t>
  </si>
  <si>
    <t>Heavey</t>
  </si>
  <si>
    <t>Nondeployed (c) vs Deployed (t) on externalizing</t>
  </si>
  <si>
    <t>Table 2. Parental and TRF CBL score for full sample, deployed vs nondeployed. Effect parental, r = 0.03746, effect teacher, r =  0.04682. Average = r = 0.04214.</t>
  </si>
  <si>
    <t>No text and partial text (c) vs Full text (t) on retention</t>
  </si>
  <si>
    <t>18.44 / 18.86</t>
  </si>
  <si>
    <t>17.92 / 17.92</t>
  </si>
  <si>
    <t>5.81 / 4.89</t>
  </si>
  <si>
    <t>6.99 / 6.99</t>
  </si>
  <si>
    <t>Fisher's z</t>
  </si>
  <si>
    <t>Table 1.</t>
  </si>
  <si>
    <t>Table 2. Perception scores.</t>
  </si>
  <si>
    <t>Cohen's d</t>
  </si>
  <si>
    <t>18.22 / 17.97</t>
  </si>
  <si>
    <t>15.9 / 15.00</t>
  </si>
  <si>
    <t>1.67 / 2.24</t>
  </si>
  <si>
    <t xml:space="preserve">2.41 / 2.65 </t>
  </si>
  <si>
    <t>"normals" (c) vs. have suffered 'closed head injury' (CHI) (t)</t>
  </si>
  <si>
    <t>Table 2. Emotional identification.</t>
  </si>
  <si>
    <t>In text, p. 251. Emotion identification test.</t>
  </si>
  <si>
    <t>Orthopaedic patients (c) vs. TBI patients (t)</t>
  </si>
  <si>
    <t>Healthy participants (c) vs. TBI patients (t)</t>
  </si>
  <si>
    <t>Healthy participants (c) vs. TBI patients(t)</t>
  </si>
  <si>
    <t>91.3 / 83.3 / 87.6</t>
  </si>
  <si>
    <t>83.2 / 73.0 / 73.2</t>
  </si>
  <si>
    <t>9.1 / 7.57 / 9.13</t>
  </si>
  <si>
    <t>13.7 / 16.43 / 19.43</t>
  </si>
  <si>
    <t>Table 2. Still video.</t>
  </si>
  <si>
    <t>46.3 / 15.8</t>
  </si>
  <si>
    <t>4.4 / 0.8</t>
  </si>
  <si>
    <t>6.3 / 2.0</t>
  </si>
  <si>
    <t>52.5 / 17.2</t>
  </si>
  <si>
    <t>Healthy participants (c) vs. TBI patientis (t)</t>
  </si>
  <si>
    <t>Healthy participants (c) vs. have suffered 'closed head injury' (CHI) (t)</t>
  </si>
  <si>
    <t>Control participants from pilot studies (Pazgan &amp; Wooddy, 1996; Shaver, 1996; Weathers, 1996) (c) vs. TBI patients (t)</t>
  </si>
  <si>
    <t>91.9 / 83.4 / 79.0</t>
  </si>
  <si>
    <t>87.7 / 78.0 / 71.0</t>
  </si>
  <si>
    <t>7.3 / 7.7 / 8.9</t>
  </si>
  <si>
    <t>9.8 / 13.4 / 12.8</t>
  </si>
  <si>
    <t>Before treatment (c) vs. after treatment (t)</t>
  </si>
  <si>
    <t>Table 1. Depression. Reverse coded values (9-value) and took means of control and treatment groups.</t>
  </si>
  <si>
    <t>It is not clear whether the category 'fear of relapse' should classified as a 'mental health symptom'  or 'psychiatric recidivism'</t>
  </si>
  <si>
    <t>Only raw scores were provided and means and SD had to be calculated</t>
  </si>
  <si>
    <t>Before admission to intermediate care programs (c) vs. min. 6 months after admission (t)</t>
  </si>
  <si>
    <t>Table 7. FTE scores. Because this table presents error scores the means must be inversed for the effect size to be in the same direction as other MA effect sizes</t>
  </si>
  <si>
    <t>Table 2. BPRS.</t>
  </si>
  <si>
    <t>Before admission to  program (c) vs. 1 year after admission (t)</t>
  </si>
  <si>
    <t>In text, p. 72. MCAS.</t>
  </si>
  <si>
    <t>Preprogram (c) vs. postprogam(t)</t>
  </si>
  <si>
    <t>Baseline (c) vs. final month after treatment (t)</t>
  </si>
  <si>
    <t>t-test</t>
  </si>
  <si>
    <t>In text, p. 253, paired t-test on difference between CGI-scores final month vs. baseline. Effect calculated from t-value</t>
  </si>
  <si>
    <t>MA does not specify which time-point to choose when there are several post-treatment measurements. There are (in table 2) two time-points that both have n = 16 as reported in the MA, however the primary paper does not report SD for these groups. Nelson et al later report a t-test on the difference between the final time-point and baseline which is the only effect size possible to calculate for which n = 16.</t>
  </si>
  <si>
    <t>.</t>
  </si>
  <si>
    <t>Experimental group pretest (c) vs. posttest (t)</t>
  </si>
  <si>
    <t>Means were inverted so that for the effect size "a positive value indicated improvement due to treatment".</t>
  </si>
  <si>
    <r>
      <t>Table 1. Effect calculated for 'emotion face discrimination' first (</t>
    </r>
    <r>
      <rPr>
        <i/>
        <sz val="11"/>
        <color theme="1"/>
        <rFont val="Calibri"/>
        <family val="2"/>
        <scheme val="minor"/>
      </rPr>
      <t>d</t>
    </r>
    <r>
      <rPr>
        <sz val="11"/>
        <color theme="1"/>
        <rFont val="Calibri"/>
        <family val="2"/>
        <scheme val="minor"/>
      </rPr>
      <t xml:space="preserve"> = -1.11900). Then effect calculated for 'emotion face labeling'  (</t>
    </r>
    <r>
      <rPr>
        <i/>
        <sz val="11"/>
        <color theme="1"/>
        <rFont val="Calibri"/>
        <family val="2"/>
        <scheme val="minor"/>
      </rPr>
      <t>d</t>
    </r>
    <r>
      <rPr>
        <sz val="11"/>
        <color theme="1"/>
        <rFont val="Calibri"/>
        <family val="2"/>
        <scheme val="minor"/>
      </rPr>
      <t xml:space="preserve"> = -1.210476605). Mean of both effects is total effect.</t>
    </r>
  </si>
  <si>
    <r>
      <t>Table 3. Facial expressions. Effect calculated for 'naming expressions' first (</t>
    </r>
    <r>
      <rPr>
        <i/>
        <sz val="11"/>
        <color theme="1"/>
        <rFont val="Calibri"/>
        <family val="2"/>
        <scheme val="minor"/>
      </rPr>
      <t>d</t>
    </r>
    <r>
      <rPr>
        <sz val="11"/>
        <color theme="1"/>
        <rFont val="Calibri"/>
        <family val="2"/>
        <scheme val="minor"/>
      </rPr>
      <t xml:space="preserve"> = -1.14103). Then effect calculated for 'matching across identity'  (</t>
    </r>
    <r>
      <rPr>
        <i/>
        <sz val="11"/>
        <color theme="1"/>
        <rFont val="Calibri"/>
        <family val="2"/>
        <scheme val="minor"/>
      </rPr>
      <t>d</t>
    </r>
    <r>
      <rPr>
        <sz val="11"/>
        <color theme="1"/>
        <rFont val="Calibri"/>
        <family val="2"/>
        <scheme val="minor"/>
      </rPr>
      <t xml:space="preserve"> = -0.91914503). Mean of both effects is total effect.</t>
    </r>
  </si>
  <si>
    <r>
      <t>Table 1. Photos. Effect calculated for 'children stimuli' first (</t>
    </r>
    <r>
      <rPr>
        <i/>
        <sz val="11"/>
        <color theme="1"/>
        <rFont val="Calibri"/>
        <family val="2"/>
        <scheme val="minor"/>
      </rPr>
      <t>d</t>
    </r>
    <r>
      <rPr>
        <sz val="11"/>
        <color theme="1"/>
        <rFont val="Calibri"/>
        <family val="2"/>
        <scheme val="minor"/>
      </rPr>
      <t xml:space="preserve"> = -0.48606), then  for 'young adult stimuli'  (</t>
    </r>
    <r>
      <rPr>
        <i/>
        <sz val="11"/>
        <color theme="1"/>
        <rFont val="Calibri"/>
        <family val="2"/>
        <scheme val="minor"/>
      </rPr>
      <t>d</t>
    </r>
    <r>
      <rPr>
        <sz val="11"/>
        <color theme="1"/>
        <rFont val="Calibri"/>
        <family val="2"/>
        <scheme val="minor"/>
      </rPr>
      <t xml:space="preserve"> = -0.49413559) and finally for 'older adult stimuli' (</t>
    </r>
    <r>
      <rPr>
        <i/>
        <sz val="11"/>
        <color theme="1"/>
        <rFont val="Calibri"/>
        <family val="2"/>
        <scheme val="minor"/>
      </rPr>
      <t>d</t>
    </r>
    <r>
      <rPr>
        <sz val="11"/>
        <color theme="1"/>
        <rFont val="Calibri"/>
        <family val="2"/>
        <scheme val="minor"/>
      </rPr>
      <t xml:space="preserve"> = -0.725700082) . Mean of all effects is total effect.</t>
    </r>
  </si>
  <si>
    <t>-21.1 / -61.1 / -24.6</t>
  </si>
  <si>
    <t>-12.6 / -52.7 / -14.1</t>
  </si>
  <si>
    <t>11.1 / 15.1 / 11.9</t>
  </si>
  <si>
    <t>11.4 / 13.1 / 9.2</t>
  </si>
  <si>
    <t>Means for the scales were inverted so that for the effect size "a positive value indicated improvement due to treatment".</t>
  </si>
  <si>
    <t>It was not clear that the  'Generalized Expectancy for Success Scale' which is related to "is related to anxiety, negative cognition, depression, and suicidal ideation" should not be included as a measure of mental health symptoms</t>
  </si>
  <si>
    <t>Pretreatment (c) vs. posttreatment (t)</t>
  </si>
  <si>
    <t>-26.6 / -14.0 / -10.0 / -82.0 / 1.8</t>
  </si>
  <si>
    <t>-13.0 / -8.8 / -6.8 / -69.8 / 8.0</t>
  </si>
  <si>
    <t>12.3 / 7.42 / 6.71 / 13.69 / 1.05</t>
  </si>
  <si>
    <t>6.76 / 5.26 / 7.59 / 14.56 / 2.15</t>
  </si>
  <si>
    <t>It is not clear that 'daily mood ratings' are necessarily part of measuring "mental health symptoms"</t>
  </si>
  <si>
    <t>Means for the first 4 scales were inverted so that for the effect size "a positive value indicated improvement due to treatment".</t>
  </si>
  <si>
    <r>
      <t xml:space="preserve">In text, p. 103, PTSD, paired </t>
    </r>
    <r>
      <rPr>
        <i/>
        <sz val="11"/>
        <color theme="1"/>
        <rFont val="Calibri"/>
        <family val="2"/>
        <scheme val="minor"/>
      </rPr>
      <t>t</t>
    </r>
    <r>
      <rPr>
        <sz val="11"/>
        <color theme="1"/>
        <rFont val="Calibri"/>
        <family val="2"/>
        <scheme val="minor"/>
      </rPr>
      <t>-test.</t>
    </r>
  </si>
  <si>
    <t>Table 1. Retention. Effect calculated for no text as control first (z = -0.03988). Then effect calculated for partial text (z = -0.07546). Mean of both effects is total effect.</t>
  </si>
  <si>
    <t>Not clear whether "full text" and "partial text" should be treatment group or if "partial text" and "no text" should be control group</t>
  </si>
  <si>
    <t>2.63/ 1.13</t>
  </si>
  <si>
    <t>2.22 / 0.99</t>
  </si>
  <si>
    <t>Only audio (c)  vs. spoken and printed text (t)</t>
  </si>
  <si>
    <t>3.46 / 1.83</t>
  </si>
  <si>
    <t>1.61 / 1.09</t>
  </si>
  <si>
    <t>Table 2. Retention and transfer questions. Effect calculated for retention first (z = -0.21241) and then for transfer (z = -0.330121332). Mean is total effect.</t>
  </si>
  <si>
    <t xml:space="preserve">Table 1. Vicarious session type, talking head condition present. </t>
  </si>
  <si>
    <t>Read only (c) vs. read + listen (t)</t>
  </si>
  <si>
    <t>Table 2. Session 2, free recall.</t>
  </si>
  <si>
    <t>Session 2 chosen because it corresponds to the N reported in the MA</t>
  </si>
  <si>
    <t>visual text (c) vs. visual plus audio text (t)</t>
  </si>
  <si>
    <t>Figure 2. Effect first calculated for fault-finding scores (z = ) and then for multiple choice scores (z = ). Mean is overall score.</t>
  </si>
  <si>
    <t>3.5 / 2.1</t>
  </si>
  <si>
    <t>2.8 / 2.2</t>
  </si>
  <si>
    <t>1.5 / 1.0</t>
  </si>
  <si>
    <t>1.5 / 1.3</t>
  </si>
  <si>
    <t>Figure 2. Effect first calculated for fault-finding scores (z = 0.042798557) and then for multiple choice scores (z = -0.23105). Mean is overall score.</t>
  </si>
  <si>
    <t>audio text (c) vs. visual plus audio text (t)</t>
  </si>
  <si>
    <t>4.6 / 3.8</t>
  </si>
  <si>
    <t>1.1 / 1.1</t>
  </si>
  <si>
    <t>(should change position in the final codebook between this one and the one below, since that's the order they're in in the MA)</t>
  </si>
  <si>
    <t>(should change position in the final codebook between this one and the one below, currently not alphabetical)</t>
  </si>
  <si>
    <t>words/diagram only (c) vs. words/diagram/audio (t)</t>
  </si>
  <si>
    <t>47.14 / 37.14</t>
  </si>
  <si>
    <t>40.48 / 20.48</t>
  </si>
  <si>
    <t>5.26 / 12.13</t>
  </si>
  <si>
    <t>9.98 / 17.47</t>
  </si>
  <si>
    <t>Table 3. Effect first calculated for low (z = -0.406183788) and then for high (z = -0.52889). Mean is total effect.</t>
  </si>
  <si>
    <t>Without captions (c) vs. with captions (t)</t>
  </si>
  <si>
    <t>Table 2. Civil rights video.</t>
  </si>
  <si>
    <t>Table 2. Whale video.</t>
  </si>
  <si>
    <t>no text/no seductive details (c) vs. text/no seductive details (t)</t>
  </si>
  <si>
    <t>5.41 / 4.59</t>
  </si>
  <si>
    <t>4.68 / 3.21</t>
  </si>
  <si>
    <t xml:space="preserve">1.53 / 1.56 </t>
  </si>
  <si>
    <t>1.11 / 1.65</t>
  </si>
  <si>
    <t>Table 1. Effect calculated for retention first (z = -0.26601) and then for transfer (z = -0.41730). Mean of both is total effect.</t>
  </si>
  <si>
    <t>nonredundant (c) vs. redundant (t)</t>
  </si>
  <si>
    <t>3.6 / 4.2</t>
  </si>
  <si>
    <t>5.1 / 3.9</t>
  </si>
  <si>
    <t>2.3 / 2.2</t>
  </si>
  <si>
    <t>2.0 / 1.8</t>
  </si>
  <si>
    <t>Table 1. Effect calculated for retention first (z = 0.34133) and then for transfer (z = -0.07456). Mean of both is total effect.</t>
  </si>
  <si>
    <t>animation and narration (c) vs. animation, narration and text (t)</t>
  </si>
  <si>
    <t>12.00 / 15.95</t>
  </si>
  <si>
    <t>17.39 / 16.56</t>
  </si>
  <si>
    <t>8.12 / 3.27</t>
  </si>
  <si>
    <t>7.25 / 4.62</t>
  </si>
  <si>
    <t>Table 4 (post) and table 6 (total). First strategy application effect was calculated (z = 0.07647) and the strategy recall (z = 0.34269). Mean of both is overall effect.</t>
  </si>
  <si>
    <t>Text-desktop (c) vs. both-desktop (t)</t>
  </si>
  <si>
    <t>6.07 / 25.29</t>
  </si>
  <si>
    <t>6.79  / 28.93</t>
  </si>
  <si>
    <t>1.77 / 7.46</t>
  </si>
  <si>
    <t>1.42 / 8.36</t>
  </si>
  <si>
    <t>Table 4. Effect calculated for retention first (z = 0.22252) and then for transfer (z = 0.22774). Mean of both is total effect.</t>
  </si>
  <si>
    <t>NS (c) vs. NST (t)</t>
  </si>
  <si>
    <t>4.35 / 0.59</t>
  </si>
  <si>
    <t>8.84 / 3.00</t>
  </si>
  <si>
    <t>2.89 / 0.62</t>
  </si>
  <si>
    <t>2.83 / 1.37</t>
  </si>
  <si>
    <t>Control (c) vs. whole word (t)</t>
  </si>
  <si>
    <t xml:space="preserve">Table 4. Phase 1 and 2, gain. </t>
  </si>
  <si>
    <t>N is practically the only way to know which effect is intended.</t>
  </si>
  <si>
    <t>CBI_text (c) vs. CBI_audio (t)</t>
  </si>
  <si>
    <t>guided-reading (c) vs. reading-along (t)</t>
  </si>
  <si>
    <t>Table 2. Reading time, posttest.</t>
  </si>
  <si>
    <t>Not clear whether dependent variable should be reading time, number of errors or perhaps the standardized reading achievement test. Closest chosen.</t>
  </si>
  <si>
    <t>non-redundant (c) vs. redundant (t)</t>
  </si>
  <si>
    <t>Table 1. After.</t>
  </si>
  <si>
    <t>Listening only (c) vs. listening with text (t)</t>
  </si>
  <si>
    <t>Not clear why the translational scores should be chosen and not e.g recall scores</t>
  </si>
  <si>
    <t>Table 3. Effect calculated for retention first (z = 0.71689) and then for transfer (z = 0.957155514). Mean of both is total effect.</t>
  </si>
  <si>
    <t>In text, p. 2442 is the closes we get, but does not seem sufficient to me.</t>
  </si>
  <si>
    <t>Rule-example (c) vs. guided-discovery (t)</t>
  </si>
  <si>
    <t>Table 2. Posttest, females.</t>
  </si>
  <si>
    <t>Because the MA reports n = 6 for each group, they must refer to females of which there are 18 divided into three groups. There are only two occasions when the results are divided into male/female - postttest and retention test table 2. The MA reports using posttests as DV but says nothing about retention tests. Suspect the effect size is misreported in the MA.</t>
  </si>
  <si>
    <t xml:space="preserve">Table 1. Comprehension. context afer and no context (1). </t>
  </si>
  <si>
    <t>Context after (c) vs. No context (1) (t)</t>
  </si>
  <si>
    <t xml:space="preserve">Not clear which comparison should be made from table 1, this is the closest I came to the reported results. </t>
  </si>
  <si>
    <t>intentional (c) vs. Incidental (t)</t>
  </si>
  <si>
    <t>In text, page 228. F-value following "a significant effect of condition". Effect is inversed to be in the same effect as other effects calculated.</t>
  </si>
  <si>
    <t>F-value</t>
  </si>
  <si>
    <t>Directed learning (c) vs. Discovery learning (t)</t>
  </si>
  <si>
    <t>Table 2. Primary SPS, post.</t>
  </si>
  <si>
    <t>Not clear what the MA authors have done here.</t>
  </si>
  <si>
    <t>Direct instruction (c) vs. Discover (t)</t>
  </si>
  <si>
    <t>Chi-square</t>
  </si>
  <si>
    <t>In text, p. 665. Chi-square test following the text "..discovery children (23%) did so,". Effect size inversed to be in the right direction.</t>
  </si>
  <si>
    <t>"experimental group" (c) vs. Alternative (practice) control (t)</t>
  </si>
  <si>
    <t>T-A+ (c) vs. T-A- (t)</t>
  </si>
  <si>
    <t>6.8 / - 0.5 / -1.5</t>
  </si>
  <si>
    <t>Table 1. Means (SD). Effect first calculated for functional knowledge (z = 0.476258545702562), then game knowledge (z = -0.202322280390879) and finally domain knowledge (z = -0.414329494638602). Total effect is mean of these.</t>
  </si>
  <si>
    <t>4.8 / 0.4 / 1.4</t>
  </si>
  <si>
    <t>1.7 / 2.4 / 3.3</t>
  </si>
  <si>
    <t>2.3 / 2.0 / 3.5</t>
  </si>
  <si>
    <t>Comparison group chosen because: "Feedback conditions took priority over other coding"</t>
  </si>
  <si>
    <t>keyword (c) vs. context (t)</t>
  </si>
  <si>
    <t>32.3 / 34.4 / 0.53 / 0.56 / 13.6 / 0.91 / 0.88 / 0.03</t>
  </si>
  <si>
    <t>5.4 / 10.8 / 0.23 / 0.21 / 6.0 / 0.85 / 0.84 / 0.07</t>
  </si>
  <si>
    <t>15.91 / 16.09 / 0.26 / 0.26 / 6.58 / 0.24 / 0.24 / 0.11</t>
  </si>
  <si>
    <t>3.51 / 5.47 / 0.14 / 0.1 / 3.59 / 0.32 / 0.31 / 0.22</t>
  </si>
  <si>
    <t>In text, p. 140. "The groups did not differ significantly (F &lt; 1)".</t>
  </si>
  <si>
    <t>3.5 / 3.4</t>
  </si>
  <si>
    <t>MD (c) vs. SMD (t)</t>
  </si>
  <si>
    <t>In text, p. 148-149. F-value for solution time (F = 7.5) and for total moves (F = 3.64). Mean of these effects is total effect.</t>
  </si>
  <si>
    <t>Completion (c) vs. Conventional (t)</t>
  </si>
  <si>
    <t>15</t>
  </si>
  <si>
    <t>54</t>
  </si>
  <si>
    <t>11.5</t>
  </si>
  <si>
    <t>In text, p. 432. T-test following "more incorrect solution than students in the completion condition,". Effect inversed to be in the right direction.</t>
  </si>
  <si>
    <t>Three -example and one-example (c) vs. No-example (t)</t>
  </si>
  <si>
    <t>In text, p. 150. F-value for the "mean structure scores of the three groups" (F = 35.929), F-value for "mean surface scores of the three groups" (F = 17.815) and chi-square test below (chi-square = 8.358). Mean of these is total effect.</t>
  </si>
  <si>
    <t>MA authors appear to have made a mistake in the direction of the effect since the primary authors consider the no-example group to perform worse than the other groups.</t>
  </si>
  <si>
    <t>Table 5. Effect calculated for recall: strict (z = -0.994983095959508), recall: liberal (z = -0.868556204237921), conditional recall: strict (z = -0.667650682213173), conditional recall: liberal (z = -0.800240674569361), correct sentences generated (z = -0.666499222873586), …at least one correct sentece given meaning recalled (z = -0.105868143503536), …two correct sentences given meaning recalled (z = -0.0720828634222153), ...at least one correct sentence given meaning not recalled (z = 0.114739985431631). Total effect is mean of these.</t>
  </si>
  <si>
    <t>In text, p. 252. MANOVA F-value.</t>
  </si>
  <si>
    <t>Event-specific discussion or topic discussion (c) vs. Neutral discussion (t)</t>
  </si>
  <si>
    <t>Based on previous calculations by the MA authors, the nc = 11.5 indicates that they have used a F-value. None seem to fit however, and it is not clear what calculations they have done. Also not clear which treatment group was chosen.</t>
  </si>
  <si>
    <t>The MA authors appear to  have taken a F-value of "F &lt; 1" and set it equal 0, and added the two non-treatment sample sizes together and divided by two. Presuming MD is considered the control group based on the next experiment in the study (see below)</t>
  </si>
  <si>
    <t>Method 1 or 3 (c) vs. Method 2 (t)</t>
  </si>
  <si>
    <t>Not clear what the MA authors have done here. N for control is mean of the two possible control groups</t>
  </si>
  <si>
    <t>21</t>
  </si>
  <si>
    <t>10</t>
  </si>
  <si>
    <t>20</t>
  </si>
  <si>
    <t>18</t>
  </si>
  <si>
    <t>Condition 1 (c) vs. Condition 3 (t)</t>
  </si>
  <si>
    <t>Table 1. First results calculated for definitional post-test (z = -0.124676746921442), then for WHAT-IF post-test correctness (z =-0.690166834357058), then WHAT-IF post-test time (z = 0.0725689141050949, reversed to be in the same directin as other effects) then number of correct hypotheses (z = 0.112194230173151) and finally average precision of hypotheses (z = 0). Mean of these is total effect.</t>
  </si>
  <si>
    <t>17.9 / 14.8 / 17.5 / 4.1 / 2.5</t>
  </si>
  <si>
    <t>17.1 / 10.3 / 16.9 / 4.4 / 2.5</t>
  </si>
  <si>
    <t>3.2 / 3.3 / 3.6 / 1.0 / 0.55</t>
  </si>
  <si>
    <t>3.2 / 2.7 / 4.6 / 1.6 / 0.39</t>
  </si>
  <si>
    <t>Unclear what MA authors have done, closest calculation chosen. Group 1 chosen as control group because they receive feedback and MA-authors say "feedback conditions took priority".</t>
  </si>
  <si>
    <t>Worked-example (c) vs. Conventional (t)</t>
  </si>
  <si>
    <t>In text, p. 431. F-value for the mean number of errors per test problem.</t>
  </si>
  <si>
    <t>Not clear why the MA-authors have chosen to not take into account the time spent on solving problems.</t>
  </si>
  <si>
    <t>In text, p. 435. Mean number of errors per test problem.</t>
  </si>
  <si>
    <t>Alternating examples + blocked examples (c) vs. Alternating solve + blocked solve (t)</t>
  </si>
  <si>
    <t>Experimental (c) vs. Control (t)</t>
  </si>
  <si>
    <t>Table 3. Session 6.</t>
  </si>
  <si>
    <t>Worked-example (b in table 2) (c) vs. Conventional (a in table 2) (t)</t>
  </si>
  <si>
    <t>67.9 / 71.4</t>
  </si>
  <si>
    <t>53.3 / 51.5</t>
  </si>
  <si>
    <t>14.3 / 16.4</t>
  </si>
  <si>
    <t>16.9 / 16.5</t>
  </si>
  <si>
    <t>Table 2. Including transfer problems. Effect first calculated for mirrors (z = -0.450897671958129) and then for lenses (z = -0.572988210273104). Mean of these is total effect.</t>
  </si>
  <si>
    <t>12</t>
  </si>
  <si>
    <t>women (c) vs. Men (t)</t>
  </si>
  <si>
    <t>Table 2. Correlation female - default</t>
  </si>
  <si>
    <t>In text, p. 11. The "no significant differences" for the italians is taken to indicate a t-value of 0. The average of this and the t-statistic reported for russians is the overall effect. Effect inversed to be in the right direction.</t>
  </si>
  <si>
    <t>females (c) (vs). Males (t)</t>
  </si>
  <si>
    <t>53</t>
  </si>
  <si>
    <t>Table 1. Mean of the correlation between gender and cooperation in AG/PD/seq.PD taken.</t>
  </si>
  <si>
    <t>Not clear what MA authors have done. Their N only corresponds to cooperation in high trust proselfs, and it is not clear what the relation to gender would be.</t>
  </si>
  <si>
    <t>males (c) vs. Females (t)</t>
  </si>
  <si>
    <t>Table 2.  Gender. Note that the outcome variable is competitiveness, meaning women are less competitive than men.</t>
  </si>
  <si>
    <t>32</t>
  </si>
  <si>
    <t>Table 1. Averages across conditions for females vs. Averages across conditions for males</t>
  </si>
  <si>
    <t>52.9 / 65.6 /52.3 / 49.9</t>
  </si>
  <si>
    <t>62.5 / 69.8 / 62.6 / 64.2</t>
  </si>
  <si>
    <t xml:space="preserve">Table 4. T-ratio for sex. The effect must be reversed to be in the desired direction. </t>
  </si>
  <si>
    <t>The sample N was split equally into control group and treatment group to calculate effect size.</t>
  </si>
  <si>
    <t>MA reports 30 as sample size, which is the number of participants. However, there are 161 decisions when looking at the full group, and which the MA used as the sample size in a previous study. Additionally, they appear to have used the values from table 4 which does not represent the full sample (non US foreign students excluded) rather than table 5 which includes all participants.</t>
  </si>
  <si>
    <t>30</t>
  </si>
  <si>
    <t>Table 1. F-value. Source: between dyads, Sex (B)</t>
  </si>
  <si>
    <t>Table 2. Sex, cooperator.</t>
  </si>
  <si>
    <t>Pearson's r</t>
  </si>
  <si>
    <t>56</t>
  </si>
  <si>
    <t>Table 2. Fear. Note that SE are tranformed to SD for the calculations.</t>
  </si>
  <si>
    <t>Not clear what MA have done, closest result chosen. Expected result to be calculated as "the overall main effect of gender across experimental conditions"</t>
  </si>
  <si>
    <t>Na</t>
  </si>
  <si>
    <t>In text, p. 538. F-value following "Females were more cooperative over all trial than were males,". Effect inverted to be in the right direction.</t>
  </si>
  <si>
    <t>MA authors appear to have used the error df from the F-test as N.</t>
  </si>
  <si>
    <t>83</t>
  </si>
  <si>
    <t>28</t>
  </si>
  <si>
    <t>P. 220, footnote 5, first sentence.</t>
  </si>
  <si>
    <t>64</t>
  </si>
  <si>
    <t>43</t>
  </si>
  <si>
    <t>In text, p. 345. F-value following "and player sex". Effect inversed to be in the right direction.</t>
  </si>
  <si>
    <t>16</t>
  </si>
  <si>
    <t>Table 6. Sex (A).</t>
  </si>
  <si>
    <t>Table 2. Conditions: Majority.</t>
  </si>
  <si>
    <t>13</t>
  </si>
  <si>
    <t xml:space="preserve"> Note, study corresponds to Sell (1993) 1c in the MA. Sample sizes of the other conditions in table 2 correspond to the other "studies" reported by MA</t>
  </si>
  <si>
    <t>Table 2. All same Gender.</t>
  </si>
  <si>
    <t>42</t>
  </si>
  <si>
    <t>Table 2. Minority.</t>
  </si>
  <si>
    <t>40</t>
  </si>
  <si>
    <t>72</t>
  </si>
  <si>
    <t>48</t>
  </si>
  <si>
    <t>Standard treatment (c) vs. Afrocentric treatment (t)</t>
  </si>
  <si>
    <t>33</t>
  </si>
  <si>
    <t>25</t>
  </si>
  <si>
    <r>
      <t xml:space="preserve">Table 3. Mean of ABM and SSRS measures is total effect. (ABM, </t>
    </r>
    <r>
      <rPr>
        <i/>
        <sz val="11"/>
        <color theme="1"/>
        <rFont val="Calibri"/>
        <family val="2"/>
        <scheme val="minor"/>
      </rPr>
      <t xml:space="preserve">d </t>
    </r>
    <r>
      <rPr>
        <sz val="11"/>
        <color theme="1"/>
        <rFont val="Calibri"/>
        <family val="2"/>
        <scheme val="minor"/>
      </rPr>
      <t xml:space="preserve"> = 0.0553175983380645; cooperation, </t>
    </r>
    <r>
      <rPr>
        <i/>
        <sz val="11"/>
        <color theme="1"/>
        <rFont val="Calibri"/>
        <family val="2"/>
        <scheme val="minor"/>
      </rPr>
      <t>d</t>
    </r>
    <r>
      <rPr>
        <sz val="11"/>
        <color theme="1"/>
        <rFont val="Calibri"/>
        <family val="2"/>
        <scheme val="minor"/>
      </rPr>
      <t xml:space="preserve"> = -0.227556490592864; assertiveness, </t>
    </r>
    <r>
      <rPr>
        <i/>
        <sz val="11"/>
        <color theme="1"/>
        <rFont val="Calibri"/>
        <family val="2"/>
        <scheme val="minor"/>
      </rPr>
      <t>d</t>
    </r>
    <r>
      <rPr>
        <sz val="11"/>
        <color theme="1"/>
        <rFont val="Calibri"/>
        <family val="2"/>
        <scheme val="minor"/>
      </rPr>
      <t xml:space="preserve"> = 0.282074320331011; empathy, </t>
    </r>
    <r>
      <rPr>
        <i/>
        <sz val="11"/>
        <color theme="1"/>
        <rFont val="Calibri"/>
        <family val="2"/>
        <scheme val="minor"/>
      </rPr>
      <t>d</t>
    </r>
    <r>
      <rPr>
        <sz val="11"/>
        <color theme="1"/>
        <rFont val="Calibri"/>
        <family val="2"/>
        <scheme val="minor"/>
      </rPr>
      <t xml:space="preserve"> = -0.0193321468942158; self-control, </t>
    </r>
    <r>
      <rPr>
        <i/>
        <sz val="11"/>
        <color theme="1"/>
        <rFont val="Calibri"/>
        <family val="2"/>
        <scheme val="minor"/>
      </rPr>
      <t>d</t>
    </r>
    <r>
      <rPr>
        <sz val="11"/>
        <color theme="1"/>
        <rFont val="Calibri"/>
        <family val="2"/>
        <scheme val="minor"/>
      </rPr>
      <t xml:space="preserve"> = -0.011273378145356)</t>
    </r>
  </si>
  <si>
    <t xml:space="preserve">2.63 / 9.68 / 6.91 / 8.76 / 11.39 </t>
  </si>
  <si>
    <t>2.65 / 9.13 / 7.48 / 8.71 / 11.36</t>
  </si>
  <si>
    <t>0.313 / 2.58 / 2.04 / 2.62 / 2.69</t>
  </si>
  <si>
    <t>0.407 / 2.23 / 2.0 / 2.55 / 2.69 / 2.63</t>
  </si>
  <si>
    <t>Primary article appears likely to have miss-reported Mean for Trait anger post afrocentric condition.</t>
  </si>
  <si>
    <t xml:space="preserve">Control group (c) vs. Multiple-family group (t)  </t>
  </si>
  <si>
    <t>MA uses N for all participants (english speaking and vietnamese) rather than only for vietnamese (see table 1). Assuming they also calculate an effect based on this rather than use the effect reported on p. 528</t>
  </si>
  <si>
    <t>19</t>
  </si>
  <si>
    <t>24</t>
  </si>
  <si>
    <t>Treatment as usual (c) vs. Prolonged exposure (t)</t>
  </si>
  <si>
    <t>Not clear why posttest should be chosen rather than follow-up. Exact effect not found. Note the that the sample sizes is ignoring that 3 participants dropped out (unspecified which from which group)</t>
  </si>
  <si>
    <t>OST-S (c) vs. OST-CA (t)</t>
  </si>
  <si>
    <t>4</t>
  </si>
  <si>
    <r>
      <t>Table 1. Average of effect sizes for OST-CA vs. OST-S for all dependent variables taken (</t>
    </r>
    <r>
      <rPr>
        <i/>
        <sz val="11"/>
        <color theme="1"/>
        <rFont val="Calibri"/>
        <family val="2"/>
        <scheme val="minor"/>
      </rPr>
      <t>d</t>
    </r>
    <r>
      <rPr>
        <sz val="11"/>
        <color theme="1"/>
        <rFont val="Calibri"/>
        <family val="2"/>
        <scheme val="minor"/>
      </rPr>
      <t xml:space="preserve"> = -0.4/0.26/1.13/1.02/1.29/1.63)</t>
    </r>
  </si>
  <si>
    <t>MA reports a total sample size of 20, though there are only 15 participants in the study.</t>
  </si>
  <si>
    <t>Not clear what the MA has done</t>
  </si>
  <si>
    <t xml:space="preserve">10 </t>
  </si>
  <si>
    <t>CBT group (c) vs. AACBT group (t)</t>
  </si>
  <si>
    <t>Table 2.</t>
  </si>
  <si>
    <t>PCIT (c) vs. GANA (t)</t>
  </si>
  <si>
    <t>95.44/11.72/5.72/4.67/15.78/48.82/148.82/23.06/18.39/25.33/66.78</t>
  </si>
  <si>
    <t>84.3/7.35/5/3/13.5/45.83/156/18.53/17.12/21.65/58.42</t>
  </si>
  <si>
    <t>45.2/11.06/5.17/4.68/10.25/13.31/19.9/7.54/7.56/11.1/22.2</t>
  </si>
  <si>
    <t>34.4/9.86/5.8/4.59/10.27/11.28/15.84/6.38/5.37/10.17/19.03</t>
  </si>
  <si>
    <t>TAU (c) vs. GANA (t)</t>
  </si>
  <si>
    <t>No apparent reason for not including observational DVs as well (Table 3.), or father participation and parent satisfaction since these are hypthesized about</t>
  </si>
  <si>
    <t>118.5/15.39/7.38/6.56/23.13/58.73/141.13/28.33/26.33/31.47/86.13</t>
  </si>
  <si>
    <t>Same procedure followed as in previous, however, considering the current results it is the incorrect one.</t>
  </si>
  <si>
    <t xml:space="preserve">Control group (c) vs. Experimental group (t)  </t>
  </si>
  <si>
    <t>In-text, p. 236. Mean of F-values for interaction treatment*time for STI (F = 145.48), FES (F = 6.55) and F-COPES (F = 62.11).</t>
  </si>
  <si>
    <t>All three measures are hypothesized an the MA should thus count them as primary outcomes for which "the effect sizes (Cohen's d) and variance were calculated for each outcome measure, within each study before aggregating across outcome variables within each treatment". This disparity in estimate indicates this was not done, but no other option seems adequate either.</t>
  </si>
  <si>
    <t>SFT (c) vs. BET (t)</t>
  </si>
  <si>
    <t>Unclear</t>
  </si>
  <si>
    <t>CWB (self-reports) (c) with CWB (corworkers) (t)</t>
  </si>
  <si>
    <t>Table 1. Correlation between 8 and 7.</t>
  </si>
  <si>
    <t>Self-report interpesonal CWB (c) vs. Coworker report conflict with coworkers (t)</t>
  </si>
  <si>
    <t>Table 4.</t>
  </si>
  <si>
    <t>Table 3. Correlation between 9 and 10.</t>
  </si>
  <si>
    <t xml:space="preserve">Job neglect, self report (c) vs. Job neglect, supervisor report (t) </t>
  </si>
  <si>
    <t>Workplace deviance - self (c) vs. Workplace deviance - other (t)</t>
  </si>
  <si>
    <t>CWB (S) (c) vs. CWB (P) (t)</t>
  </si>
  <si>
    <t>Minor difference in reported r-value due to MA rounding to two decimals</t>
  </si>
  <si>
    <t>CWB (self) (c) vs. CWB (peer) (t)</t>
  </si>
  <si>
    <t>Table 2. Correlation between 8 and 9.</t>
  </si>
  <si>
    <t>Employee CWB-c (c) vs. Supervisor CWB-C (t)</t>
  </si>
  <si>
    <t>Table 2. Correlation between 1 and 8, agreement condition (see table note).</t>
  </si>
  <si>
    <t>Table 2. Correlation between 1 and 8, frequency condition (see table note).</t>
  </si>
  <si>
    <t>The MA authors have mixed up the n for the two groups (i.e for study 1 and 2)</t>
  </si>
  <si>
    <t>Art/Play Therapy (c) vs. Adapted cuento (t)</t>
  </si>
  <si>
    <t>In text, p. 642. "(.63SD)"</t>
  </si>
  <si>
    <t>Unclear where MA got sample sizes, primary article only reports that there are 178 participants at follow up but not their division into groups. N copied from MA. The one effect that corresponds to the one reported by the MA (.63SD) cannot be chosen based on the MA's comparison criteria, since the comparison group is a no-intervention rather than unadapted treatment. Instead the comparison for art/play group is chosen with the closest effect size (post-test).</t>
  </si>
  <si>
    <t>Table 3. F-value for BPRS taken.</t>
  </si>
  <si>
    <t>F-values are for treatment by time interaction, i.e. for the difference in pre-post treatments and group. Several effects calculated, closest one chose.</t>
  </si>
  <si>
    <t>Incumbent (c) vs. Coworker (t)</t>
  </si>
  <si>
    <t>Self-rated CWB (c) vs. Supervisor-rated CWB (t)</t>
  </si>
  <si>
    <t>CPB-self (c) vs. CPB-boss (t)</t>
  </si>
  <si>
    <t>In-test, p. 322. F-value for BIQ time x condition interaction for participants.</t>
  </si>
  <si>
    <t>Not clear what MA has done. Relevant values should be timeXcondition interaction F-values, but these seem insufficiently reported. Regardless, it is not clear which outcome measures the MA has used.</t>
  </si>
  <si>
    <t>Table 2. Externalizing symptoms</t>
  </si>
  <si>
    <t>Normative sample (c) vs Deployed sample (t) on externalizing</t>
  </si>
  <si>
    <t>Father present (c) vs. Father absent (t)</t>
  </si>
  <si>
    <t>Table 3. CBCL Total T-scores. The effect is calculated for mother (z = -0.00494700656800381), father (z =  -0.0193456637050586) and teacher (z =-0.0234412060127233) and then averaged.</t>
  </si>
  <si>
    <t>55.5 / 52.5 / 50.4</t>
  </si>
  <si>
    <t>55.4 / 52.1 / 49.9</t>
  </si>
  <si>
    <t>9.1 / 9.7 / 9.7</t>
  </si>
  <si>
    <t>10.1 / 9.6 / 10.2</t>
  </si>
  <si>
    <t>255</t>
  </si>
  <si>
    <t>47</t>
  </si>
  <si>
    <t>Peacetime (c) vs. Wartime deployment (t) on externalizing  pre-deployment vs. During</t>
  </si>
  <si>
    <t>In-text, p. 168 and p. 170. Mean difference peacetime (53.6 - 52.6) vs. Wartime (53.3 - 48.9).</t>
  </si>
  <si>
    <t>nondeploying (c) vs. Deployment group (t) on externalizing</t>
  </si>
  <si>
    <t>75</t>
  </si>
  <si>
    <t>51.2 / 47.6 / 50.3 / 49.1</t>
  </si>
  <si>
    <t>51.6 / 51.5 / 50.8 / 52.7</t>
  </si>
  <si>
    <t>7.8 / 10.3 / 8.5 / 12.8</t>
  </si>
  <si>
    <t>7.5 / 10.4 / 8.1 / 11.3</t>
  </si>
  <si>
    <t>Table 3. Incumbent/coworker correlation for CWB-person (r = .47) and CWB-organization (r = .13). Mean is total effect.</t>
  </si>
  <si>
    <t>Correlation between SAT and EPT-Essay for black sample</t>
  </si>
  <si>
    <t>Table 1. Correlations between self-rated CWB-O and supervisor CWB-O (r = .19) and correlation between self-rated CWB-I and supervisor -rated CWB-I (r = .27). Mean is total effect.</t>
  </si>
  <si>
    <t>Table 1. Correlations between 7 and 9 (r = .21), and 8 and 10 (r = .48). Mean is total effect.</t>
  </si>
  <si>
    <t>Table 1. African American, old (1994), correlated with SAT old version. M (r = .35) and F (r = .38) correlations. Mean is total effect.</t>
  </si>
  <si>
    <t>Correlation between SAT(1994) and FGPA for African Americans</t>
  </si>
  <si>
    <t>Correlation between SAT and GPA for "Negro" sample</t>
  </si>
  <si>
    <t>Table 3. Correlation between SAT-V and GPA (r = .47) and between SAT-M and GPA (r = .47).  Intercorrelation between SAT-V and SAT-M (r = .51) used to aggregate correlations with r-package Mac and function 'Agg'.</t>
  </si>
  <si>
    <t>Correlation between SAT and FTGA for black sample</t>
  </si>
  <si>
    <t>Table D1-3. Correlation between SATV and FTGA (r = .28) and between SATM and FTGA (r = .24). Intercorrelation between SAT-V and SAT-M (r = .31) used to aggregate correlations with r-package Mac and function 'Agg'.</t>
  </si>
  <si>
    <t>Table K6. Correlation between SATV and FTGA (r = .59) and between SATM and FTGA (r = .40). Intercorrelation between SAT-V and SAT-M (r = .20) used to aggregate correlations with r-package Mac and function 'Agg'.</t>
  </si>
  <si>
    <t>Correlation between Thurstone Test of Mental Alertness and overall effectiveness for "negro" sample</t>
  </si>
  <si>
    <t>Table 22. Correlation between "Total" and "Overall effectiveness".</t>
  </si>
  <si>
    <t>Table 14.</t>
  </si>
  <si>
    <t>Correlation between Otis and Rating by supervisor for "negro" sample</t>
  </si>
  <si>
    <t>Correlation between AFQT and final school grade for black sample</t>
  </si>
  <si>
    <t>Table 2. Group 15.</t>
  </si>
  <si>
    <t>Table 2. Group 30.</t>
  </si>
  <si>
    <t>Table 2. Group 6.</t>
  </si>
  <si>
    <t>Table 1. Correlations between 10 and 12 (r = .37), and 11 and 13 (.21). Mean is total effect.</t>
  </si>
  <si>
    <t>Table 11.</t>
  </si>
  <si>
    <t>Correlation between LSAT and Cumulative GPA for black group</t>
  </si>
  <si>
    <t>Correlation between LSAT and cumulative GPA for black group</t>
  </si>
  <si>
    <t>Correlation between LSAT and FYA for black students</t>
  </si>
  <si>
    <t>Table 7a. LSAT alone.</t>
  </si>
  <si>
    <t>Correlation between AFTQ and FSG for black sample.</t>
  </si>
  <si>
    <t>Appendix B, p. 110. Black sample, R-score.</t>
  </si>
  <si>
    <t>Appendix B, p. 119. Black sample, R-score.</t>
  </si>
  <si>
    <t>Appendix B, p. 132. Black sample, R-score.</t>
  </si>
  <si>
    <t>Appendix B, p. 156. Black sample, R-score.</t>
  </si>
  <si>
    <t>Table 1. Effect at predeployment for mother (r =0.025605932947252 ) and child care provider (r =0.182343962893327 ), and effect at postdeployment for mother (r = 0.0294706569592742) and child care provider (r =0.143479137169242 ). Mean is total effect.</t>
  </si>
  <si>
    <t>Recently returned (c) vs. Currently deployed (t) on externalizing</t>
  </si>
  <si>
    <t>46.81 / 44.08</t>
  </si>
  <si>
    <t>44.43 / 48.45</t>
  </si>
  <si>
    <t>10.64 / 8.77</t>
  </si>
  <si>
    <t>9.81 / 11.59</t>
  </si>
  <si>
    <t>Nondeployed (c) vs Deployed (t) on conduct problems</t>
  </si>
  <si>
    <t>29</t>
  </si>
  <si>
    <t>Correlation between social capital and performance</t>
  </si>
  <si>
    <t>Table 2. Correlation owner resources with net cash flow (r= 0.03) and log of employment growth (r = -.01). Mean is total effect.</t>
  </si>
  <si>
    <t xml:space="preserve">Table 1. </t>
  </si>
  <si>
    <t>Correlation between human capital and financial performance</t>
  </si>
  <si>
    <t>Table 1. Correlation CEO international assignment experience with ROA (r = .11) and stock market returns (r = .10). Average is total effect.</t>
  </si>
  <si>
    <t>Correlation between social capital and progress of a new venture</t>
  </si>
  <si>
    <t>Correlation between CEO international assignment experience and performance</t>
  </si>
  <si>
    <t>Correlation between owner resources and performance</t>
  </si>
  <si>
    <t>Table 3.  Correlation revenue growth with Industry experience  (r = .33) and managerial experience  (r = -.01). Mean is total effect.</t>
  </si>
  <si>
    <t>Correlation between social capital and revenue growth</t>
  </si>
  <si>
    <t>Table 1. Correlation progress of a new venture with education (r = .05) and with relational capital (r = .36). Mean is total effect.</t>
  </si>
  <si>
    <t>Correlation between social capital and change in return on sales</t>
  </si>
  <si>
    <t>Table 1. Correlation change in return on sales with interpersonal skills (r = .012) and with business skills (r = .013). Mean is total effect.</t>
  </si>
  <si>
    <t>Correlation between cognitive resources and success for south africa</t>
  </si>
  <si>
    <t>Table 2. Correlation cognitive ability with growth (r = .19), with expert evaluation (r = .46) and with interviewer evaluation (r = .54). Correlation human capital with growth (r = .22), with expert evaluation (r = .42) and with interviewer evaluation (r = .45). Mean of these correlations is total effect.</t>
  </si>
  <si>
    <t>Correlation between scanning level and performance</t>
  </si>
  <si>
    <t>Table 3. Correlation scanning level with accounting return (r = .06), with sales growth (r = .09) and with overall performance (r = .13). Mean is total effect.</t>
  </si>
  <si>
    <t>Table 1. Correlation revenue growth with education (r = .09) and with entrepreneurial experience (r = .06). Correlation employment growth with education (r = .04) and with entrepreneurial experience (r = .02). Mean is total effect.</t>
  </si>
  <si>
    <t>Correlation between human capital leverage and profit per partner.</t>
  </si>
  <si>
    <t>Correlation between Tobin's q and firm-specific experience of top managers</t>
  </si>
  <si>
    <t>Correlation between internal capabilities and sales growth.</t>
  </si>
  <si>
    <t>Table 1. Correlation market performance with level of downsizing (r = -.1), reallocation level (r = .14) and with disengagement incentives (r = .03). Mean is total effect.</t>
  </si>
  <si>
    <t>There is a clear indication from MA which variables should be included, yet effect is different.</t>
  </si>
  <si>
    <t>Correlation between unit service orientation and performance</t>
  </si>
  <si>
    <t>Table 1. Correlation unit service orientation 1 with same store sales 2 (r = 0), 3 (r = -.01) and 4 (r = -.03); with adjusted controllable profit 2 (r = -.04). 3 (r = -.04) and 4 ( r= -.02); with  sales/employee 2 (r = -.02), 3 (r = -.02) and 4 (r = .02). Correlation unit service orientation 2 with the same variables (r = .02 / 0 / .01 / .05 / .05 / .07 / .06 / .06 / .08). Correlation unit service orientation 3 with the same varialbes (r = .07 / .04 / .01 / .02 / 0 / .04 / .05 / .02 / .07). Mean of all correlations is total effect.</t>
  </si>
  <si>
    <t>Correlation between Train and Performance</t>
  </si>
  <si>
    <t>Table 3. Correlation Train with IT Perf (r = .5) and with Overall Perf (r = .26). Mean is total effect.</t>
  </si>
  <si>
    <t>Correlation between human capital and income growth</t>
  </si>
  <si>
    <t>Table 2. Correlation income growth with locus of control (r = -.11), information-gathering style (r =  .15), information evaluation style (r = .01), broad-based experience (r = -.09), margeting management (r = .05), technical management (r = -.12), core business experience (r = .13) and international experience (r = .08). Mean is total effect.</t>
  </si>
  <si>
    <t>Correlation between integration and performance</t>
  </si>
  <si>
    <t>Table 3. Correlation Integr with internet performance (r = .431) and with financial performance (r = .331). Mean is total effect.</t>
  </si>
  <si>
    <t>Correlation between collective human capital and relative establishment performance</t>
  </si>
  <si>
    <t>Correlation between MC:General and value adder per employee</t>
  </si>
  <si>
    <t>Correlation between human capital and performance</t>
  </si>
  <si>
    <t>Table 1. Correlations variables 1 - 12 with 13-30. (i.e 216 correlations). Mean is total effect.</t>
  </si>
  <si>
    <t>Correlation between share of self-cites and log tobin's Q</t>
  </si>
  <si>
    <r>
      <t>Table 1. Mean of cohen's ds for the primary outcomes at posttest (</t>
    </r>
    <r>
      <rPr>
        <i/>
        <sz val="11"/>
        <color theme="1"/>
        <rFont val="Calibri"/>
        <family val="2"/>
        <scheme val="minor"/>
      </rPr>
      <t xml:space="preserve">d = </t>
    </r>
    <r>
      <rPr>
        <sz val="11"/>
        <color theme="1"/>
        <rFont val="Calibri"/>
        <family val="2"/>
        <scheme val="minor"/>
      </rPr>
      <t>1.19/0.8/0.89) is total effect. Effects aggregated with Mad package in R.</t>
    </r>
  </si>
  <si>
    <t>Effect from MA copied. Primary articles consists of only culturally adapted interventions "CBT and IPT were culturally and developmentally adapted to Puerto Rican adolescent", and it is not apparent in the primary article what grouping the sample sizes reported by the MA would correspond to.</t>
  </si>
  <si>
    <t>Table A-5.  Correlations between SAT-V (r = .53) and SAT-M (r = .30) with EPT-Essay. Aggregated with MAd package in R using intercorrelation of .61.</t>
  </si>
  <si>
    <t>Unclear what predictors and criteria the MA is using, they report using a "Test of mental alertness", but this is not correlated with any other measures, as predictor and "multiple criteria" as criteria which are supposed to be "supervisor ratings and two objective measures". However, there are 4 objective measures.</t>
  </si>
  <si>
    <t>Sample size for normative sample gives an effect that is very far off, likely MA authors have used the same sample size as for treatment group also for control when calculating the effect.</t>
  </si>
  <si>
    <t>Sample sizes used for calculations, control group: 119 / 109 / 114; treatment group: 56 / 52 / 51</t>
  </si>
  <si>
    <t>Sample size unclear, MA copied.</t>
  </si>
  <si>
    <t>Correlation between human capital and employment growth</t>
  </si>
  <si>
    <t>Table 2. Correlation employment growth with education abroad (r = -.098), experience in MNCs (r = .142), previous ownership (r = -.066), knowledge from abroad (r = .046), international networks (r = .007) and number of patents (r = .217). Mean is total effect.</t>
  </si>
  <si>
    <t>Not clear what  variable MA is indicating by "firm performance". Business knowledge = Practical business knowledge from abroad, experience in MNCs, previous ownership aborad, business networks abroad. Academic knowledge = education abroad, no. Of patents.</t>
  </si>
  <si>
    <t>Correlation between relationship conflict and cohesion</t>
  </si>
  <si>
    <t>Correlation between relationship conflict and team creativity</t>
  </si>
  <si>
    <t>Correlation between interpersonal conflict and performance</t>
  </si>
  <si>
    <t>Correlation between person conflict and decision quality</t>
  </si>
  <si>
    <t>Correlation between relationship conflict and performance</t>
  </si>
  <si>
    <t>Correlation between relationship conflict and performance-team</t>
  </si>
  <si>
    <t xml:space="preserve">Cprrelation between relationship conflicts and team performance </t>
  </si>
  <si>
    <t>Table 1. Correlation performance time 3 with relationship conflict time 1 (r = -.41) and relationship conflict time 2 (r = -.39). Mean is total effect.</t>
  </si>
  <si>
    <t>Correlation between emotional conflict and performance</t>
  </si>
  <si>
    <t>Table 2. Correlation between emotional conflict and subsequent performance, 2003.</t>
  </si>
  <si>
    <t>Correlation between mean relationship conflict and performance</t>
  </si>
  <si>
    <t>Correlation between relationship conflict and team project scores</t>
  </si>
  <si>
    <t>Table 1. Correlation team project scores with  relationship conflict time 1 (r = .12) and relationship conflict time 2 (r = .2). Mean is total effect.</t>
  </si>
  <si>
    <t>Correlation between affective conflict and performance</t>
  </si>
  <si>
    <t>Correlation between relationship conflict and group effectiveness</t>
  </si>
  <si>
    <t>In text, p. 624.</t>
  </si>
  <si>
    <t>n comes from combining the two groups in the study</t>
  </si>
  <si>
    <t>Correlation between relational conflict and quality of education</t>
  </si>
  <si>
    <t>Table 3. Correlation relational conflict 13 - 26. Mean is total effect.</t>
  </si>
  <si>
    <t>Unclear what MA use as their performance variable. Sample size indicates that both groups should be used.</t>
  </si>
  <si>
    <t>Correlation between relationship conflict and group performance</t>
  </si>
  <si>
    <t>Correlation between relational confilct and team effectiveness by managers</t>
  </si>
  <si>
    <t>Correlation between relationship conflict and team performance</t>
  </si>
  <si>
    <t>Correlation between relationship conflict and perceived performance</t>
  </si>
  <si>
    <t>Correlation between relational confilct and team performance</t>
  </si>
  <si>
    <t>Correlation between conflict behavior and group performance</t>
  </si>
  <si>
    <t>In-text, p. 518. "..conflict behavior were not related to group performance."</t>
  </si>
  <si>
    <t>Table 3.</t>
  </si>
  <si>
    <t>113</t>
  </si>
  <si>
    <t>1414</t>
  </si>
  <si>
    <t>742</t>
  </si>
  <si>
    <t>44</t>
  </si>
  <si>
    <t>46</t>
  </si>
  <si>
    <t>39</t>
  </si>
  <si>
    <t>37</t>
  </si>
  <si>
    <t>115</t>
  </si>
  <si>
    <t>235</t>
  </si>
  <si>
    <t>females (c) (vs). Males (t) on pride in job</t>
  </si>
  <si>
    <t>SDs are missing from primary articles, presuming personal correspondence by MA authors.</t>
  </si>
  <si>
    <t>females (c) (vs). Males (t) on national pride</t>
  </si>
  <si>
    <t xml:space="preserve">In-text, p. 464. Chi-square test. </t>
  </si>
  <si>
    <t>females (c) (vs). Males (t) on pride</t>
  </si>
  <si>
    <t>females (c) (vs). Males (t) psychiatric sample on beta pride</t>
  </si>
  <si>
    <t>females (c) (vs). Males (t) on ethnic pride</t>
  </si>
  <si>
    <t>Table 1., ethnic pride.</t>
  </si>
  <si>
    <t>females (c) (vs). Males (t) on beta pride</t>
  </si>
  <si>
    <t>In-text, p. 588. F-statistic following "Again, there was a gender effect,"</t>
  </si>
  <si>
    <t>61</t>
  </si>
  <si>
    <t>Table 1, correlation between gender and ethnic pride</t>
  </si>
  <si>
    <t>females (c) (vs). Males (t) on state pride</t>
  </si>
  <si>
    <t>"State pride" from the primary article appears to correspond to "beta pride" in the MA and "proness to pride" in the primary article to "alpha pride". We are thus interested in "state pride".</t>
  </si>
  <si>
    <t>females (c) (vs). Males (t) on authenthic pride</t>
  </si>
  <si>
    <t>Not clear what effects are indicated, and not enough information to calculate effects. Sample sizes copied from MA.</t>
  </si>
  <si>
    <t>Sample sizes copied from MA.</t>
  </si>
  <si>
    <t>females (c) (vs). Males (t) on black pride</t>
  </si>
  <si>
    <t>Correlation between positive regard and outcome</t>
  </si>
  <si>
    <t>Correlation between acceptance and progress</t>
  </si>
  <si>
    <t>Table 1. Correlation Acceptance 2 with progress C2 (r = .45) and with progress T2 (r= -.1). Correlation acceptance 6 with progress C6 (r= .49) and with progress T6 (r = .45). Mean is total correlation.</t>
  </si>
  <si>
    <t>Empathy not used because: "studies that looked at positive regard as a component of other predictor variables (e.g., empathy …..were not included in the analysis."</t>
  </si>
  <si>
    <t>Correlation between warmth and gain</t>
  </si>
  <si>
    <t>Table 1. Correlation warmth with rated gain (r = .44) and raw gain (r = .17). Mean is total effect.</t>
  </si>
  <si>
    <t>Correlation between TWFR and global rating scale supervisors</t>
  </si>
  <si>
    <t>Table 4. Square root of R-squared for TWFR with Global rating  scale supervisors</t>
  </si>
  <si>
    <r>
      <t xml:space="preserve">Independent variable chosen because "studies that looked at positive regard as a component of other predictor variables (e.g., empathy or the </t>
    </r>
    <r>
      <rPr>
        <b/>
        <sz val="11"/>
        <color theme="1"/>
        <rFont val="Calibri"/>
        <family val="2"/>
        <scheme val="minor"/>
      </rPr>
      <t>therapeutic alliance)</t>
    </r>
    <r>
      <rPr>
        <sz val="11"/>
        <color theme="1"/>
        <rFont val="Calibri"/>
        <family val="2"/>
        <scheme val="minor"/>
      </rPr>
      <t>…...were not included in the analysis. Dependent because good fit with reported effect size.</t>
    </r>
  </si>
  <si>
    <t>Correlation between accepted me and therapist global PORS discharge</t>
  </si>
  <si>
    <t>Table 1. Correlation inversed to be in the right direction, see table note.</t>
  </si>
  <si>
    <t>Table 2. Correlation support and stabilization with Global adjustment.</t>
  </si>
  <si>
    <t>7</t>
  </si>
  <si>
    <t xml:space="preserve">Table 2. Affirming/understanding, difference between good outcome group and poor outcome group. </t>
  </si>
  <si>
    <t>Presuming MA has taken the no statistical differences on the relevant outcome variable and interpreted as a zero effect.</t>
  </si>
  <si>
    <t>5</t>
  </si>
  <si>
    <t>Table 2. Affirm/understand, difference between more and less effective group.</t>
  </si>
  <si>
    <t>Results copied from MA</t>
  </si>
  <si>
    <t>Cannot find outcome variable</t>
  </si>
  <si>
    <t>23</t>
  </si>
  <si>
    <t>Less effective group (c) vs. more effective group on affirm/understand</t>
  </si>
  <si>
    <t>Poor outcome group (c) vs. good outcome group on affirnming/understanding</t>
  </si>
  <si>
    <t>Unimproved patients (c) vs. Improved patients (t) on warmth</t>
  </si>
  <si>
    <t>Not clear why acceptance should not be included.</t>
  </si>
  <si>
    <t>Correlation between positive regard and treatment motivation - psychiatric problems</t>
  </si>
  <si>
    <t>Table 4. Square root of R-squared.</t>
  </si>
  <si>
    <t>Correlation between caring/involved and BAT improvement</t>
  </si>
  <si>
    <t xml:space="preserve">caring/involved = "warmth, respectfulness, interest, empathy, encouraging approach, tolerance, congruence, and being liked by the client". </t>
  </si>
  <si>
    <t>OR</t>
  </si>
  <si>
    <t>35</t>
  </si>
  <si>
    <t>single (c) vs. Quintuple institutional (t) on helpfulness</t>
  </si>
  <si>
    <t>Alone/1 other (C) vs. Larger groups on assistance</t>
  </si>
  <si>
    <t>200</t>
  </si>
  <si>
    <t>60</t>
  </si>
  <si>
    <t>high responsibility (c) vs. Low responsibility on helper scores</t>
  </si>
  <si>
    <t>Table 1. High need, short hair.</t>
  </si>
  <si>
    <t>Table 1. Odds ratio calculations, alone/1 other as control, 14 others/49 others as treatment group. Level of assistance none is non-event, other categories taken together is event. (treated events = 28, treated nonevents = 172, control events = 71, control nonevents = 129)</t>
  </si>
  <si>
    <t>Table 1. Odds ratio calculations based on No response/response (not helpful) vs. helpful response/very helpful response</t>
  </si>
  <si>
    <t>In-text, p. 860. Odds ratio calculated, based on 77.27% events treatment group, 41.70% events non-treatment group. Sample size from figure 1, bottom part.</t>
  </si>
  <si>
    <t>Single person (c) vs. Three-person groups on social control</t>
  </si>
  <si>
    <t>Alone (c) vs. Five-person groups on intervention</t>
  </si>
  <si>
    <t>Note, MA has inverted control and experimental groups</t>
  </si>
  <si>
    <t>Alone/low danger (c) vs. Bystander/low danger (t) on helping response</t>
  </si>
  <si>
    <t xml:space="preserve">Table 2. High ambiguity. Odds ratio calculated between Alone (30% events) and Five-person group (40% events). </t>
  </si>
  <si>
    <t>Table 1. Odds ratio calculated, alone (50% events) vs bystander (5.9% events).</t>
  </si>
  <si>
    <t>Alone (c) vs. Together (t) on helping behavior</t>
  </si>
  <si>
    <t>Table 1. Black victim. Odds ratio calculated, alone (10 events, 0 nonevents) vs. Together (3 events, 7 nonevents). Because there are zero events in one cell, 1/2 was added to each cell to avoid error.</t>
  </si>
  <si>
    <t>Table 1. Black victim. Odds ratio calculated, alone (93.8% events) vs. Together (37.5% events).</t>
  </si>
  <si>
    <t>Alone (c) vs.presence of others (t) on helping behavior</t>
  </si>
  <si>
    <t>Alone (c) vs. Together (t) on time to reaction</t>
  </si>
  <si>
    <t>All reported effects appear to be considerably larger than those reported in the MA</t>
  </si>
  <si>
    <t>Alone (c) vs. Subject and three bystanders (t) on intervention scores</t>
  </si>
  <si>
    <t>Table 1. Service group membership, norm salient. Scores inversed (7 - score) when calculating the z-value so that a higher score indicate faster help, see table note.</t>
  </si>
  <si>
    <t>MA reports all 4 possible effects as negative from this study, however, based on their values two of the effects in the primary article MUST be in the opposite direction of the other two.</t>
  </si>
  <si>
    <t>Table 2. Odds ratio calculated, events in parentheses and totalled across locations, 6 subjects per cell.  Male, alone, no conversation (events = 1 + 1 +1, nonevents = 5 + 5 +5) vs. Male, group, no conversation (events = 0 + 1+ 2, nonevents = 6 + 5 + 4).</t>
  </si>
  <si>
    <t>Table 2. Odds ratio calculated, events in parentheses and totalled across locations, 6 subjects per cell.  Female, alone, no conversation (events = 4 + 1 + 5, nonevents =2 + 5 + 1) vs. Female, group, no conversation (events = 4 + 1 + 4, nonevents = 2 + 5 + 2).</t>
  </si>
  <si>
    <t>81</t>
  </si>
  <si>
    <t>41.5</t>
  </si>
  <si>
    <t>low ambiguity/low diffusion (c) vs. low ambiguity/high diffusion (t) on helping rate</t>
  </si>
  <si>
    <t>Table 3. Odds ratio calculated, talk to peer and tell an adult combined as event and ignore/do nothing considered nonevent. Treatment group (event = .76), control group (event = . 96)</t>
  </si>
  <si>
    <t>non-social condition (c) vs. social condition (t) on helping behavior</t>
  </si>
  <si>
    <t>In-text, p. 23. Odds ratio following the texxt "Condition was also found to be a clear predictor of helping behavior,". Z-score inverted to be in the right direction.</t>
  </si>
  <si>
    <t>Full sample size divided into equal halves for calculations.</t>
  </si>
  <si>
    <t>Alone (c) vs.groups of three (t) on helping rates</t>
  </si>
  <si>
    <t>Abstract. Odds ratio calculated, alone (events = .75) vs. groups of three (events = .38)</t>
  </si>
  <si>
    <t>Table 2. Facial expressions, % correct, shortly after injury. Effect calculated for 'matching expressions' first (d = -0.70104), then  for 'labelling expressions'  (d = -0.814080714) and finally for 'labelling morphed expressions' (d =-0.958854108) . Mean of all effects is total effect.</t>
  </si>
  <si>
    <t>Table 2. PCIT vs. GANA for all dependent variables(d = -0.279323749590236/ -0.393000766889531 /  -0.123802679869932 / -0.356606607585851 / -0.222222587459396 / -0.241254031773191 / 0.399240551976692 / -0.642376129714351 / -0.195406697414745 / -0.345696983267719 / -0.404231642281166) . Mean of these is total effect. Because the DVs express negative symptoms, the total effect was inversed.</t>
  </si>
  <si>
    <t>Table 2. All dependent variables (d = 0.822318479/0.850489924/0.413370716/0.633947866/0.836933884/1.127394528/-0.905638388/1.195522488/1.081711081/0.958860164/1.165604594). Mean of these is total effect. Because the DVs express negative symptoms, the total effect was inversed.</t>
  </si>
  <si>
    <t>Table 1. Experimental, pretest vs. posttest. Effect calculated for 'Beck Depression Inventory' (d =  0.75549) first, then 'Clinical Anxiety scale' (d = 0.59425), then 'Post-Traumatic Stress Disorder Symptom Scale: Global' (d = 0.98721). Then mean taken of these values.</t>
  </si>
  <si>
    <t>Table 1. Group cognitive,  pretest vs. posttest. Effect calculated for 'Beck Depression inventory' (d = 1.22830) first, then 'Multiple Affect Adjective Check List D Scale' (d = 0.808541989), then 'Hopelessness Scale' (d = 0.44670741), then 'MMPI D Scale' (d = 0.86331) and finally 'Daily Mood Rating' (d = 3.66454). Mean of these is total effect.</t>
  </si>
  <si>
    <t>Table 2. Effect calculated for boys (z= -0.11477) and girls (z = 0.21240). Mean is total effect.</t>
  </si>
  <si>
    <t>Total n copied from MA</t>
  </si>
  <si>
    <t>Table 1. Correlation sales growth with entrepreneurial orientation of the firm (r = .47), with technological capabilities (r = .45) and financial (r = .76)  Mean is total effect.</t>
  </si>
  <si>
    <t xml:space="preserve">MA indicates "internal capababilites" as one correlate. This is defined in the primary articles as entrepreneurial orientation, technological capabilities, AND financial resources invested (p. 625). </t>
  </si>
  <si>
    <t xml:space="preserve">I used the reported result for "outcome" (which is what MA is looking at) and positive regard rather than length of stay. </t>
  </si>
  <si>
    <t xml:space="preserve">MA has reported df as N. </t>
  </si>
  <si>
    <t>MA halves the control n because the control group is used to calculate two effect sizes</t>
  </si>
  <si>
    <t>Alone (c) vs. Plus 49 (t) on helping</t>
  </si>
  <si>
    <t>Table 1. Odds ratio, alone (event = .2276), plus 49 (events = .2985), which gives (z = 0.101045379866549). Table 3, reanalysis with plausible data (z = 0.488917717300371). Mean is total effect.</t>
  </si>
  <si>
    <t>49</t>
  </si>
  <si>
    <t>11</t>
  </si>
  <si>
    <t>MA takes 1/3 the control n because the control group is used to calculate three effect sizes</t>
  </si>
  <si>
    <t>MA reporst using a combined dependent variable (i.e., helping response and response latencies, p. 522). However, unclear what data they use from table 3, "initial analysis with all data" or "reanalysis with plausible data". Neither arrives at the correct result.</t>
  </si>
  <si>
    <t>Alone (c) vs. Presence of others (t) on helping rates</t>
  </si>
  <si>
    <t>In-text, p. 1193. Odds ratio calculated, "Ninety-two percent of those who were alone intervened versus 45% of those in the mutually unaware condition"</t>
  </si>
  <si>
    <t>Sample size from Figure 1.</t>
  </si>
  <si>
    <t>27</t>
  </si>
  <si>
    <t>In-text, p. 200. Odds ratio calculated, alone (events = 33%), compared to paired with passive (events = 11%)</t>
  </si>
  <si>
    <t>In-text, p. 200. Odds ratio calculated, alone (events = 57%), compared to paired with passive (events = 82%)</t>
  </si>
  <si>
    <t>small group (c) vs. Large group (t) on helping rate</t>
  </si>
  <si>
    <t>no gaze alone  (c) vs. no gaze paired with a passive (t) on helping rates</t>
  </si>
  <si>
    <t>gaze alone  (c) vs.  gaze paired with a passive (t) on helping rates</t>
  </si>
  <si>
    <t>In-text, p. 282.  Odds ratio calculated, small group (events = 34%) vs. Larg group (events = 24%).</t>
  </si>
  <si>
    <t xml:space="preserve">MA takes 1/3 the control n because the control group is used to calculate three effect sizes. </t>
  </si>
  <si>
    <t>Correlation math self-estimate with fluid intelligence</t>
  </si>
  <si>
    <t xml:space="preserve">Table 2. </t>
  </si>
  <si>
    <t>Table 6.</t>
  </si>
  <si>
    <t>Correlation clerical self-estimate with fluid intelligence</t>
  </si>
  <si>
    <t>Correlation self vs. Otis</t>
  </si>
  <si>
    <t>Table 3. 4th grade M.</t>
  </si>
  <si>
    <t>Table 3. 8th grade M.</t>
  </si>
  <si>
    <t>Correlation SAI with IQ</t>
  </si>
  <si>
    <t xml:space="preserve">In-text, p. 774. </t>
  </si>
  <si>
    <t>Correlation estimated  intelligence and psychometric intelligence</t>
  </si>
  <si>
    <t xml:space="preserve">Table 1. Correlation S  and S. </t>
  </si>
  <si>
    <t>Correlation verbal ability and SAT verbal</t>
  </si>
  <si>
    <t>Correlation general intelligence and SAT combined</t>
  </si>
  <si>
    <t>Correlation spatial orientation and Minnesota Paper Forms Board</t>
  </si>
  <si>
    <t>Correlation self-estimate and fluid [intelligence]</t>
  </si>
  <si>
    <t>Correlation self-estimate and crystallized [intelligence]</t>
  </si>
  <si>
    <t>Correlation between self-estimate verbal and test derived linguistic</t>
  </si>
  <si>
    <t>Correlation between self-estimate interpersonal and test derived interpersonal</t>
  </si>
  <si>
    <t>Correlation self-estimate  spatial intelligence and psychometric spatial intelligence</t>
  </si>
  <si>
    <t xml:space="preserve">In-text, p. 173. </t>
  </si>
  <si>
    <t>Correlation self-estimated  perceptual speed (PS) and psychometric  PS</t>
  </si>
  <si>
    <t>Correlation self-estimated figural and measured figural.</t>
  </si>
  <si>
    <t>Table 2. Correlation 3 and 11 for girls.</t>
  </si>
  <si>
    <t>Correlation self-estimated spatial and measured ability</t>
  </si>
  <si>
    <t>Correlation self-estimate verbal reasoning and ability for females</t>
  </si>
  <si>
    <t>Table 7. Females, 1a.</t>
  </si>
  <si>
    <t>Correlation self-estimate numerical ability and ability for females</t>
  </si>
  <si>
    <t>Correlation self-estimate mechanical reasoning and ability for  males</t>
  </si>
  <si>
    <t>Table 7. Males, 1a.</t>
  </si>
  <si>
    <t>DID patients (c)  vs.students  (t) on SIRS Total</t>
  </si>
  <si>
    <t xml:space="preserve"> patients (c) vs. Suspected malingerers (t) on SIRS total</t>
  </si>
  <si>
    <t>controls  (c) vs. Suspected malingerers (t) on SIRS total</t>
  </si>
  <si>
    <t>Sample sizes divided by two because each group is used twice.</t>
  </si>
  <si>
    <t xml:space="preserve"> patients (c) vs.simulators (t) on SIRS total</t>
  </si>
  <si>
    <t>controls  (c) vs.simulators (t) on SIRS total</t>
  </si>
  <si>
    <t>competents and incompetents (c) vs. Malingerers (t) on SIRS total score</t>
  </si>
  <si>
    <t>controls (c) vs. Malingerers (t) on SIRS total score</t>
  </si>
  <si>
    <t>competents and incompetents (c) vs. simulators (t) on SIRS total score</t>
  </si>
  <si>
    <t>controls (c) vs. simulators (t) on SIRS total score</t>
  </si>
  <si>
    <t>Table 1.  Effect calculated for competents vs malingerers (z = 0.892423953526593) and then for incompetents vs. Malingerers (z = 0.814284262698852). Mean effect is total effect.</t>
  </si>
  <si>
    <t>39.78 / 25.2</t>
  </si>
  <si>
    <t>16.97 / 24.7</t>
  </si>
  <si>
    <t xml:space="preserve">Table 1.  </t>
  </si>
  <si>
    <t>Primary article misreported sample size for incompetents in Table 1.</t>
  </si>
  <si>
    <t>Table 1.  Effect calculated for competents vs simulators (z = 1.14450887661497) and then for incompetents vs. simulators (z = 1.18233797430441). Mean effect is total effect.</t>
  </si>
  <si>
    <t>Table 1. SD recalculated from SE.</t>
  </si>
  <si>
    <t>genuine psychiatric patients (c) vs. sample (t)</t>
  </si>
  <si>
    <t>Likely genuine (c) vs. Likely feigning mental disorder (t)</t>
  </si>
  <si>
    <t>138</t>
  </si>
  <si>
    <t>Table 6. Total scores.</t>
  </si>
  <si>
    <t>Likely genuine (c) vs. Likely feigning cognitive impairment (t)</t>
  </si>
  <si>
    <t>control sample size divided by two because used twice.</t>
  </si>
  <si>
    <t>HON (c) vs. PCF (t)</t>
  </si>
  <si>
    <t>Table 4. SIRS total.</t>
  </si>
  <si>
    <t>nonverbalization (c) vs. Verbalization (t)</t>
  </si>
  <si>
    <t>In-text, p. 454. F-value following "made significantly fewer error than the others"</t>
  </si>
  <si>
    <t>nonverbalization (c) vs. verbalization (t)</t>
  </si>
  <si>
    <t>Table 2 for treatment data; the coffee cup problem, DFC, total designs. Table 7 for control group data; the coffee cup problem, DFC, total designs.</t>
  </si>
  <si>
    <t>No report (c) vs. Concurrent report (t) on proportion correct solutions</t>
  </si>
  <si>
    <t>4.5</t>
  </si>
  <si>
    <t>Table 5. Mean across subjects (control: 734444444444445% events, treatment: 797777777777778% events). used for odds ratio calculations.</t>
  </si>
  <si>
    <t>Experiment 2 (c) vs. Experiment 2 (t) on probability of recall</t>
  </si>
  <si>
    <t>Table 5. Sixt-grade recall, harder passage.</t>
  </si>
  <si>
    <t>nonverbalization (c) vs. Verbalization (t) on performance</t>
  </si>
  <si>
    <t>In-text, p. 145-146.</t>
  </si>
  <si>
    <t>computer nonverbalization (c) vs. Computer verbalization (t) on performance</t>
  </si>
  <si>
    <t>silence (c) vs. Procedural verbalization (t) on % landscape saved</t>
  </si>
  <si>
    <t>silent (c) vs. TA (t) on Raven's matrices scores</t>
  </si>
  <si>
    <t>In-text, p. 199.</t>
  </si>
  <si>
    <t>MA reports emailing primary authors for data, effect size copied. Sample size copied.</t>
  </si>
  <si>
    <t>Not verbalising (c) vs. Thinking aloud (t) on move attempts</t>
  </si>
  <si>
    <t>Table 4.  Calculated effect inversed because fewer moves is better.</t>
  </si>
  <si>
    <t>Weird stuff. Effect reported as percentage correct in table 17 and cohens d in Table 17/19</t>
  </si>
  <si>
    <t>Table 5. BA, total listen-through vs. Total think-aloud</t>
  </si>
  <si>
    <t>listen-through BA (c) vs. Think-aloud BA (t) on questions answered correctly</t>
  </si>
  <si>
    <t>listen-through AR (c) vs. Think-aloud AR (t) on questions answered correctly</t>
  </si>
  <si>
    <t>Table 5. AR, total listen-through vs. Total think-aloud</t>
  </si>
  <si>
    <t>Total sample size divided in two for control and treatment group sizes.</t>
  </si>
  <si>
    <t>control set 3 (c) vs. Experimental group set 3 (t)  on performance</t>
  </si>
  <si>
    <t>Mann-whitney U test</t>
  </si>
  <si>
    <t>In-text, p. 459. U-test following "except between the final sets in each group". Effect inversed to be in the right direction.</t>
  </si>
  <si>
    <t>7.5</t>
  </si>
  <si>
    <t>reformulation (c) vs. Reformulation + think aloud (t) on % of T-units with change in accuracy</t>
  </si>
  <si>
    <t>In-text, p. 81. Odds ratio calculated with information following "This percentage is apparently higher". Treatment group (events = 81.4%) vs. Control group (events = 90%)</t>
  </si>
  <si>
    <t>Z-value</t>
  </si>
  <si>
    <t>In-text, p. 12. Z-value following ".. Bystanders who witnessed the emergency together with another participant exited their room significantly more slowly than those who were alone".  Effect converted to a Fisher's z and inversed to be in the right direction</t>
  </si>
  <si>
    <t>"effect sizes were calculated by comparing results to initial validation data of genuine psychiatric patients".  Control sample size copied from MA.</t>
  </si>
  <si>
    <t>-TA (c) vs. +TA on grammaticality judgement</t>
  </si>
  <si>
    <t>Table 5. Posttest.</t>
  </si>
  <si>
    <t>No verbalization (c) vs. Verbalization (t) on number of problems solved</t>
  </si>
  <si>
    <t>Exact sample sizes in control and treatment conditions unclear, total sample sized divided in two.</t>
  </si>
  <si>
    <t>In-text, p. 176. F-value following the text "...solved significantly fewer problems than those in the no verbalization (control) conditions". Effect inversed to be in the right direction.</t>
  </si>
  <si>
    <t>.32 / .09</t>
  </si>
  <si>
    <t>-0.05 / 0.88</t>
  </si>
  <si>
    <t>2.99 / 4.9</t>
  </si>
  <si>
    <t>2.58 / 5.48</t>
  </si>
  <si>
    <t>Table 1. Effect first calculated for Late financial performance (z = -0.0661996950894404) and then for late market growth performance (z = 0.0759164225299606). Mean is total effect.</t>
  </si>
  <si>
    <t>MA indicate in supplement that effect is for "late in the simulation" and that they use a composite score. Possibly a zero was missed when they recorded their result.</t>
  </si>
  <si>
    <t>nonprotocol group (c) vs. Protocol group (t) on performance</t>
  </si>
  <si>
    <t>Silent DH (c) vs. Think aloud DH (t) on spatial problem solving</t>
  </si>
  <si>
    <t>MA indicates task type as "visual" which = spatial</t>
  </si>
  <si>
    <t>concurrent (c) vs. Retrospective (t) think aloud protocols on task performance</t>
  </si>
  <si>
    <t>Table 5. Number of tasks completed successfully.</t>
  </si>
  <si>
    <t>Eye-movement condition (c) vs. Verbal report condition (t) on VRE</t>
  </si>
  <si>
    <t>13.7 / 16.7</t>
  </si>
  <si>
    <t>18.6 / 17.0</t>
  </si>
  <si>
    <t>7.0 / 11.0</t>
  </si>
  <si>
    <t>12.0 / 9.3</t>
  </si>
  <si>
    <t>Table 1. Effect first calculated for experienced group (z = 0.246887666238763) and then for less experienced group (z = 0.0147262434097488). Mean is total effect. Total effect inversed because DV is % errors.</t>
  </si>
  <si>
    <t>Within subjects design. Each group (less/experienced) consists of 10 participants. This number divided in two for calculating the effect sizes.</t>
  </si>
  <si>
    <t>ICC (c) vs. IMP (t)  on STAI-ST(post)</t>
  </si>
  <si>
    <t>Table 1.  Because a high score is negative, the calculated effect was inversed.</t>
  </si>
  <si>
    <t>26</t>
  </si>
  <si>
    <t>attend-threat (c) vs. Avoid-threat (t) on STAI-State</t>
  </si>
  <si>
    <t>MA reports using STAI-S and visual analogue scales as DVs. However, results from the visual analogue scales are not reported in the primary article.</t>
  </si>
  <si>
    <t>MA indicates that a "behavioral task" should be included as DV in addition to the STAI, however it is unclear which value to extract.</t>
  </si>
  <si>
    <t>find-the-flower (c) vs. Find-the-smile (t)</t>
  </si>
  <si>
    <t>Sham-ARTS group (c) vs. ARTS group (t) on several DVs</t>
  </si>
  <si>
    <t>67.83 / 54.17 / 10.96</t>
  </si>
  <si>
    <t>62.82 / 47.73 / 7.23</t>
  </si>
  <si>
    <t>8.05 / 11.26 / 8.2</t>
  </si>
  <si>
    <t>8.75 / 7.7 / 4.47</t>
  </si>
  <si>
    <t>Table 1, Post-Tx. scores. Effect first calculated for PSWQ:Raw score (z = -0.293714466777356), then Trait Anxiety: Raw score (z = -0.327920170998731) and finally BDI: Raw score (z = -0.275557895254649). Mean of these is total effect. Total effect is inversed to be in right direction (higher score on scales = more anxiety/depression)</t>
  </si>
  <si>
    <t>control (c) vs. Training (t) on Beck depression inventory and STAI</t>
  </si>
  <si>
    <t>Table 1. Effect calculated for Beck Depression inventory (z = ) and STAI-Trait Anxiety (z = ). Mean of these is total effect. Total effect is inversed to be in right direction (higher score on scales = more anxiety/depression)</t>
  </si>
  <si>
    <t>6.24 / 39.88</t>
  </si>
  <si>
    <t>7.26 / 37.22</t>
  </si>
  <si>
    <t>4.46 / 8.12</t>
  </si>
  <si>
    <t>5.67 / 9.72</t>
  </si>
  <si>
    <t>Attend-threat (c) vs. Attend-neutral (t)</t>
  </si>
  <si>
    <t>MA reports using a behavioral task and visual analogue scales as DVs. However, results from the visual analogue scales are not reported in the primary article.</t>
  </si>
  <si>
    <t>Negative condition (c) vs. Positive condition (t)</t>
  </si>
  <si>
    <t>28.75 / -0.53</t>
  </si>
  <si>
    <t>8.14 / 1.14</t>
  </si>
  <si>
    <t>10.83 / 0.76</t>
  </si>
  <si>
    <t>29.54 / 1.04</t>
  </si>
  <si>
    <t>Table 1. PANAS negative (z = -0.0412205415535911). In-text, p. 143, recognition test (z = 0.740667158183154). Mean of both is total effect. Effect of PANAS inversed before calculating total effect.</t>
  </si>
  <si>
    <t>MA reports using a behavioral task and PANAS as DVs, unclear which behavioral task is intended.</t>
  </si>
  <si>
    <t>Negative (c) vs. Positive (t) on state anxiety</t>
  </si>
  <si>
    <t>Table 3. Mean, posttraining. A high STAI score is negative, effect therefore inversed.</t>
  </si>
  <si>
    <t>"When a study assessed symptoms more than once posttraining,
the effect size was calculated using the scores obtained closest
to the completion of training. "</t>
  </si>
  <si>
    <t>Control (c) vs. Positive (t) on anticipated anxiety and STAI</t>
  </si>
  <si>
    <t>22</t>
  </si>
  <si>
    <t>2.55 / 38.18</t>
  </si>
  <si>
    <t>3.32 / 32.1</t>
  </si>
  <si>
    <t>0.8 / 7.06</t>
  </si>
  <si>
    <t>1.55 / 11.04</t>
  </si>
  <si>
    <t>Table 3., anticipated axiety  (z = 0.307288989375487). Table 4, STAI after training (z = -0.322456609121131 ). Mean of both effects is total effect. On STAI a higher score indicates more anxiety and the  effect was inversed before calculating total effect.</t>
  </si>
  <si>
    <t>WEIRD: "In studies that included multiple treatment groups (e.g.,
attend-to-positive and attend-to-benign) in addition to a control
group, a weighted mean of the treatment groups’ scores was
computed. ". Not the case here, as indicated by sample size, though there were two  "Benign" (Murphy, p. 1519) treatment groups (positive and non-negative)</t>
  </si>
  <si>
    <t>PC  (c) vs. AT (t) on several DVs</t>
  </si>
  <si>
    <t>78.04 / 42.51 / 102.49 / 51.28 / 17.13</t>
  </si>
  <si>
    <t>68.51 / 35.07 / 92.47 / 48.65 / 16.39</t>
  </si>
  <si>
    <t>17.0978419690907 / 10.564175310927 / 16.8857099347348 / 4.53962553521763 / 10.2671904628287</t>
  </si>
  <si>
    <t>16.5462986797652 / 10.4368960903134 / 16.71600430725 / 4.45477272147525 / 10.2247640559575</t>
  </si>
  <si>
    <t>Table 2, posttreatment. Effect calculatd for LSAS (z = -0.279564883955243 ), BSPS (z = -0.347240782690275), SPAI (z = -0.293943999881993), STAI-T (z = -0.288377564545551) and BDI-II (z = -0.0361038121043798). Mean of these is total effect. Total effect inversed to be in the right direction.</t>
  </si>
  <si>
    <t>Negative training (c) vs. Positive training (t) on state anxiety</t>
  </si>
  <si>
    <t>Table 2. Experiment 2, time 2. Calculated effect inversed to be in the correct direction.</t>
  </si>
  <si>
    <t>38</t>
  </si>
  <si>
    <t>1524</t>
  </si>
  <si>
    <t>Two participants excluded from analysis, assumed 1 per group.</t>
  </si>
  <si>
    <t>e4- (c) vs. E4+ (t) on RFCT and achievement test</t>
  </si>
  <si>
    <t>48.95 / 65. 265 / 68.44 / 67.74 / 64.855</t>
  </si>
  <si>
    <t>54.56 / 61.43 / 64.79 / 62.25 / 64.96</t>
  </si>
  <si>
    <t>8.74 / 19.48 / 19.71 / 15.06 / 25.95</t>
  </si>
  <si>
    <t>14.255 / 18.965 / 19.13 / 19.095 /  17.355</t>
  </si>
  <si>
    <t>Table 2. e2+ and e3/3 scores averaged for comparison with e4+. Effect calculated for RFCT (z = 0.176444066288914), Math (z = -0.0839663808165794), language (z = -0.0791803153323963), reading (z = -0.125317183770676), spelling (z = 0.00224139482560574). Mean of these is total effect.</t>
  </si>
  <si>
    <t>e4 noncarriers (c) vs. E4 carriers on memory test</t>
  </si>
  <si>
    <t>Table 1. Global performance, odds ratio calculated, noncarriers (events = 83.8%) vs. carriers (events = 84.4%) .</t>
  </si>
  <si>
    <t>E4-/E4- (c) vs. E4+/E4+ and E4+/E4- (t) on cognitive tests</t>
  </si>
  <si>
    <t>64.495 / 8.125 / 7.445 / 5.15 / 48.06 / 217 / 266</t>
  </si>
  <si>
    <t>10.29 / 2-11 / 2-515 / 2-065 / 4.915 / 28 / 31</t>
  </si>
  <si>
    <t>63.82 / 8.08 / 7.34 / 5.36 / 47.67 / 219 / 266</t>
  </si>
  <si>
    <t>10.05 / 2.17 / 2.36 / 2.31 / 5.21 / 31 / 33</t>
  </si>
  <si>
    <t>Table 2. Age 20 - 24. E4+/E4+ and E4+/E4- scores averaged for comparison with E4-/E4-. Effect aclculated for Symbol-Digit modalities test (z = 0.0253267805199882), immediate recall test ( z = 0.00232110105981083), Delayed recall test (z = 0.0194680770465451) , digits backwards test (z = 0.0307518307110835), spot-the-word test (z = ), simple RT (z = -0.0294971910013676) and choice RT (z = 0). Mean of these is total effect.  RT effects inversed before calculating total effect.</t>
  </si>
  <si>
    <t>e4-  (c) vs. e4+ (t) on Moray House Test</t>
  </si>
  <si>
    <t>700</t>
  </si>
  <si>
    <t>e3 controls (c) vs. e4 carriers (t) on cognitive tasks</t>
  </si>
  <si>
    <t>7.04 / 8 / t-tes t/ t-test / t-test / 4.8 / chi-square</t>
  </si>
  <si>
    <t>107.04 / 499 / t-test / t-test / t-test / 53.45 / chi-square</t>
  </si>
  <si>
    <t>106.76 / 472 / t-test / t-test / t-test / 71.2 / chi-square</t>
  </si>
  <si>
    <t>7.52 / 8 / t-test / t-test / t-test / 5.39 / chi-square</t>
  </si>
  <si>
    <t>Several effects. Table 1, estimated IQ (z = -0.0191835042576002).  In tex, p. 1093: 'decision making (z = -1.29391635232193), verbal fluency task t-value (t22 = 1.72, z = 0.227867589772115), spatial working memory t-value (t53 = 0.19, z = 0.0253870908785752), immediate verbal recall t-test (t54 = 0.71, z = 0.0947359695703935). In-text, p. 1094: PM target percent accuracy F-value (F1,48 = 5.78,  z = 0.315985147062165), sustained attention chi-square value (chisquare1 = 7.31, z = 0.37837712729462). Mean of these total effect. Decision making inversed before calculating total because reaction time measure</t>
  </si>
  <si>
    <t>Not clear what MA has done in particular fr sustained attention (RVIP task).</t>
  </si>
  <si>
    <t>non E4 (c) vs. E4 (t) on mental arithmetic and forced reaction time</t>
  </si>
  <si>
    <t>Primary article reports SD as 0 for reaction time which gives error, unclear how MA has dealt with this. Additionally unclear which of the three options for mental arithmetic was chosen by MA. Effect copied from MA.</t>
  </si>
  <si>
    <t>ApoE E4 allele non carriers (c) vs. ApoE E4 allele cariiers (t) on IGD scores</t>
  </si>
  <si>
    <t>117</t>
  </si>
  <si>
    <t>336</t>
  </si>
  <si>
    <t>437</t>
  </si>
  <si>
    <t>3824</t>
  </si>
  <si>
    <t>143</t>
  </si>
  <si>
    <t>97</t>
  </si>
  <si>
    <t>54.29 / 53.79 / 47.33 / 61.77 / 52.13</t>
  </si>
  <si>
    <t>55.75 / 53.56 / 47 / 61.22 / 51.17</t>
  </si>
  <si>
    <t>8.9 / 3.67 / 5.7 / 7.25 / 5.75</t>
  </si>
  <si>
    <t xml:space="preserve">6.03 / 3.75 / 4.26 / 5.38 / 4.95 </t>
  </si>
  <si>
    <t>Table 1. Effects calculated for IGD working memory (z = 0.0577664485790872), IGD learning ability (z = 0.0212424552973932), IGD delayed recall  (z =-0.0202589304900326),  IGD verbal memory (z = -0.0265590826301675) and IGD visual memory (z = -0.0576853596458921). Mean of these is total effect.</t>
  </si>
  <si>
    <t>e2 + e3 (c) vs. E4 (t) on overall cognitive performance</t>
  </si>
  <si>
    <t>14</t>
  </si>
  <si>
    <t>no e4 allele (c) vs. Presence of e4 allele (t) on cognitive tasks</t>
  </si>
  <si>
    <t>120.8 / 13.6 / 59.1 / 10.4 / 12.5 / 0.81 / 14.9</t>
  </si>
  <si>
    <t>Final sample size extracted from table 1. Unclear what value MA is referring to with the "non verbal memory task - simple demand". "Titraded demand" taken to be 'recognition accuracy' and 'TD shape list length'.</t>
  </si>
  <si>
    <t>122.3 / 12.5 / 55 / 9.5 / 10.8 / 0.79 / 14.8</t>
  </si>
  <si>
    <t>3.19 / 1.37 / 6.31 / 1.5 / 2.94 / 0.11 / 6.69</t>
  </si>
  <si>
    <t>4.64 / 2.38 / 8.83 / 1.73 / 4.27 / 0.13 / 4.92</t>
  </si>
  <si>
    <t>Table 1. Effects calculated for NART IQ (z = 0.176853030149886), WAIS-R vocabulary  (z = -0.280624776213254), SRT total recall  (z = -0.246216451580788), SRT delayed recall (z = -0.239759764674918), WAIS-R digit symbol  (z = -0.217011914875824), recognition accuracy (z = -0.0728610854104413), TD shape list length (z = -0.00650040929849721). Mean of these is total effect.</t>
  </si>
  <si>
    <t>APOE e4- (c) vs. APOE e4+ (t) on AFQT</t>
  </si>
  <si>
    <t>non e4 allele carriers (c) vs. e4 allele carriers (t)</t>
  </si>
  <si>
    <t>Insufficient information to calculate effects, effect size copied from MA. Additionally, unclear whether the "Nationally administered school-based test" reported as a DV by MA includes all the English, Math and Science subscales, or only the Science scale (from which the sample size is derived).</t>
  </si>
  <si>
    <t>genotype ApoE no 4 (c) vs. Genotype ApoE at least one 4 (t) on g</t>
  </si>
  <si>
    <t>Table 1. Odds ratio calculated wiht "high g" as the events and "averge g" as nonevents. All genotypes without a 4 (events = 72, nonevents = 71) vs. All genotypes with a 4 (events = 25, nonevents = 27)</t>
  </si>
  <si>
    <t>Non-e4 carriers (c) vs. E4 carriers (t) on WAIS full scale IQ</t>
  </si>
  <si>
    <t>E4- (c) vs. E4+ (t) on cognitive tests</t>
  </si>
  <si>
    <t>Insufficient information in primary article on the "Memory Island test" in regards to the comparison groups</t>
  </si>
  <si>
    <t>Table 2. Good president.</t>
  </si>
  <si>
    <t>Femininity (c) vs. Masculinity (t) on sex role identity</t>
  </si>
  <si>
    <t>Warmth/expressiveness (c) vs. Instrumentality (t) for good congress member</t>
  </si>
  <si>
    <t>Warmth/expressiveness (c) vs. Instrumentality (t) for good local council member</t>
  </si>
  <si>
    <t>Warmth/expressiveness (c) vs. Instrumentality (t) for good mayor</t>
  </si>
  <si>
    <t>Sample size unclear, copied from MA. Standard deviations not reported in primary article.</t>
  </si>
  <si>
    <t>20.5</t>
  </si>
  <si>
    <t>Total sample size divided equally between conditions for calculations</t>
  </si>
  <si>
    <t>129.5</t>
  </si>
  <si>
    <t>Femininity (c) vs. Masculinity (t) on BSRI</t>
  </si>
  <si>
    <t>313.5</t>
  </si>
  <si>
    <t>Table 3. Good-manager score.</t>
  </si>
  <si>
    <t>Table 1. Good president.</t>
  </si>
  <si>
    <t>Femininity (c) vs. Masculinity (t) for good president</t>
  </si>
  <si>
    <t>Table 1. Japanese sample.</t>
  </si>
  <si>
    <t>Table 1. 1999, part-time graduate business students, total. Odds ratio calculated, treatment group (events = masculine = 70, nonevents = undifferentiated = 29 ) vs. Control group (events = feminine = 3, nonevents = androgynous = 21).</t>
  </si>
  <si>
    <t>Femininity (c) vs. Masculinity (t) forgood manager</t>
  </si>
  <si>
    <t>Femininity (c) vs. Masculinity (t) for good  manager</t>
  </si>
  <si>
    <t>Table 3. Part time graduates, totals. Odds ratio calculated, treatment group (events = masculine = 81, nonevents = undifferentiated = 6 ) vs. Control group (events = feminine = 2, nonevents = androgynous = 21).</t>
  </si>
  <si>
    <t>Table 3. Undergraduate, totals. Odds ratio calculated, treatment group (events = masculine = 395, nonevents = undifferentiated = 75 ) vs. Control group (events = feminine = 8, nonevents = androgynous = 97).</t>
  </si>
  <si>
    <t>105</t>
  </si>
  <si>
    <t>The two ES of the two MAs below were calculated in the same way as this one, and thus both get 3s in info.</t>
  </si>
  <si>
    <t>Femininity (c) vs. Masculinity (t) for city council member</t>
  </si>
  <si>
    <t>Femininity (c) vs. Masculinity (t) for mayor</t>
  </si>
  <si>
    <t>Femininity (c) vs. Masculinity (t) for state representative</t>
  </si>
  <si>
    <t>Femininity (c) vs. Masculinity (t) for U.S. senator</t>
  </si>
  <si>
    <t>Total sample is 133. Divided into 9 groups gives us 14.78 participants per group.</t>
  </si>
  <si>
    <t>Femininity (c) vs. Masculinity (t) for school board member</t>
  </si>
  <si>
    <t>7.39</t>
  </si>
  <si>
    <t>184.5</t>
  </si>
  <si>
    <t>Relationship-orient, (c) vs. Task-orient. (t) for manager</t>
  </si>
  <si>
    <t>Table 2, total scores.</t>
  </si>
  <si>
    <r>
      <t xml:space="preserve">Total sample size divided equally between conditions for calculations. "Participants rated leaders (or managers) on </t>
    </r>
    <r>
      <rPr>
        <b/>
        <sz val="11"/>
        <color theme="1"/>
        <rFont val="Calibri"/>
        <family val="2"/>
        <scheme val="minor"/>
      </rPr>
      <t>two</t>
    </r>
    <r>
      <rPr>
        <sz val="11"/>
        <color theme="1"/>
        <rFont val="Calibri"/>
        <family val="2"/>
        <scheme val="minor"/>
      </rPr>
      <t xml:space="preserve"> multi-item scales"(MA . 620, emphasis mine), together with rest of same paragraph -&gt;emotional instability should not be included</t>
    </r>
  </si>
  <si>
    <t>Femininity (c) vs. Masculinity (t)  for manager</t>
  </si>
  <si>
    <t xml:space="preserve">In-text, p. 388. </t>
  </si>
  <si>
    <t>69.5</t>
  </si>
  <si>
    <t>Sample size derived from the df of the t-test. Total sample size divided equally between conditions for calculations.</t>
  </si>
  <si>
    <t>Correlation therapist self-congruence and therapy outcome</t>
  </si>
  <si>
    <t>Correlation genuineness and outcome measures</t>
  </si>
  <si>
    <t>Correlation congruence with total movements</t>
  </si>
  <si>
    <t>Correlation congruence with outcome variables</t>
  </si>
  <si>
    <t>Correlation congruence with change in self-concept</t>
  </si>
  <si>
    <t>Correlation paternal sensitivity and infant-father attachment</t>
  </si>
  <si>
    <t>Table 2. Below diagonal.</t>
  </si>
  <si>
    <t>Correlation between parent print exposure and letter knowledge</t>
  </si>
  <si>
    <t>MA has switched a 8 and 1 when reporting sample size.</t>
  </si>
  <si>
    <t>Correlation between AAC and PPVT-R</t>
  </si>
  <si>
    <t>Correlation between AAC and PPVT-R/EOWPVT-R</t>
  </si>
  <si>
    <t>Table 7. Correlation AAC with PPVT-R (r = .43) and EOWPVT-R (r = .17). Mean is total effect.</t>
  </si>
  <si>
    <t>Correlation parent print exposure and oral language</t>
  </si>
  <si>
    <t>Table 4. Kindergarten children. Correlation parent print exposure with vocabulary (r = .28),, listening comprehension (r = .20) and phonological awareness (r = .28). Mean of these is total effect.</t>
  </si>
  <si>
    <t>Correlation E. auteurs-Adultes [AAC] with vocabulaire</t>
  </si>
  <si>
    <t xml:space="preserve">Table 3. </t>
  </si>
  <si>
    <t>Correlation parent literacy with child language</t>
  </si>
  <si>
    <t>Table 2. Correlation partent literacy with child language: vocabulary (r = .30), morphology (r = .26), and syntax (r = .26). Mean of these is total effect.</t>
  </si>
  <si>
    <t>Correlation Mother ART and PPVT-R</t>
  </si>
  <si>
    <t>" Because mothers read most to the child, we used maternal data over paternal if both were reported" (MA)</t>
  </si>
  <si>
    <t>Correlation maternal literacy with oral language: definitions in kindergarten</t>
  </si>
  <si>
    <t>Imaginal exposure and cognitive restructuring (c) vs. Imaginal exposure (t) on IES - I</t>
  </si>
  <si>
    <t xml:space="preserve">Table 3. Posttreatment. Calculated effect inversed because scale indicates worse symptomology. </t>
  </si>
  <si>
    <t>Unclear whether to use IES-I or IES-A, and posttreatment or follow-up</t>
  </si>
  <si>
    <t>Imaginal/in vivo exposure/cognitive restructuring (c) vs. Imaginal exposure (t) on IES-intrusions</t>
  </si>
  <si>
    <t>Imaginal/in vivo exposure/cognitive restructuring (c) vs. In vivo exposure (t) on IES-intrusions</t>
  </si>
  <si>
    <t>STAIR/support (c) vs. STAIR/exposure (t) on PTSD symptom scale-seff report</t>
  </si>
  <si>
    <t>Unclear whether to use posttreatment or one of the follow up measurements.</t>
  </si>
  <si>
    <t>TTP (c) vs. EMDR (t) on Impact of event scale</t>
  </si>
  <si>
    <t>Unclear whether to use posttreatment or  follow up measurement.</t>
  </si>
  <si>
    <t xml:space="preserve">Table 4. Posttreatment. Calculated effect inversed because scale indicates worse symptomology. </t>
  </si>
  <si>
    <t xml:space="preserve">Table 2. 3-month follow-up evaluation. Calculated effect inversed because scale indicates worse symptomology. </t>
  </si>
  <si>
    <t>PE/CR (c) vs. PE (t)  on PTSD symptom scale interview</t>
  </si>
  <si>
    <t>Table 3. Total score, posttreatment.</t>
  </si>
  <si>
    <t>EMDR (c) vs. PE (t) on MISS</t>
  </si>
  <si>
    <t>9</t>
  </si>
  <si>
    <t xml:space="preserve">Table 2. Post-Tx. Calculated effect inversed because scale indicates worse symptomology. </t>
  </si>
  <si>
    <t>Counting (c) vs. EMDR (t) on MISS</t>
  </si>
  <si>
    <t>Exposure and cognitive (c) vs. Exposure (t) on IES</t>
  </si>
  <si>
    <t>Exposure and cognitive (c) vs. cognitive (t) on IES</t>
  </si>
  <si>
    <t>E + CR (c) vs. EMDR (t) on IOE total</t>
  </si>
  <si>
    <t xml:space="preserve">Table 2. Post-. Calculated effect inversed because scale indicates worse symptomology. </t>
  </si>
  <si>
    <t>PE (c) vs. CPT (t) on PSS</t>
  </si>
  <si>
    <t>CPT-C (c) vs. CPT (t) on PDS</t>
  </si>
  <si>
    <t xml:space="preserve">Table 1. Posttreatment. Calculated effect inversed because scale indicates worse symptomology. </t>
  </si>
  <si>
    <t>Posttreatment chosen over follow up, because follow up effect in wrong direction.</t>
  </si>
  <si>
    <t>Exposure (c) vs. EMDR (t) on IES-Total</t>
  </si>
  <si>
    <t>6</t>
  </si>
  <si>
    <t>Imaginal exposure (c) vs. Cognitive therapy (t) on IES-I</t>
  </si>
  <si>
    <t xml:space="preserve">Table 1. Post. Calculated effect inversed because scale indicates worse symptomology. </t>
  </si>
  <si>
    <t>Unclear whether to use IES-I or IES-A, and post or 6 months.</t>
  </si>
  <si>
    <t xml:space="preserve">Exposure (c) vs. EMDR (t) </t>
  </si>
  <si>
    <t>Control (c) vs. Intervention  (t) on Anxiety</t>
  </si>
  <si>
    <t>Table 2. Change scores. Effect was inversed because a higher score indicates worse symptomology.</t>
  </si>
  <si>
    <t>Wait list (c) vs. Treatment (t) on HAM-A</t>
  </si>
  <si>
    <t>Control (c) vs. Experimental (t) on POMS tension/anxiety</t>
  </si>
  <si>
    <t>111</t>
  </si>
  <si>
    <t>Table 2. Change scores calculated T3 - T1 (control = 12.73 - 13.42; treatment =10.33 - 13.16). Effect inversed because a higher score indicates worse symptomology.</t>
  </si>
  <si>
    <t>Table 2. Change scores calculated Time2 - Time1 (control = 8.9 - 14.37; treatment = 5.58 - 15.58). Effect inversed because a higher score indicates worse symptomology.</t>
  </si>
  <si>
    <t>17</t>
  </si>
  <si>
    <t>Control (c) vs. MBSR (t) on GAD-7 anxiety</t>
  </si>
  <si>
    <t>Usual care group (c) vs. MBSR group (t) on state anxiety</t>
  </si>
  <si>
    <t>Table 2. Time 3 outcomes, note that these are ajdusted for T1 scores (i.e. are change scores). Reported pooled SD (= 4.54) used for calculations. Effect inversed because a higher score indicates worse symptomology.</t>
  </si>
  <si>
    <t>Control (c) vs. MBSR (t) on SCL-90</t>
  </si>
  <si>
    <t>Control (c9 vs. Treatment (t) on POMS anxiety and SOSI anxiety</t>
  </si>
  <si>
    <t>5.2 / 5.1</t>
  </si>
  <si>
    <t>5.6 / 5.2</t>
  </si>
  <si>
    <t>-4.8 / -3.4</t>
  </si>
  <si>
    <t>-0.4 / -2</t>
  </si>
  <si>
    <t>Table 3, change scores (z = -0.388155074779164). Table 4, change scores (z = -0.133121884797037). Average is total effect. Total effect inversed to be in right direction.</t>
  </si>
  <si>
    <t>Usual care (c) vs. MBSR (t) on anxiety</t>
  </si>
  <si>
    <t>Sample size taken from table 3.</t>
  </si>
  <si>
    <t>Correlation Ethnic identity with depression</t>
  </si>
  <si>
    <t>Table B1. Correlation inversed to reflect well-being.</t>
  </si>
  <si>
    <t>Correlation ethnic identity and self-esteem</t>
  </si>
  <si>
    <t>In-text, p. 368.</t>
  </si>
  <si>
    <t>European American (c) vs. Asian indian (t) on Self-esteeem</t>
  </si>
  <si>
    <t>180</t>
  </si>
  <si>
    <t>Correlation ethnic identity with self-esteem</t>
  </si>
  <si>
    <t>Table 2. Hispanic group (r = .27, n = 462) and African American group (r = .39, n = 223). Weighted mean (by n) is total effect.</t>
  </si>
  <si>
    <t>Correlation MEIM-Total with measures of well-being</t>
  </si>
  <si>
    <t>Table 2. Correlation MEIM-Total with ASI (r = -.062), STAI-T (r = -.314), STAI-S (-.176), and BDI (r = -.21). Mean of these is total effect. Total effect inversed to reflect well-being.</t>
  </si>
  <si>
    <t>Correlation MEIM with GAF-intake and GAF-termination</t>
  </si>
  <si>
    <t>Table 3. Correlation MEIM with GAF-intake (r = .16) and GAF-termination (r = .09). Mean is total effect.</t>
  </si>
  <si>
    <t>Correlation ethnic identity with measures of well-being</t>
  </si>
  <si>
    <t>Correlation  SEI with ethnic identity measures</t>
  </si>
  <si>
    <t>Correlation RSE with EI</t>
  </si>
  <si>
    <t>Table 1. Correlation RSE with EI-Clarity (r = .23), EI-Pride (r = .4), and with EI-Engage (.05). Mean is total effect.</t>
  </si>
  <si>
    <t>Correlation EI with RSE and CES-D</t>
  </si>
  <si>
    <t>Table 1. Correlation CES-D with EI-Clarity (r = -.34), EI-pride (r = -.36) and EI-engage (r = -.29). Correlation RSE with EI-clarity (r = .38), EI-pride (r = .52) and EI-engage (r = .19). Correlations with CES-D (depression) inversed, and average of all effects taken as total effect.</t>
  </si>
  <si>
    <t>Sample size taken from table 1.</t>
  </si>
  <si>
    <t>Correlation T1 ethnic identiy with self-esteem</t>
  </si>
  <si>
    <t>Figure 1. Correlation T1 ethnic identity with T1 self-evaluation (r = .47) and T2 self-esteem (r = .49). Mean is total effect.</t>
  </si>
  <si>
    <t>WEIRD(?): sample size at T1 is 64 and at T2 18, MA has reported the larger value.</t>
  </si>
  <si>
    <t>Correlation ethnic identity measures with well-being measures</t>
  </si>
  <si>
    <t>Table 2. Chinese American youth. Correlation private regard with self-esteem (r = 24) and depressive symptoms (r = -.25). Correlation public regard with self-esteem (r = .37) and depressive symptoms (r = -.5). Depressive symptoms correlations inversed and average of all correlations taken as total effect.</t>
  </si>
  <si>
    <t>Correlation ethnic identity measure (MEIM) with measures of well-being</t>
  </si>
  <si>
    <t>Table 5. Weighted average (by n) of correlation between MEIM and well-being measures for African Americans (n =1237)  and Mexican Americans (n = 755). Correlation African American group MEIM with coping / mastery / self-esteem / optimism / loneliness / depression (r = .21 / .13 / .14 / .14 / -.04 /-.07); average after inverting loneliness / depression correlations (r = 0.121666666666667). Correlation Mexiam American group MEIM with the same variables (r = .2 / .12 / .14 / .1 / -.08 / -.01); average after inverting loneliness / depression (r = 0.108333333333333). Weighted mean is total effect.</t>
  </si>
  <si>
    <t>Table 2. Correlation EI with QOL (r = .265), RSES (r = .328) and SWLS (r = .336). Mean is total effect.</t>
  </si>
  <si>
    <t>In-text, p. 143. Predominately non-Latino school (r = .15, n = 196), balanced lation/non-lation school (r = .19, n = 137), and predominately Latino school (r .15, n = 729). Weigthed mean (by n) is total effect.</t>
  </si>
  <si>
    <t>Correlation ETHCOM with SE</t>
  </si>
  <si>
    <t>Table 3. Black sample, footnote a.</t>
  </si>
  <si>
    <t>Correlation ethnic identity total with emotional adjustment variables</t>
  </si>
  <si>
    <t>Correlation EI-total with measures of well-being</t>
  </si>
  <si>
    <t>Table 1. Correlation EI-total with SS-cope (r = .26), CR-cope (r = .13), PS-cope (r = .26), PA (r = .31), NA (r = -.21), SWLS (r = .29). NA correlation inverted and mean of all correlations then total effect.</t>
  </si>
  <si>
    <t>Table 2. Correlation of V6 with V1 (r = .16), V2 (r =-.1), V3 (r = .15); V5 with V1 (r = .26), V2 (r = -.11), V3 (r = .19); V4 with V1 (r = .35), V2 (r = .36), V3 ( r = .43). Correlations with V2 (distress) were inversed, and the average of all correlations then taken as the total effect.</t>
  </si>
  <si>
    <t>Correlation words recall with counting recall/sentence completion and recall</t>
  </si>
  <si>
    <t>"age-partialed correlations were preferred" (MA, p. 1018)</t>
  </si>
  <si>
    <t>Correlation word recall with listening recall/counting recall</t>
  </si>
  <si>
    <t>Table 2. Upper triangle. Correlation Word recall with counting recall (r = .15) and sentence completion and recall (r = .168). Mean is total effect.</t>
  </si>
  <si>
    <t>Table 4. Lower triangle. Correlation word recall with listening recall (r = .37) amd counting recall (r = .48). Mean is total effect.</t>
  </si>
  <si>
    <t>Table 4. Upper triangle. Correlation word recall with listening recall (r = .39) and counting recall (r = .33). Mean is total effect.</t>
  </si>
  <si>
    <t>Correlation STM words with WM words</t>
  </si>
  <si>
    <t>Correlation STMu with OSPAN/RSPAN/CSPAN</t>
  </si>
  <si>
    <t>Table 2. Correlation STMu with OSPAN (r = .52), RSPAN (r = .5) and CSPAN (r = .28). Mean is total effect.</t>
  </si>
  <si>
    <t>Not evident whether fixed or unlimited pool STM should be used.</t>
  </si>
  <si>
    <t>Correlation STM span with WM span</t>
  </si>
  <si>
    <t>Correlation FSPAND with OSPAN/RSPAN/ CSPAN</t>
  </si>
  <si>
    <t>Table 2. Correlation FSPAND with OSPAN (r = .37), RSPAN (r = .35) and CSPAN (r = .31). Mean is total effect.</t>
  </si>
  <si>
    <t>Correlation reading span recall with word span recall</t>
  </si>
  <si>
    <t>Table 2. Experimenter-administered.</t>
  </si>
  <si>
    <t>Correlation serial recall, words with counting recall / listening recall</t>
  </si>
  <si>
    <t>Table 2. Upper triangle. Correlation serial recall, words with counting recall (r = .23) amd listening recall (r = .18). Mean is total effect.</t>
  </si>
  <si>
    <t>WEIRD: The primary article does not report the correlation with the final variable (counting recall), correlation table cut off?. Either MA has taken the correlation with only listening recall despite what they report, or the correlation is the exact same for both variables.</t>
  </si>
  <si>
    <t>Correlation word span and reading span</t>
  </si>
  <si>
    <t>Correlation word recall with listening recall</t>
  </si>
  <si>
    <t xml:space="preserve">Table 2. Upper triangle (age 11). </t>
  </si>
  <si>
    <t>Correlation wordspan with opespan/couspan/readspan</t>
  </si>
  <si>
    <t>Table 2. Correlation WordSpan with OpenSpan (r = .62), ReadSpan ( r = .55) and CouSpan (r = .36). Mean is total effect.</t>
  </si>
  <si>
    <t>Correlation control word span with counting span / listening span</t>
  </si>
  <si>
    <t>Table 2. Correlation control word span with counting span (r = .2) and listening span (r = .34). Mean is total effect.</t>
  </si>
  <si>
    <t>Correlation word span with listening span</t>
  </si>
  <si>
    <t>Table 2. Lower triangle.</t>
  </si>
  <si>
    <t>Correlation word span with reading span / operation span</t>
  </si>
  <si>
    <t>Table 2. Correlation word span with reading span (r  = .59) and operation span  (r = .49). Mean is total effect.</t>
  </si>
  <si>
    <t>Participant interaction with black (c) vs. White (t) confederates</t>
  </si>
  <si>
    <t xml:space="preserve">In-text, p. 922. Under header ' nonverbal friendliness'. </t>
  </si>
  <si>
    <t>50.5</t>
  </si>
  <si>
    <t>Participant interaction with black (c) vs. White (t) partner</t>
  </si>
  <si>
    <t>In-text, p. 1386. Anxiety during interaction, black vs. White partner. Two effects; effect of partner for unscripted condition (t(14) = 2.15) and scripted conditions (nonsignificant -&gt; 0). Scripted n = 30, unscripted = 16. Mean of both effects is total effect.</t>
  </si>
  <si>
    <t>Full sample size divided into two.</t>
  </si>
  <si>
    <t>In-text, p. 1388. Two effects ("no differences in discomfort between same-race and black-white partners in scripted roles") and (t(17) = 3.31). Mean of both effects is total effect.</t>
  </si>
  <si>
    <t>Interracial dyads (c) vs. All White dyads (t) on synchronization</t>
  </si>
  <si>
    <t>White SP (c) vs. Black SP (t) on interpersonal and communication</t>
  </si>
  <si>
    <t>57</t>
  </si>
  <si>
    <t>12.99 / 4.5 / 8.99 / 8.35 / 16.77 / 19.05 / 9.38 / 9.82</t>
  </si>
  <si>
    <t>Table 2. Black examinees. Case 2 1995 (z = 0.441515555768001) and 1996 (z = 0.451247370783957). Case 5 1995 (z = 0.253959687450767) and 1996 (z =-0.0357220751759305 ). Case 7 1995 (z =-0.300387844125412 ) and 1996 (z = -0.146385794644561). Cases 3&amp;4 vs. 1&amp;6 1995 (z = 0.130002282421655 ) and 1996 (z = 0.154363324277394). Mean of these is total effect.</t>
  </si>
  <si>
    <t>90.73 / 84.88 / 87 / 94.53 / 89.94 / 84 / 86.54 / 86.63</t>
  </si>
  <si>
    <t>79.84 / 94.26 / 93.04 / 94.02 / 81.41 / 79.34 / 88.76 / 89.62</t>
  </si>
  <si>
    <t>10.79 / 13.48 / 14 / 5.67 / 10.49 / 11.84 /7.55 / 9.47</t>
  </si>
  <si>
    <t>Black interviewer (c) vs. White interviewer (t) on looking and blinking</t>
  </si>
  <si>
    <t>16.5</t>
  </si>
  <si>
    <t>Interacting with black (c) vs. White student (t) on ratings of subject</t>
  </si>
  <si>
    <t>Table 1. Race of student (B).</t>
  </si>
  <si>
    <t>In-text, p. 984. First F-value in second column.</t>
  </si>
  <si>
    <t>Interracial dyads (c) vs. Same-race dyads (t) on nonverbal behavior</t>
  </si>
  <si>
    <t>31.5</t>
  </si>
  <si>
    <t>61.5</t>
  </si>
  <si>
    <t>Interaction with Black (c) or White (t) confederate</t>
  </si>
  <si>
    <t>In-text, p. 274. Value following text "..Whites as they did when interacting with Blacks".</t>
  </si>
  <si>
    <t>40.5</t>
  </si>
  <si>
    <t>Interaction with Black (c) or White (t) partner</t>
  </si>
  <si>
    <t>In-text, p. 270. Values following text "..with other Whites as they did when interacting with Blacks"</t>
  </si>
  <si>
    <t>Sample size unclear, copied from MA.</t>
  </si>
  <si>
    <t>Effect chosen because MA examines "interaction" rather than pre-interaction.</t>
  </si>
  <si>
    <t>31</t>
  </si>
  <si>
    <t>Interaction black confederate (c) vs. White confederate (t) on agreeable behavior</t>
  </si>
  <si>
    <t>In-text, p. 14. Self-presentation: confederate reports, first values reported.</t>
  </si>
  <si>
    <t>In-text, p. 21. Public self-presentation.</t>
  </si>
  <si>
    <t>Interaction with black  (c)  or white (t) experimenter on behavioral control</t>
  </si>
  <si>
    <t>Interracial (c) vs. Same race interaction (t)</t>
  </si>
  <si>
    <t>22.5</t>
  </si>
  <si>
    <t>Interaction White teachers (c) or Black teachers (t) with black students</t>
  </si>
  <si>
    <t>8</t>
  </si>
  <si>
    <t xml:space="preserve">1.32 /  1.6 / 0.9 /  0.7 </t>
  </si>
  <si>
    <t>1.06 / 1.05 / 1.13 / 1</t>
  </si>
  <si>
    <t>.35 / .28 / .25 / .23</t>
  </si>
  <si>
    <t>.21 / .32 / .55 / .39</t>
  </si>
  <si>
    <t>Table 1. Black males on nonverbal praise (z = -0.436435657964068 ) and nonverbal criticism (z = -0.819706568609427). Black females on nonverab praise (z = 0.266045068816611) and nonverbal criticism (z = 0.452880706670737). Criticism effects inversed, and average of these effects then taken as total effect.</t>
  </si>
  <si>
    <t>MA once again reports number of dyads as n.</t>
  </si>
  <si>
    <t>Interracial (c) vs. Same-race (t) contact on anxiety</t>
  </si>
  <si>
    <t>In-text, p. 4. F-value following "White participants revealed more anxiety during interracial than same-race contact".</t>
  </si>
  <si>
    <t>Blacks (c) vs. Whites (t) on Total immediacy</t>
  </si>
  <si>
    <t>Table 26.1, t-value.</t>
  </si>
  <si>
    <t>Correlation therapeutic alliance with outcome variables</t>
  </si>
  <si>
    <t>Correlation SCL-90-R-post-partial with client-rated RR and therapist-rated RR</t>
  </si>
  <si>
    <t>Table 4. Effect inversed.</t>
  </si>
  <si>
    <t xml:space="preserve">Correlation genuineness and patient outcome </t>
  </si>
  <si>
    <t xml:space="preserve">Table 2. T-P-T group. </t>
  </si>
  <si>
    <t>Correlation congruence with psychosocial problems</t>
  </si>
  <si>
    <t>Table 1. Ideal score, group 4.</t>
  </si>
  <si>
    <t>Table 1. Ideal score, group 1.</t>
  </si>
  <si>
    <t>Relation fathers' caregiving style and infants' secure versus insecure attachment</t>
  </si>
  <si>
    <t>In-text, p. 60.  Under header "Fathers' sensitive and frightening caregiving as a predictor of father-infant attachment". Nonsignificant, coded as 0.</t>
  </si>
  <si>
    <t>Table 2. Correlation ethnic identy with self-reliance (r = .13), school orientation (r = .2), educational expectations (r = .38) and school values (r = .15). Mean of these is total effect.</t>
  </si>
  <si>
    <t>Table 3.2.  Correlation SEI with 1-12 (r = .4 / .41 / .41 / .88 / 0 / .83 / .11 / .22 / .82 / .87 / .18 / .1). Mean is total effect.</t>
  </si>
  <si>
    <t>In-text, p. 457. "Only one significant attachment group effect was found", i.e. the others nonsignificant and the overall effect set to zero.</t>
  </si>
  <si>
    <t>In-text, p. 361. "(ANOVAs) revealed no significant differences within the three attachment categories in parental acceptance scores or in quality of assistance ratings". Nonsignificant, coded as zero.</t>
  </si>
  <si>
    <t>Correlation father responsiveness and child security</t>
  </si>
  <si>
    <t>In-text, p. 652. "For fathers and children, only one predictor was significant: children's receptive cooperation". That is, effect of responsiveness nonsignificant and set to zero.</t>
  </si>
  <si>
    <t>WEIRD: MA codes non-significant effects as effect size 0 even when there is an effect size reported. This is not policy is not stated in the MA.</t>
  </si>
  <si>
    <t>Correlation father behavioral sensitivity and child attachment</t>
  </si>
  <si>
    <t>Table 3. Nonsignificant correlations for girls and boys and effect thus set to zero.</t>
  </si>
  <si>
    <t>Correlation father sensitivity with infant-father attachment</t>
  </si>
  <si>
    <t>Correlation positive interaction father and security</t>
  </si>
  <si>
    <t>Figure 2. Higher score on the father-Infant attachment security indicator indicates a more insecure relationship. The loading  is thus inversed.</t>
  </si>
  <si>
    <t>Correlation SDS scale Realistic with academy grades</t>
  </si>
  <si>
    <t>Table 1. Top part of table.</t>
  </si>
  <si>
    <t>Correlation strong voc. Int. Police interest with training performance.</t>
  </si>
  <si>
    <t>Table 2. Correlation police interest with achievement test (r = -.24) and markmanship (r = .15). Mean is total score.</t>
  </si>
  <si>
    <t>MA does not define what to do when there are several possible criterion variables.</t>
  </si>
  <si>
    <t>Correlation HM school and health service</t>
  </si>
  <si>
    <t>Correlation ET school and electronics</t>
  </si>
  <si>
    <t>Correlation YN school and office work</t>
  </si>
  <si>
    <t>Correlation SK school and office work</t>
  </si>
  <si>
    <t>Correlation EN school and mechanical</t>
  </si>
  <si>
    <t>Correlation MM school and mechanical</t>
  </si>
  <si>
    <t>Correlation submarine school and mechanical</t>
  </si>
  <si>
    <t>Correlation Kuder Key scientific with togal grade averages</t>
  </si>
  <si>
    <t>100</t>
  </si>
  <si>
    <t>18.5</t>
  </si>
  <si>
    <t>Spontaneous focus (c) vs. Cool focus (t) on angry mood.</t>
  </si>
  <si>
    <t>Table 2. Effect inverted to be in right direction.</t>
  </si>
  <si>
    <t>Normal reaction (c) vs. Attempted inhibition (t) on sexual arousal rating</t>
  </si>
  <si>
    <t>In-text, p. 2. Behavioral data. Significant difference between conditions.</t>
  </si>
  <si>
    <t>Look (c) vs. Enhance (t) on pleasantness</t>
  </si>
  <si>
    <t xml:space="preserve">In-text, p. 359. "For unpleasant pictures… (ps &lt; .05)". </t>
  </si>
  <si>
    <t>Control group divided into two for calculations.</t>
  </si>
  <si>
    <t>watch (c) vs. Reappraisal (t) on disgust</t>
  </si>
  <si>
    <t>In-text, p. 229. Under header "Emotion regulation and subjective experience", first reported t-test.</t>
  </si>
  <si>
    <t>Look (c) vs. Distancing (t) on negative affect</t>
  </si>
  <si>
    <t>Table 3. African American. Correlation ethnic identity total with  CDI (r = -.783), YSR (r = -.306) and P-CBCL (r = -.378). Effects inverted to represent well-being and mean taken as total effect.</t>
  </si>
  <si>
    <t>Table 1. Note that only the significant genuiness score for character change (r = .29) is reported. All other genuineness correlations (for the remaining 4 outcome variables) presumed to be 0. Aggregated using MaD package in R with the G01 method and a correlation of .5</t>
  </si>
  <si>
    <t>Table 6. Client correlation non-significant and set to 0, counselor (r =.31). Aggregated using MaD package with the G01 method in R and a correlation of .25</t>
  </si>
  <si>
    <t>Table 1. Client ratings congruence (r = .01) and judge ratings congruence (r = .88). Aggregated using MaD package in R iwth method G01 and a correlation of .25</t>
  </si>
  <si>
    <t>Table 8. Correlation therapeutic alliance with rating scales for therapy outcome (r = -.41 / -.48 /.17 / .2 / .2).Aggregation using MaD package in R with method G02 and a correlation of .5.</t>
  </si>
  <si>
    <t>Table 1. Correlation SCL-90-R-post-partial with client-rated RR (r = -.28) and therapist-rated RR (r = -.58). A higher score on SCL-90 indicates worse symptoms, so correlations inversed before aggregating using the MaD package in R with method G01 and a correlation of .25</t>
  </si>
  <si>
    <t>Distraction (c) vs. Distanced-analysis (t) on depressed affect</t>
  </si>
  <si>
    <t>45</t>
  </si>
  <si>
    <t>Because the difference between the groups was non-significant, MA must have requested data, or the effect size would be zero</t>
  </si>
  <si>
    <t>No reappraisal (c) vs. Reappraisal (t) on sadness</t>
  </si>
  <si>
    <t>sad condition (c) vs. Suppression condition (t) on sadness</t>
  </si>
  <si>
    <t>In-text, p. 364. Under header "self-report data".  Calculated effect inversed to be in correct direction.</t>
  </si>
  <si>
    <t>In-text, p. 504, under header "self-report data". Calculated effect inversed to be in correct direction.</t>
  </si>
  <si>
    <t>Rumination (c) vs. Reappraisal (t) on ager</t>
  </si>
  <si>
    <t>MA: "Where there were multiple time points within
the ER period (e.g., Borton &amp; Casey, 2006) or values were
reported for multiple ER periods (e.g., Hunt, 1998), an average
effect size was computed prior to inclusion in the main data set." p. 785.</t>
  </si>
  <si>
    <t>In-text, p. 140, first paragraph under "Main Analyses". Calculated effect inversed to be in correct direction.</t>
  </si>
  <si>
    <t>Table 3. First 7 congruence correlations (r = .07, -.22, .04, -.01, -.04, .07, -.18) aggregated using MaD  and method G02 package in R and a correlation of .25</t>
  </si>
  <si>
    <t>Watch only (c) vs. Reappraisal (t) on negative emotion</t>
  </si>
  <si>
    <t>24.5</t>
  </si>
  <si>
    <t>0.9 / 0.14</t>
  </si>
  <si>
    <t>0.4 / 0.18</t>
  </si>
  <si>
    <t>1 / 0.38</t>
  </si>
  <si>
    <t>0.7 / 0.35</t>
  </si>
  <si>
    <t>Watch conditions (c) vs. Reappraisal (t) conditions on disgust</t>
  </si>
  <si>
    <t>Because control group is used twice in MA, control sample size first divided in 2. Sample sizes for groups then divided equally between conditions for calculations.</t>
  </si>
  <si>
    <t>Experience naturally (C) vs. Reappraise (t) on disgust</t>
  </si>
  <si>
    <t>distraction (c) vs. Reappraisal (t) on sadness</t>
  </si>
  <si>
    <t>In-text, p. 872. "Distraction and Reappraisal resulted in similar levels of negative experience t(43) &lt; 1". Effect set to zero in accordance with MA.</t>
  </si>
  <si>
    <t>control unregulated (c) vs. Reappraisal (t) on sadness</t>
  </si>
  <si>
    <t>Control (c) vs. Reappraise (t) on disgust</t>
  </si>
  <si>
    <t>In-text, p. 47. "Reappraise participants reported experiencing a decrease in…. disgust….significantly different from Control group participants".</t>
  </si>
  <si>
    <t>Act-natural (c) vs. Reappraisal (t) on NA</t>
  </si>
  <si>
    <t>Control group sample size divided in two for calculations.</t>
  </si>
  <si>
    <t>In-text, p. 223.  NA subscales of the PANAS. Effect inversed to be in correct direction.</t>
  </si>
  <si>
    <t>Experience (c) vs. Regulate (t) on amusement</t>
  </si>
  <si>
    <t>Table 2. HE-SRA vs. HR-SRA. Effect inversed to be in correct direction.</t>
  </si>
  <si>
    <t>Correlation couple satisfaction with couple aversive communication</t>
  </si>
  <si>
    <t>Correlation GCICS criticism and dominance with dyadic adjustment men and women</t>
  </si>
  <si>
    <t>Table 3. Correlation criticism husbands with dyadic adjustment men (r = -.07) and women (r =-0.12), and criticism wives with dyadic adjustment men ( -.23) and women (r = -.19). Correlation dominance husbands with dyadic adjustment men (r = -.18) and women (-.24), and dominance wives with dyadic adjustment men (r = -.19) and women (-.06). Mean of these is total effect.</t>
  </si>
  <si>
    <t>Correlation marital quality and negative interaction style</t>
  </si>
  <si>
    <t>Correlation marital satisfaction with disagreement and tangentialization</t>
  </si>
  <si>
    <t>Table 3. Left hand column (r = -.28 and -.13). Average is total effect.</t>
  </si>
  <si>
    <t>Correlation interparental hostility with the Dyadic Adjustment Scale</t>
  </si>
  <si>
    <t>In-text, p. 729. ".., correlations between observed interparent hostility…"</t>
  </si>
  <si>
    <t>Correlation demand and negative behavior with satisfaction</t>
  </si>
  <si>
    <t>Correlation demand with relationship satisfaction</t>
  </si>
  <si>
    <t>Time 1 chosen because MA statest that they included studies that "reported cross-sectional
data; longitudinal prediction studies were excluded."</t>
  </si>
  <si>
    <t>Table 2, T1. Correlations for Man Demand (rs = -.69, -.51, -.46, -.49) and Woman Demand (rs = -.5, -.49, -.28, -.28). Average is total effect.</t>
  </si>
  <si>
    <t>Correlation anger/contempt with marital satisfaction</t>
  </si>
  <si>
    <t>Table 8. SPAFF husband/wife consitutes a conglomerate of anger/contempt. Correlations for Husband with marital satisfaction (rs = -.01, -.04, -.1, -.13) and Wife (rs = -.11, -.29, -.14, -.29). Average is total effect.</t>
  </si>
  <si>
    <t>Correlation hostility with marital satisfaction</t>
  </si>
  <si>
    <t>In-text, p. 8. Header "Relationship between marital satisfaction and marital interaction patterns". All reported correlations in paragraph (rs = -.32, -.31, -.31, -.27, -.28). Correlation for Husband angry nonsignificant and not reported and thus set to zero (r = 0). Average of these correlations is total effect.</t>
  </si>
  <si>
    <t>Nonsignificant correlation set to zero as per MA: "When differences were reported as nonsignificant, but inadequate information was provided to calculate an effect size, the conservative approach of assigning a d of zero was used"</t>
  </si>
  <si>
    <t>5.89 / 6.26</t>
  </si>
  <si>
    <t xml:space="preserve">2.49 / 4.72 </t>
  </si>
  <si>
    <t xml:space="preserve">5.71 / 5.55 </t>
  </si>
  <si>
    <t xml:space="preserve">2.66 / 4.9 </t>
  </si>
  <si>
    <t xml:space="preserve">Table 3. The two  means and standard deviations averaged to create composites. ( --&gt; control means = 6.075 , treatment means = 3.605, SD control = 5.63, treatment SD = 3.78 ). </t>
  </si>
  <si>
    <t>Conflicted (c) vs. Happy(t) couples on negative verbal behavior</t>
  </si>
  <si>
    <t>It is not evident that negative nonverbal behavior should not be included. Means and SDs averaged as per MA instructions. Groups chosen because MA states that "studies were excluded if participantes were recruited specifically for issues such as depression, alcohol use..."</t>
  </si>
  <si>
    <t>Correlation distributive behavior and MAT</t>
  </si>
  <si>
    <t>Table 4. Correlations (r = -.35, -.31, -.4, -.22). Average is total effect.</t>
  </si>
  <si>
    <t>Distributive behavior chosen over negative affect because MA reports using VTCS in this study. The combination was not chosen as MA states that "only one coding system was chosen for each set of participants."</t>
  </si>
  <si>
    <t>Correlation Negative affect with dyadic adjustment scale year 1</t>
  </si>
  <si>
    <t>Correlation negative units with marital adjustment.</t>
  </si>
  <si>
    <t>Table 2. Negative units, marital adjustment magnitude. Eta = r (Cf. Lakens 2013). Effect inversed to be in correct direction.</t>
  </si>
  <si>
    <t>Correlation K and IQ</t>
  </si>
  <si>
    <t>Table 5. Males. Corrected for unreliability.</t>
  </si>
  <si>
    <t>Table 5. Females.  Corrected for unreliability.</t>
  </si>
  <si>
    <t>Correlation K and general intelligence</t>
  </si>
  <si>
    <t>In-text, p. 273. Disattenuated correlation.</t>
  </si>
  <si>
    <t>Correlation K and g</t>
  </si>
  <si>
    <t>Correlation K-factor and g-factor</t>
  </si>
  <si>
    <t>Table 8.</t>
  </si>
  <si>
    <t>Correlation American identity acculturation with UCLA loneliness scale</t>
  </si>
  <si>
    <t>Correlation acculturation with distress</t>
  </si>
  <si>
    <t>Correlation Anglo-orientation with RADS</t>
  </si>
  <si>
    <t>Correlation Acculturation mainstream with acculturative stress</t>
  </si>
  <si>
    <t>Correlation U.S. acculturation with psychological distress</t>
  </si>
  <si>
    <t>Correlation MASPAD D2 with GSI</t>
  </si>
  <si>
    <t>Correlation CES-D with BAS-NH</t>
  </si>
  <si>
    <t>Correlation Anglo cultural identity with psychological distress</t>
  </si>
  <si>
    <t>Table 2. Beta-value.</t>
  </si>
  <si>
    <t>Correlation acculturation with depression</t>
  </si>
  <si>
    <t>Correlation acculturation to U.S. culture with psychological symptoms</t>
  </si>
  <si>
    <t>Correlation SL-ASIA score with SCL-90-R score</t>
  </si>
  <si>
    <t>In-text, p. 531. T-tests, average of low and high prejudice-scoring participants on blinking (t(13)  = -0.4, t(18) = 1.65) and looking (t (16) = -1.07 and t(15) = 2.42). Looking effect inversed to be in the right direction and mean of both effects then total effect.</t>
  </si>
  <si>
    <t>Toosi uses a different t-test than normal and recalculates all reported t-values, see formula sheet</t>
  </si>
  <si>
    <t xml:space="preserve">MA used only either actor or partner effects (based on sample size), although still possible </t>
  </si>
  <si>
    <t>Interaction White participants with black confederate (c) vs. White confederate (t)</t>
  </si>
  <si>
    <t>SC (c) vs. CTA (t) on correctness and time both tasks</t>
  </si>
  <si>
    <t>Table 16, time, mean difference calculated, values to the right (z = 0.220541701804329). Table 17. Odds ratio calculated (z = 0.116340695011536). Average of these is total effect.</t>
  </si>
  <si>
    <t xml:space="preserve">In-text, p. 358. "For unpleasant pictures, … (all ps &lt; .05)". </t>
  </si>
  <si>
    <t>Weird: MA does not seems to divide control group sample size in two despite using the group for two effects. They state they do, so we do.</t>
  </si>
  <si>
    <t>Sample size (within participants study) divided in two because MA reports two effects from study.</t>
  </si>
  <si>
    <t>4.25</t>
  </si>
  <si>
    <t>In-text, p. 5.  Cognitive reappraisal header, second reported t-test.</t>
  </si>
  <si>
    <t>Watch (c) vs. Reappraise (t) on disgust</t>
  </si>
  <si>
    <t>In-text, p. 5. Difference for negative and pictures (t = 5.73)</t>
  </si>
  <si>
    <t>MA: "Where there were multiple time points within
the ER period (e.g., Borton &amp; Casey, 2006) or values were
reported for multiple ER periods (e.g., Hunt, 1998), an average
effect size was computed prior to inclusion in the main data set." p. 785. Control group divided in two.</t>
  </si>
  <si>
    <t>In-text, p. 417. Average for high (z = 0.287343656588942) and low (z =  -0.0547701400285817) emotion slides is total effect. Effects were reversed to be in the right direction.</t>
  </si>
  <si>
    <t>Table 2. Expressive behavior disgusted, WD-A vs. RD-A (z = -0.0452252367403058), and WD+A vs. RD+A (z = -0.118809066397588). Effect sizes inversed to be in correct direction and mean taken.</t>
  </si>
  <si>
    <t>2.58 / 2.25</t>
  </si>
  <si>
    <t>2.42 / 1.86</t>
  </si>
  <si>
    <t xml:space="preserve"> 1.44 / 1.6</t>
  </si>
  <si>
    <t>1.41 / 1.25</t>
  </si>
  <si>
    <t xml:space="preserve">Sample size unclear, not enough information to calculate effect size, copied from MA. </t>
  </si>
  <si>
    <r>
      <t xml:space="preserve">MA: "If the effect was significant at p &lt; .05 we used the smallest value of </t>
    </r>
    <r>
      <rPr>
        <i/>
        <sz val="11"/>
        <color theme="1"/>
        <rFont val="Calibri"/>
        <family val="2"/>
        <scheme val="minor"/>
      </rPr>
      <t>d</t>
    </r>
    <r>
      <rPr>
        <sz val="11"/>
        <color theme="1"/>
        <rFont val="Calibri"/>
        <family val="2"/>
        <scheme val="minor"/>
      </rPr>
      <t xml:space="preserve"> (given the sample size) that was significant at this level of alpha".  Not clear if MA used one-tailed or two-tailed test</t>
    </r>
  </si>
  <si>
    <r>
      <t xml:space="preserve">MA: "If the effect was significant at p &lt; .05 we used the smallest value of </t>
    </r>
    <r>
      <rPr>
        <i/>
        <sz val="11"/>
        <color theme="1"/>
        <rFont val="Calibri"/>
        <family val="2"/>
        <scheme val="minor"/>
      </rPr>
      <t>d</t>
    </r>
    <r>
      <rPr>
        <sz val="11"/>
        <color theme="1"/>
        <rFont val="Calibri"/>
        <family val="2"/>
        <scheme val="minor"/>
      </rPr>
      <t xml:space="preserve"> (given the sample size) that was significant at this level of alpha". Unclear whether MA uses "enhance" or "decrease", though the effect happens to be the same here.  Not clear if MA used one-tailed or two-tailed test.</t>
    </r>
  </si>
  <si>
    <t>MA: "If the effect was significant at p &lt; .05 we used the smallest value of d (given the sample size) that was significant at this level of alpha".  Not clear if MA used one-tailed or two-tailed test</t>
  </si>
  <si>
    <r>
      <t xml:space="preserve">MA: "If the effect was significant at p &lt; .05 we used the smallest value of </t>
    </r>
    <r>
      <rPr>
        <i/>
        <sz val="11"/>
        <color theme="1"/>
        <rFont val="Calibri"/>
        <family val="2"/>
        <scheme val="minor"/>
      </rPr>
      <t>d</t>
    </r>
    <r>
      <rPr>
        <sz val="11"/>
        <color theme="1"/>
        <rFont val="Calibri"/>
        <family val="2"/>
        <scheme val="minor"/>
      </rPr>
      <t xml:space="preserve"> (given the sample size) that was significant at this level of alpha".   Not clear if MA used one-tailed or two-tailed test</t>
    </r>
  </si>
  <si>
    <t>Outcome variable derived from MA Table 1 examples of hostility. It is possible MA used the MICS-G coding system, but reported using GCICS. Using MICS-G (conflict and invalidation) the result is considerably closer to their reported result (r = -.07).</t>
  </si>
  <si>
    <t>Effects chosen based on correspondence between concepts as defined in Table 1 primary paper and Table 1 MA. Unclear whether to take the raw correlations or the correlations for proportions. Although both happen to lead to approximately the same result in this case.</t>
  </si>
  <si>
    <t>Table 3, time 1.. Correlations for W demand (rs = -.4, -.04), H demand (rs = -.21, -.37), W negative (rs = -.28, -.18) and H negative (-.3, -.22). Average is total effect.</t>
  </si>
  <si>
    <t>Thanks to having done Adosope - Barron, it is clear which effect is indicated. However, there is not enough information to calculate it. Presuming personal correspondence by MA authors. Effect copied from MA.</t>
  </si>
  <si>
    <t>Each participant participates in both the redundant and non-redundant condition. Effect copied from MA.</t>
  </si>
  <si>
    <t>Lacking SD in the paper to calculate the effect. Effect copied from MA.</t>
  </si>
  <si>
    <t>There does not appear to be any configuration of effects that matchet that reported by the MA. Based on the case above I presume they have used the number of errors as the DV, hower the primary article does not report SD or F-value for these this time. Effect copied from MA.</t>
  </si>
  <si>
    <t>Not clear what MA authors have done and no effect appears close to that they report.  Treatment group chosen because MA: "the learners attempting practice problems" and control because MA: "conditions of worked examples". Effect copied from MA.</t>
  </si>
  <si>
    <t>It is clear which effect should be calculated, however, Milders (2008) do not report the values to calculate it, the closest they come is Figure 1. Presuming personal correspondence by MA authors. Effect copied from MA</t>
  </si>
  <si>
    <t>Not sure what MA has done. Effect copied from MA.</t>
  </si>
  <si>
    <t>SD for means is lacking, presuming personal correspondence by MA-authors. Effect copied from MA.</t>
  </si>
  <si>
    <t>Final paragraph of result section makes it clear what should be calculated, but not enough information. Effect copied from MA.</t>
  </si>
  <si>
    <t>No SD. Effect copied from Ma.</t>
  </si>
  <si>
    <t>Article presents a figure with results from the SDQ measure (referred to in MA) but not any values. Effect copied from MA.</t>
  </si>
  <si>
    <t>No SD reported. Effect copied from MA.</t>
  </si>
  <si>
    <t>It is clear which effect should be calculated thanks to the sample size reported by MA, however, Condelli et al do not report the necessary values to calculate it, the closest they come is Figure 3. Presuming personal correspondence by MA authors. Effect size copied from MA.</t>
  </si>
  <si>
    <t>It is clear which effect should be calculated (BPRS scores), however, Lovell et al do not report the necessary values to calculate it, the closest they come is Table 3. Presuming personal correspondence by MA authors. Effect size copied from MA.</t>
  </si>
  <si>
    <t>104 / 83</t>
  </si>
  <si>
    <t>45 / 40</t>
  </si>
  <si>
    <t>Table 2.  Correlation genuiness with outcome measures (r = .40, .47, .61, .25, .4, .41, .37, .36, .33). Aggregated using the MaD package in R with method G01 and a correlation of .25.</t>
  </si>
  <si>
    <t>Primary article does not specify what gender is 0 and what is 1, it is unclear hwo the MA decided what direction the effect was in.</t>
  </si>
  <si>
    <t>MA appears to have inversed the effect size. This does not seem appropriate as a higher score on the IGD battery indicates better functioning . MA  also refers to the test battery as "IGT" but it's called IGD in the primary paper</t>
  </si>
  <si>
    <t>typestudy</t>
  </si>
  <si>
    <t>Type of study</t>
  </si>
  <si>
    <t>Regular, Outlier. Primary papers were categorized into either 'regular' or 'outlier' studies by conducting 33 seperate meta-analyses. Via the leave-one-out method in the metafor package in R, primary studies that showed a Q statistic change of more than 3.84 (i.e., the critical 95% value at α = 0.05) in the leave-one-out analysis were considered to be outliers. All other primary papers were considered 'regular'. From these two groups, samples were chosen to analyze.</t>
  </si>
  <si>
    <t>doi</t>
  </si>
  <si>
    <t>DOI primary study</t>
  </si>
  <si>
    <t>year</t>
  </si>
  <si>
    <t>Publication year primary study</t>
  </si>
  <si>
    <t>journal</t>
  </si>
  <si>
    <t>Journal in which primary study is published</t>
  </si>
  <si>
    <t>h</t>
  </si>
  <si>
    <t>h index of journal in which primary study is published</t>
  </si>
  <si>
    <t>Scimago Journal &amp; Country Rank (http://www.scimagojr.com/), retrieved February 2017</t>
  </si>
  <si>
    <t>IF</t>
  </si>
  <si>
    <t>Impact Factor of journal in which primary study is published</t>
  </si>
  <si>
    <t>InCites Journal Citation Reports, year 2015 (http://jcr.incites.thomsonreuters.com/)</t>
  </si>
  <si>
    <t>h5</t>
  </si>
  <si>
    <t>h5 index of journal in which primary study is published</t>
  </si>
  <si>
    <t>Google Scholar h5 index (https://scholar.google.com/citations?view_op=top_venues), retrieved February 2017</t>
  </si>
  <si>
    <t>typepaper</t>
  </si>
  <si>
    <t>Type of paper</t>
  </si>
  <si>
    <t>Article / Chapter in a book / College board report / Conference paper / Dissertation / Paper presented at conference / Report / Technical report / Unpublished manuscript</t>
  </si>
  <si>
    <t>typecat</t>
  </si>
  <si>
    <t>Type of paper category</t>
  </si>
  <si>
    <t>Article = 0 / All other categories in 'typepaper' = 1</t>
  </si>
  <si>
    <t>Reported study number</t>
  </si>
  <si>
    <t>0 = primary study only contains one study</t>
  </si>
  <si>
    <t>Description of control and treatment conditions and outcome variable(s)</t>
  </si>
  <si>
    <t>Reported sample size control condition</t>
  </si>
  <si>
    <t>Reported sample size treatment condition</t>
  </si>
  <si>
    <t>Reported total sample size</t>
  </si>
  <si>
    <t>effest</t>
  </si>
  <si>
    <t>Reported effect size estimate</t>
  </si>
  <si>
    <t>Reported effect size measure</t>
  </si>
  <si>
    <r>
      <t xml:space="preserve">d, g, r, </t>
    </r>
    <r>
      <rPr>
        <sz val="11"/>
        <color theme="1"/>
        <rFont val="Calibri"/>
        <family val="2"/>
        <scheme val="minor"/>
      </rPr>
      <t>or</t>
    </r>
    <r>
      <rPr>
        <i/>
        <sz val="11"/>
        <color theme="1"/>
        <rFont val="Calibri"/>
        <family val="2"/>
        <scheme val="minor"/>
      </rPr>
      <t xml:space="preserve"> z</t>
    </r>
  </si>
  <si>
    <t>Reported effect size (effest) transformed to Fisher's z</t>
  </si>
  <si>
    <t>Comments regarding reproduced variables</t>
  </si>
  <si>
    <t>Description of where reproduced effect was found, what calculations or decisions were made to calculate reproduced effect</t>
  </si>
  <si>
    <t>Reproduced sample size control condition</t>
  </si>
  <si>
    <t>Reproduced sample size treatment condition</t>
  </si>
  <si>
    <t>Reproduced total sample size</t>
  </si>
  <si>
    <t>Mean estimate control condition</t>
  </si>
  <si>
    <t>If a condition consists of several subgroups values are separated by '/'-signs</t>
  </si>
  <si>
    <t>Mean estimate treatment condition</t>
  </si>
  <si>
    <t>SD estimate control condition</t>
  </si>
  <si>
    <t>SD estimate treatment conditon</t>
  </si>
  <si>
    <t>efftypenew</t>
  </si>
  <si>
    <t>Reproduced or found effect size measure or test statistic</t>
  </si>
  <si>
    <r>
      <t>d, g, r</t>
    </r>
    <r>
      <rPr>
        <sz val="11"/>
        <color theme="1"/>
        <rFont val="Calibri"/>
        <family val="2"/>
        <scheme val="minor"/>
      </rPr>
      <t xml:space="preserve">, OR, </t>
    </r>
    <r>
      <rPr>
        <i/>
        <sz val="11"/>
        <color theme="1"/>
        <rFont val="Calibri"/>
        <family val="2"/>
        <scheme val="minor"/>
      </rPr>
      <t>F</t>
    </r>
    <r>
      <rPr>
        <sz val="11"/>
        <color theme="1"/>
        <rFont val="Calibri"/>
        <family val="2"/>
        <scheme val="minor"/>
      </rPr>
      <t xml:space="preserve">, </t>
    </r>
    <r>
      <rPr>
        <i/>
        <sz val="11"/>
        <color theme="1"/>
        <rFont val="Calibri"/>
        <family val="2"/>
        <scheme val="minor"/>
      </rPr>
      <t>t</t>
    </r>
    <r>
      <rPr>
        <sz val="11"/>
        <color theme="1"/>
        <rFont val="Calibri"/>
        <family val="2"/>
        <scheme val="minor"/>
      </rPr>
      <t xml:space="preserve">, beta, chisquare or </t>
    </r>
    <r>
      <rPr>
        <i/>
        <sz val="11"/>
        <color theme="1"/>
        <rFont val="Calibri"/>
        <family val="2"/>
        <scheme val="minor"/>
      </rPr>
      <t>z</t>
    </r>
  </si>
  <si>
    <t>effestnew</t>
  </si>
  <si>
    <t>Reproduced effect size estimate (in efftypenew measure)</t>
  </si>
  <si>
    <t>Reproduced effect size, transformed to Fisher's z</t>
  </si>
  <si>
    <t>Discrepancy between reported and reproduced effect size estimate in Fisher's z</t>
  </si>
  <si>
    <t>Discrepancy between reported and reproduced effect size categorized</t>
  </si>
  <si>
    <t>(0) Effect size recalculated, no discrepancy; (1) Effect size recalculated, small, medium, or large discrepancy; (2) Not enough statistical information to recalculate, results MA copied; (3) Not clear which effect size is extracted by MA authors, inferences made and closest estimate to reported estimate chosen.</t>
  </si>
  <si>
    <t>Discrepancy between reported sample size and reproduced sample size</t>
  </si>
  <si>
    <t>Delete and transfer a few comments?</t>
  </si>
  <si>
    <t>Additional comments regarding effect size computations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</si>
</sst>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0"/>
  </numFmts>
  <fonts count="9"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sz val="11"/>
      <color theme="1"/>
      <name val="Calibri"/>
      <family val="2"/>
      <scheme val="minor"/>
    </font>
    <font>
      <sz val="11"/>
      <color theme="1"/>
      <name val="Calibri"/>
      <family val="2"/>
      <scheme val="minor"/>
    </font>
    <font>
      <sz val="11"/>
      <name val="Calibri"/>
      <family val="2"/>
      <scheme val="minor"/>
    </font>
    <font>
      <sz val="10"/>
      <color rgb="FF000000"/>
      <name val="Lucida Console"/>
      <family val="3"/>
    </font>
    <font>
      <sz val="10"/>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98">
    <xf numFmtId="0" fontId="0" fillId="0" borderId="0" xfId="0"/>
    <xf numFmtId="0" fontId="2" fillId="0" borderId="0" xfId="0" applyFont="1"/>
    <xf numFmtId="0" fontId="0" fillId="0" borderId="1" xfId="0" applyBorder="1"/>
    <xf numFmtId="0" fontId="0" fillId="0" borderId="0" xfId="0" applyFill="1" applyBorder="1"/>
    <xf numFmtId="0" fontId="0" fillId="0" borderId="0" xfId="0" applyBorder="1"/>
    <xf numFmtId="0" fontId="1" fillId="0" borderId="2" xfId="0" applyFont="1" applyBorder="1"/>
    <xf numFmtId="0" fontId="1" fillId="0" borderId="0" xfId="0" applyFont="1" applyBorder="1"/>
    <xf numFmtId="0" fontId="3" fillId="0" borderId="0" xfId="0" applyFont="1" applyBorder="1"/>
    <xf numFmtId="0" fontId="0" fillId="0" borderId="1" xfId="0" applyFill="1" applyBorder="1"/>
    <xf numFmtId="0" fontId="0" fillId="0" borderId="0" xfId="0" applyFont="1" applyBorder="1"/>
    <xf numFmtId="0" fontId="0" fillId="0" borderId="0" xfId="0" applyFont="1" applyBorder="1" applyAlignment="1">
      <alignment wrapText="1"/>
    </xf>
    <xf numFmtId="0" fontId="0" fillId="0" borderId="0" xfId="0" applyFill="1" applyBorder="1" applyAlignment="1">
      <alignment wrapText="1"/>
    </xf>
    <xf numFmtId="0" fontId="0" fillId="0" borderId="2" xfId="0" applyBorder="1"/>
    <xf numFmtId="0" fontId="1" fillId="0" borderId="0" xfId="0" applyFont="1" applyFill="1" applyBorder="1" applyAlignment="1">
      <alignment wrapText="1"/>
    </xf>
    <xf numFmtId="0" fontId="4" fillId="0" borderId="0" xfId="0" applyFont="1" applyFill="1" applyBorder="1"/>
    <xf numFmtId="0" fontId="5" fillId="0" borderId="4" xfId="0" applyFont="1" applyFill="1" applyBorder="1"/>
    <xf numFmtId="0" fontId="5" fillId="0" borderId="1" xfId="0" applyFont="1" applyFill="1" applyBorder="1"/>
    <xf numFmtId="0" fontId="5" fillId="0" borderId="0" xfId="0" applyFont="1" applyFill="1" applyBorder="1"/>
    <xf numFmtId="0" fontId="5" fillId="0" borderId="0" xfId="0" applyFont="1" applyFill="1" applyBorder="1" applyAlignment="1">
      <alignment wrapText="1"/>
    </xf>
    <xf numFmtId="0" fontId="5" fillId="0" borderId="0" xfId="0" applyFont="1" applyFill="1" applyBorder="1" applyAlignment="1">
      <alignment horizontal="right"/>
    </xf>
    <xf numFmtId="0" fontId="5" fillId="0" borderId="0" xfId="0" applyFont="1" applyFill="1"/>
    <xf numFmtId="164" fontId="5" fillId="0" borderId="0" xfId="0" applyNumberFormat="1" applyFont="1" applyFill="1"/>
    <xf numFmtId="49" fontId="5" fillId="0" borderId="0" xfId="0" applyNumberFormat="1" applyFont="1" applyFill="1" applyBorder="1"/>
    <xf numFmtId="164" fontId="5" fillId="0" borderId="0" xfId="0" applyNumberFormat="1" applyFont="1" applyFill="1" applyBorder="1"/>
    <xf numFmtId="1" fontId="5" fillId="0" borderId="0" xfId="0" applyNumberFormat="1" applyFont="1" applyFill="1" applyBorder="1"/>
    <xf numFmtId="0" fontId="5" fillId="0" borderId="3" xfId="0" applyFont="1" applyFill="1" applyBorder="1"/>
    <xf numFmtId="0" fontId="5" fillId="0" borderId="0" xfId="0" applyFont="1"/>
    <xf numFmtId="164" fontId="5" fillId="0" borderId="0" xfId="0" applyNumberFormat="1" applyFont="1"/>
    <xf numFmtId="0" fontId="5" fillId="0" borderId="1" xfId="0" applyFont="1" applyFill="1" applyBorder="1" applyAlignment="1">
      <alignment wrapText="1"/>
    </xf>
    <xf numFmtId="0" fontId="5" fillId="0" borderId="1" xfId="0" applyFont="1" applyFill="1" applyBorder="1" applyAlignment="1">
      <alignment horizontal="right"/>
    </xf>
    <xf numFmtId="0" fontId="5" fillId="0" borderId="1" xfId="0" applyFont="1" applyBorder="1"/>
    <xf numFmtId="164" fontId="5" fillId="0" borderId="1" xfId="0" applyNumberFormat="1" applyFont="1" applyBorder="1"/>
    <xf numFmtId="49" fontId="5" fillId="0" borderId="1" xfId="0" applyNumberFormat="1" applyFont="1" applyFill="1" applyBorder="1"/>
    <xf numFmtId="164" fontId="5" fillId="0" borderId="1" xfId="0" applyNumberFormat="1" applyFont="1" applyFill="1" applyBorder="1"/>
    <xf numFmtId="1" fontId="5" fillId="0" borderId="1" xfId="0" applyNumberFormat="1" applyFont="1" applyFill="1" applyBorder="1"/>
    <xf numFmtId="164" fontId="5" fillId="0" borderId="0" xfId="0" applyNumberFormat="1" applyFont="1" applyAlignment="1">
      <alignment horizontal="right"/>
    </xf>
    <xf numFmtId="164" fontId="5" fillId="0" borderId="0" xfId="0" applyNumberFormat="1" applyFont="1" applyBorder="1" applyAlignment="1">
      <alignment horizontal="right"/>
    </xf>
    <xf numFmtId="0" fontId="6" fillId="0" borderId="0" xfId="0" applyFont="1" applyFill="1"/>
    <xf numFmtId="164" fontId="5" fillId="0" borderId="0" xfId="0" applyNumberFormat="1" applyFont="1" applyFill="1" applyAlignment="1">
      <alignment horizontal="right"/>
    </xf>
    <xf numFmtId="164" fontId="5" fillId="0" borderId="1" xfId="0" applyNumberFormat="1" applyFont="1" applyBorder="1" applyAlignment="1">
      <alignment horizontal="right"/>
    </xf>
    <xf numFmtId="164" fontId="5" fillId="0" borderId="0" xfId="0" applyNumberFormat="1" applyFont="1" applyBorder="1"/>
    <xf numFmtId="0" fontId="5" fillId="0" borderId="5" xfId="0" applyFont="1" applyFill="1" applyBorder="1" applyAlignment="1">
      <alignment wrapText="1"/>
    </xf>
    <xf numFmtId="0" fontId="7" fillId="0" borderId="0" xfId="0" applyFont="1" applyAlignment="1"/>
    <xf numFmtId="0" fontId="5" fillId="0" borderId="5" xfId="0" applyFont="1" applyFill="1" applyBorder="1"/>
    <xf numFmtId="0" fontId="5" fillId="0" borderId="5" xfId="0" applyFont="1" applyFill="1" applyBorder="1" applyAlignment="1">
      <alignment horizontal="right"/>
    </xf>
    <xf numFmtId="0" fontId="5" fillId="0" borderId="5" xfId="0" applyFont="1" applyBorder="1"/>
    <xf numFmtId="164" fontId="5" fillId="0" borderId="5" xfId="0" applyNumberFormat="1" applyFont="1" applyBorder="1"/>
    <xf numFmtId="49" fontId="5" fillId="0" borderId="5" xfId="0" applyNumberFormat="1" applyFont="1" applyFill="1" applyBorder="1"/>
    <xf numFmtId="164" fontId="5" fillId="0" borderId="5" xfId="0" applyNumberFormat="1" applyFont="1" applyFill="1" applyBorder="1"/>
    <xf numFmtId="1" fontId="5" fillId="0" borderId="5" xfId="0" applyNumberFormat="1" applyFont="1" applyFill="1" applyBorder="1"/>
    <xf numFmtId="0" fontId="5" fillId="0" borderId="6" xfId="0" applyFont="1" applyFill="1" applyBorder="1"/>
    <xf numFmtId="0" fontId="5" fillId="0" borderId="0" xfId="0" applyFont="1" applyBorder="1"/>
    <xf numFmtId="0" fontId="8" fillId="0" borderId="0" xfId="0" applyFont="1" applyFill="1" applyBorder="1" applyAlignment="1">
      <alignment wrapText="1"/>
    </xf>
    <xf numFmtId="164" fontId="6" fillId="0" borderId="0" xfId="0" applyNumberFormat="1" applyFont="1" applyFill="1" applyBorder="1"/>
    <xf numFmtId="0" fontId="5" fillId="0" borderId="1" xfId="0" applyFont="1" applyFill="1" applyBorder="1" applyAlignment="1">
      <alignment wrapText="1" shrinkToFit="1"/>
    </xf>
    <xf numFmtId="0" fontId="5" fillId="0" borderId="0" xfId="0" quotePrefix="1" applyFont="1" applyFill="1" applyBorder="1"/>
    <xf numFmtId="0" fontId="5" fillId="0" borderId="0" xfId="0" applyFont="1" applyBorder="1" applyAlignment="1">
      <alignment horizontal="right"/>
    </xf>
    <xf numFmtId="0" fontId="0" fillId="0" borderId="0" xfId="0" applyFont="1" applyFill="1" applyBorder="1"/>
    <xf numFmtId="0" fontId="0" fillId="0" borderId="0" xfId="0" applyFont="1" applyFill="1" applyBorder="1" applyAlignment="1">
      <alignment wrapText="1"/>
    </xf>
    <xf numFmtId="49" fontId="0" fillId="0" borderId="0" xfId="0" applyNumberFormat="1" applyFont="1" applyFill="1" applyBorder="1"/>
    <xf numFmtId="0" fontId="0" fillId="0" borderId="1" xfId="0" applyFont="1" applyFill="1" applyBorder="1" applyAlignment="1">
      <alignment wrapText="1"/>
    </xf>
    <xf numFmtId="49" fontId="0" fillId="0" borderId="1" xfId="0" applyNumberFormat="1" applyFont="1" applyFill="1" applyBorder="1"/>
    <xf numFmtId="164" fontId="0" fillId="0" borderId="0" xfId="0" applyNumberFormat="1" applyFont="1" applyFill="1" applyBorder="1"/>
    <xf numFmtId="0" fontId="0" fillId="0" borderId="0" xfId="0" applyFont="1" applyFill="1" applyBorder="1" applyAlignment="1">
      <alignment horizontal="right"/>
    </xf>
    <xf numFmtId="0" fontId="0" fillId="0" borderId="1" xfId="0" applyFont="1" applyFill="1" applyBorder="1"/>
    <xf numFmtId="165" fontId="0" fillId="0" borderId="0" xfId="0" applyNumberFormat="1" applyBorder="1"/>
    <xf numFmtId="0" fontId="0" fillId="0" borderId="0" xfId="0" quotePrefix="1" applyFont="1" applyFill="1" applyBorder="1" applyAlignment="1">
      <alignment wrapText="1"/>
    </xf>
    <xf numFmtId="0" fontId="0" fillId="0" borderId="0" xfId="0" quotePrefix="1" applyFont="1" applyFill="1" applyBorder="1"/>
    <xf numFmtId="16" fontId="0" fillId="0" borderId="1" xfId="0" quotePrefix="1" applyNumberFormat="1" applyFont="1" applyFill="1" applyBorder="1"/>
    <xf numFmtId="0" fontId="0" fillId="0" borderId="5" xfId="0" applyFont="1" applyFill="1" applyBorder="1" applyAlignment="1">
      <alignment wrapText="1"/>
    </xf>
    <xf numFmtId="49" fontId="0" fillId="0" borderId="5" xfId="0" applyNumberFormat="1" applyFont="1" applyFill="1" applyBorder="1"/>
    <xf numFmtId="0" fontId="0" fillId="0" borderId="5" xfId="0" applyFont="1" applyFill="1" applyBorder="1"/>
    <xf numFmtId="0" fontId="6" fillId="0" borderId="7" xfId="0" applyFont="1" applyFill="1" applyBorder="1"/>
    <xf numFmtId="0" fontId="0" fillId="0" borderId="1" xfId="0" applyFont="1" applyFill="1" applyBorder="1" applyAlignment="1">
      <alignment horizontal="right"/>
    </xf>
    <xf numFmtId="164" fontId="0" fillId="0" borderId="1" xfId="0" applyNumberFormat="1" applyFont="1" applyFill="1" applyBorder="1"/>
    <xf numFmtId="165" fontId="0" fillId="0" borderId="0" xfId="0" applyNumberFormat="1" applyBorder="1" applyAlignment="1"/>
    <xf numFmtId="164" fontId="0" fillId="0" borderId="0" xfId="0" applyNumberFormat="1" applyFill="1" applyBorder="1"/>
    <xf numFmtId="0" fontId="0" fillId="0" borderId="0" xfId="0" applyFill="1"/>
    <xf numFmtId="164" fontId="0" fillId="0" borderId="0" xfId="0" applyNumberFormat="1"/>
    <xf numFmtId="0" fontId="2" fillId="0" borderId="1" xfId="0" applyFont="1" applyBorder="1"/>
    <xf numFmtId="0" fontId="1" fillId="2" borderId="2" xfId="0" applyFont="1" applyFill="1" applyBorder="1"/>
    <xf numFmtId="0" fontId="0" fillId="2" borderId="2" xfId="0" applyFill="1" applyBorder="1"/>
    <xf numFmtId="0" fontId="0" fillId="0" borderId="0" xfId="0" applyAlignment="1">
      <alignment wrapText="1"/>
    </xf>
    <xf numFmtId="0" fontId="3" fillId="0" borderId="0" xfId="0" applyFont="1" applyFill="1"/>
    <xf numFmtId="0" fontId="0" fillId="0" borderId="1" xfId="0" applyFont="1" applyBorder="1"/>
    <xf numFmtId="0" fontId="1" fillId="0" borderId="0" xfId="0" applyFont="1" applyFill="1" applyBorder="1"/>
    <xf numFmtId="0" fontId="0" fillId="0" borderId="0" xfId="0" applyFill="1" applyAlignment="1">
      <alignment horizontal="left"/>
    </xf>
    <xf numFmtId="0" fontId="1" fillId="3" borderId="1" xfId="0" applyFont="1" applyFill="1" applyBorder="1"/>
    <xf numFmtId="0" fontId="1" fillId="3" borderId="1" xfId="0" applyFont="1" applyFill="1" applyBorder="1" applyAlignment="1">
      <alignment wrapText="1"/>
    </xf>
    <xf numFmtId="0" fontId="1" fillId="3" borderId="0" xfId="0" applyFont="1" applyFill="1" applyBorder="1"/>
    <xf numFmtId="164" fontId="1" fillId="3" borderId="0" xfId="0" applyNumberFormat="1" applyFont="1" applyFill="1" applyBorder="1"/>
    <xf numFmtId="0" fontId="1" fillId="3" borderId="3" xfId="0" applyFont="1" applyFill="1" applyBorder="1" applyAlignment="1">
      <alignment wrapText="1"/>
    </xf>
    <xf numFmtId="0" fontId="1" fillId="3" borderId="0" xfId="0" applyFont="1" applyFill="1" applyBorder="1" applyAlignment="1">
      <alignment horizontal="right"/>
    </xf>
    <xf numFmtId="1" fontId="1" fillId="3" borderId="0" xfId="0" applyNumberFormat="1" applyFont="1" applyFill="1" applyBorder="1"/>
    <xf numFmtId="0" fontId="1" fillId="3" borderId="0" xfId="0" applyFont="1" applyFill="1" applyBorder="1" applyAlignment="1"/>
    <xf numFmtId="0" fontId="1" fillId="3" borderId="8" xfId="0" applyFont="1" applyFill="1" applyBorder="1" applyAlignment="1">
      <alignment wrapText="1"/>
    </xf>
    <xf numFmtId="0" fontId="0" fillId="3" borderId="0" xfId="0" applyFill="1"/>
    <xf numFmtId="0" fontId="0" fillId="3" borderId="1" xfId="0" applyFill="1" applyBorder="1"/>
  </cellXfs>
  <cellStyles count="1">
    <cellStyle name="Normal" xfId="0" builtinId="0"/>
  </cellStyles>
  <dxfs count="0"/>
  <tableStyles count="0" defaultTableStyle="TableStyleMedium2" defaultPivotStyle="PivotStyleLight16"/>
  <colors>
    <mruColors>
      <color rgb="FFE2E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topLeftCell="A7" zoomScale="80" zoomScaleNormal="80" workbookViewId="0">
      <selection activeCell="B29" sqref="B29"/>
    </sheetView>
  </sheetViews>
  <sheetFormatPr defaultRowHeight="15" x14ac:dyDescent="0.25"/>
  <cols>
    <col min="1" max="1" width="16.42578125" customWidth="1"/>
    <col min="2" max="2" width="79.5703125" customWidth="1"/>
    <col min="3" max="3" width="108.140625" customWidth="1"/>
    <col min="25" max="25" width="10.5703125" customWidth="1"/>
  </cols>
  <sheetData>
    <row r="1" spans="1:3" ht="18.75" x14ac:dyDescent="0.3">
      <c r="A1" s="1" t="s">
        <v>2</v>
      </c>
    </row>
    <row r="2" spans="1:3" s="2" customFormat="1" ht="18.75" x14ac:dyDescent="0.3">
      <c r="A2" s="79"/>
    </row>
    <row r="3" spans="1:3" s="81" customFormat="1" x14ac:dyDescent="0.25">
      <c r="A3" s="80" t="s">
        <v>7</v>
      </c>
      <c r="C3" s="80"/>
    </row>
    <row r="4" spans="1:3" s="12" customFormat="1" x14ac:dyDescent="0.25">
      <c r="A4" s="5" t="s">
        <v>0</v>
      </c>
      <c r="B4" s="5" t="s">
        <v>1</v>
      </c>
      <c r="C4" s="5" t="s">
        <v>445</v>
      </c>
    </row>
    <row r="5" spans="1:3" x14ac:dyDescent="0.25">
      <c r="A5" s="9" t="s">
        <v>10</v>
      </c>
      <c r="B5" s="9" t="s">
        <v>15</v>
      </c>
      <c r="C5" s="6"/>
    </row>
    <row r="6" spans="1:3" x14ac:dyDescent="0.25">
      <c r="A6" t="s">
        <v>6</v>
      </c>
      <c r="B6" t="s">
        <v>11</v>
      </c>
    </row>
    <row r="7" spans="1:3" ht="60" x14ac:dyDescent="0.25">
      <c r="A7" t="s">
        <v>1695</v>
      </c>
      <c r="B7" t="s">
        <v>1696</v>
      </c>
      <c r="C7" s="82" t="s">
        <v>1697</v>
      </c>
    </row>
    <row r="8" spans="1:3" x14ac:dyDescent="0.25">
      <c r="A8" t="s">
        <v>1698</v>
      </c>
      <c r="B8" t="s">
        <v>1699</v>
      </c>
    </row>
    <row r="9" spans="1:3" x14ac:dyDescent="0.25">
      <c r="A9" t="s">
        <v>1700</v>
      </c>
      <c r="B9" t="s">
        <v>1701</v>
      </c>
    </row>
    <row r="10" spans="1:3" x14ac:dyDescent="0.25">
      <c r="A10" t="s">
        <v>1702</v>
      </c>
      <c r="B10" t="s">
        <v>1703</v>
      </c>
    </row>
    <row r="11" spans="1:3" x14ac:dyDescent="0.25">
      <c r="A11" t="s">
        <v>1704</v>
      </c>
      <c r="B11" t="s">
        <v>1705</v>
      </c>
      <c r="C11" t="s">
        <v>1706</v>
      </c>
    </row>
    <row r="12" spans="1:3" x14ac:dyDescent="0.25">
      <c r="A12" t="s">
        <v>1707</v>
      </c>
      <c r="B12" t="s">
        <v>1708</v>
      </c>
      <c r="C12" t="s">
        <v>1709</v>
      </c>
    </row>
    <row r="13" spans="1:3" x14ac:dyDescent="0.25">
      <c r="A13" t="s">
        <v>1710</v>
      </c>
      <c r="B13" t="s">
        <v>1711</v>
      </c>
      <c r="C13" t="s">
        <v>1712</v>
      </c>
    </row>
    <row r="14" spans="1:3" ht="30" x14ac:dyDescent="0.25">
      <c r="A14" t="s">
        <v>1713</v>
      </c>
      <c r="B14" s="3" t="s">
        <v>1714</v>
      </c>
      <c r="C14" s="82" t="s">
        <v>1715</v>
      </c>
    </row>
    <row r="15" spans="1:3" x14ac:dyDescent="0.25">
      <c r="A15" s="3" t="s">
        <v>1716</v>
      </c>
      <c r="B15" s="3" t="s">
        <v>1717</v>
      </c>
      <c r="C15" s="4" t="s">
        <v>1718</v>
      </c>
    </row>
    <row r="16" spans="1:3" x14ac:dyDescent="0.25">
      <c r="A16" s="4" t="s">
        <v>5</v>
      </c>
      <c r="B16" s="4" t="s">
        <v>1719</v>
      </c>
      <c r="C16" s="3" t="s">
        <v>1720</v>
      </c>
    </row>
    <row r="17" spans="1:3" x14ac:dyDescent="0.25">
      <c r="A17" s="4" t="s">
        <v>12</v>
      </c>
      <c r="B17" s="4" t="s">
        <v>3</v>
      </c>
      <c r="C17" s="3" t="s">
        <v>1721</v>
      </c>
    </row>
    <row r="18" spans="1:3" x14ac:dyDescent="0.25">
      <c r="A18" s="4" t="s">
        <v>19</v>
      </c>
      <c r="B18" s="4" t="s">
        <v>1722</v>
      </c>
      <c r="C18" s="4"/>
    </row>
    <row r="19" spans="1:3" x14ac:dyDescent="0.25">
      <c r="A19" t="s">
        <v>20</v>
      </c>
      <c r="B19" s="4" t="s">
        <v>1723</v>
      </c>
    </row>
    <row r="20" spans="1:3" x14ac:dyDescent="0.25">
      <c r="A20" t="s">
        <v>21</v>
      </c>
      <c r="B20" t="s">
        <v>1724</v>
      </c>
    </row>
    <row r="21" spans="1:3" x14ac:dyDescent="0.25">
      <c r="A21" t="s">
        <v>1725</v>
      </c>
      <c r="B21" t="s">
        <v>1726</v>
      </c>
    </row>
    <row r="22" spans="1:3" x14ac:dyDescent="0.25">
      <c r="A22" t="s">
        <v>4</v>
      </c>
      <c r="B22" t="s">
        <v>1727</v>
      </c>
      <c r="C22" s="83" t="s">
        <v>1728</v>
      </c>
    </row>
    <row r="23" spans="1:3" s="2" customFormat="1" x14ac:dyDescent="0.25">
      <c r="A23" s="8" t="s">
        <v>17</v>
      </c>
      <c r="B23" s="8" t="s">
        <v>1729</v>
      </c>
      <c r="C23" s="84"/>
    </row>
    <row r="24" spans="1:3" s="81" customFormat="1" x14ac:dyDescent="0.25">
      <c r="A24" s="80" t="s">
        <v>8</v>
      </c>
      <c r="C24" s="80"/>
    </row>
    <row r="25" spans="1:3" s="12" customFormat="1" x14ac:dyDescent="0.25">
      <c r="A25" s="5" t="s">
        <v>0</v>
      </c>
      <c r="B25" s="5" t="s">
        <v>1</v>
      </c>
      <c r="C25" s="5" t="s">
        <v>445</v>
      </c>
    </row>
    <row r="26" spans="1:3" s="4" customFormat="1" ht="30" x14ac:dyDescent="0.25">
      <c r="A26" s="4" t="s">
        <v>18</v>
      </c>
      <c r="B26" s="4" t="s">
        <v>1730</v>
      </c>
      <c r="C26" s="10" t="s">
        <v>1731</v>
      </c>
    </row>
    <row r="27" spans="1:3" x14ac:dyDescent="0.25">
      <c r="A27" t="s">
        <v>22</v>
      </c>
      <c r="B27" t="s">
        <v>1732</v>
      </c>
    </row>
    <row r="28" spans="1:3" x14ac:dyDescent="0.25">
      <c r="A28" t="s">
        <v>23</v>
      </c>
      <c r="B28" t="s">
        <v>1733</v>
      </c>
    </row>
    <row r="29" spans="1:3" x14ac:dyDescent="0.25">
      <c r="A29" t="s">
        <v>24</v>
      </c>
      <c r="B29" t="s">
        <v>1734</v>
      </c>
    </row>
    <row r="30" spans="1:3" x14ac:dyDescent="0.25">
      <c r="A30" t="s">
        <v>25</v>
      </c>
      <c r="B30" t="s">
        <v>1735</v>
      </c>
      <c r="C30" s="77" t="s">
        <v>1736</v>
      </c>
    </row>
    <row r="31" spans="1:3" x14ac:dyDescent="0.25">
      <c r="A31" t="s">
        <v>26</v>
      </c>
      <c r="B31" t="s">
        <v>1737</v>
      </c>
      <c r="C31" s="77" t="s">
        <v>1736</v>
      </c>
    </row>
    <row r="32" spans="1:3" x14ac:dyDescent="0.25">
      <c r="A32" t="s">
        <v>27</v>
      </c>
      <c r="B32" t="s">
        <v>1738</v>
      </c>
      <c r="C32" s="77" t="s">
        <v>1736</v>
      </c>
    </row>
    <row r="33" spans="1:3" x14ac:dyDescent="0.25">
      <c r="A33" t="s">
        <v>28</v>
      </c>
      <c r="B33" t="s">
        <v>1739</v>
      </c>
      <c r="C33" s="77" t="s">
        <v>1736</v>
      </c>
    </row>
    <row r="34" spans="1:3" x14ac:dyDescent="0.25">
      <c r="A34" s="4" t="s">
        <v>1740</v>
      </c>
      <c r="B34" s="4" t="s">
        <v>1741</v>
      </c>
      <c r="C34" s="83" t="s">
        <v>1742</v>
      </c>
    </row>
    <row r="35" spans="1:3" x14ac:dyDescent="0.25">
      <c r="A35" s="4" t="s">
        <v>1743</v>
      </c>
      <c r="B35" s="4" t="s">
        <v>1744</v>
      </c>
    </row>
    <row r="36" spans="1:3" x14ac:dyDescent="0.25">
      <c r="A36" t="s">
        <v>30</v>
      </c>
      <c r="B36" t="s">
        <v>1745</v>
      </c>
    </row>
    <row r="37" spans="1:3" x14ac:dyDescent="0.25">
      <c r="A37" s="3" t="s">
        <v>29</v>
      </c>
      <c r="B37" s="3" t="s">
        <v>1746</v>
      </c>
      <c r="C37" s="7"/>
    </row>
    <row r="38" spans="1:3" x14ac:dyDescent="0.25">
      <c r="A38" s="3" t="s">
        <v>9</v>
      </c>
      <c r="B38" s="3" t="s">
        <v>1747</v>
      </c>
      <c r="C38" s="9" t="s">
        <v>16</v>
      </c>
    </row>
    <row r="39" spans="1:3" ht="45" x14ac:dyDescent="0.25">
      <c r="A39" s="3" t="s">
        <v>13</v>
      </c>
      <c r="B39" s="3" t="s">
        <v>14</v>
      </c>
      <c r="C39" s="10" t="s">
        <v>1748</v>
      </c>
    </row>
    <row r="40" spans="1:3" x14ac:dyDescent="0.25">
      <c r="A40" s="3" t="s">
        <v>31</v>
      </c>
      <c r="B40" s="3" t="s">
        <v>1749</v>
      </c>
      <c r="C40" t="s">
        <v>34</v>
      </c>
    </row>
    <row r="41" spans="1:3" s="77" customFormat="1" x14ac:dyDescent="0.25">
      <c r="A41" s="3" t="s">
        <v>33</v>
      </c>
      <c r="B41" s="3" t="s">
        <v>35</v>
      </c>
      <c r="C41" s="58" t="s">
        <v>1750</v>
      </c>
    </row>
    <row r="42" spans="1:3" s="2" customFormat="1" x14ac:dyDescent="0.25">
      <c r="A42" s="8" t="s">
        <v>32</v>
      </c>
      <c r="B42" s="8" t="s">
        <v>1751</v>
      </c>
    </row>
    <row r="43" spans="1:3" s="4" customFormat="1" x14ac:dyDescent="0.25">
      <c r="A43" s="3"/>
      <c r="B43" s="3"/>
    </row>
    <row r="44" spans="1:3" s="4" customFormat="1" x14ac:dyDescent="0.25">
      <c r="A44" s="3"/>
      <c r="B44" s="3"/>
    </row>
    <row r="45" spans="1:3" x14ac:dyDescent="0.25">
      <c r="A45" s="77"/>
      <c r="B45" s="85"/>
      <c r="C45" s="77"/>
    </row>
    <row r="46" spans="1:3" x14ac:dyDescent="0.25">
      <c r="A46" s="77"/>
      <c r="B46" s="77"/>
      <c r="C46" s="77"/>
    </row>
    <row r="47" spans="1:3" x14ac:dyDescent="0.25">
      <c r="A47" s="77"/>
      <c r="B47" s="13"/>
      <c r="C47" s="13"/>
    </row>
    <row r="48" spans="1:3" x14ac:dyDescent="0.25">
      <c r="A48" s="77"/>
      <c r="B48" s="11"/>
      <c r="C48" s="77"/>
    </row>
    <row r="49" spans="1:3" x14ac:dyDescent="0.25">
      <c r="A49" s="77"/>
      <c r="B49" s="11"/>
      <c r="C49" s="77"/>
    </row>
    <row r="50" spans="1:3" x14ac:dyDescent="0.25">
      <c r="A50" s="77"/>
      <c r="B50" s="77"/>
      <c r="C50" s="77"/>
    </row>
    <row r="51" spans="1:3" x14ac:dyDescent="0.25">
      <c r="A51" s="77"/>
      <c r="B51" s="77"/>
      <c r="C51" s="77"/>
    </row>
    <row r="52" spans="1:3" x14ac:dyDescent="0.25">
      <c r="A52" s="77"/>
      <c r="B52" s="77"/>
      <c r="C52" s="86"/>
    </row>
    <row r="53" spans="1:3" x14ac:dyDescent="0.25">
      <c r="A53" s="77"/>
      <c r="B53" s="11"/>
      <c r="C53" s="86"/>
    </row>
    <row r="54" spans="1:3" x14ac:dyDescent="0.25">
      <c r="A54" s="77"/>
      <c r="B54" s="77"/>
      <c r="C54" s="77"/>
    </row>
    <row r="55" spans="1:3" x14ac:dyDescent="0.25">
      <c r="A55" s="77"/>
      <c r="B55" s="77"/>
      <c r="C55" s="7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02"/>
  <sheetViews>
    <sheetView tabSelected="1" topLeftCell="Q1" zoomScale="60" zoomScaleNormal="60" zoomScalePageLayoutView="40" workbookViewId="0">
      <pane ySplit="1" topLeftCell="A77" activePane="bottomLeft" state="frozen"/>
      <selection pane="bottomLeft" activeCell="V82" sqref="V82"/>
    </sheetView>
  </sheetViews>
  <sheetFormatPr defaultColWidth="8.85546875" defaultRowHeight="15" x14ac:dyDescent="0.25"/>
  <cols>
    <col min="1" max="1" width="12.7109375" style="17" customWidth="1"/>
    <col min="2" max="2" width="18.85546875" style="17" bestFit="1" customWidth="1"/>
    <col min="3" max="3" width="14.5703125" style="51" customWidth="1"/>
    <col min="4" max="4" width="34.28515625" style="18" customWidth="1"/>
    <col min="5" max="6" width="8.85546875" style="56"/>
    <col min="7" max="7" width="8.85546875" style="51"/>
    <col min="8" max="8" width="8.85546875" style="40"/>
    <col min="9" max="9" width="8.85546875" style="51"/>
    <col min="10" max="10" width="9.42578125" style="40" customWidth="1"/>
    <col min="11" max="11" width="47.5703125" style="18" customWidth="1"/>
    <col min="12" max="12" width="7.7109375" style="22" bestFit="1" customWidth="1"/>
    <col min="13" max="13" width="7.42578125" style="17" customWidth="1"/>
    <col min="14" max="14" width="12.7109375" style="17" customWidth="1"/>
    <col min="15" max="16" width="43.28515625" style="17" customWidth="1"/>
    <col min="17" max="17" width="43.7109375" style="17" customWidth="1"/>
    <col min="18" max="18" width="49.7109375" style="17" customWidth="1"/>
    <col min="19" max="19" width="7.42578125" style="17" bestFit="1" customWidth="1"/>
    <col min="20" max="20" width="8.85546875" style="23" customWidth="1"/>
    <col min="21" max="21" width="10.28515625" style="23" customWidth="1"/>
    <col min="22" max="22" width="8.140625" style="17" customWidth="1"/>
    <col min="23" max="23" width="10.85546875" style="24" customWidth="1"/>
    <col min="24" max="24" width="8.7109375" style="24" customWidth="1"/>
    <col min="25" max="25" width="9.42578125" style="24" customWidth="1"/>
    <col min="26" max="26" width="37.28515625" style="17" customWidth="1"/>
    <col min="27" max="27" width="77.85546875" style="18" customWidth="1"/>
    <col min="28" max="28" width="77.85546875" style="25" customWidth="1"/>
    <col min="29" max="29" width="77.85546875" style="17" customWidth="1"/>
    <col min="30" max="16384" width="8.85546875" style="17"/>
  </cols>
  <sheetData>
    <row r="1" spans="1:50" s="97" customFormat="1" x14ac:dyDescent="0.25">
      <c r="A1" s="87" t="s">
        <v>10</v>
      </c>
      <c r="B1" s="87" t="s">
        <v>6</v>
      </c>
      <c r="C1" s="87" t="s">
        <v>5</v>
      </c>
      <c r="D1" s="88" t="s">
        <v>12</v>
      </c>
      <c r="E1" s="89" t="s">
        <v>19</v>
      </c>
      <c r="F1" s="89" t="s">
        <v>20</v>
      </c>
      <c r="G1" s="89" t="s">
        <v>21</v>
      </c>
      <c r="H1" s="90" t="s">
        <v>1725</v>
      </c>
      <c r="I1" s="89" t="s">
        <v>4</v>
      </c>
      <c r="J1" s="90" t="s">
        <v>17</v>
      </c>
      <c r="K1" s="91" t="s">
        <v>18</v>
      </c>
      <c r="L1" s="92" t="s">
        <v>22</v>
      </c>
      <c r="M1" s="92" t="s">
        <v>23</v>
      </c>
      <c r="N1" s="92" t="s">
        <v>24</v>
      </c>
      <c r="O1" s="92" t="s">
        <v>25</v>
      </c>
      <c r="P1" s="92" t="s">
        <v>26</v>
      </c>
      <c r="Q1" s="92" t="s">
        <v>27</v>
      </c>
      <c r="R1" s="92" t="s">
        <v>28</v>
      </c>
      <c r="S1" s="89" t="s">
        <v>1740</v>
      </c>
      <c r="T1" s="90" t="s">
        <v>1743</v>
      </c>
      <c r="U1" s="90" t="s">
        <v>30</v>
      </c>
      <c r="V1" s="89" t="s">
        <v>29</v>
      </c>
      <c r="W1" s="89" t="s">
        <v>9</v>
      </c>
      <c r="X1" s="93" t="s">
        <v>13</v>
      </c>
      <c r="Y1" s="93" t="s">
        <v>31</v>
      </c>
      <c r="Z1" s="94" t="s">
        <v>33</v>
      </c>
      <c r="AA1" s="95" t="s">
        <v>32</v>
      </c>
      <c r="AK1" s="96"/>
      <c r="AL1" s="96"/>
      <c r="AM1" s="96"/>
      <c r="AN1" s="96"/>
      <c r="AO1" s="96"/>
      <c r="AP1" s="96"/>
      <c r="AQ1" s="96"/>
      <c r="AR1" s="96"/>
      <c r="AS1" s="96"/>
      <c r="AT1" s="96"/>
      <c r="AU1" s="96"/>
      <c r="AV1" s="96"/>
      <c r="AW1" s="96"/>
      <c r="AX1" s="96"/>
    </row>
    <row r="2" spans="1:50" ht="60" x14ac:dyDescent="0.25">
      <c r="A2" s="17" t="s">
        <v>36</v>
      </c>
      <c r="B2" s="17" t="s">
        <v>69</v>
      </c>
      <c r="C2" s="17">
        <v>0</v>
      </c>
      <c r="D2" s="18" t="s">
        <v>508</v>
      </c>
      <c r="E2" s="19" t="s">
        <v>472</v>
      </c>
      <c r="F2" s="19" t="s">
        <v>472</v>
      </c>
      <c r="G2" s="20">
        <v>101</v>
      </c>
      <c r="H2" s="20">
        <v>-0.12</v>
      </c>
      <c r="I2" s="17" t="s">
        <v>473</v>
      </c>
      <c r="J2" s="21">
        <v>-6.0422411000000002E-2</v>
      </c>
      <c r="K2" s="18" t="s">
        <v>577</v>
      </c>
      <c r="L2" s="22">
        <v>62</v>
      </c>
      <c r="M2" s="17">
        <v>39</v>
      </c>
      <c r="N2" s="17">
        <f>L2+M2</f>
        <v>101</v>
      </c>
      <c r="O2" s="17" t="s">
        <v>509</v>
      </c>
      <c r="P2" s="17" t="s">
        <v>510</v>
      </c>
      <c r="Q2" s="17" t="s">
        <v>511</v>
      </c>
      <c r="R2" s="17" t="s">
        <v>512</v>
      </c>
      <c r="S2" s="17" t="s">
        <v>513</v>
      </c>
      <c r="T2" s="23">
        <v>-5.6518038659611206E-2</v>
      </c>
      <c r="U2" s="23">
        <v>-5.6518038659611206E-2</v>
      </c>
      <c r="V2" s="23">
        <f>U2-J2</f>
        <v>3.9043723403887967E-3</v>
      </c>
      <c r="W2" s="24">
        <v>0</v>
      </c>
      <c r="X2" s="24">
        <v>3</v>
      </c>
      <c r="Y2" s="24">
        <f>G2-N2</f>
        <v>0</v>
      </c>
      <c r="AA2" s="18" t="s">
        <v>578</v>
      </c>
    </row>
    <row r="3" spans="1:50" ht="45" x14ac:dyDescent="0.25">
      <c r="A3" s="17" t="s">
        <v>36</v>
      </c>
      <c r="B3" s="17" t="s">
        <v>424</v>
      </c>
      <c r="C3" s="17">
        <v>2</v>
      </c>
      <c r="D3" s="18" t="s">
        <v>581</v>
      </c>
      <c r="E3" s="19" t="s">
        <v>472</v>
      </c>
      <c r="F3" s="19" t="s">
        <v>472</v>
      </c>
      <c r="G3" s="26">
        <v>48</v>
      </c>
      <c r="H3" s="26">
        <v>-0.57999999999999996</v>
      </c>
      <c r="I3" s="17" t="s">
        <v>473</v>
      </c>
      <c r="J3" s="27">
        <v>-0.29072077499999999</v>
      </c>
      <c r="K3" s="18" t="s">
        <v>584</v>
      </c>
      <c r="L3" s="22">
        <v>24</v>
      </c>
      <c r="M3" s="17">
        <v>24</v>
      </c>
      <c r="N3" s="17">
        <f t="shared" ref="N3:N66" si="0">L3+M3</f>
        <v>48</v>
      </c>
      <c r="O3" s="17" t="s">
        <v>582</v>
      </c>
      <c r="P3" s="17" t="s">
        <v>579</v>
      </c>
      <c r="Q3" s="17" t="s">
        <v>583</v>
      </c>
      <c r="R3" s="17" t="s">
        <v>580</v>
      </c>
      <c r="S3" s="17" t="s">
        <v>513</v>
      </c>
      <c r="T3" s="23">
        <v>-0.2717253388200242</v>
      </c>
      <c r="U3" s="23">
        <v>-0.2717253388200242</v>
      </c>
      <c r="V3" s="23">
        <f t="shared" ref="V3:V66" si="1">U3-J3</f>
        <v>1.8995436179975789E-2</v>
      </c>
      <c r="W3" s="24">
        <v>0</v>
      </c>
      <c r="X3" s="24">
        <v>0</v>
      </c>
      <c r="Y3" s="24">
        <f t="shared" ref="Y3:Y66" si="2">G3-N3</f>
        <v>0</v>
      </c>
      <c r="AA3" s="17"/>
    </row>
    <row r="4" spans="1:50" ht="30" x14ac:dyDescent="0.25">
      <c r="A4" s="17" t="s">
        <v>36</v>
      </c>
      <c r="B4" s="17" t="s">
        <v>425</v>
      </c>
      <c r="C4" s="17">
        <v>1</v>
      </c>
      <c r="D4" s="18" t="s">
        <v>581</v>
      </c>
      <c r="E4" s="19" t="s">
        <v>472</v>
      </c>
      <c r="F4" s="19" t="s">
        <v>472</v>
      </c>
      <c r="G4" s="26">
        <v>30</v>
      </c>
      <c r="H4" s="26">
        <v>-0.28999999999999998</v>
      </c>
      <c r="I4" s="17" t="s">
        <v>473</v>
      </c>
      <c r="J4" s="27">
        <v>-0.148481586</v>
      </c>
      <c r="K4" s="18" t="s">
        <v>585</v>
      </c>
      <c r="L4" s="22">
        <v>15</v>
      </c>
      <c r="M4" s="17">
        <v>15</v>
      </c>
      <c r="N4" s="17">
        <f t="shared" si="0"/>
        <v>30</v>
      </c>
      <c r="O4" s="17">
        <v>3.73</v>
      </c>
      <c r="P4" s="17">
        <v>3</v>
      </c>
      <c r="Q4" s="17">
        <v>2.72</v>
      </c>
      <c r="R4" s="17">
        <v>2.16</v>
      </c>
      <c r="S4" s="17" t="s">
        <v>513</v>
      </c>
      <c r="T4" s="23">
        <v>-0.14807315302185634</v>
      </c>
      <c r="U4" s="23">
        <v>-0.14807315302185634</v>
      </c>
      <c r="V4" s="23">
        <f t="shared" si="1"/>
        <v>4.0843297814366353E-4</v>
      </c>
      <c r="W4" s="24">
        <v>0</v>
      </c>
      <c r="X4" s="24">
        <v>0</v>
      </c>
      <c r="Y4" s="24">
        <f t="shared" si="2"/>
        <v>0</v>
      </c>
    </row>
    <row r="5" spans="1:50" ht="30" x14ac:dyDescent="0.25">
      <c r="A5" s="17" t="s">
        <v>36</v>
      </c>
      <c r="B5" s="17" t="s">
        <v>427</v>
      </c>
      <c r="C5" s="17">
        <v>0</v>
      </c>
      <c r="D5" s="18" t="s">
        <v>648</v>
      </c>
      <c r="E5" s="19" t="s">
        <v>472</v>
      </c>
      <c r="F5" s="19" t="s">
        <v>472</v>
      </c>
      <c r="G5" s="26">
        <v>159</v>
      </c>
      <c r="H5" s="26">
        <v>0.35</v>
      </c>
      <c r="I5" s="17" t="s">
        <v>473</v>
      </c>
      <c r="J5" s="27">
        <v>0.17494755300000001</v>
      </c>
      <c r="K5" s="18" t="s">
        <v>647</v>
      </c>
      <c r="L5" s="22">
        <v>53</v>
      </c>
      <c r="M5" s="17">
        <v>106</v>
      </c>
      <c r="N5" s="17">
        <f t="shared" si="0"/>
        <v>159</v>
      </c>
      <c r="O5" s="17">
        <v>8.43</v>
      </c>
      <c r="P5" s="17">
        <v>8.8699999999999992</v>
      </c>
      <c r="Q5" s="17">
        <v>1.28</v>
      </c>
      <c r="R5" s="17">
        <v>1.1599999999999999</v>
      </c>
      <c r="S5" s="17" t="s">
        <v>513</v>
      </c>
      <c r="T5" s="23">
        <v>0.17184672861724179</v>
      </c>
      <c r="U5" s="23">
        <v>0.17184672861724179</v>
      </c>
      <c r="V5" s="23">
        <f t="shared" si="1"/>
        <v>-3.100824382758216E-3</v>
      </c>
      <c r="W5" s="24">
        <v>0</v>
      </c>
      <c r="X5" s="24">
        <v>3</v>
      </c>
      <c r="Y5" s="24">
        <f t="shared" si="2"/>
        <v>0</v>
      </c>
      <c r="AA5" s="18" t="s">
        <v>649</v>
      </c>
    </row>
    <row r="6" spans="1:50" ht="30" x14ac:dyDescent="0.25">
      <c r="A6" s="17" t="s">
        <v>36</v>
      </c>
      <c r="B6" s="17" t="s">
        <v>426</v>
      </c>
      <c r="C6" s="17">
        <v>1</v>
      </c>
      <c r="D6" s="18" t="s">
        <v>586</v>
      </c>
      <c r="E6" s="19" t="s">
        <v>472</v>
      </c>
      <c r="F6" s="19" t="s">
        <v>472</v>
      </c>
      <c r="G6" s="26">
        <v>57</v>
      </c>
      <c r="H6" s="26">
        <v>-0.5</v>
      </c>
      <c r="I6" s="17" t="s">
        <v>473</v>
      </c>
      <c r="J6" s="27">
        <v>-0.250833631</v>
      </c>
      <c r="K6" s="18" t="s">
        <v>587</v>
      </c>
      <c r="L6" s="22">
        <v>29</v>
      </c>
      <c r="M6" s="17">
        <v>28</v>
      </c>
      <c r="N6" s="17">
        <f t="shared" si="0"/>
        <v>57</v>
      </c>
      <c r="O6" s="17">
        <v>7.03</v>
      </c>
      <c r="P6" s="17">
        <v>5.75</v>
      </c>
      <c r="Q6" s="17">
        <v>2.37</v>
      </c>
      <c r="R6" s="17">
        <v>1.96</v>
      </c>
      <c r="S6" s="17" t="s">
        <v>513</v>
      </c>
      <c r="T6" s="23">
        <v>-0.28968108282474336</v>
      </c>
      <c r="U6" s="23">
        <v>-0.28968108282474336</v>
      </c>
      <c r="V6" s="23">
        <f t="shared" si="1"/>
        <v>-3.8847451824743362E-2</v>
      </c>
      <c r="W6" s="24">
        <v>1</v>
      </c>
      <c r="X6" s="24">
        <v>1</v>
      </c>
      <c r="Y6" s="24">
        <f t="shared" si="2"/>
        <v>0</v>
      </c>
      <c r="AA6" s="18" t="s">
        <v>588</v>
      </c>
    </row>
    <row r="7" spans="1:50" ht="60" x14ac:dyDescent="0.25">
      <c r="A7" s="17" t="s">
        <v>36</v>
      </c>
      <c r="B7" s="17" t="s">
        <v>70</v>
      </c>
      <c r="C7" s="17">
        <v>1</v>
      </c>
      <c r="D7" s="18" t="s">
        <v>596</v>
      </c>
      <c r="E7" s="19" t="s">
        <v>472</v>
      </c>
      <c r="F7" s="19" t="s">
        <v>472</v>
      </c>
      <c r="G7" s="26">
        <v>23</v>
      </c>
      <c r="H7" s="26">
        <v>-1.29</v>
      </c>
      <c r="I7" s="17" t="s">
        <v>473</v>
      </c>
      <c r="J7" s="27">
        <v>-0.62724135700000005</v>
      </c>
      <c r="K7" s="18" t="s">
        <v>590</v>
      </c>
      <c r="L7" s="22">
        <v>11</v>
      </c>
      <c r="M7" s="17">
        <v>12</v>
      </c>
      <c r="N7" s="17">
        <f t="shared" si="0"/>
        <v>23</v>
      </c>
      <c r="O7" s="17" t="s">
        <v>597</v>
      </c>
      <c r="P7" s="17" t="s">
        <v>592</v>
      </c>
      <c r="Q7" s="17" t="s">
        <v>598</v>
      </c>
      <c r="R7" s="17" t="s">
        <v>594</v>
      </c>
      <c r="S7" s="17" t="s">
        <v>513</v>
      </c>
      <c r="T7" s="23">
        <v>-0.62787706062276627</v>
      </c>
      <c r="U7" s="23">
        <v>-0.62787706062276627</v>
      </c>
      <c r="V7" s="23">
        <f t="shared" si="1"/>
        <v>-6.3570362276621495E-4</v>
      </c>
      <c r="W7" s="24">
        <v>0</v>
      </c>
      <c r="X7" s="24">
        <v>0</v>
      </c>
      <c r="Y7" s="24">
        <f t="shared" si="2"/>
        <v>0</v>
      </c>
      <c r="Z7" s="18" t="s">
        <v>599</v>
      </c>
    </row>
    <row r="8" spans="1:50" ht="45" x14ac:dyDescent="0.25">
      <c r="A8" s="17" t="s">
        <v>36</v>
      </c>
      <c r="B8" s="17" t="s">
        <v>70</v>
      </c>
      <c r="C8" s="17">
        <v>1</v>
      </c>
      <c r="D8" s="18" t="s">
        <v>589</v>
      </c>
      <c r="E8" s="19" t="s">
        <v>472</v>
      </c>
      <c r="F8" s="19" t="s">
        <v>472</v>
      </c>
      <c r="G8" s="26">
        <v>23</v>
      </c>
      <c r="H8" s="26">
        <v>-0.22</v>
      </c>
      <c r="I8" s="17" t="s">
        <v>473</v>
      </c>
      <c r="J8" s="27">
        <v>-0.113878704</v>
      </c>
      <c r="K8" s="18" t="s">
        <v>595</v>
      </c>
      <c r="L8" s="22">
        <v>11</v>
      </c>
      <c r="M8" s="17">
        <v>12</v>
      </c>
      <c r="N8" s="17">
        <f t="shared" si="0"/>
        <v>23</v>
      </c>
      <c r="O8" s="17" t="s">
        <v>591</v>
      </c>
      <c r="P8" s="17" t="s">
        <v>592</v>
      </c>
      <c r="Q8" s="17" t="s">
        <v>593</v>
      </c>
      <c r="R8" s="17" t="s">
        <v>594</v>
      </c>
      <c r="S8" s="17" t="s">
        <v>513</v>
      </c>
      <c r="T8" s="23">
        <v>-9.5007537342986156E-2</v>
      </c>
      <c r="U8" s="23">
        <v>-9.5007537342986156E-2</v>
      </c>
      <c r="V8" s="23">
        <f t="shared" si="1"/>
        <v>1.8871166657013841E-2</v>
      </c>
      <c r="W8" s="24">
        <v>0</v>
      </c>
      <c r="X8" s="24">
        <v>0</v>
      </c>
      <c r="Y8" s="24">
        <f t="shared" si="2"/>
        <v>0</v>
      </c>
    </row>
    <row r="9" spans="1:50" ht="45" x14ac:dyDescent="0.25">
      <c r="A9" s="17" t="s">
        <v>36</v>
      </c>
      <c r="B9" s="17" t="s">
        <v>71</v>
      </c>
      <c r="C9" s="17">
        <v>1</v>
      </c>
      <c r="D9" s="18" t="s">
        <v>508</v>
      </c>
      <c r="E9" s="19" t="s">
        <v>472</v>
      </c>
      <c r="F9" s="19" t="s">
        <v>472</v>
      </c>
      <c r="G9" s="26">
        <v>123</v>
      </c>
      <c r="H9" s="26">
        <v>-0.14000000000000001</v>
      </c>
      <c r="I9" s="17" t="s">
        <v>473</v>
      </c>
      <c r="J9" s="27">
        <v>-7.0379384000000003E-2</v>
      </c>
      <c r="K9" s="18" t="s">
        <v>472</v>
      </c>
      <c r="L9" s="22">
        <v>82</v>
      </c>
      <c r="M9" s="17">
        <v>41</v>
      </c>
      <c r="N9" s="17">
        <f t="shared" si="0"/>
        <v>123</v>
      </c>
      <c r="O9" s="17" t="s">
        <v>472</v>
      </c>
      <c r="P9" s="17" t="s">
        <v>472</v>
      </c>
      <c r="Q9" s="17" t="s">
        <v>472</v>
      </c>
      <c r="R9" s="17" t="s">
        <v>472</v>
      </c>
      <c r="S9" s="17" t="s">
        <v>472</v>
      </c>
      <c r="T9" s="23" t="s">
        <v>472</v>
      </c>
      <c r="U9" s="27">
        <v>-7.0379384000000003E-2</v>
      </c>
      <c r="V9" s="23">
        <f t="shared" si="1"/>
        <v>0</v>
      </c>
      <c r="W9" s="24">
        <v>0</v>
      </c>
      <c r="X9" s="24">
        <v>2</v>
      </c>
      <c r="Y9" s="24">
        <f t="shared" si="2"/>
        <v>0</v>
      </c>
      <c r="Z9" s="17" t="s">
        <v>600</v>
      </c>
      <c r="AA9" s="58" t="s">
        <v>1676</v>
      </c>
    </row>
    <row r="10" spans="1:50" ht="45" x14ac:dyDescent="0.25">
      <c r="A10" s="17" t="s">
        <v>36</v>
      </c>
      <c r="B10" s="17" t="s">
        <v>72</v>
      </c>
      <c r="C10" s="17">
        <v>2</v>
      </c>
      <c r="D10" s="18" t="s">
        <v>601</v>
      </c>
      <c r="E10" s="19" t="s">
        <v>472</v>
      </c>
      <c r="F10" s="19" t="s">
        <v>472</v>
      </c>
      <c r="G10" s="26">
        <v>30</v>
      </c>
      <c r="H10" s="26">
        <v>-0.94</v>
      </c>
      <c r="I10" s="17" t="s">
        <v>473</v>
      </c>
      <c r="J10" s="27">
        <v>-0.46600513100000002</v>
      </c>
      <c r="K10" s="18" t="s">
        <v>606</v>
      </c>
      <c r="L10" s="22">
        <v>15</v>
      </c>
      <c r="M10" s="17">
        <v>15</v>
      </c>
      <c r="N10" s="17">
        <f t="shared" si="0"/>
        <v>30</v>
      </c>
      <c r="O10" s="17" t="s">
        <v>602</v>
      </c>
      <c r="P10" s="17" t="s">
        <v>603</v>
      </c>
      <c r="Q10" s="17" t="s">
        <v>604</v>
      </c>
      <c r="R10" s="17" t="s">
        <v>605</v>
      </c>
      <c r="S10" s="17" t="s">
        <v>513</v>
      </c>
      <c r="T10" s="23">
        <v>-0.46835888654795316</v>
      </c>
      <c r="U10" s="23">
        <v>-0.46835888654795316</v>
      </c>
      <c r="V10" s="23">
        <f t="shared" si="1"/>
        <v>-2.3537555479531402E-3</v>
      </c>
      <c r="W10" s="24">
        <v>0</v>
      </c>
      <c r="X10" s="24">
        <v>0</v>
      </c>
      <c r="Y10" s="24">
        <f t="shared" si="2"/>
        <v>0</v>
      </c>
      <c r="AA10" s="17"/>
    </row>
    <row r="11" spans="1:50" ht="30" x14ac:dyDescent="0.25">
      <c r="A11" s="17" t="s">
        <v>36</v>
      </c>
      <c r="B11" s="17" t="s">
        <v>73</v>
      </c>
      <c r="C11" s="17">
        <v>1</v>
      </c>
      <c r="D11" s="18" t="s">
        <v>607</v>
      </c>
      <c r="E11" s="19" t="s">
        <v>472</v>
      </c>
      <c r="F11" s="19" t="s">
        <v>472</v>
      </c>
      <c r="G11" s="26">
        <v>59</v>
      </c>
      <c r="H11" s="26">
        <v>0.71</v>
      </c>
      <c r="I11" s="17" t="s">
        <v>473</v>
      </c>
      <c r="J11" s="27">
        <v>0.35241430000000001</v>
      </c>
      <c r="K11" s="18" t="s">
        <v>608</v>
      </c>
      <c r="L11" s="22">
        <v>33</v>
      </c>
      <c r="M11" s="17">
        <v>26</v>
      </c>
      <c r="N11" s="17">
        <f t="shared" si="0"/>
        <v>59</v>
      </c>
      <c r="O11" s="17">
        <v>64.099999999999994</v>
      </c>
      <c r="P11" s="17">
        <v>72.099999999999994</v>
      </c>
      <c r="Q11" s="17">
        <v>11.7</v>
      </c>
      <c r="R11" s="17">
        <v>10.199999999999999</v>
      </c>
      <c r="S11" s="17" t="s">
        <v>513</v>
      </c>
      <c r="T11" s="23">
        <v>0.35158826977568608</v>
      </c>
      <c r="U11" s="23">
        <v>0.35158826977568608</v>
      </c>
      <c r="V11" s="23">
        <f t="shared" si="1"/>
        <v>-8.2603022431393391E-4</v>
      </c>
      <c r="W11" s="24">
        <v>0</v>
      </c>
      <c r="X11" s="24">
        <v>0</v>
      </c>
      <c r="Y11" s="24">
        <f t="shared" si="2"/>
        <v>0</v>
      </c>
    </row>
    <row r="12" spans="1:50" ht="30" x14ac:dyDescent="0.25">
      <c r="A12" s="17" t="s">
        <v>36</v>
      </c>
      <c r="B12" s="17" t="s">
        <v>73</v>
      </c>
      <c r="C12" s="17">
        <v>1</v>
      </c>
      <c r="D12" s="18" t="s">
        <v>607</v>
      </c>
      <c r="E12" s="19" t="s">
        <v>472</v>
      </c>
      <c r="F12" s="19" t="s">
        <v>472</v>
      </c>
      <c r="G12" s="26">
        <v>59</v>
      </c>
      <c r="H12" s="26">
        <v>1.03</v>
      </c>
      <c r="I12" s="17" t="s">
        <v>473</v>
      </c>
      <c r="J12" s="27">
        <v>0.50071112600000001</v>
      </c>
      <c r="K12" s="18" t="s">
        <v>609</v>
      </c>
      <c r="L12" s="22">
        <v>24</v>
      </c>
      <c r="M12" s="17">
        <v>35</v>
      </c>
      <c r="N12" s="17">
        <f t="shared" si="0"/>
        <v>59</v>
      </c>
      <c r="O12" s="17">
        <v>55.5</v>
      </c>
      <c r="P12" s="17">
        <v>66.5</v>
      </c>
      <c r="Q12" s="17">
        <v>12.1</v>
      </c>
      <c r="R12" s="17">
        <v>9.41</v>
      </c>
      <c r="S12" s="17" t="s">
        <v>513</v>
      </c>
      <c r="T12" s="23">
        <v>0.49087414760773274</v>
      </c>
      <c r="U12" s="23">
        <v>0.49087414760773274</v>
      </c>
      <c r="V12" s="23">
        <f t="shared" si="1"/>
        <v>-9.8369783922672704E-3</v>
      </c>
      <c r="W12" s="24">
        <v>0</v>
      </c>
      <c r="X12" s="24">
        <v>0</v>
      </c>
      <c r="Y12" s="24">
        <f t="shared" si="2"/>
        <v>0</v>
      </c>
    </row>
    <row r="13" spans="1:50" ht="45" x14ac:dyDescent="0.25">
      <c r="A13" s="17" t="s">
        <v>36</v>
      </c>
      <c r="B13" s="17" t="s">
        <v>428</v>
      </c>
      <c r="C13" s="17">
        <v>1</v>
      </c>
      <c r="D13" s="18" t="s">
        <v>610</v>
      </c>
      <c r="E13" s="19" t="s">
        <v>472</v>
      </c>
      <c r="F13" s="19" t="s">
        <v>472</v>
      </c>
      <c r="G13" s="26">
        <v>41</v>
      </c>
      <c r="H13" s="26">
        <v>-0.69</v>
      </c>
      <c r="I13" s="17" t="s">
        <v>473</v>
      </c>
      <c r="J13" s="27">
        <v>-0.344928711</v>
      </c>
      <c r="K13" s="18" t="s">
        <v>615</v>
      </c>
      <c r="L13" s="22">
        <v>22</v>
      </c>
      <c r="M13" s="17">
        <v>19</v>
      </c>
      <c r="N13" s="17">
        <f t="shared" si="0"/>
        <v>41</v>
      </c>
      <c r="O13" s="17" t="s">
        <v>611</v>
      </c>
      <c r="P13" s="17" t="s">
        <v>612</v>
      </c>
      <c r="Q13" s="17" t="s">
        <v>613</v>
      </c>
      <c r="R13" s="17" t="s">
        <v>614</v>
      </c>
      <c r="S13" s="17" t="s">
        <v>513</v>
      </c>
      <c r="T13" s="23">
        <v>-0.34259270969675049</v>
      </c>
      <c r="U13" s="23">
        <v>-0.34259270969675049</v>
      </c>
      <c r="V13" s="23">
        <f t="shared" si="1"/>
        <v>2.3360013032495131E-3</v>
      </c>
      <c r="W13" s="24">
        <v>0</v>
      </c>
      <c r="X13" s="24">
        <v>0</v>
      </c>
      <c r="Y13" s="24">
        <f t="shared" si="2"/>
        <v>0</v>
      </c>
    </row>
    <row r="14" spans="1:50" ht="45" x14ac:dyDescent="0.25">
      <c r="A14" s="57" t="s">
        <v>36</v>
      </c>
      <c r="B14" s="17" t="s">
        <v>74</v>
      </c>
      <c r="C14" s="17">
        <v>2</v>
      </c>
      <c r="D14" s="18" t="s">
        <v>616</v>
      </c>
      <c r="E14" s="19" t="s">
        <v>472</v>
      </c>
      <c r="F14" s="19" t="s">
        <v>472</v>
      </c>
      <c r="G14" s="26">
        <v>62</v>
      </c>
      <c r="H14" s="26">
        <v>0.3</v>
      </c>
      <c r="I14" s="17" t="s">
        <v>473</v>
      </c>
      <c r="J14" s="27">
        <v>0.15132853900000001</v>
      </c>
      <c r="K14" s="18" t="s">
        <v>621</v>
      </c>
      <c r="L14" s="22">
        <v>31</v>
      </c>
      <c r="M14" s="17">
        <v>31</v>
      </c>
      <c r="N14" s="17">
        <f t="shared" si="0"/>
        <v>62</v>
      </c>
      <c r="O14" s="17" t="s">
        <v>617</v>
      </c>
      <c r="P14" s="17" t="s">
        <v>618</v>
      </c>
      <c r="Q14" s="17" t="s">
        <v>619</v>
      </c>
      <c r="R14" s="17" t="s">
        <v>620</v>
      </c>
      <c r="S14" s="17" t="s">
        <v>513</v>
      </c>
      <c r="T14" s="23">
        <v>0.13625972172168144</v>
      </c>
      <c r="U14" s="23">
        <v>0.13625972172168144</v>
      </c>
      <c r="V14" s="23">
        <f t="shared" si="1"/>
        <v>-1.5068817278318575E-2</v>
      </c>
      <c r="W14" s="24">
        <v>0</v>
      </c>
      <c r="X14" s="24">
        <v>0</v>
      </c>
      <c r="Y14" s="24">
        <f t="shared" si="2"/>
        <v>0</v>
      </c>
    </row>
    <row r="15" spans="1:50" ht="60" x14ac:dyDescent="0.25">
      <c r="A15" s="17" t="s">
        <v>36</v>
      </c>
      <c r="B15" s="17" t="s">
        <v>75</v>
      </c>
      <c r="C15" s="17">
        <v>1</v>
      </c>
      <c r="D15" s="18" t="s">
        <v>622</v>
      </c>
      <c r="E15" s="19" t="s">
        <v>472</v>
      </c>
      <c r="F15" s="19" t="s">
        <v>472</v>
      </c>
      <c r="G15" s="26">
        <v>37</v>
      </c>
      <c r="H15" s="26">
        <v>0.45</v>
      </c>
      <c r="I15" s="17" t="s">
        <v>473</v>
      </c>
      <c r="J15" s="27">
        <v>0.227983143</v>
      </c>
      <c r="K15" s="18" t="s">
        <v>627</v>
      </c>
      <c r="L15" s="22">
        <v>19</v>
      </c>
      <c r="M15" s="17">
        <v>18</v>
      </c>
      <c r="N15" s="17">
        <f t="shared" si="0"/>
        <v>37</v>
      </c>
      <c r="O15" s="17" t="s">
        <v>623</v>
      </c>
      <c r="P15" s="17" t="s">
        <v>624</v>
      </c>
      <c r="Q15" s="17" t="s">
        <v>625</v>
      </c>
      <c r="R15" s="17" t="s">
        <v>626</v>
      </c>
      <c r="S15" s="17" t="s">
        <v>513</v>
      </c>
      <c r="T15" s="76">
        <v>0.20957648663797557</v>
      </c>
      <c r="U15" s="76">
        <v>0.20957648663797557</v>
      </c>
      <c r="V15" s="23">
        <f t="shared" si="1"/>
        <v>-1.8406656362024432E-2</v>
      </c>
      <c r="W15" s="24">
        <v>0</v>
      </c>
      <c r="X15" s="24">
        <v>0</v>
      </c>
      <c r="Y15" s="24">
        <f t="shared" si="2"/>
        <v>0</v>
      </c>
    </row>
    <row r="16" spans="1:50" ht="45" x14ac:dyDescent="0.25">
      <c r="A16" s="17" t="s">
        <v>36</v>
      </c>
      <c r="B16" s="17" t="s">
        <v>429</v>
      </c>
      <c r="C16" s="17">
        <v>2</v>
      </c>
      <c r="D16" s="18" t="s">
        <v>628</v>
      </c>
      <c r="E16" s="19" t="s">
        <v>472</v>
      </c>
      <c r="F16" s="19" t="s">
        <v>472</v>
      </c>
      <c r="G16" s="26">
        <v>28</v>
      </c>
      <c r="H16" s="26">
        <v>0.54</v>
      </c>
      <c r="I16" s="17" t="s">
        <v>473</v>
      </c>
      <c r="J16" s="27">
        <v>0.27463460899999997</v>
      </c>
      <c r="K16" s="18" t="s">
        <v>633</v>
      </c>
      <c r="L16" s="22">
        <v>14</v>
      </c>
      <c r="M16" s="17">
        <v>14</v>
      </c>
      <c r="N16" s="17">
        <f t="shared" si="0"/>
        <v>28</v>
      </c>
      <c r="O16" s="17" t="s">
        <v>629</v>
      </c>
      <c r="P16" s="17" t="s">
        <v>630</v>
      </c>
      <c r="Q16" s="17" t="s">
        <v>631</v>
      </c>
      <c r="R16" s="17" t="s">
        <v>632</v>
      </c>
      <c r="S16" s="17" t="s">
        <v>513</v>
      </c>
      <c r="T16" s="23">
        <v>0.2251314141056783</v>
      </c>
      <c r="U16" s="23">
        <v>0.2251314141056783</v>
      </c>
      <c r="V16" s="23">
        <f t="shared" si="1"/>
        <v>-4.9503194894321673E-2</v>
      </c>
      <c r="W16" s="24">
        <v>1</v>
      </c>
      <c r="X16" s="24">
        <v>1</v>
      </c>
      <c r="Y16" s="24">
        <f t="shared" si="2"/>
        <v>0</v>
      </c>
      <c r="AA16" s="17"/>
    </row>
    <row r="17" spans="1:28" ht="45" x14ac:dyDescent="0.25">
      <c r="A17" s="17" t="s">
        <v>36</v>
      </c>
      <c r="B17" s="17" t="s">
        <v>430</v>
      </c>
      <c r="C17" s="17">
        <v>3</v>
      </c>
      <c r="D17" s="18" t="s">
        <v>634</v>
      </c>
      <c r="E17" s="19" t="s">
        <v>472</v>
      </c>
      <c r="F17" s="19" t="s">
        <v>472</v>
      </c>
      <c r="G17" s="26">
        <v>36</v>
      </c>
      <c r="H17" s="26">
        <v>1.27</v>
      </c>
      <c r="I17" s="17" t="s">
        <v>473</v>
      </c>
      <c r="J17" s="27">
        <v>0.61074786400000003</v>
      </c>
      <c r="K17" s="18" t="s">
        <v>650</v>
      </c>
      <c r="L17" s="22">
        <v>17</v>
      </c>
      <c r="M17" s="17">
        <v>19</v>
      </c>
      <c r="N17" s="17">
        <f t="shared" si="0"/>
        <v>36</v>
      </c>
      <c r="O17" s="17" t="s">
        <v>635</v>
      </c>
      <c r="P17" s="17" t="s">
        <v>636</v>
      </c>
      <c r="Q17" s="17" t="s">
        <v>637</v>
      </c>
      <c r="R17" s="17" t="s">
        <v>638</v>
      </c>
      <c r="S17" s="17" t="s">
        <v>513</v>
      </c>
      <c r="T17" s="23">
        <v>0.84351980599753529</v>
      </c>
      <c r="U17" s="23">
        <v>0.84351980599753529</v>
      </c>
      <c r="V17" s="23">
        <f t="shared" si="1"/>
        <v>0.23277194199753526</v>
      </c>
      <c r="W17" s="24">
        <v>3</v>
      </c>
      <c r="X17" s="24">
        <v>1</v>
      </c>
      <c r="Y17" s="24">
        <f t="shared" si="2"/>
        <v>0</v>
      </c>
      <c r="AA17" s="17"/>
    </row>
    <row r="18" spans="1:28" x14ac:dyDescent="0.25">
      <c r="A18" s="17" t="s">
        <v>36</v>
      </c>
      <c r="B18" s="17" t="s">
        <v>76</v>
      </c>
      <c r="C18" s="17">
        <v>0</v>
      </c>
      <c r="D18" s="18" t="s">
        <v>639</v>
      </c>
      <c r="E18" s="19" t="s">
        <v>472</v>
      </c>
      <c r="F18" s="19" t="s">
        <v>472</v>
      </c>
      <c r="G18" s="26">
        <v>90</v>
      </c>
      <c r="H18" s="26">
        <v>0.75</v>
      </c>
      <c r="I18" s="17" t="s">
        <v>473</v>
      </c>
      <c r="J18" s="27">
        <v>0.36974991899999998</v>
      </c>
      <c r="K18" s="18" t="s">
        <v>640</v>
      </c>
      <c r="L18" s="22">
        <v>51</v>
      </c>
      <c r="M18" s="17">
        <v>39</v>
      </c>
      <c r="N18" s="17">
        <f t="shared" si="0"/>
        <v>90</v>
      </c>
      <c r="O18" s="17">
        <v>9.8000000000000007</v>
      </c>
      <c r="P18" s="17">
        <v>17</v>
      </c>
      <c r="Q18" s="17">
        <v>9.1999999999999993</v>
      </c>
      <c r="R18" s="17">
        <v>9.8000000000000007</v>
      </c>
      <c r="S18" s="17" t="s">
        <v>513</v>
      </c>
      <c r="T18" s="23">
        <v>0.36859857410944408</v>
      </c>
      <c r="U18" s="23">
        <v>0.36859857410944408</v>
      </c>
      <c r="V18" s="23">
        <f t="shared" si="1"/>
        <v>-1.1513448905559054E-3</v>
      </c>
      <c r="W18" s="24">
        <v>0</v>
      </c>
      <c r="X18" s="24">
        <v>0</v>
      </c>
      <c r="Y18" s="24">
        <f t="shared" si="2"/>
        <v>0</v>
      </c>
      <c r="AA18" s="18" t="s">
        <v>641</v>
      </c>
    </row>
    <row r="19" spans="1:28" x14ac:dyDescent="0.25">
      <c r="A19" s="17" t="s">
        <v>36</v>
      </c>
      <c r="B19" s="17" t="s">
        <v>77</v>
      </c>
      <c r="C19" s="17">
        <v>0</v>
      </c>
      <c r="D19" s="18" t="s">
        <v>642</v>
      </c>
      <c r="E19" s="19" t="s">
        <v>472</v>
      </c>
      <c r="F19" s="19" t="s">
        <v>472</v>
      </c>
      <c r="G19" s="26">
        <v>82</v>
      </c>
      <c r="H19" s="26">
        <v>-0.01</v>
      </c>
      <c r="I19" s="17" t="s">
        <v>473</v>
      </c>
      <c r="J19" s="27">
        <v>-5.047447E-3</v>
      </c>
      <c r="K19" s="18" t="s">
        <v>514</v>
      </c>
      <c r="L19" s="22">
        <v>41</v>
      </c>
      <c r="M19" s="17">
        <v>41</v>
      </c>
      <c r="N19" s="17">
        <f t="shared" si="0"/>
        <v>82</v>
      </c>
      <c r="O19" s="17">
        <v>65</v>
      </c>
      <c r="P19" s="17">
        <v>64.83</v>
      </c>
      <c r="Q19" s="17">
        <v>17.5</v>
      </c>
      <c r="R19" s="17">
        <v>18.170000000000002</v>
      </c>
      <c r="S19" s="17" t="s">
        <v>513</v>
      </c>
      <c r="T19" s="23">
        <v>-4.7650511829829363E-3</v>
      </c>
      <c r="U19" s="23">
        <v>-4.7650511829829363E-3</v>
      </c>
      <c r="V19" s="23">
        <f t="shared" si="1"/>
        <v>2.8239581701706377E-4</v>
      </c>
      <c r="W19" s="24">
        <v>0</v>
      </c>
      <c r="X19" s="24">
        <v>0</v>
      </c>
      <c r="Y19" s="24">
        <f t="shared" si="2"/>
        <v>0</v>
      </c>
    </row>
    <row r="20" spans="1:28" ht="30" x14ac:dyDescent="0.25">
      <c r="A20" s="17" t="s">
        <v>36</v>
      </c>
      <c r="B20" s="17" t="s">
        <v>78</v>
      </c>
      <c r="C20" s="17">
        <v>0</v>
      </c>
      <c r="D20" s="18" t="s">
        <v>643</v>
      </c>
      <c r="E20" s="19" t="s">
        <v>472</v>
      </c>
      <c r="F20" s="19" t="s">
        <v>472</v>
      </c>
      <c r="G20" s="26">
        <v>37</v>
      </c>
      <c r="H20" s="26">
        <v>0.25</v>
      </c>
      <c r="I20" s="17" t="s">
        <v>473</v>
      </c>
      <c r="J20" s="27">
        <v>0.12741234000000001</v>
      </c>
      <c r="K20" s="18" t="s">
        <v>644</v>
      </c>
      <c r="L20" s="22">
        <v>19</v>
      </c>
      <c r="M20" s="17">
        <v>18</v>
      </c>
      <c r="N20" s="17">
        <f t="shared" si="0"/>
        <v>37</v>
      </c>
      <c r="O20" s="17">
        <v>56.6</v>
      </c>
      <c r="P20" s="17">
        <v>67.8</v>
      </c>
      <c r="Q20" s="17">
        <v>25.6</v>
      </c>
      <c r="R20" s="17">
        <v>48.6</v>
      </c>
      <c r="S20" s="17" t="s">
        <v>513</v>
      </c>
      <c r="T20" s="23">
        <v>0.14479545941590757</v>
      </c>
      <c r="U20" s="23">
        <v>0.14479545941590757</v>
      </c>
      <c r="V20" s="23">
        <f t="shared" si="1"/>
        <v>1.7383119415907561E-2</v>
      </c>
      <c r="W20" s="24">
        <v>0</v>
      </c>
      <c r="X20" s="24">
        <v>3</v>
      </c>
      <c r="Y20" s="24">
        <f t="shared" si="2"/>
        <v>0</v>
      </c>
      <c r="AA20" s="18" t="s">
        <v>645</v>
      </c>
    </row>
    <row r="21" spans="1:28" s="16" customFormat="1" ht="30" x14ac:dyDescent="0.25">
      <c r="A21" s="16" t="s">
        <v>36</v>
      </c>
      <c r="B21" s="16" t="s">
        <v>79</v>
      </c>
      <c r="C21" s="16">
        <v>0</v>
      </c>
      <c r="D21" s="28" t="s">
        <v>646</v>
      </c>
      <c r="E21" s="29" t="s">
        <v>472</v>
      </c>
      <c r="F21" s="29" t="s">
        <v>472</v>
      </c>
      <c r="G21" s="30">
        <v>183</v>
      </c>
      <c r="H21" s="30">
        <v>1.85</v>
      </c>
      <c r="I21" s="16" t="s">
        <v>473</v>
      </c>
      <c r="J21" s="31">
        <v>0.83016078999999998</v>
      </c>
      <c r="K21" s="28" t="s">
        <v>651</v>
      </c>
      <c r="L21" s="32">
        <v>283</v>
      </c>
      <c r="M21" s="16">
        <v>283</v>
      </c>
      <c r="N21" s="16">
        <v>283</v>
      </c>
      <c r="O21" s="16" t="s">
        <v>472</v>
      </c>
      <c r="P21" s="16" t="s">
        <v>472</v>
      </c>
      <c r="Q21" s="16" t="s">
        <v>472</v>
      </c>
      <c r="R21" s="16" t="s">
        <v>472</v>
      </c>
      <c r="S21" s="16" t="s">
        <v>472</v>
      </c>
      <c r="T21" s="33" t="s">
        <v>472</v>
      </c>
      <c r="U21" s="31">
        <v>0.83016078999999998</v>
      </c>
      <c r="V21" s="23">
        <f t="shared" si="1"/>
        <v>0</v>
      </c>
      <c r="W21" s="34">
        <v>0</v>
      </c>
      <c r="X21" s="34">
        <v>2</v>
      </c>
      <c r="Y21" s="34">
        <f t="shared" si="2"/>
        <v>-100</v>
      </c>
      <c r="AA21" s="60" t="s">
        <v>1677</v>
      </c>
      <c r="AB21" s="15"/>
    </row>
    <row r="22" spans="1:28" ht="75" x14ac:dyDescent="0.25">
      <c r="A22" s="17" t="s">
        <v>37</v>
      </c>
      <c r="B22" s="17" t="s">
        <v>80</v>
      </c>
      <c r="C22" s="17">
        <v>0</v>
      </c>
      <c r="D22" s="18" t="s">
        <v>652</v>
      </c>
      <c r="E22" s="26">
        <v>6</v>
      </c>
      <c r="F22" s="26">
        <v>6</v>
      </c>
      <c r="G22" s="17">
        <v>12</v>
      </c>
      <c r="H22" s="23">
        <v>-0.06</v>
      </c>
      <c r="I22" s="17" t="s">
        <v>498</v>
      </c>
      <c r="J22" s="35">
        <v>-2.9995502E-2</v>
      </c>
      <c r="K22" s="18" t="s">
        <v>653</v>
      </c>
      <c r="L22" s="22">
        <v>6</v>
      </c>
      <c r="M22" s="17">
        <v>6</v>
      </c>
      <c r="N22" s="17">
        <f t="shared" si="0"/>
        <v>12</v>
      </c>
      <c r="O22" s="17">
        <v>33.380000000000003</v>
      </c>
      <c r="P22" s="17">
        <v>31.14</v>
      </c>
      <c r="Q22" s="17">
        <v>3.07</v>
      </c>
      <c r="R22" s="17">
        <v>3.72</v>
      </c>
      <c r="S22" s="17" t="s">
        <v>513</v>
      </c>
      <c r="T22" s="23">
        <v>-0.32276236935110242</v>
      </c>
      <c r="U22" s="23">
        <v>-0.32276236935110242</v>
      </c>
      <c r="V22" s="23">
        <f t="shared" si="1"/>
        <v>-0.29276686735110241</v>
      </c>
      <c r="W22" s="24">
        <v>3</v>
      </c>
      <c r="X22" s="24">
        <v>1</v>
      </c>
      <c r="Y22" s="24">
        <f t="shared" si="2"/>
        <v>0</v>
      </c>
      <c r="AA22" s="18" t="s">
        <v>654</v>
      </c>
    </row>
    <row r="23" spans="1:28" ht="30" x14ac:dyDescent="0.25">
      <c r="A23" s="17" t="s">
        <v>37</v>
      </c>
      <c r="B23" s="17" t="s">
        <v>81</v>
      </c>
      <c r="C23" s="17">
        <v>1</v>
      </c>
      <c r="D23" s="18" t="s">
        <v>656</v>
      </c>
      <c r="E23" s="26">
        <v>10</v>
      </c>
      <c r="F23" s="26">
        <v>10</v>
      </c>
      <c r="G23" s="17">
        <v>20</v>
      </c>
      <c r="H23" s="23">
        <v>-0.63</v>
      </c>
      <c r="I23" s="17" t="s">
        <v>498</v>
      </c>
      <c r="J23" s="35">
        <v>-0.31001041600000001</v>
      </c>
      <c r="K23" s="18" t="s">
        <v>655</v>
      </c>
      <c r="L23" s="22">
        <v>10</v>
      </c>
      <c r="M23" s="17">
        <v>10</v>
      </c>
      <c r="N23" s="17">
        <f t="shared" si="0"/>
        <v>20</v>
      </c>
      <c r="O23" s="17">
        <v>3.3</v>
      </c>
      <c r="P23" s="17">
        <v>2.2999999999999998</v>
      </c>
      <c r="Q23" s="17">
        <v>1.4230249470757708</v>
      </c>
      <c r="R23" s="17">
        <v>0.94868329805051377</v>
      </c>
      <c r="S23" s="17" t="s">
        <v>513</v>
      </c>
      <c r="T23" s="23">
        <v>-0.40249336674644931</v>
      </c>
      <c r="U23" s="23">
        <v>-0.40249336674644931</v>
      </c>
      <c r="V23" s="23">
        <f t="shared" si="1"/>
        <v>-9.2482950746449299E-2</v>
      </c>
      <c r="W23" s="24">
        <v>2</v>
      </c>
      <c r="X23" s="24">
        <v>3</v>
      </c>
      <c r="Y23" s="24">
        <f t="shared" si="2"/>
        <v>0</v>
      </c>
      <c r="AA23" s="18" t="s">
        <v>657</v>
      </c>
    </row>
    <row r="24" spans="1:28" ht="45" x14ac:dyDescent="0.25">
      <c r="A24" s="17" t="s">
        <v>37</v>
      </c>
      <c r="B24" s="17" t="s">
        <v>82</v>
      </c>
      <c r="C24" s="17">
        <v>2</v>
      </c>
      <c r="D24" s="18" t="s">
        <v>658</v>
      </c>
      <c r="E24" s="26">
        <v>12</v>
      </c>
      <c r="F24" s="26">
        <v>12</v>
      </c>
      <c r="G24" s="17">
        <v>24</v>
      </c>
      <c r="H24" s="23">
        <v>-2.36</v>
      </c>
      <c r="I24" s="17" t="s">
        <v>498</v>
      </c>
      <c r="J24" s="35">
        <v>-1.0031062079999999</v>
      </c>
      <c r="K24" s="18" t="s">
        <v>659</v>
      </c>
      <c r="L24" s="22">
        <v>12</v>
      </c>
      <c r="M24" s="17">
        <v>12</v>
      </c>
      <c r="N24" s="17">
        <f t="shared" si="0"/>
        <v>24</v>
      </c>
      <c r="O24" s="17" t="s">
        <v>472</v>
      </c>
      <c r="P24" s="17" t="s">
        <v>472</v>
      </c>
      <c r="Q24" s="17" t="s">
        <v>472</v>
      </c>
      <c r="R24" s="17" t="s">
        <v>472</v>
      </c>
      <c r="S24" s="17" t="s">
        <v>660</v>
      </c>
      <c r="T24" s="23">
        <v>33.524999999999999</v>
      </c>
      <c r="U24" s="23">
        <v>-1.00433057797008</v>
      </c>
      <c r="V24" s="23">
        <f t="shared" si="1"/>
        <v>-1.2243699700800192E-3</v>
      </c>
      <c r="W24" s="24">
        <v>0</v>
      </c>
      <c r="X24" s="24">
        <v>0</v>
      </c>
      <c r="Y24" s="24">
        <f t="shared" si="2"/>
        <v>0</v>
      </c>
    </row>
    <row r="25" spans="1:28" ht="30" x14ac:dyDescent="0.25">
      <c r="A25" s="17" t="s">
        <v>37</v>
      </c>
      <c r="B25" s="17" t="s">
        <v>83</v>
      </c>
      <c r="C25" s="17">
        <v>0</v>
      </c>
      <c r="D25" s="18" t="s">
        <v>661</v>
      </c>
      <c r="E25" s="20">
        <v>34.43</v>
      </c>
      <c r="F25" s="20">
        <v>37.86</v>
      </c>
      <c r="G25" s="17">
        <v>72.290000000000006</v>
      </c>
      <c r="H25" s="23">
        <v>-0.01</v>
      </c>
      <c r="I25" s="17" t="s">
        <v>498</v>
      </c>
      <c r="J25" s="36">
        <v>-4.994348E-3</v>
      </c>
      <c r="K25" s="18" t="s">
        <v>662</v>
      </c>
      <c r="L25" s="22">
        <v>24</v>
      </c>
      <c r="M25" s="17">
        <v>29</v>
      </c>
      <c r="N25" s="17">
        <f t="shared" si="0"/>
        <v>53</v>
      </c>
      <c r="O25" s="17">
        <v>24.72</v>
      </c>
      <c r="P25" s="17">
        <v>24.31</v>
      </c>
      <c r="Q25" s="17">
        <v>6.81</v>
      </c>
      <c r="R25" s="17">
        <v>7.69</v>
      </c>
      <c r="S25" s="17" t="s">
        <v>513</v>
      </c>
      <c r="T25" s="23">
        <v>-2.7929322009635767E-2</v>
      </c>
      <c r="U25" s="23">
        <v>-2.7929322009635767E-2</v>
      </c>
      <c r="V25" s="23">
        <f t="shared" si="1"/>
        <v>-2.2934974009635768E-2</v>
      </c>
      <c r="W25" s="24">
        <v>1</v>
      </c>
      <c r="X25" s="24">
        <v>3</v>
      </c>
      <c r="Y25" s="24">
        <f t="shared" si="2"/>
        <v>19.290000000000006</v>
      </c>
      <c r="AA25" s="18" t="s">
        <v>663</v>
      </c>
    </row>
    <row r="26" spans="1:28" ht="30" x14ac:dyDescent="0.25">
      <c r="A26" s="17" t="s">
        <v>37</v>
      </c>
      <c r="B26" s="17" t="s">
        <v>84</v>
      </c>
      <c r="C26" s="17">
        <v>0</v>
      </c>
      <c r="D26" s="18" t="s">
        <v>697</v>
      </c>
      <c r="E26" s="37">
        <v>13.5</v>
      </c>
      <c r="F26" s="37">
        <v>13</v>
      </c>
      <c r="G26" s="17">
        <v>26.5</v>
      </c>
      <c r="H26" s="23">
        <v>0.51</v>
      </c>
      <c r="I26" s="17" t="s">
        <v>498</v>
      </c>
      <c r="J26" s="36">
        <v>0.25227031900000002</v>
      </c>
      <c r="K26" s="18" t="s">
        <v>472</v>
      </c>
      <c r="L26" s="22">
        <v>13.5</v>
      </c>
      <c r="M26" s="17">
        <v>13</v>
      </c>
      <c r="N26" s="17">
        <f t="shared" si="0"/>
        <v>26.5</v>
      </c>
      <c r="O26" s="17" t="s">
        <v>472</v>
      </c>
      <c r="P26" s="17" t="s">
        <v>472</v>
      </c>
      <c r="Q26" s="17" t="s">
        <v>472</v>
      </c>
      <c r="R26" s="17" t="s">
        <v>472</v>
      </c>
      <c r="S26" s="17" t="s">
        <v>472</v>
      </c>
      <c r="T26" s="23" t="s">
        <v>472</v>
      </c>
      <c r="U26" s="36">
        <v>0.25227031900000002</v>
      </c>
      <c r="V26" s="23">
        <v>0</v>
      </c>
      <c r="W26" s="24">
        <v>0</v>
      </c>
      <c r="X26" s="24">
        <v>3</v>
      </c>
      <c r="Y26" s="24">
        <f t="shared" si="2"/>
        <v>0</v>
      </c>
      <c r="AA26" s="18" t="s">
        <v>698</v>
      </c>
    </row>
    <row r="27" spans="1:28" ht="45" x14ac:dyDescent="0.25">
      <c r="A27" s="17" t="s">
        <v>37</v>
      </c>
      <c r="B27" s="17" t="s">
        <v>85</v>
      </c>
      <c r="C27" s="17">
        <v>0</v>
      </c>
      <c r="D27" s="18" t="s">
        <v>664</v>
      </c>
      <c r="E27" s="26">
        <v>52</v>
      </c>
      <c r="F27" s="26">
        <v>52</v>
      </c>
      <c r="G27" s="17">
        <v>104</v>
      </c>
      <c r="H27" s="23">
        <v>-1.1399999999999999</v>
      </c>
      <c r="I27" s="17" t="s">
        <v>498</v>
      </c>
      <c r="J27" s="35">
        <v>-0.54293050499999995</v>
      </c>
      <c r="K27" s="18" t="s">
        <v>666</v>
      </c>
      <c r="L27" s="22">
        <v>52</v>
      </c>
      <c r="M27" s="17">
        <v>52</v>
      </c>
      <c r="N27" s="17">
        <f t="shared" si="0"/>
        <v>104</v>
      </c>
      <c r="O27" s="17" t="s">
        <v>472</v>
      </c>
      <c r="P27" s="17" t="s">
        <v>472</v>
      </c>
      <c r="Q27" s="17" t="s">
        <v>472</v>
      </c>
      <c r="R27" s="17" t="s">
        <v>472</v>
      </c>
      <c r="S27" s="17" t="s">
        <v>665</v>
      </c>
      <c r="T27" s="23">
        <v>28</v>
      </c>
      <c r="U27" s="23">
        <v>-0.57479839374547603</v>
      </c>
      <c r="V27" s="23">
        <f t="shared" si="1"/>
        <v>-3.1867888745476081E-2</v>
      </c>
      <c r="W27" s="24">
        <v>1</v>
      </c>
      <c r="X27" s="24">
        <v>1</v>
      </c>
      <c r="Y27" s="24">
        <f t="shared" si="2"/>
        <v>0</v>
      </c>
    </row>
    <row r="28" spans="1:28" ht="30" x14ac:dyDescent="0.25">
      <c r="A28" s="17" t="s">
        <v>37</v>
      </c>
      <c r="B28" s="17" t="s">
        <v>86</v>
      </c>
      <c r="C28" s="17">
        <v>0</v>
      </c>
      <c r="D28" s="18" t="s">
        <v>667</v>
      </c>
      <c r="E28" s="26">
        <v>12</v>
      </c>
      <c r="F28" s="26">
        <v>12</v>
      </c>
      <c r="G28" s="17">
        <v>24</v>
      </c>
      <c r="H28" s="23">
        <v>-1.18</v>
      </c>
      <c r="I28" s="17" t="s">
        <v>498</v>
      </c>
      <c r="J28" s="35">
        <v>-0.56023107599999999</v>
      </c>
      <c r="K28" s="18" t="s">
        <v>472</v>
      </c>
      <c r="L28" s="22">
        <v>12</v>
      </c>
      <c r="M28" s="17">
        <v>12</v>
      </c>
      <c r="N28" s="17">
        <f t="shared" si="0"/>
        <v>24</v>
      </c>
      <c r="O28" s="17">
        <v>1.7</v>
      </c>
      <c r="P28" s="17">
        <v>0.4</v>
      </c>
      <c r="Q28" s="17" t="s">
        <v>472</v>
      </c>
      <c r="R28" s="17" t="s">
        <v>472</v>
      </c>
      <c r="S28" s="17" t="s">
        <v>472</v>
      </c>
      <c r="T28" s="23" t="s">
        <v>472</v>
      </c>
      <c r="U28" s="35">
        <v>-0.56023107599999999</v>
      </c>
      <c r="V28" s="23">
        <v>0</v>
      </c>
      <c r="W28" s="24">
        <v>0</v>
      </c>
      <c r="X28" s="24">
        <v>2</v>
      </c>
      <c r="Y28" s="24">
        <f t="shared" si="2"/>
        <v>0</v>
      </c>
      <c r="AA28" s="58" t="s">
        <v>1678</v>
      </c>
    </row>
    <row r="29" spans="1:28" ht="75" x14ac:dyDescent="0.25">
      <c r="A29" s="17" t="s">
        <v>37</v>
      </c>
      <c r="B29" s="17" t="s">
        <v>87</v>
      </c>
      <c r="C29" s="17">
        <v>1</v>
      </c>
      <c r="D29" s="18" t="s">
        <v>668</v>
      </c>
      <c r="E29" s="26">
        <v>16</v>
      </c>
      <c r="F29" s="26">
        <v>16</v>
      </c>
      <c r="G29" s="17">
        <v>32</v>
      </c>
      <c r="H29" s="23">
        <v>-0.09</v>
      </c>
      <c r="I29" s="17" t="s">
        <v>498</v>
      </c>
      <c r="J29" s="35">
        <v>-4.4984825999999999E-2</v>
      </c>
      <c r="K29" s="18" t="s">
        <v>670</v>
      </c>
      <c r="L29" s="22">
        <v>16</v>
      </c>
      <c r="M29" s="17">
        <v>16</v>
      </c>
      <c r="N29" s="17">
        <f t="shared" si="0"/>
        <v>32</v>
      </c>
      <c r="O29" s="17" t="s">
        <v>671</v>
      </c>
      <c r="P29" s="17" t="s">
        <v>669</v>
      </c>
      <c r="Q29" s="17" t="s">
        <v>672</v>
      </c>
      <c r="R29" s="17" t="s">
        <v>673</v>
      </c>
      <c r="S29" s="17" t="s">
        <v>513</v>
      </c>
      <c r="T29" s="23">
        <v>-4.5159149355173046E-2</v>
      </c>
      <c r="U29" s="23">
        <v>-4.5159149355173046E-2</v>
      </c>
      <c r="V29" s="23">
        <f t="shared" si="1"/>
        <v>-1.7432335517304776E-4</v>
      </c>
      <c r="W29" s="24">
        <v>0</v>
      </c>
      <c r="X29" s="24">
        <v>0</v>
      </c>
      <c r="Y29" s="24">
        <f t="shared" si="2"/>
        <v>0</v>
      </c>
      <c r="AA29" s="18" t="s">
        <v>674</v>
      </c>
    </row>
    <row r="30" spans="1:28" ht="60" x14ac:dyDescent="0.25">
      <c r="A30" s="17" t="s">
        <v>37</v>
      </c>
      <c r="B30" s="17" t="s">
        <v>431</v>
      </c>
      <c r="C30" s="17">
        <v>1</v>
      </c>
      <c r="D30" s="18" t="s">
        <v>682</v>
      </c>
      <c r="E30" s="26">
        <v>29.5</v>
      </c>
      <c r="F30" s="26">
        <v>31</v>
      </c>
      <c r="G30" s="17">
        <v>60.5</v>
      </c>
      <c r="H30" s="23">
        <v>0</v>
      </c>
      <c r="I30" s="17" t="s">
        <v>498</v>
      </c>
      <c r="J30" s="36">
        <v>0</v>
      </c>
      <c r="K30" s="18" t="s">
        <v>680</v>
      </c>
      <c r="L30" s="22">
        <v>29.5</v>
      </c>
      <c r="M30" s="17">
        <v>31</v>
      </c>
      <c r="N30" s="17">
        <f t="shared" si="0"/>
        <v>60.5</v>
      </c>
      <c r="O30" s="17" t="s">
        <v>681</v>
      </c>
      <c r="P30" s="17">
        <v>3.9</v>
      </c>
      <c r="Q30" s="17" t="s">
        <v>472</v>
      </c>
      <c r="R30" s="17" t="s">
        <v>472</v>
      </c>
      <c r="S30" s="17" t="s">
        <v>660</v>
      </c>
      <c r="T30" s="23">
        <v>0</v>
      </c>
      <c r="U30" s="23">
        <v>0</v>
      </c>
      <c r="V30" s="23">
        <f t="shared" si="1"/>
        <v>0</v>
      </c>
      <c r="W30" s="24">
        <v>0</v>
      </c>
      <c r="X30" s="24">
        <v>0</v>
      </c>
      <c r="Y30" s="24">
        <f t="shared" si="2"/>
        <v>0</v>
      </c>
      <c r="AA30" s="18" t="s">
        <v>696</v>
      </c>
    </row>
    <row r="31" spans="1:28" ht="45" x14ac:dyDescent="0.25">
      <c r="A31" s="17" t="s">
        <v>37</v>
      </c>
      <c r="B31" s="17" t="s">
        <v>431</v>
      </c>
      <c r="C31" s="17">
        <v>2</v>
      </c>
      <c r="D31" s="18" t="s">
        <v>682</v>
      </c>
      <c r="E31" s="26">
        <v>60</v>
      </c>
      <c r="F31" s="26">
        <v>60</v>
      </c>
      <c r="G31" s="17">
        <v>120</v>
      </c>
      <c r="H31" s="23">
        <v>0.42</v>
      </c>
      <c r="I31" s="17" t="s">
        <v>498</v>
      </c>
      <c r="J31" s="36">
        <v>0.20848634999999999</v>
      </c>
      <c r="K31" s="18" t="s">
        <v>683</v>
      </c>
      <c r="L31" s="22">
        <v>60</v>
      </c>
      <c r="M31" s="17">
        <v>60</v>
      </c>
      <c r="N31" s="17">
        <f t="shared" si="0"/>
        <v>120</v>
      </c>
      <c r="O31" s="17" t="s">
        <v>472</v>
      </c>
      <c r="P31" s="17" t="s">
        <v>472</v>
      </c>
      <c r="Q31" s="17" t="s">
        <v>472</v>
      </c>
      <c r="R31" s="17" t="s">
        <v>472</v>
      </c>
      <c r="S31" s="17" t="s">
        <v>513</v>
      </c>
      <c r="T31" s="23">
        <v>0.21052380800304707</v>
      </c>
      <c r="U31" s="23">
        <v>0.21052380800304707</v>
      </c>
      <c r="V31" s="23">
        <f t="shared" si="1"/>
        <v>2.0374580030470824E-3</v>
      </c>
      <c r="W31" s="24">
        <v>0</v>
      </c>
      <c r="X31" s="24">
        <v>0</v>
      </c>
      <c r="Y31" s="24">
        <f t="shared" si="2"/>
        <v>0</v>
      </c>
    </row>
    <row r="32" spans="1:28" ht="180" x14ac:dyDescent="0.25">
      <c r="A32" s="17" t="s">
        <v>37</v>
      </c>
      <c r="B32" s="17" t="s">
        <v>432</v>
      </c>
      <c r="C32" s="17">
        <v>2</v>
      </c>
      <c r="D32" s="18" t="s">
        <v>675</v>
      </c>
      <c r="E32" s="20">
        <v>21</v>
      </c>
      <c r="F32" s="20">
        <v>21</v>
      </c>
      <c r="G32" s="17">
        <v>42</v>
      </c>
      <c r="H32" s="23">
        <v>-1.06</v>
      </c>
      <c r="I32" s="17" t="s">
        <v>498</v>
      </c>
      <c r="J32" s="38">
        <v>-0.50788241300000003</v>
      </c>
      <c r="K32" s="18" t="s">
        <v>692</v>
      </c>
      <c r="L32" s="22">
        <v>21</v>
      </c>
      <c r="M32" s="17">
        <v>21</v>
      </c>
      <c r="N32" s="17">
        <f t="shared" si="0"/>
        <v>42</v>
      </c>
      <c r="O32" s="17" t="s">
        <v>676</v>
      </c>
      <c r="P32" s="17" t="s">
        <v>677</v>
      </c>
      <c r="Q32" s="17" t="s">
        <v>678</v>
      </c>
      <c r="R32" s="17" t="s">
        <v>679</v>
      </c>
      <c r="S32" s="17" t="s">
        <v>513</v>
      </c>
      <c r="T32" s="23">
        <v>-0.54036588102980354</v>
      </c>
      <c r="U32" s="23">
        <v>-0.54036588102980354</v>
      </c>
      <c r="V32" s="23">
        <f t="shared" si="1"/>
        <v>-3.2483468029803508E-2</v>
      </c>
      <c r="W32" s="24">
        <v>1</v>
      </c>
      <c r="X32" s="24">
        <v>1</v>
      </c>
      <c r="Y32" s="24">
        <f t="shared" si="2"/>
        <v>0</v>
      </c>
    </row>
    <row r="33" spans="1:28" ht="60" x14ac:dyDescent="0.25">
      <c r="A33" s="17" t="s">
        <v>37</v>
      </c>
      <c r="B33" s="17" t="s">
        <v>88</v>
      </c>
      <c r="C33" s="17">
        <v>0</v>
      </c>
      <c r="D33" s="18" t="s">
        <v>684</v>
      </c>
      <c r="E33" s="26">
        <v>15</v>
      </c>
      <c r="F33" s="26">
        <v>13</v>
      </c>
      <c r="G33" s="17">
        <v>28</v>
      </c>
      <c r="H33" s="23">
        <v>-2.25</v>
      </c>
      <c r="I33" s="17" t="s">
        <v>498</v>
      </c>
      <c r="J33" s="36">
        <v>-0.965149174</v>
      </c>
      <c r="K33" s="18" t="s">
        <v>688</v>
      </c>
      <c r="L33" s="22" t="s">
        <v>685</v>
      </c>
      <c r="M33" s="17">
        <v>13</v>
      </c>
      <c r="N33" s="17">
        <f t="shared" si="0"/>
        <v>28</v>
      </c>
      <c r="O33" s="17" t="s">
        <v>472</v>
      </c>
      <c r="P33" s="17" t="s">
        <v>472</v>
      </c>
      <c r="Q33" s="17" t="s">
        <v>472</v>
      </c>
      <c r="R33" s="17" t="s">
        <v>472</v>
      </c>
      <c r="S33" s="17" t="s">
        <v>554</v>
      </c>
      <c r="T33" s="23">
        <v>5.95</v>
      </c>
      <c r="U33" s="23">
        <v>-0.96669039814320401</v>
      </c>
      <c r="V33" s="23">
        <f t="shared" si="1"/>
        <v>-1.5412241432040119E-3</v>
      </c>
      <c r="W33" s="24">
        <v>0</v>
      </c>
      <c r="X33" s="24">
        <v>0</v>
      </c>
      <c r="Y33" s="24">
        <f t="shared" si="2"/>
        <v>0</v>
      </c>
    </row>
    <row r="34" spans="1:28" ht="75" x14ac:dyDescent="0.25">
      <c r="A34" s="17" t="s">
        <v>37</v>
      </c>
      <c r="B34" s="17" t="s">
        <v>89</v>
      </c>
      <c r="C34" s="17">
        <v>1</v>
      </c>
      <c r="D34" s="18" t="s">
        <v>689</v>
      </c>
      <c r="E34" s="26">
        <v>54</v>
      </c>
      <c r="F34" s="26">
        <v>27</v>
      </c>
      <c r="G34" s="17">
        <v>81</v>
      </c>
      <c r="H34" s="23">
        <v>0.92</v>
      </c>
      <c r="I34" s="17" t="s">
        <v>498</v>
      </c>
      <c r="J34" s="35">
        <v>0.42113309599999998</v>
      </c>
      <c r="K34" s="18" t="s">
        <v>690</v>
      </c>
      <c r="L34" s="22" t="s">
        <v>686</v>
      </c>
      <c r="M34" s="17">
        <v>27</v>
      </c>
      <c r="N34" s="17">
        <f t="shared" si="0"/>
        <v>81</v>
      </c>
      <c r="O34" s="17" t="s">
        <v>472</v>
      </c>
      <c r="P34" s="17" t="s">
        <v>472</v>
      </c>
      <c r="Q34" s="17" t="s">
        <v>472</v>
      </c>
      <c r="R34" s="17" t="s">
        <v>472</v>
      </c>
      <c r="S34" s="17" t="s">
        <v>513</v>
      </c>
      <c r="T34" s="23">
        <v>0.47030063319459553</v>
      </c>
      <c r="U34" s="23">
        <v>0.47030063319459553</v>
      </c>
      <c r="V34" s="23">
        <f t="shared" si="1"/>
        <v>4.9167537194595545E-2</v>
      </c>
      <c r="W34" s="24">
        <v>1</v>
      </c>
      <c r="X34" s="24">
        <v>0</v>
      </c>
      <c r="Y34" s="24">
        <f t="shared" si="2"/>
        <v>0</v>
      </c>
      <c r="Z34" s="18" t="s">
        <v>691</v>
      </c>
    </row>
    <row r="35" spans="1:28" ht="45" x14ac:dyDescent="0.25">
      <c r="A35" s="17" t="s">
        <v>37</v>
      </c>
      <c r="B35" s="17" t="s">
        <v>90</v>
      </c>
      <c r="C35" s="17">
        <v>0</v>
      </c>
      <c r="D35" s="18" t="s">
        <v>694</v>
      </c>
      <c r="E35" s="26">
        <v>11.5</v>
      </c>
      <c r="F35" s="26">
        <v>12</v>
      </c>
      <c r="G35" s="17">
        <v>23.5</v>
      </c>
      <c r="H35" s="23">
        <v>-0.1</v>
      </c>
      <c r="I35" s="17" t="s">
        <v>498</v>
      </c>
      <c r="J35" s="35">
        <v>-4.9967885568685831E-2</v>
      </c>
      <c r="K35" s="18" t="s">
        <v>693</v>
      </c>
      <c r="L35" s="22" t="s">
        <v>687</v>
      </c>
      <c r="M35" s="17">
        <v>12</v>
      </c>
      <c r="N35" s="17">
        <f t="shared" si="0"/>
        <v>23.5</v>
      </c>
      <c r="O35" s="17" t="s">
        <v>472</v>
      </c>
      <c r="P35" s="17" t="s">
        <v>472</v>
      </c>
      <c r="Q35" s="17" t="s">
        <v>472</v>
      </c>
      <c r="R35" s="17" t="s">
        <v>472</v>
      </c>
      <c r="S35" s="17" t="s">
        <v>660</v>
      </c>
      <c r="T35" s="23">
        <v>3.39</v>
      </c>
      <c r="U35" s="23">
        <v>0.37122438691834669</v>
      </c>
      <c r="V35" s="23">
        <f t="shared" si="1"/>
        <v>0.4211922724870325</v>
      </c>
      <c r="W35" s="24">
        <v>3</v>
      </c>
      <c r="X35" s="24">
        <v>3</v>
      </c>
      <c r="Y35" s="24">
        <f t="shared" si="2"/>
        <v>0</v>
      </c>
      <c r="AA35" s="18" t="s">
        <v>695</v>
      </c>
    </row>
    <row r="36" spans="1:28" ht="120" x14ac:dyDescent="0.25">
      <c r="A36" s="17" t="s">
        <v>37</v>
      </c>
      <c r="B36" s="17" t="s">
        <v>91</v>
      </c>
      <c r="C36" s="17">
        <v>0</v>
      </c>
      <c r="D36" s="18" t="s">
        <v>703</v>
      </c>
      <c r="E36" s="26">
        <v>21</v>
      </c>
      <c r="F36" s="26">
        <v>21</v>
      </c>
      <c r="G36" s="17">
        <v>42</v>
      </c>
      <c r="H36" s="23">
        <v>-0.44</v>
      </c>
      <c r="I36" s="17" t="s">
        <v>498</v>
      </c>
      <c r="J36" s="35">
        <v>-0.21826290700000001</v>
      </c>
      <c r="K36" s="18" t="s">
        <v>704</v>
      </c>
      <c r="L36" s="22" t="s">
        <v>699</v>
      </c>
      <c r="M36" s="17">
        <v>21</v>
      </c>
      <c r="N36" s="17">
        <f t="shared" si="0"/>
        <v>42</v>
      </c>
      <c r="O36" s="17" t="s">
        <v>705</v>
      </c>
      <c r="P36" s="17" t="s">
        <v>706</v>
      </c>
      <c r="Q36" s="17" t="s">
        <v>707</v>
      </c>
      <c r="R36" s="17" t="s">
        <v>708</v>
      </c>
      <c r="S36" s="17" t="s">
        <v>513</v>
      </c>
      <c r="T36" s="23">
        <v>-0.13681586997412243</v>
      </c>
      <c r="U36" s="23">
        <v>-0.13681586997412243</v>
      </c>
      <c r="V36" s="23">
        <f t="shared" si="1"/>
        <v>8.1447037025877578E-2</v>
      </c>
      <c r="W36" s="24">
        <v>2</v>
      </c>
      <c r="X36" s="24">
        <v>3</v>
      </c>
      <c r="Y36" s="24">
        <f t="shared" si="2"/>
        <v>0</v>
      </c>
      <c r="AA36" s="18" t="s">
        <v>709</v>
      </c>
    </row>
    <row r="37" spans="1:28" ht="30" x14ac:dyDescent="0.25">
      <c r="A37" s="17" t="s">
        <v>37</v>
      </c>
      <c r="B37" s="17" t="s">
        <v>92</v>
      </c>
      <c r="C37" s="17">
        <v>3</v>
      </c>
      <c r="D37" s="18" t="s">
        <v>710</v>
      </c>
      <c r="E37" s="26">
        <v>10</v>
      </c>
      <c r="F37" s="26">
        <v>10</v>
      </c>
      <c r="G37" s="17">
        <v>20</v>
      </c>
      <c r="H37" s="23">
        <v>0.2</v>
      </c>
      <c r="I37" s="17" t="s">
        <v>498</v>
      </c>
      <c r="J37" s="35">
        <v>9.9834079000000006E-2</v>
      </c>
      <c r="K37" s="18" t="s">
        <v>711</v>
      </c>
      <c r="L37" s="22" t="s">
        <v>700</v>
      </c>
      <c r="M37" s="17">
        <v>10</v>
      </c>
      <c r="N37" s="17">
        <f t="shared" si="0"/>
        <v>20</v>
      </c>
      <c r="O37" s="17">
        <v>0.55000000000000004</v>
      </c>
      <c r="P37" s="17">
        <v>0.42</v>
      </c>
      <c r="Q37" s="17" t="s">
        <v>472</v>
      </c>
      <c r="R37" s="17" t="s">
        <v>472</v>
      </c>
      <c r="S37" s="17" t="s">
        <v>660</v>
      </c>
      <c r="T37" s="23">
        <v>0.24</v>
      </c>
      <c r="U37" s="23">
        <v>0.10932659717658762</v>
      </c>
      <c r="V37" s="23">
        <f t="shared" si="1"/>
        <v>9.492518176587611E-3</v>
      </c>
      <c r="W37" s="24">
        <v>0</v>
      </c>
      <c r="X37" s="24">
        <v>3</v>
      </c>
      <c r="Y37" s="24">
        <f t="shared" si="2"/>
        <v>0</v>
      </c>
      <c r="AA37" s="18" t="s">
        <v>712</v>
      </c>
    </row>
    <row r="38" spans="1:28" ht="60" x14ac:dyDescent="0.25">
      <c r="A38" s="17" t="s">
        <v>37</v>
      </c>
      <c r="B38" s="17" t="s">
        <v>92</v>
      </c>
      <c r="C38" s="17">
        <v>5</v>
      </c>
      <c r="D38" s="18" t="s">
        <v>710</v>
      </c>
      <c r="E38" s="26">
        <v>10</v>
      </c>
      <c r="F38" s="26">
        <v>10</v>
      </c>
      <c r="G38" s="17">
        <v>20</v>
      </c>
      <c r="H38" s="23">
        <v>-0.71</v>
      </c>
      <c r="I38" s="17" t="s">
        <v>498</v>
      </c>
      <c r="J38" s="35">
        <v>-0.34793715600000003</v>
      </c>
      <c r="K38" s="18" t="s">
        <v>713</v>
      </c>
      <c r="L38" s="22" t="s">
        <v>700</v>
      </c>
      <c r="M38" s="17">
        <v>10</v>
      </c>
      <c r="N38" s="17">
        <f t="shared" si="0"/>
        <v>20</v>
      </c>
      <c r="O38" s="17">
        <v>0</v>
      </c>
      <c r="P38" s="17">
        <v>0.33</v>
      </c>
      <c r="Q38" s="17" t="s">
        <v>472</v>
      </c>
      <c r="R38" s="17" t="s">
        <v>472</v>
      </c>
      <c r="S38" s="17" t="s">
        <v>472</v>
      </c>
      <c r="T38" s="23" t="s">
        <v>472</v>
      </c>
      <c r="U38" s="35">
        <v>-0.34793715600000003</v>
      </c>
      <c r="V38" s="23">
        <f t="shared" si="1"/>
        <v>0</v>
      </c>
      <c r="W38" s="24">
        <v>0</v>
      </c>
      <c r="X38" s="24">
        <v>2</v>
      </c>
      <c r="Y38" s="24">
        <f t="shared" si="2"/>
        <v>0</v>
      </c>
      <c r="AA38" s="58" t="s">
        <v>1679</v>
      </c>
    </row>
    <row r="39" spans="1:28" ht="60" x14ac:dyDescent="0.25">
      <c r="A39" s="17" t="s">
        <v>37</v>
      </c>
      <c r="B39" s="17" t="s">
        <v>93</v>
      </c>
      <c r="C39" s="17">
        <v>0</v>
      </c>
      <c r="D39" s="18" t="s">
        <v>714</v>
      </c>
      <c r="E39" s="26">
        <v>20</v>
      </c>
      <c r="F39" s="26">
        <v>20</v>
      </c>
      <c r="G39" s="17">
        <v>40</v>
      </c>
      <c r="H39" s="23">
        <v>0.39</v>
      </c>
      <c r="I39" s="17" t="s">
        <v>498</v>
      </c>
      <c r="J39" s="35">
        <v>0.193784867</v>
      </c>
      <c r="L39" s="22" t="s">
        <v>701</v>
      </c>
      <c r="M39" s="17">
        <v>20</v>
      </c>
      <c r="N39" s="17">
        <f t="shared" si="0"/>
        <v>40</v>
      </c>
      <c r="O39" s="17" t="s">
        <v>472</v>
      </c>
      <c r="P39" s="17" t="s">
        <v>472</v>
      </c>
      <c r="Q39" s="17" t="s">
        <v>472</v>
      </c>
      <c r="R39" s="17" t="s">
        <v>472</v>
      </c>
      <c r="S39" s="17" t="s">
        <v>472</v>
      </c>
      <c r="T39" s="23" t="s">
        <v>472</v>
      </c>
      <c r="U39" s="35">
        <v>0.193784867</v>
      </c>
      <c r="V39" s="23">
        <f t="shared" si="1"/>
        <v>0</v>
      </c>
      <c r="W39" s="24">
        <v>0</v>
      </c>
      <c r="X39" s="24">
        <v>2</v>
      </c>
      <c r="Y39" s="24">
        <f t="shared" si="2"/>
        <v>0</v>
      </c>
      <c r="AA39" s="58" t="s">
        <v>1680</v>
      </c>
    </row>
    <row r="40" spans="1:28" x14ac:dyDescent="0.25">
      <c r="A40" s="17" t="s">
        <v>37</v>
      </c>
      <c r="B40" s="17" t="s">
        <v>94</v>
      </c>
      <c r="C40" s="17">
        <v>0</v>
      </c>
      <c r="D40" s="18" t="s">
        <v>715</v>
      </c>
      <c r="E40" s="26">
        <v>18</v>
      </c>
      <c r="F40" s="26">
        <v>18</v>
      </c>
      <c r="G40" s="17">
        <v>36</v>
      </c>
      <c r="H40" s="23">
        <v>-2.19</v>
      </c>
      <c r="I40" s="17" t="s">
        <v>498</v>
      </c>
      <c r="J40" s="35">
        <v>-0.94697937700000001</v>
      </c>
      <c r="K40" s="18" t="s">
        <v>716</v>
      </c>
      <c r="L40" s="22" t="s">
        <v>702</v>
      </c>
      <c r="M40" s="17">
        <v>18</v>
      </c>
      <c r="N40" s="17">
        <f t="shared" si="0"/>
        <v>36</v>
      </c>
      <c r="O40" s="17">
        <v>10.17</v>
      </c>
      <c r="P40" s="17">
        <v>8.11</v>
      </c>
      <c r="Q40" s="17">
        <v>1.04</v>
      </c>
      <c r="R40" s="17">
        <v>0.83</v>
      </c>
      <c r="S40" s="17" t="s">
        <v>513</v>
      </c>
      <c r="T40" s="23">
        <v>-0.94679259332640064</v>
      </c>
      <c r="U40" s="23">
        <v>-0.94679259332640064</v>
      </c>
      <c r="V40" s="23">
        <f t="shared" si="1"/>
        <v>1.8678367359936665E-4</v>
      </c>
      <c r="W40" s="24">
        <v>0</v>
      </c>
      <c r="X40" s="24">
        <v>0</v>
      </c>
      <c r="Y40" s="24">
        <f t="shared" si="2"/>
        <v>0</v>
      </c>
    </row>
    <row r="41" spans="1:28" s="16" customFormat="1" ht="60" x14ac:dyDescent="0.25">
      <c r="A41" s="16" t="s">
        <v>37</v>
      </c>
      <c r="B41" s="16" t="s">
        <v>95</v>
      </c>
      <c r="C41" s="16">
        <v>1</v>
      </c>
      <c r="D41" s="28" t="s">
        <v>717</v>
      </c>
      <c r="E41" s="30">
        <v>21</v>
      </c>
      <c r="F41" s="30">
        <v>21</v>
      </c>
      <c r="G41" s="16">
        <v>42</v>
      </c>
      <c r="H41" s="33">
        <v>-1.07</v>
      </c>
      <c r="I41" s="16" t="s">
        <v>498</v>
      </c>
      <c r="J41" s="39">
        <v>-0.51229570300000005</v>
      </c>
      <c r="K41" s="28" t="s">
        <v>722</v>
      </c>
      <c r="L41" s="32" t="s">
        <v>699</v>
      </c>
      <c r="M41" s="16">
        <v>21</v>
      </c>
      <c r="N41" s="16">
        <f t="shared" si="0"/>
        <v>42</v>
      </c>
      <c r="O41" s="16" t="s">
        <v>718</v>
      </c>
      <c r="P41" s="16" t="s">
        <v>719</v>
      </c>
      <c r="Q41" s="16" t="s">
        <v>720</v>
      </c>
      <c r="R41" s="16" t="s">
        <v>721</v>
      </c>
      <c r="S41" s="16" t="s">
        <v>513</v>
      </c>
      <c r="T41" s="33">
        <v>-0.51282148124452753</v>
      </c>
      <c r="U41" s="33">
        <v>-0.51282148124452753</v>
      </c>
      <c r="V41" s="33">
        <f t="shared" si="1"/>
        <v>-5.2577824452748612E-4</v>
      </c>
      <c r="W41" s="34">
        <v>0</v>
      </c>
      <c r="X41" s="34">
        <v>0</v>
      </c>
      <c r="Y41" s="34">
        <f t="shared" si="2"/>
        <v>0</v>
      </c>
      <c r="AA41" s="28"/>
      <c r="AB41" s="15"/>
    </row>
    <row r="42" spans="1:28" ht="30" x14ac:dyDescent="0.25">
      <c r="A42" s="17" t="s">
        <v>38</v>
      </c>
      <c r="B42" s="17" t="s">
        <v>96</v>
      </c>
      <c r="C42" s="17">
        <v>0</v>
      </c>
      <c r="D42" s="18" t="s">
        <v>525</v>
      </c>
      <c r="E42" s="26">
        <v>13</v>
      </c>
      <c r="F42" s="26">
        <v>11</v>
      </c>
      <c r="G42" s="17">
        <v>24</v>
      </c>
      <c r="H42" s="23">
        <v>-0.81</v>
      </c>
      <c r="I42" s="17" t="s">
        <v>473</v>
      </c>
      <c r="J42" s="27">
        <v>-0.406700452855353</v>
      </c>
      <c r="K42" s="18" t="s">
        <v>514</v>
      </c>
      <c r="L42" s="22">
        <v>13</v>
      </c>
      <c r="M42" s="17">
        <v>11</v>
      </c>
      <c r="N42" s="17">
        <f t="shared" si="0"/>
        <v>24</v>
      </c>
      <c r="O42" s="17">
        <v>14.5</v>
      </c>
      <c r="P42" s="17">
        <v>12.2</v>
      </c>
      <c r="Q42" s="17">
        <v>2.8</v>
      </c>
      <c r="R42" s="17">
        <v>2.7</v>
      </c>
      <c r="S42" s="17" t="s">
        <v>516</v>
      </c>
      <c r="U42" s="23">
        <v>-0.40482346825755333</v>
      </c>
      <c r="V42" s="23">
        <f t="shared" si="1"/>
        <v>1.8769845977996691E-3</v>
      </c>
      <c r="W42" s="24">
        <v>0</v>
      </c>
      <c r="X42" s="24">
        <v>0</v>
      </c>
      <c r="Y42" s="24">
        <f t="shared" si="2"/>
        <v>0</v>
      </c>
    </row>
    <row r="43" spans="1:28" ht="30" x14ac:dyDescent="0.25">
      <c r="A43" s="17" t="s">
        <v>38</v>
      </c>
      <c r="B43" s="17" t="s">
        <v>97</v>
      </c>
      <c r="C43" s="17">
        <v>0</v>
      </c>
      <c r="D43" s="18" t="s">
        <v>526</v>
      </c>
      <c r="E43" s="26">
        <v>27</v>
      </c>
      <c r="F43" s="26">
        <v>27</v>
      </c>
      <c r="G43" s="17">
        <v>54</v>
      </c>
      <c r="H43" s="23">
        <v>-1.21</v>
      </c>
      <c r="I43" s="17" t="s">
        <v>473</v>
      </c>
      <c r="J43" s="27">
        <v>-0.58070494169602604</v>
      </c>
      <c r="K43" s="18" t="s">
        <v>515</v>
      </c>
      <c r="L43" s="22">
        <v>27</v>
      </c>
      <c r="M43" s="17">
        <v>27</v>
      </c>
      <c r="N43" s="17">
        <f t="shared" si="0"/>
        <v>54</v>
      </c>
      <c r="O43" s="17">
        <v>0.97</v>
      </c>
      <c r="P43" s="17">
        <v>0.51</v>
      </c>
      <c r="Q43" s="17">
        <v>0.18</v>
      </c>
      <c r="R43" s="17">
        <v>0.5</v>
      </c>
      <c r="S43" s="17" t="s">
        <v>516</v>
      </c>
      <c r="U43" s="23">
        <v>-0.57915853717978782</v>
      </c>
      <c r="V43" s="23">
        <f t="shared" si="1"/>
        <v>1.5464045162382201E-3</v>
      </c>
      <c r="W43" s="24">
        <v>0</v>
      </c>
      <c r="X43" s="24">
        <v>0</v>
      </c>
      <c r="Y43" s="24">
        <f t="shared" si="2"/>
        <v>0</v>
      </c>
    </row>
    <row r="44" spans="1:28" ht="60" x14ac:dyDescent="0.25">
      <c r="A44" s="17" t="s">
        <v>38</v>
      </c>
      <c r="B44" s="17" t="s">
        <v>98</v>
      </c>
      <c r="C44" s="17">
        <v>0</v>
      </c>
      <c r="D44" s="18" t="s">
        <v>521</v>
      </c>
      <c r="E44" s="26">
        <v>31</v>
      </c>
      <c r="F44" s="26">
        <v>31</v>
      </c>
      <c r="G44" s="17">
        <v>62</v>
      </c>
      <c r="H44" s="23">
        <v>-1.47</v>
      </c>
      <c r="I44" s="17" t="s">
        <v>473</v>
      </c>
      <c r="J44" s="27">
        <v>-0.68861561179534603</v>
      </c>
      <c r="K44" s="18" t="s">
        <v>548</v>
      </c>
      <c r="L44" s="22">
        <v>31</v>
      </c>
      <c r="M44" s="17">
        <v>31</v>
      </c>
      <c r="N44" s="17">
        <f t="shared" si="0"/>
        <v>62</v>
      </c>
      <c r="O44" s="17">
        <v>-5.03</v>
      </c>
      <c r="P44" s="17">
        <v>-10.06</v>
      </c>
      <c r="Q44" s="17">
        <v>2.77</v>
      </c>
      <c r="R44" s="17">
        <v>3.91</v>
      </c>
      <c r="S44" s="17" t="s">
        <v>516</v>
      </c>
      <c r="T44" s="23">
        <v>-1.4845252321347513</v>
      </c>
      <c r="U44" s="23">
        <v>-0.68694577589935568</v>
      </c>
      <c r="V44" s="23">
        <f t="shared" si="1"/>
        <v>1.6698358959903459E-3</v>
      </c>
      <c r="W44" s="24">
        <v>0</v>
      </c>
      <c r="X44" s="24">
        <v>0</v>
      </c>
      <c r="Y44" s="24">
        <f t="shared" si="2"/>
        <v>0</v>
      </c>
    </row>
    <row r="45" spans="1:28" ht="60" x14ac:dyDescent="0.25">
      <c r="A45" s="17" t="s">
        <v>38</v>
      </c>
      <c r="B45" s="17" t="s">
        <v>51</v>
      </c>
      <c r="C45" s="17">
        <v>0</v>
      </c>
      <c r="D45" s="18" t="s">
        <v>536</v>
      </c>
      <c r="E45" s="26">
        <v>30</v>
      </c>
      <c r="F45" s="26">
        <v>30</v>
      </c>
      <c r="G45" s="17">
        <v>60</v>
      </c>
      <c r="H45" s="23">
        <v>-1.1499999999999999</v>
      </c>
      <c r="I45" s="17" t="s">
        <v>473</v>
      </c>
      <c r="J45" s="27">
        <v>-0.55381781329020796</v>
      </c>
      <c r="K45" s="18" t="s">
        <v>560</v>
      </c>
      <c r="L45" s="22">
        <v>30</v>
      </c>
      <c r="M45" s="17">
        <v>30</v>
      </c>
      <c r="N45" s="17">
        <f t="shared" si="0"/>
        <v>60</v>
      </c>
      <c r="O45" s="17" t="s">
        <v>517</v>
      </c>
      <c r="P45" s="17" t="s">
        <v>518</v>
      </c>
      <c r="Q45" s="17" t="s">
        <v>519</v>
      </c>
      <c r="R45" s="17" t="s">
        <v>520</v>
      </c>
      <c r="S45" s="17" t="s">
        <v>516</v>
      </c>
      <c r="T45" s="23">
        <v>-1.1647375717285118</v>
      </c>
      <c r="U45" s="23">
        <v>-0.55364758159884764</v>
      </c>
      <c r="V45" s="23">
        <f t="shared" si="1"/>
        <v>1.7023169136032301E-4</v>
      </c>
      <c r="W45" s="24">
        <v>0</v>
      </c>
      <c r="X45" s="24">
        <v>0</v>
      </c>
      <c r="Y45" s="24">
        <f t="shared" si="2"/>
        <v>0</v>
      </c>
    </row>
    <row r="46" spans="1:28" ht="30" x14ac:dyDescent="0.25">
      <c r="A46" s="17" t="s">
        <v>38</v>
      </c>
      <c r="B46" s="17" t="s">
        <v>99</v>
      </c>
      <c r="C46" s="17">
        <v>0</v>
      </c>
      <c r="D46" s="18" t="s">
        <v>525</v>
      </c>
      <c r="E46" s="26">
        <v>17</v>
      </c>
      <c r="F46" s="26">
        <v>16</v>
      </c>
      <c r="G46" s="17">
        <v>33</v>
      </c>
      <c r="H46" s="23">
        <v>-0.54</v>
      </c>
      <c r="I46" s="17" t="s">
        <v>473</v>
      </c>
      <c r="J46" s="27">
        <v>-0.27321124883810599</v>
      </c>
      <c r="K46" s="18" t="s">
        <v>522</v>
      </c>
      <c r="L46" s="22">
        <v>17</v>
      </c>
      <c r="M46" s="17">
        <v>16</v>
      </c>
      <c r="N46" s="17">
        <f>L46+M46</f>
        <v>33</v>
      </c>
      <c r="O46" s="17">
        <v>35.299999999999997</v>
      </c>
      <c r="P46" s="17">
        <v>33.1</v>
      </c>
      <c r="Q46" s="17">
        <v>3.06</v>
      </c>
      <c r="R46" s="17">
        <v>4.75</v>
      </c>
      <c r="S46" s="17" t="s">
        <v>516</v>
      </c>
      <c r="T46" s="23">
        <v>-0.55434499855781283</v>
      </c>
      <c r="U46" s="23">
        <v>-0.27361824640025473</v>
      </c>
      <c r="V46" s="23">
        <f t="shared" si="1"/>
        <v>-4.069975621487365E-4</v>
      </c>
      <c r="W46" s="24">
        <v>0</v>
      </c>
      <c r="X46" s="24">
        <v>0</v>
      </c>
      <c r="Y46" s="24">
        <f t="shared" si="2"/>
        <v>0</v>
      </c>
    </row>
    <row r="47" spans="1:28" ht="30" x14ac:dyDescent="0.25">
      <c r="A47" s="17" t="s">
        <v>38</v>
      </c>
      <c r="B47" s="17" t="s">
        <v>100</v>
      </c>
      <c r="C47" s="17">
        <v>0</v>
      </c>
      <c r="D47" s="18" t="s">
        <v>537</v>
      </c>
      <c r="E47" s="26">
        <v>15</v>
      </c>
      <c r="F47" s="26">
        <v>15</v>
      </c>
      <c r="G47" s="17">
        <v>30</v>
      </c>
      <c r="H47" s="23">
        <v>-1.38</v>
      </c>
      <c r="I47" s="17" t="s">
        <v>473</v>
      </c>
      <c r="J47" s="40">
        <v>-0.660160021324396</v>
      </c>
      <c r="K47" s="18" t="s">
        <v>523</v>
      </c>
      <c r="L47" s="22">
        <v>15</v>
      </c>
      <c r="M47" s="17">
        <v>15</v>
      </c>
      <c r="N47" s="17">
        <f>L47+M47</f>
        <v>30</v>
      </c>
      <c r="O47" s="17">
        <v>51.4</v>
      </c>
      <c r="P47" s="17">
        <v>40.299999999999997</v>
      </c>
      <c r="Q47" s="17">
        <v>4.22</v>
      </c>
      <c r="R47" s="17">
        <v>10.220000000000001</v>
      </c>
      <c r="S47" s="17" t="s">
        <v>516</v>
      </c>
      <c r="T47" s="23">
        <v>-1.4197159598544049</v>
      </c>
      <c r="U47" s="23">
        <v>-0.66072383615713393</v>
      </c>
      <c r="V47" s="23">
        <f t="shared" si="1"/>
        <v>-5.6381483273792998E-4</v>
      </c>
      <c r="W47" s="24">
        <v>0</v>
      </c>
      <c r="X47" s="24">
        <v>0</v>
      </c>
      <c r="Y47" s="24">
        <f t="shared" si="2"/>
        <v>0</v>
      </c>
    </row>
    <row r="48" spans="1:28" ht="90" x14ac:dyDescent="0.25">
      <c r="A48" s="17" t="s">
        <v>38</v>
      </c>
      <c r="B48" s="17" t="s">
        <v>101</v>
      </c>
      <c r="C48" s="17">
        <v>0</v>
      </c>
      <c r="D48" s="18" t="s">
        <v>524</v>
      </c>
      <c r="E48" s="26">
        <v>32</v>
      </c>
      <c r="F48" s="26">
        <v>30</v>
      </c>
      <c r="G48" s="17">
        <v>62</v>
      </c>
      <c r="H48" s="23">
        <v>-0.81</v>
      </c>
      <c r="I48" s="17" t="s">
        <v>473</v>
      </c>
      <c r="J48" s="27">
        <v>-0.39924372290770599</v>
      </c>
      <c r="K48" s="18" t="s">
        <v>1051</v>
      </c>
      <c r="L48" s="22">
        <v>32</v>
      </c>
      <c r="M48" s="17">
        <v>30</v>
      </c>
      <c r="N48" s="17">
        <f t="shared" si="0"/>
        <v>62</v>
      </c>
      <c r="O48" s="17" t="s">
        <v>527</v>
      </c>
      <c r="P48" s="17" t="s">
        <v>528</v>
      </c>
      <c r="Q48" s="17" t="s">
        <v>529</v>
      </c>
      <c r="R48" s="17" t="s">
        <v>530</v>
      </c>
      <c r="S48" s="17" t="s">
        <v>516</v>
      </c>
      <c r="T48" s="23">
        <v>-0.82465737769955272</v>
      </c>
      <c r="U48" s="23">
        <v>-0.40125935146332814</v>
      </c>
      <c r="V48" s="23">
        <f t="shared" si="1"/>
        <v>-2.0156285556221509E-3</v>
      </c>
      <c r="W48" s="24">
        <v>0</v>
      </c>
      <c r="X48" s="24">
        <v>0</v>
      </c>
      <c r="Y48" s="24">
        <f t="shared" si="2"/>
        <v>0</v>
      </c>
    </row>
    <row r="49" spans="1:28" ht="30" x14ac:dyDescent="0.25">
      <c r="A49" s="17" t="s">
        <v>38</v>
      </c>
      <c r="B49" s="17" t="s">
        <v>102</v>
      </c>
      <c r="C49" s="17">
        <v>0</v>
      </c>
      <c r="D49" s="18" t="s">
        <v>526</v>
      </c>
      <c r="E49" s="26">
        <v>28</v>
      </c>
      <c r="F49" s="26">
        <v>34</v>
      </c>
      <c r="G49" s="17">
        <v>62</v>
      </c>
      <c r="H49" s="23">
        <v>-0.5</v>
      </c>
      <c r="I49" s="17" t="s">
        <v>473</v>
      </c>
      <c r="J49" s="27">
        <v>-0.249396243584001</v>
      </c>
      <c r="K49" s="18" t="s">
        <v>531</v>
      </c>
      <c r="L49" s="22">
        <v>28</v>
      </c>
      <c r="M49" s="17">
        <v>34</v>
      </c>
      <c r="N49" s="17">
        <f t="shared" si="0"/>
        <v>62</v>
      </c>
      <c r="O49" s="17">
        <v>10.32</v>
      </c>
      <c r="P49" s="17">
        <v>9.1199999999999992</v>
      </c>
      <c r="Q49" s="17">
        <v>1.72</v>
      </c>
      <c r="R49" s="17">
        <v>2.76</v>
      </c>
      <c r="S49" s="17" t="s">
        <v>516</v>
      </c>
      <c r="T49" s="23">
        <v>-0.51070951086324679</v>
      </c>
      <c r="U49" s="23">
        <v>-0.25149659968357213</v>
      </c>
      <c r="V49" s="23">
        <f t="shared" si="1"/>
        <v>-2.1003560995711268E-3</v>
      </c>
      <c r="W49" s="24">
        <v>0</v>
      </c>
      <c r="X49" s="24">
        <v>0</v>
      </c>
      <c r="Y49" s="24">
        <f t="shared" si="2"/>
        <v>0</v>
      </c>
    </row>
    <row r="50" spans="1:28" ht="60" x14ac:dyDescent="0.25">
      <c r="A50" s="17" t="s">
        <v>38</v>
      </c>
      <c r="B50" s="17" t="s">
        <v>433</v>
      </c>
      <c r="C50" s="17">
        <v>0</v>
      </c>
      <c r="D50" s="18" t="s">
        <v>525</v>
      </c>
      <c r="E50" s="26">
        <v>17</v>
      </c>
      <c r="F50" s="26">
        <v>17</v>
      </c>
      <c r="G50" s="17">
        <v>34</v>
      </c>
      <c r="H50" s="23">
        <v>-1.01</v>
      </c>
      <c r="I50" s="17" t="s">
        <v>473</v>
      </c>
      <c r="J50" s="27">
        <v>-0.496558573680419</v>
      </c>
      <c r="K50" s="18" t="s">
        <v>561</v>
      </c>
      <c r="L50" s="22">
        <v>17</v>
      </c>
      <c r="M50" s="17">
        <v>17</v>
      </c>
      <c r="N50" s="17">
        <f t="shared" si="0"/>
        <v>34</v>
      </c>
      <c r="O50" s="17" t="s">
        <v>535</v>
      </c>
      <c r="P50" s="17" t="s">
        <v>532</v>
      </c>
      <c r="Q50" s="17" t="s">
        <v>533</v>
      </c>
      <c r="R50" s="17" t="s">
        <v>534</v>
      </c>
      <c r="S50" s="17" t="s">
        <v>516</v>
      </c>
      <c r="T50" s="23">
        <v>-1.0300870858389177</v>
      </c>
      <c r="U50" s="23">
        <v>-0.49462653690097524</v>
      </c>
      <c r="V50" s="23">
        <f t="shared" si="1"/>
        <v>1.9320367794437576E-3</v>
      </c>
      <c r="W50" s="24">
        <v>0</v>
      </c>
      <c r="X50" s="24">
        <v>0</v>
      </c>
      <c r="Y50" s="24">
        <f t="shared" si="2"/>
        <v>0</v>
      </c>
    </row>
    <row r="51" spans="1:28" ht="45" x14ac:dyDescent="0.25">
      <c r="A51" s="17" t="s">
        <v>38</v>
      </c>
      <c r="B51" s="17" t="s">
        <v>434</v>
      </c>
      <c r="C51" s="17">
        <v>0</v>
      </c>
      <c r="D51" s="18" t="s">
        <v>524</v>
      </c>
      <c r="E51" s="26">
        <v>34</v>
      </c>
      <c r="F51" s="26">
        <v>33</v>
      </c>
      <c r="G51" s="17">
        <v>67</v>
      </c>
      <c r="H51" s="23">
        <v>-2.0699999999999998</v>
      </c>
      <c r="I51" s="17" t="s">
        <v>473</v>
      </c>
      <c r="J51" s="40">
        <v>-0.91422868828856396</v>
      </c>
      <c r="K51" s="18" t="s">
        <v>472</v>
      </c>
      <c r="L51" s="22">
        <v>34</v>
      </c>
      <c r="M51" s="17">
        <v>33</v>
      </c>
      <c r="N51" s="17">
        <f t="shared" si="0"/>
        <v>67</v>
      </c>
      <c r="O51" s="17" t="s">
        <v>472</v>
      </c>
      <c r="P51" s="17" t="s">
        <v>472</v>
      </c>
      <c r="Q51" s="17" t="s">
        <v>472</v>
      </c>
      <c r="R51" s="17" t="s">
        <v>472</v>
      </c>
      <c r="S51" s="17" t="s">
        <v>472</v>
      </c>
      <c r="T51" s="23" t="s">
        <v>472</v>
      </c>
      <c r="U51" s="40">
        <v>-0.91422868828856396</v>
      </c>
      <c r="V51" s="23">
        <f t="shared" si="1"/>
        <v>0</v>
      </c>
      <c r="W51" s="24">
        <v>0</v>
      </c>
      <c r="X51" s="24">
        <v>2</v>
      </c>
      <c r="Y51" s="24">
        <f t="shared" si="2"/>
        <v>0</v>
      </c>
      <c r="AA51" s="58" t="s">
        <v>1681</v>
      </c>
    </row>
    <row r="52" spans="1:28" s="16" customFormat="1" ht="75" x14ac:dyDescent="0.25">
      <c r="A52" s="16" t="s">
        <v>38</v>
      </c>
      <c r="B52" s="16" t="s">
        <v>103</v>
      </c>
      <c r="C52" s="16">
        <v>0</v>
      </c>
      <c r="D52" s="28" t="s">
        <v>538</v>
      </c>
      <c r="E52" s="30">
        <v>24</v>
      </c>
      <c r="F52" s="30">
        <v>24</v>
      </c>
      <c r="G52" s="16">
        <v>48</v>
      </c>
      <c r="H52" s="33">
        <v>-0.56000000000000005</v>
      </c>
      <c r="I52" s="16" t="s">
        <v>473</v>
      </c>
      <c r="J52" s="31">
        <v>-0.280955789143227</v>
      </c>
      <c r="K52" s="28" t="s">
        <v>562</v>
      </c>
      <c r="L52" s="32">
        <v>24</v>
      </c>
      <c r="M52" s="16">
        <v>24</v>
      </c>
      <c r="N52" s="16">
        <f t="shared" si="0"/>
        <v>48</v>
      </c>
      <c r="O52" s="16" t="s">
        <v>539</v>
      </c>
      <c r="P52" s="16" t="s">
        <v>540</v>
      </c>
      <c r="Q52" s="16" t="s">
        <v>541</v>
      </c>
      <c r="R52" s="16" t="s">
        <v>542</v>
      </c>
      <c r="S52" s="16" t="s">
        <v>516</v>
      </c>
      <c r="T52" s="33">
        <v>-0.56863221633074734</v>
      </c>
      <c r="U52" s="33">
        <v>-0.28061861004711919</v>
      </c>
      <c r="V52" s="33">
        <f t="shared" si="1"/>
        <v>3.3717909610780916E-4</v>
      </c>
      <c r="W52" s="34">
        <v>0</v>
      </c>
      <c r="X52" s="34">
        <v>0</v>
      </c>
      <c r="Y52" s="34">
        <f t="shared" si="2"/>
        <v>0</v>
      </c>
      <c r="AA52" s="28"/>
      <c r="AB52" s="15"/>
    </row>
    <row r="53" spans="1:28" x14ac:dyDescent="0.25">
      <c r="A53" s="17" t="s">
        <v>39</v>
      </c>
      <c r="B53" s="17" t="s">
        <v>104</v>
      </c>
      <c r="C53" s="17">
        <v>0</v>
      </c>
      <c r="D53" s="18" t="s">
        <v>724</v>
      </c>
      <c r="E53" s="19" t="s">
        <v>472</v>
      </c>
      <c r="F53" s="19" t="s">
        <v>472</v>
      </c>
      <c r="G53" s="17">
        <v>298</v>
      </c>
      <c r="H53" s="23">
        <v>-0.43</v>
      </c>
      <c r="I53" s="17" t="s">
        <v>498</v>
      </c>
      <c r="J53" s="27">
        <v>-0.21337714008606901</v>
      </c>
      <c r="K53" s="18" t="s">
        <v>725</v>
      </c>
      <c r="L53" s="22" t="s">
        <v>472</v>
      </c>
      <c r="M53" s="17" t="s">
        <v>472</v>
      </c>
      <c r="N53" s="17">
        <v>238</v>
      </c>
      <c r="O53" s="17" t="s">
        <v>472</v>
      </c>
      <c r="P53" s="17" t="s">
        <v>472</v>
      </c>
      <c r="Q53" s="17" t="s">
        <v>472</v>
      </c>
      <c r="R53" s="17" t="s">
        <v>472</v>
      </c>
      <c r="S53" s="17" t="s">
        <v>513</v>
      </c>
      <c r="T53" s="26">
        <v>-0.21317134656485975</v>
      </c>
      <c r="U53" s="26">
        <v>-0.21317134656485975</v>
      </c>
      <c r="V53" s="23">
        <f t="shared" si="1"/>
        <v>2.0579352120925209E-4</v>
      </c>
      <c r="W53" s="24">
        <v>0</v>
      </c>
      <c r="X53" s="24">
        <v>0</v>
      </c>
      <c r="Y53" s="24">
        <f t="shared" si="2"/>
        <v>60</v>
      </c>
    </row>
    <row r="54" spans="1:28" ht="75" x14ac:dyDescent="0.25">
      <c r="A54" s="17" t="s">
        <v>39</v>
      </c>
      <c r="B54" s="17" t="s">
        <v>105</v>
      </c>
      <c r="C54" s="17">
        <v>0</v>
      </c>
      <c r="D54" s="18" t="s">
        <v>727</v>
      </c>
      <c r="E54" s="19" t="s">
        <v>472</v>
      </c>
      <c r="F54" s="19" t="s">
        <v>472</v>
      </c>
      <c r="G54" s="17">
        <v>24</v>
      </c>
      <c r="H54" s="23">
        <v>-1.9</v>
      </c>
      <c r="I54" s="17" t="s">
        <v>498</v>
      </c>
      <c r="J54" s="27">
        <v>-0.84557269703972704</v>
      </c>
      <c r="K54" s="18" t="s">
        <v>726</v>
      </c>
      <c r="L54" s="22" t="s">
        <v>723</v>
      </c>
      <c r="M54" s="17">
        <v>12</v>
      </c>
      <c r="N54" s="17">
        <f t="shared" si="0"/>
        <v>24</v>
      </c>
      <c r="O54" s="17" t="s">
        <v>472</v>
      </c>
      <c r="P54" s="17" t="s">
        <v>472</v>
      </c>
      <c r="Q54" s="17" t="s">
        <v>472</v>
      </c>
      <c r="R54" s="17" t="s">
        <v>472</v>
      </c>
      <c r="S54" s="17" t="s">
        <v>554</v>
      </c>
      <c r="T54" s="23">
        <v>-4.6500000000000004</v>
      </c>
      <c r="U54" s="23">
        <v>-0.84497609958146902</v>
      </c>
      <c r="V54" s="23">
        <f t="shared" si="1"/>
        <v>5.9659745825801913E-4</v>
      </c>
      <c r="W54" s="24">
        <v>0</v>
      </c>
      <c r="X54" s="24">
        <v>0</v>
      </c>
      <c r="Y54" s="24">
        <f t="shared" si="2"/>
        <v>0</v>
      </c>
    </row>
    <row r="55" spans="1:28" x14ac:dyDescent="0.25">
      <c r="A55" s="17" t="s">
        <v>39</v>
      </c>
      <c r="B55" s="17" t="s">
        <v>106</v>
      </c>
      <c r="C55" s="17">
        <v>0</v>
      </c>
      <c r="D55" s="18" t="s">
        <v>727</v>
      </c>
      <c r="E55" s="19" t="s">
        <v>472</v>
      </c>
      <c r="F55" s="19" t="s">
        <v>472</v>
      </c>
      <c r="G55" s="17">
        <v>120</v>
      </c>
      <c r="H55" s="23">
        <v>-0.3</v>
      </c>
      <c r="I55" s="17" t="s">
        <v>498</v>
      </c>
      <c r="J55" s="27">
        <v>-0.14944312018495801</v>
      </c>
      <c r="L55" s="22" t="s">
        <v>728</v>
      </c>
      <c r="M55" s="17">
        <v>67</v>
      </c>
      <c r="N55" s="17">
        <f t="shared" si="0"/>
        <v>120</v>
      </c>
      <c r="O55" s="17" t="s">
        <v>472</v>
      </c>
      <c r="P55" s="17" t="s">
        <v>472</v>
      </c>
      <c r="Q55" s="17" t="s">
        <v>472</v>
      </c>
      <c r="R55" s="17" t="s">
        <v>472</v>
      </c>
      <c r="S55" s="17" t="s">
        <v>472</v>
      </c>
      <c r="T55" s="23" t="s">
        <v>472</v>
      </c>
      <c r="U55" s="27">
        <v>-0.14944312018495801</v>
      </c>
      <c r="V55" s="23">
        <f t="shared" si="1"/>
        <v>0</v>
      </c>
      <c r="W55" s="24">
        <v>0</v>
      </c>
      <c r="X55" s="24">
        <v>3</v>
      </c>
      <c r="Y55" s="24">
        <f t="shared" si="2"/>
        <v>0</v>
      </c>
      <c r="AA55" s="58" t="s">
        <v>1682</v>
      </c>
    </row>
    <row r="56" spans="1:28" ht="30" x14ac:dyDescent="0.25">
      <c r="A56" s="17" t="s">
        <v>39</v>
      </c>
      <c r="B56" s="17" t="s">
        <v>107</v>
      </c>
      <c r="C56" s="17">
        <v>0</v>
      </c>
      <c r="D56" s="18" t="s">
        <v>727</v>
      </c>
      <c r="E56" s="19" t="s">
        <v>472</v>
      </c>
      <c r="F56" s="19" t="s">
        <v>472</v>
      </c>
      <c r="G56" s="17">
        <v>112</v>
      </c>
      <c r="H56" s="23">
        <v>-0.13</v>
      </c>
      <c r="I56" s="17" t="s">
        <v>498</v>
      </c>
      <c r="J56" s="40">
        <v>-6.49543159702414E-2</v>
      </c>
      <c r="K56" s="18" t="s">
        <v>729</v>
      </c>
      <c r="L56" s="22" t="s">
        <v>472</v>
      </c>
      <c r="M56" s="17" t="s">
        <v>472</v>
      </c>
      <c r="N56" s="17">
        <v>322</v>
      </c>
      <c r="O56" s="17" t="s">
        <v>472</v>
      </c>
      <c r="P56" s="17" t="s">
        <v>472</v>
      </c>
      <c r="Q56" s="17" t="s">
        <v>472</v>
      </c>
      <c r="R56" s="17" t="s">
        <v>472</v>
      </c>
      <c r="S56" s="17" t="s">
        <v>513</v>
      </c>
      <c r="T56" s="23">
        <v>-0.100335347731076</v>
      </c>
      <c r="U56" s="23">
        <v>-0.100335347731076</v>
      </c>
      <c r="V56" s="23">
        <f t="shared" si="1"/>
        <v>-3.5381031760834597E-2</v>
      </c>
      <c r="W56" s="24">
        <v>1</v>
      </c>
      <c r="X56" s="24">
        <v>3</v>
      </c>
      <c r="Y56" s="24">
        <f t="shared" si="2"/>
        <v>-210</v>
      </c>
      <c r="AA56" s="18" t="s">
        <v>730</v>
      </c>
    </row>
    <row r="57" spans="1:28" ht="45" x14ac:dyDescent="0.25">
      <c r="A57" s="17" t="s">
        <v>39</v>
      </c>
      <c r="B57" s="17" t="s">
        <v>108</v>
      </c>
      <c r="C57" s="17">
        <v>0</v>
      </c>
      <c r="D57" s="18" t="s">
        <v>731</v>
      </c>
      <c r="E57" s="19" t="s">
        <v>472</v>
      </c>
      <c r="F57" s="19" t="s">
        <v>472</v>
      </c>
      <c r="G57" s="17">
        <v>227</v>
      </c>
      <c r="H57" s="23">
        <v>-0.47</v>
      </c>
      <c r="I57" s="17" t="s">
        <v>498</v>
      </c>
      <c r="J57" s="27">
        <v>-0.232889070427235</v>
      </c>
      <c r="K57" s="18" t="s">
        <v>732</v>
      </c>
      <c r="L57" s="22" t="s">
        <v>472</v>
      </c>
      <c r="M57" s="17" t="s">
        <v>472</v>
      </c>
      <c r="N57" s="17">
        <v>227</v>
      </c>
      <c r="O57" s="17" t="s">
        <v>472</v>
      </c>
      <c r="P57" s="17" t="s">
        <v>472</v>
      </c>
      <c r="Q57" s="17" t="s">
        <v>472</v>
      </c>
      <c r="R57" s="17" t="s">
        <v>472</v>
      </c>
      <c r="S57" s="17" t="s">
        <v>513</v>
      </c>
      <c r="T57" s="23">
        <v>-0.23288907042723472</v>
      </c>
      <c r="U57" s="23">
        <v>-0.23288907042723472</v>
      </c>
      <c r="V57" s="23">
        <f t="shared" si="1"/>
        <v>2.7755575615628914E-16</v>
      </c>
      <c r="W57" s="24">
        <v>0</v>
      </c>
      <c r="X57" s="24">
        <v>0</v>
      </c>
      <c r="Y57" s="24">
        <f t="shared" si="2"/>
        <v>0</v>
      </c>
    </row>
    <row r="58" spans="1:28" ht="30" x14ac:dyDescent="0.25">
      <c r="A58" s="17" t="s">
        <v>39</v>
      </c>
      <c r="B58" s="17" t="s">
        <v>109</v>
      </c>
      <c r="C58" s="17">
        <v>1</v>
      </c>
      <c r="D58" s="18" t="s">
        <v>727</v>
      </c>
      <c r="E58" s="19" t="s">
        <v>472</v>
      </c>
      <c r="F58" s="19" t="s">
        <v>472</v>
      </c>
      <c r="G58" s="17">
        <v>62</v>
      </c>
      <c r="H58" s="23">
        <v>0.49</v>
      </c>
      <c r="I58" s="17" t="s">
        <v>498</v>
      </c>
      <c r="J58" s="40">
        <v>0.242612911397075</v>
      </c>
      <c r="K58" s="18" t="s">
        <v>734</v>
      </c>
      <c r="L58" s="22" t="s">
        <v>733</v>
      </c>
      <c r="M58" s="17">
        <v>34</v>
      </c>
      <c r="N58" s="17">
        <f t="shared" si="0"/>
        <v>66</v>
      </c>
      <c r="O58" s="17" t="s">
        <v>735</v>
      </c>
      <c r="P58" s="17" t="s">
        <v>736</v>
      </c>
      <c r="Q58" s="17" t="s">
        <v>472</v>
      </c>
      <c r="R58" s="17" t="s">
        <v>472</v>
      </c>
      <c r="S58" s="17" t="s">
        <v>472</v>
      </c>
      <c r="T58" s="23" t="s">
        <v>472</v>
      </c>
      <c r="U58" s="40">
        <v>0.242612911397075</v>
      </c>
      <c r="V58" s="23">
        <f t="shared" si="1"/>
        <v>0</v>
      </c>
      <c r="W58" s="24">
        <v>0</v>
      </c>
      <c r="X58" s="24">
        <v>2</v>
      </c>
      <c r="Y58" s="24">
        <f t="shared" si="2"/>
        <v>-4</v>
      </c>
      <c r="AA58" s="58" t="s">
        <v>1683</v>
      </c>
    </row>
    <row r="59" spans="1:28" ht="30" x14ac:dyDescent="0.25">
      <c r="A59" s="17" t="s">
        <v>39</v>
      </c>
      <c r="B59" s="17" t="s">
        <v>110</v>
      </c>
      <c r="C59" s="17">
        <v>0</v>
      </c>
      <c r="D59" s="18" t="s">
        <v>731</v>
      </c>
      <c r="E59" s="19" t="s">
        <v>472</v>
      </c>
      <c r="F59" s="19" t="s">
        <v>472</v>
      </c>
      <c r="G59" s="17">
        <v>30</v>
      </c>
      <c r="H59" s="23">
        <v>-0.59</v>
      </c>
      <c r="I59" s="17" t="s">
        <v>498</v>
      </c>
      <c r="J59" s="27">
        <v>-0.29088063468453201</v>
      </c>
      <c r="K59" s="18" t="s">
        <v>737</v>
      </c>
      <c r="L59" s="22" t="s">
        <v>472</v>
      </c>
      <c r="M59" s="17" t="s">
        <v>472</v>
      </c>
      <c r="N59" s="17">
        <v>30</v>
      </c>
      <c r="O59" s="17" t="s">
        <v>472</v>
      </c>
      <c r="P59" s="17" t="s">
        <v>472</v>
      </c>
      <c r="Q59" s="17" t="s">
        <v>472</v>
      </c>
      <c r="R59" s="17" t="s">
        <v>472</v>
      </c>
      <c r="S59" s="17" t="s">
        <v>513</v>
      </c>
      <c r="T59" s="23">
        <v>-0.29511905881226602</v>
      </c>
      <c r="U59" s="23">
        <v>-0.29511905881226602</v>
      </c>
      <c r="V59" s="23">
        <f t="shared" si="1"/>
        <v>-4.2384241277340085E-3</v>
      </c>
      <c r="W59" s="24">
        <v>0</v>
      </c>
      <c r="X59" s="24">
        <v>3</v>
      </c>
      <c r="Y59" s="24">
        <f t="shared" si="2"/>
        <v>0</v>
      </c>
      <c r="Z59" s="17" t="s">
        <v>739</v>
      </c>
      <c r="AA59" s="18" t="s">
        <v>738</v>
      </c>
    </row>
    <row r="60" spans="1:28" x14ac:dyDescent="0.25">
      <c r="A60" s="17" t="s">
        <v>39</v>
      </c>
      <c r="B60" s="17" t="s">
        <v>111</v>
      </c>
      <c r="C60" s="17">
        <v>0</v>
      </c>
      <c r="D60" s="18" t="s">
        <v>727</v>
      </c>
      <c r="E60" s="19" t="s">
        <v>472</v>
      </c>
      <c r="F60" s="19" t="s">
        <v>472</v>
      </c>
      <c r="G60" s="17">
        <v>60</v>
      </c>
      <c r="H60" s="23">
        <v>0.86</v>
      </c>
      <c r="I60" s="17" t="s">
        <v>498</v>
      </c>
      <c r="J60" s="27">
        <v>0.41774349944156303</v>
      </c>
      <c r="K60" s="18" t="s">
        <v>741</v>
      </c>
      <c r="L60" s="22" t="s">
        <v>740</v>
      </c>
      <c r="M60" s="17">
        <v>30</v>
      </c>
      <c r="N60" s="17">
        <f t="shared" si="0"/>
        <v>60</v>
      </c>
      <c r="O60" s="17" t="s">
        <v>472</v>
      </c>
      <c r="P60" s="17" t="s">
        <v>472</v>
      </c>
      <c r="Q60" s="17" t="s">
        <v>472</v>
      </c>
      <c r="R60" s="17" t="s">
        <v>472</v>
      </c>
      <c r="S60" s="17" t="s">
        <v>660</v>
      </c>
      <c r="T60" s="23">
        <v>9.84</v>
      </c>
      <c r="U60" s="23">
        <v>0.39464508310124546</v>
      </c>
      <c r="V60" s="23">
        <f t="shared" si="1"/>
        <v>-2.3098416340317562E-2</v>
      </c>
      <c r="W60" s="24">
        <v>1</v>
      </c>
      <c r="X60" s="24">
        <v>1</v>
      </c>
      <c r="Y60" s="24">
        <f t="shared" si="2"/>
        <v>0</v>
      </c>
    </row>
    <row r="61" spans="1:28" x14ac:dyDescent="0.25">
      <c r="A61" s="17" t="s">
        <v>39</v>
      </c>
      <c r="B61" s="17" t="s">
        <v>112</v>
      </c>
      <c r="C61" s="17">
        <v>0</v>
      </c>
      <c r="D61" s="18" t="s">
        <v>727</v>
      </c>
      <c r="E61" s="19" t="s">
        <v>472</v>
      </c>
      <c r="F61" s="19" t="s">
        <v>472</v>
      </c>
      <c r="G61" s="17">
        <v>72</v>
      </c>
      <c r="H61" s="23">
        <v>0.47</v>
      </c>
      <c r="I61" s="17" t="s">
        <v>498</v>
      </c>
      <c r="J61" s="27">
        <v>0.232889070427235</v>
      </c>
      <c r="K61" s="18" t="s">
        <v>742</v>
      </c>
      <c r="L61" s="22" t="s">
        <v>685</v>
      </c>
      <c r="M61" s="17">
        <v>42</v>
      </c>
      <c r="N61" s="17">
        <f t="shared" si="0"/>
        <v>57</v>
      </c>
      <c r="O61" s="17" t="s">
        <v>472</v>
      </c>
      <c r="P61" s="17" t="s">
        <v>472</v>
      </c>
      <c r="Q61" s="17" t="s">
        <v>472</v>
      </c>
      <c r="R61" s="17" t="s">
        <v>472</v>
      </c>
      <c r="S61" s="17" t="s">
        <v>743</v>
      </c>
      <c r="T61" s="23">
        <v>0.23</v>
      </c>
      <c r="U61" s="23">
        <v>0.2341894667593668</v>
      </c>
      <c r="V61" s="23">
        <f t="shared" si="1"/>
        <v>1.3003963321318035E-3</v>
      </c>
      <c r="W61" s="24">
        <v>0</v>
      </c>
      <c r="X61" s="24">
        <v>0</v>
      </c>
      <c r="Y61" s="24">
        <f t="shared" si="2"/>
        <v>15</v>
      </c>
    </row>
    <row r="62" spans="1:28" ht="30" x14ac:dyDescent="0.25">
      <c r="A62" s="17" t="s">
        <v>39</v>
      </c>
      <c r="B62" s="17" t="s">
        <v>113</v>
      </c>
      <c r="C62" s="17">
        <v>0</v>
      </c>
      <c r="D62" s="18" t="s">
        <v>727</v>
      </c>
      <c r="E62" s="19" t="s">
        <v>472</v>
      </c>
      <c r="F62" s="19" t="s">
        <v>472</v>
      </c>
      <c r="G62" s="17">
        <v>122</v>
      </c>
      <c r="H62" s="23">
        <v>0.11</v>
      </c>
      <c r="I62" s="17" t="s">
        <v>498</v>
      </c>
      <c r="J62" s="27">
        <v>5.4972308511835197E-2</v>
      </c>
      <c r="K62" s="18" t="s">
        <v>745</v>
      </c>
      <c r="L62" s="22" t="s">
        <v>744</v>
      </c>
      <c r="M62" s="17">
        <v>66</v>
      </c>
      <c r="N62" s="17">
        <f t="shared" si="0"/>
        <v>122</v>
      </c>
      <c r="O62" s="17">
        <v>57.58</v>
      </c>
      <c r="P62" s="17">
        <v>62.5</v>
      </c>
      <c r="Q62" s="17">
        <v>49.800355420418441</v>
      </c>
      <c r="R62" s="17">
        <v>48.791212323532193</v>
      </c>
      <c r="S62" s="17" t="s">
        <v>513</v>
      </c>
      <c r="T62" s="23">
        <v>4.9669534104111651E-2</v>
      </c>
      <c r="U62" s="23">
        <v>4.9669534104111651E-2</v>
      </c>
      <c r="V62" s="23">
        <f t="shared" si="1"/>
        <v>-5.3027744077235456E-3</v>
      </c>
      <c r="W62" s="24">
        <v>0</v>
      </c>
      <c r="X62" s="24">
        <v>3</v>
      </c>
      <c r="Y62" s="24">
        <f t="shared" si="2"/>
        <v>0</v>
      </c>
      <c r="AA62" s="18" t="s">
        <v>746</v>
      </c>
    </row>
    <row r="63" spans="1:28" ht="45" x14ac:dyDescent="0.25">
      <c r="A63" s="17" t="s">
        <v>39</v>
      </c>
      <c r="B63" s="17" t="s">
        <v>114</v>
      </c>
      <c r="C63" s="17">
        <v>1</v>
      </c>
      <c r="D63" s="18" t="s">
        <v>727</v>
      </c>
      <c r="E63" s="19" t="s">
        <v>472</v>
      </c>
      <c r="F63" s="19" t="s">
        <v>472</v>
      </c>
      <c r="G63" s="17">
        <v>54</v>
      </c>
      <c r="H63" s="23">
        <v>-0.31</v>
      </c>
      <c r="I63" s="17" t="s">
        <v>498</v>
      </c>
      <c r="J63" s="40">
        <v>-0.154385969709221</v>
      </c>
      <c r="K63" s="18" t="s">
        <v>748</v>
      </c>
      <c r="L63" s="22" t="s">
        <v>733</v>
      </c>
      <c r="M63" s="17">
        <v>32</v>
      </c>
      <c r="N63" s="17">
        <f t="shared" si="0"/>
        <v>64</v>
      </c>
      <c r="O63" s="17" t="s">
        <v>472</v>
      </c>
      <c r="P63" s="17" t="s">
        <v>472</v>
      </c>
      <c r="Q63" s="17" t="s">
        <v>472</v>
      </c>
      <c r="R63" s="17" t="s">
        <v>747</v>
      </c>
      <c r="S63" s="17" t="s">
        <v>660</v>
      </c>
      <c r="T63" s="23">
        <v>4.72</v>
      </c>
      <c r="U63" s="23">
        <v>-0.26833762000607497</v>
      </c>
      <c r="V63" s="23">
        <f t="shared" si="1"/>
        <v>-0.11395165029685397</v>
      </c>
      <c r="W63" s="24">
        <v>3</v>
      </c>
      <c r="X63" s="24">
        <v>1</v>
      </c>
      <c r="Y63" s="24">
        <f t="shared" si="2"/>
        <v>-10</v>
      </c>
      <c r="Z63" s="17" t="s">
        <v>749</v>
      </c>
    </row>
    <row r="64" spans="1:28" x14ac:dyDescent="0.25">
      <c r="A64" s="17" t="s">
        <v>39</v>
      </c>
      <c r="B64" s="17" t="s">
        <v>114</v>
      </c>
      <c r="C64" s="17">
        <v>2</v>
      </c>
      <c r="D64" s="18" t="s">
        <v>727</v>
      </c>
      <c r="E64" s="19" t="s">
        <v>472</v>
      </c>
      <c r="F64" s="19" t="s">
        <v>472</v>
      </c>
      <c r="G64" s="17">
        <v>168</v>
      </c>
      <c r="H64" s="23">
        <v>0</v>
      </c>
      <c r="I64" s="17" t="s">
        <v>498</v>
      </c>
      <c r="J64" s="27">
        <v>0</v>
      </c>
      <c r="L64" s="22" t="s">
        <v>750</v>
      </c>
      <c r="M64" s="17">
        <v>85</v>
      </c>
      <c r="N64" s="17">
        <f t="shared" si="0"/>
        <v>168</v>
      </c>
      <c r="O64" s="17" t="s">
        <v>472</v>
      </c>
      <c r="P64" s="17" t="s">
        <v>472</v>
      </c>
      <c r="Q64" s="17" t="s">
        <v>472</v>
      </c>
      <c r="R64" s="17" t="s">
        <v>472</v>
      </c>
      <c r="S64" s="17" t="s">
        <v>513</v>
      </c>
      <c r="T64" s="27">
        <v>0</v>
      </c>
      <c r="U64" s="27">
        <v>0</v>
      </c>
      <c r="V64" s="23">
        <f t="shared" si="1"/>
        <v>0</v>
      </c>
      <c r="W64" s="24">
        <v>0</v>
      </c>
      <c r="X64" s="24">
        <v>0</v>
      </c>
      <c r="Y64" s="24">
        <f t="shared" si="2"/>
        <v>0</v>
      </c>
      <c r="AA64" s="17"/>
    </row>
    <row r="65" spans="1:28" x14ac:dyDescent="0.25">
      <c r="A65" s="17" t="s">
        <v>39</v>
      </c>
      <c r="B65" s="17" t="s">
        <v>115</v>
      </c>
      <c r="C65" s="17">
        <v>0</v>
      </c>
      <c r="D65" s="18" t="s">
        <v>727</v>
      </c>
      <c r="E65" s="19" t="s">
        <v>472</v>
      </c>
      <c r="F65" s="19" t="s">
        <v>472</v>
      </c>
      <c r="G65" s="17">
        <v>82</v>
      </c>
      <c r="H65" s="23">
        <v>-0.23</v>
      </c>
      <c r="I65" s="17" t="s">
        <v>498</v>
      </c>
      <c r="J65" s="27">
        <v>-0.114748017581985</v>
      </c>
      <c r="K65" s="18" t="s">
        <v>752</v>
      </c>
      <c r="L65" s="22" t="s">
        <v>751</v>
      </c>
      <c r="M65" s="17">
        <v>54</v>
      </c>
      <c r="N65" s="17">
        <f t="shared" si="0"/>
        <v>82</v>
      </c>
      <c r="O65" s="17" t="s">
        <v>472</v>
      </c>
      <c r="P65" s="17" t="s">
        <v>472</v>
      </c>
      <c r="Q65" s="17" t="s">
        <v>472</v>
      </c>
      <c r="R65" s="17" t="s">
        <v>472</v>
      </c>
      <c r="S65" s="17" t="s">
        <v>554</v>
      </c>
      <c r="T65" s="23">
        <v>0.99</v>
      </c>
      <c r="U65" s="23">
        <v>-0.10911058613682199</v>
      </c>
      <c r="V65" s="23">
        <f t="shared" si="1"/>
        <v>5.637431445163002E-3</v>
      </c>
      <c r="W65" s="24">
        <v>0</v>
      </c>
      <c r="X65" s="24">
        <v>0</v>
      </c>
      <c r="Y65" s="24">
        <f t="shared" si="2"/>
        <v>0</v>
      </c>
    </row>
    <row r="66" spans="1:28" x14ac:dyDescent="0.25">
      <c r="A66" s="17" t="s">
        <v>39</v>
      </c>
      <c r="B66" s="17" t="s">
        <v>116</v>
      </c>
      <c r="C66" s="17">
        <v>2</v>
      </c>
      <c r="D66" s="18" t="s">
        <v>727</v>
      </c>
      <c r="E66" s="19" t="s">
        <v>472</v>
      </c>
      <c r="F66" s="19" t="s">
        <v>472</v>
      </c>
      <c r="G66" s="17">
        <v>124</v>
      </c>
      <c r="H66" s="23">
        <v>0</v>
      </c>
      <c r="I66" s="17" t="s">
        <v>498</v>
      </c>
      <c r="J66" s="27">
        <v>0</v>
      </c>
      <c r="L66" s="22" t="s">
        <v>753</v>
      </c>
      <c r="M66" s="17">
        <v>60</v>
      </c>
      <c r="N66" s="17">
        <f t="shared" si="0"/>
        <v>124</v>
      </c>
      <c r="O66" s="17" t="s">
        <v>472</v>
      </c>
      <c r="P66" s="17" t="s">
        <v>472</v>
      </c>
      <c r="Q66" s="17" t="s">
        <v>472</v>
      </c>
      <c r="R66" s="17" t="s">
        <v>472</v>
      </c>
      <c r="S66" s="17" t="s">
        <v>513</v>
      </c>
      <c r="T66" s="23">
        <v>0</v>
      </c>
      <c r="U66" s="23">
        <v>0</v>
      </c>
      <c r="V66" s="23">
        <f t="shared" si="1"/>
        <v>0</v>
      </c>
      <c r="W66" s="24">
        <v>0</v>
      </c>
      <c r="X66" s="24">
        <v>0</v>
      </c>
      <c r="Y66" s="24">
        <f t="shared" si="2"/>
        <v>0</v>
      </c>
      <c r="AA66" s="17"/>
    </row>
    <row r="67" spans="1:28" ht="30" x14ac:dyDescent="0.25">
      <c r="A67" s="17" t="s">
        <v>39</v>
      </c>
      <c r="B67" s="17" t="s">
        <v>117</v>
      </c>
      <c r="C67" s="17">
        <v>0</v>
      </c>
      <c r="D67" s="18" t="s">
        <v>727</v>
      </c>
      <c r="E67" s="19" t="s">
        <v>472</v>
      </c>
      <c r="F67" s="19" t="s">
        <v>472</v>
      </c>
      <c r="G67" s="17">
        <v>82</v>
      </c>
      <c r="H67" s="23">
        <v>-0.6</v>
      </c>
      <c r="I67" s="17" t="s">
        <v>498</v>
      </c>
      <c r="J67" s="27">
        <v>-0.295673047563422</v>
      </c>
      <c r="K67" s="18" t="s">
        <v>755</v>
      </c>
      <c r="L67" s="22" t="s">
        <v>754</v>
      </c>
      <c r="M67" s="17">
        <v>38</v>
      </c>
      <c r="N67" s="17">
        <f t="shared" ref="N67:N127" si="3">L67+M67</f>
        <v>81</v>
      </c>
      <c r="O67" s="17" t="s">
        <v>472</v>
      </c>
      <c r="P67" s="17" t="s">
        <v>472</v>
      </c>
      <c r="Q67" s="17" t="s">
        <v>472</v>
      </c>
      <c r="R67" s="17" t="s">
        <v>747</v>
      </c>
      <c r="S67" s="17" t="s">
        <v>660</v>
      </c>
      <c r="T67" s="23">
        <v>7.31</v>
      </c>
      <c r="U67" s="23">
        <v>-0.296066922481935</v>
      </c>
      <c r="V67" s="23">
        <f t="shared" ref="V67:V130" si="4">U67-J67</f>
        <v>-3.9387491851300416E-4</v>
      </c>
      <c r="W67" s="24">
        <v>0</v>
      </c>
      <c r="X67" s="24">
        <v>0</v>
      </c>
      <c r="Y67" s="24">
        <f t="shared" ref="Y67:Y130" si="5">G67-N67</f>
        <v>1</v>
      </c>
    </row>
    <row r="68" spans="1:28" x14ac:dyDescent="0.25">
      <c r="A68" s="17" t="s">
        <v>39</v>
      </c>
      <c r="B68" s="17" t="s">
        <v>118</v>
      </c>
      <c r="C68" s="17">
        <v>0</v>
      </c>
      <c r="D68" s="18" t="s">
        <v>727</v>
      </c>
      <c r="E68" s="19" t="s">
        <v>472</v>
      </c>
      <c r="F68" s="19" t="s">
        <v>472</v>
      </c>
      <c r="G68" s="17">
        <v>32</v>
      </c>
      <c r="H68" s="23">
        <v>1.18</v>
      </c>
      <c r="I68" s="17" t="s">
        <v>498</v>
      </c>
      <c r="J68" s="40">
        <v>0.56023107641092795</v>
      </c>
      <c r="K68" s="18" t="s">
        <v>757</v>
      </c>
      <c r="L68" s="22" t="s">
        <v>756</v>
      </c>
      <c r="M68" s="17">
        <v>16</v>
      </c>
      <c r="N68" s="17">
        <f t="shared" si="3"/>
        <v>32</v>
      </c>
      <c r="O68" s="17" t="s">
        <v>472</v>
      </c>
      <c r="P68" s="17" t="s">
        <v>472</v>
      </c>
      <c r="Q68" s="17" t="s">
        <v>472</v>
      </c>
      <c r="R68" s="17" t="s">
        <v>472</v>
      </c>
      <c r="S68" s="17" t="s">
        <v>660</v>
      </c>
      <c r="T68" s="23">
        <v>11.19</v>
      </c>
      <c r="U68" s="23">
        <v>0.56138811706977632</v>
      </c>
      <c r="V68" s="23">
        <f t="shared" si="4"/>
        <v>1.1570406588483628E-3</v>
      </c>
      <c r="W68" s="24">
        <v>0</v>
      </c>
      <c r="X68" s="24">
        <v>0</v>
      </c>
      <c r="Y68" s="24">
        <f t="shared" si="5"/>
        <v>0</v>
      </c>
    </row>
    <row r="69" spans="1:28" x14ac:dyDescent="0.25">
      <c r="A69" s="17" t="s">
        <v>39</v>
      </c>
      <c r="B69" s="17" t="s">
        <v>435</v>
      </c>
      <c r="C69" s="17">
        <v>0</v>
      </c>
      <c r="D69" s="18" t="s">
        <v>724</v>
      </c>
      <c r="E69" s="19" t="s">
        <v>472</v>
      </c>
      <c r="F69" s="19" t="s">
        <v>472</v>
      </c>
      <c r="G69" s="17">
        <v>83</v>
      </c>
      <c r="H69" s="23">
        <v>-0.45</v>
      </c>
      <c r="I69" s="17" t="s">
        <v>498</v>
      </c>
      <c r="J69" s="27">
        <v>-0.22314355131420999</v>
      </c>
      <c r="K69" s="18" t="s">
        <v>761</v>
      </c>
      <c r="L69" s="22" t="s">
        <v>762</v>
      </c>
      <c r="M69" s="17">
        <v>41</v>
      </c>
      <c r="N69" s="17">
        <f>L69+M69</f>
        <v>83</v>
      </c>
      <c r="O69" s="17">
        <v>279.5</v>
      </c>
      <c r="P69" s="17">
        <v>232</v>
      </c>
      <c r="Q69" s="17">
        <v>96.3</v>
      </c>
      <c r="R69" s="17">
        <v>116.1</v>
      </c>
      <c r="S69" s="17" t="s">
        <v>513</v>
      </c>
      <c r="T69" s="23">
        <v>-0.22110168405001085</v>
      </c>
      <c r="U69" s="23">
        <v>-0.22110168405001085</v>
      </c>
      <c r="V69" s="23">
        <f>U69-J69</f>
        <v>2.0418672641991376E-3</v>
      </c>
      <c r="W69" s="24">
        <v>0</v>
      </c>
      <c r="X69" s="24">
        <v>0</v>
      </c>
      <c r="Y69" s="24">
        <f t="shared" si="5"/>
        <v>0</v>
      </c>
    </row>
    <row r="70" spans="1:28" x14ac:dyDescent="0.25">
      <c r="A70" s="17" t="s">
        <v>39</v>
      </c>
      <c r="B70" s="17" t="s">
        <v>435</v>
      </c>
      <c r="C70" s="17">
        <v>0</v>
      </c>
      <c r="D70" s="18" t="s">
        <v>724</v>
      </c>
      <c r="E70" s="19" t="s">
        <v>472</v>
      </c>
      <c r="F70" s="19" t="s">
        <v>472</v>
      </c>
      <c r="G70" s="17">
        <v>79</v>
      </c>
      <c r="H70" s="23">
        <v>0.47</v>
      </c>
      <c r="I70" s="17" t="s">
        <v>498</v>
      </c>
      <c r="J70" s="40">
        <v>0.232889070427235</v>
      </c>
      <c r="K70" s="18" t="s">
        <v>763</v>
      </c>
      <c r="L70" s="22" t="s">
        <v>764</v>
      </c>
      <c r="M70" s="17">
        <v>39</v>
      </c>
      <c r="N70" s="17">
        <f t="shared" si="3"/>
        <v>79</v>
      </c>
      <c r="O70" s="17">
        <v>250.6</v>
      </c>
      <c r="P70" s="17">
        <v>308.3</v>
      </c>
      <c r="Q70" s="17">
        <v>122.2</v>
      </c>
      <c r="R70" s="17">
        <v>122.9</v>
      </c>
      <c r="S70" s="17" t="s">
        <v>513</v>
      </c>
      <c r="T70" s="23">
        <v>0.23328139189470593</v>
      </c>
      <c r="U70" s="23">
        <v>0.23328139189470593</v>
      </c>
      <c r="V70" s="23">
        <f t="shared" si="4"/>
        <v>3.9232146747092411E-4</v>
      </c>
      <c r="W70" s="24">
        <v>0</v>
      </c>
      <c r="X70" s="24">
        <v>0</v>
      </c>
      <c r="Y70" s="24">
        <f t="shared" si="5"/>
        <v>0</v>
      </c>
    </row>
    <row r="71" spans="1:28" ht="60" x14ac:dyDescent="0.25">
      <c r="A71" s="17" t="s">
        <v>39</v>
      </c>
      <c r="B71" s="17" t="s">
        <v>436</v>
      </c>
      <c r="C71" s="17">
        <v>0</v>
      </c>
      <c r="D71" s="18" t="s">
        <v>727</v>
      </c>
      <c r="E71" s="19" t="s">
        <v>472</v>
      </c>
      <c r="F71" s="19" t="s">
        <v>472</v>
      </c>
      <c r="G71" s="17">
        <v>25</v>
      </c>
      <c r="H71" s="23">
        <v>0.52</v>
      </c>
      <c r="I71" s="17" t="s">
        <v>498</v>
      </c>
      <c r="J71" s="27">
        <v>0.257156348513015</v>
      </c>
      <c r="K71" s="18" t="s">
        <v>758</v>
      </c>
      <c r="L71" s="22" t="s">
        <v>759</v>
      </c>
      <c r="M71" s="17">
        <v>12</v>
      </c>
      <c r="N71" s="17">
        <f>L71+M71</f>
        <v>25</v>
      </c>
      <c r="O71" s="17">
        <v>278.8</v>
      </c>
      <c r="P71" s="17">
        <v>334.8</v>
      </c>
      <c r="Q71" s="17">
        <v>51.3</v>
      </c>
      <c r="R71" s="17">
        <v>147.1</v>
      </c>
      <c r="S71" s="17" t="s">
        <v>513</v>
      </c>
      <c r="T71" s="23">
        <v>0.25561878505903002</v>
      </c>
      <c r="U71" s="23">
        <v>0.25561878505903002</v>
      </c>
      <c r="V71" s="23">
        <f>U71-J71</f>
        <v>-1.5375634539849803E-3</v>
      </c>
      <c r="W71" s="24">
        <v>0</v>
      </c>
      <c r="X71" s="24">
        <v>0</v>
      </c>
      <c r="Y71" s="24">
        <f t="shared" si="5"/>
        <v>0</v>
      </c>
      <c r="Z71" s="18" t="s">
        <v>760</v>
      </c>
    </row>
    <row r="72" spans="1:28" x14ac:dyDescent="0.25">
      <c r="A72" s="17" t="s">
        <v>39</v>
      </c>
      <c r="B72" s="17" t="s">
        <v>119</v>
      </c>
      <c r="C72" s="17">
        <v>2</v>
      </c>
      <c r="D72" s="18" t="s">
        <v>724</v>
      </c>
      <c r="E72" s="19" t="s">
        <v>472</v>
      </c>
      <c r="F72" s="19" t="s">
        <v>472</v>
      </c>
      <c r="G72" s="17">
        <v>144</v>
      </c>
      <c r="H72" s="23">
        <v>0</v>
      </c>
      <c r="I72" s="17" t="s">
        <v>498</v>
      </c>
      <c r="J72" s="27">
        <v>0</v>
      </c>
      <c r="L72" s="22" t="s">
        <v>765</v>
      </c>
      <c r="M72" s="17">
        <v>72</v>
      </c>
      <c r="N72" s="17">
        <f t="shared" si="3"/>
        <v>144</v>
      </c>
      <c r="O72" s="17" t="s">
        <v>472</v>
      </c>
      <c r="P72" s="17" t="s">
        <v>472</v>
      </c>
      <c r="Q72" s="17" t="s">
        <v>472</v>
      </c>
      <c r="R72" s="17" t="s">
        <v>472</v>
      </c>
      <c r="S72" s="17" t="s">
        <v>513</v>
      </c>
      <c r="T72" s="23">
        <v>0</v>
      </c>
      <c r="U72" s="23">
        <v>0</v>
      </c>
      <c r="V72" s="23">
        <f t="shared" si="4"/>
        <v>0</v>
      </c>
      <c r="W72" s="24">
        <v>0</v>
      </c>
      <c r="X72" s="24">
        <v>0</v>
      </c>
      <c r="Y72" s="24">
        <f t="shared" si="5"/>
        <v>0</v>
      </c>
      <c r="AA72" s="17"/>
    </row>
    <row r="73" spans="1:28" s="16" customFormat="1" ht="30" x14ac:dyDescent="0.25">
      <c r="A73" s="16" t="s">
        <v>39</v>
      </c>
      <c r="B73" s="16" t="s">
        <v>61</v>
      </c>
      <c r="C73" s="16">
        <v>0</v>
      </c>
      <c r="D73" s="18" t="s">
        <v>727</v>
      </c>
      <c r="E73" s="29" t="s">
        <v>472</v>
      </c>
      <c r="F73" s="29" t="s">
        <v>472</v>
      </c>
      <c r="G73" s="16">
        <v>96</v>
      </c>
      <c r="H73" s="33">
        <v>-0.5</v>
      </c>
      <c r="I73" s="16" t="s">
        <v>498</v>
      </c>
      <c r="J73" s="31">
        <v>-0.24746646154726301</v>
      </c>
      <c r="L73" s="32" t="s">
        <v>766</v>
      </c>
      <c r="M73" s="16">
        <v>48</v>
      </c>
      <c r="N73" s="32">
        <f>L73+M73</f>
        <v>96</v>
      </c>
      <c r="O73" s="16" t="s">
        <v>472</v>
      </c>
      <c r="P73" s="16" t="s">
        <v>472</v>
      </c>
      <c r="Q73" s="16" t="s">
        <v>472</v>
      </c>
      <c r="R73" s="16" t="s">
        <v>472</v>
      </c>
      <c r="S73" s="17" t="s">
        <v>472</v>
      </c>
      <c r="T73" s="33" t="s">
        <v>472</v>
      </c>
      <c r="U73" s="31">
        <v>-0.24746646154726301</v>
      </c>
      <c r="V73" s="23">
        <f t="shared" si="4"/>
        <v>0</v>
      </c>
      <c r="W73" s="24">
        <v>0</v>
      </c>
      <c r="X73" s="34">
        <v>2</v>
      </c>
      <c r="Y73" s="34">
        <f t="shared" si="5"/>
        <v>0</v>
      </c>
      <c r="AA73" s="60" t="s">
        <v>1684</v>
      </c>
      <c r="AB73" s="15"/>
    </row>
    <row r="74" spans="1:28" ht="90" x14ac:dyDescent="0.25">
      <c r="A74" s="17" t="s">
        <v>40</v>
      </c>
      <c r="B74" s="17" t="s">
        <v>120</v>
      </c>
      <c r="C74" s="17">
        <v>0</v>
      </c>
      <c r="D74" s="41" t="s">
        <v>767</v>
      </c>
      <c r="E74" s="19">
        <v>33</v>
      </c>
      <c r="F74" s="19">
        <v>31</v>
      </c>
      <c r="G74" s="17">
        <f t="shared" ref="G74:G84" si="6">E74+F74</f>
        <v>64</v>
      </c>
      <c r="H74" s="23">
        <v>0.06</v>
      </c>
      <c r="I74" s="17" t="s">
        <v>498</v>
      </c>
      <c r="J74" s="27">
        <v>2.9995502E-2</v>
      </c>
      <c r="K74" s="18" t="s">
        <v>770</v>
      </c>
      <c r="L74" s="22" t="s">
        <v>768</v>
      </c>
      <c r="M74" s="17">
        <v>31</v>
      </c>
      <c r="N74" s="17">
        <f t="shared" si="3"/>
        <v>64</v>
      </c>
      <c r="O74" s="17" t="s">
        <v>771</v>
      </c>
      <c r="P74" s="17" t="s">
        <v>772</v>
      </c>
      <c r="Q74" s="17" t="s">
        <v>773</v>
      </c>
      <c r="R74" s="17" t="s">
        <v>774</v>
      </c>
      <c r="S74" s="17" t="s">
        <v>513</v>
      </c>
      <c r="T74" s="23">
        <v>7.9190379421618124E-3</v>
      </c>
      <c r="U74" s="23">
        <v>7.9190379421618124E-3</v>
      </c>
      <c r="V74" s="23">
        <f t="shared" si="4"/>
        <v>-2.207646405783819E-2</v>
      </c>
      <c r="W74" s="24">
        <v>1</v>
      </c>
      <c r="X74" s="24">
        <v>3</v>
      </c>
      <c r="Y74" s="24">
        <f t="shared" si="5"/>
        <v>0</v>
      </c>
      <c r="AA74" s="18" t="s">
        <v>775</v>
      </c>
    </row>
    <row r="75" spans="1:28" ht="90" x14ac:dyDescent="0.25">
      <c r="A75" s="17" t="s">
        <v>40</v>
      </c>
      <c r="B75" s="17" t="s">
        <v>121</v>
      </c>
      <c r="C75" s="17">
        <v>0</v>
      </c>
      <c r="D75" s="18" t="s">
        <v>776</v>
      </c>
      <c r="E75" s="19">
        <v>25</v>
      </c>
      <c r="F75" s="19">
        <v>25</v>
      </c>
      <c r="G75" s="17">
        <f t="shared" si="6"/>
        <v>50</v>
      </c>
      <c r="H75" s="23">
        <v>0.32</v>
      </c>
      <c r="I75" s="17" t="s">
        <v>498</v>
      </c>
      <c r="J75" s="27">
        <v>0.15932508000000001</v>
      </c>
      <c r="K75" s="18" t="s">
        <v>822</v>
      </c>
      <c r="L75" s="22" t="s">
        <v>769</v>
      </c>
      <c r="M75" s="17">
        <v>25</v>
      </c>
      <c r="N75" s="17">
        <f t="shared" si="3"/>
        <v>50</v>
      </c>
      <c r="O75" s="17" t="s">
        <v>472</v>
      </c>
      <c r="P75" s="17" t="s">
        <v>472</v>
      </c>
      <c r="Q75" s="17" t="s">
        <v>472</v>
      </c>
      <c r="R75" s="17" t="s">
        <v>747</v>
      </c>
      <c r="S75" s="17" t="s">
        <v>660</v>
      </c>
      <c r="T75" s="23">
        <v>5.87</v>
      </c>
      <c r="U75" s="23">
        <v>0.34294051228187333</v>
      </c>
      <c r="V75" s="23">
        <f t="shared" si="4"/>
        <v>0.18361543228187333</v>
      </c>
      <c r="W75" s="24">
        <v>3</v>
      </c>
      <c r="X75" s="24">
        <v>3</v>
      </c>
      <c r="Y75" s="24">
        <f t="shared" si="5"/>
        <v>0</v>
      </c>
      <c r="Z75" s="18" t="s">
        <v>777</v>
      </c>
      <c r="AA75" s="18" t="s">
        <v>823</v>
      </c>
    </row>
    <row r="76" spans="1:28" ht="90" x14ac:dyDescent="0.25">
      <c r="A76" s="17" t="s">
        <v>40</v>
      </c>
      <c r="B76" s="17" t="s">
        <v>122</v>
      </c>
      <c r="C76" s="17">
        <v>1</v>
      </c>
      <c r="D76" s="18" t="s">
        <v>819</v>
      </c>
      <c r="E76" s="19">
        <v>54</v>
      </c>
      <c r="F76" s="19">
        <v>54</v>
      </c>
      <c r="G76" s="17">
        <f t="shared" si="6"/>
        <v>108</v>
      </c>
      <c r="H76" s="23">
        <v>0.68</v>
      </c>
      <c r="I76" s="17" t="s">
        <v>498</v>
      </c>
      <c r="J76" s="27">
        <v>0.33376835199999999</v>
      </c>
      <c r="K76" s="18" t="s">
        <v>820</v>
      </c>
      <c r="L76" s="22" t="s">
        <v>686</v>
      </c>
      <c r="M76" s="17">
        <v>54</v>
      </c>
      <c r="N76" s="17">
        <f t="shared" si="3"/>
        <v>108</v>
      </c>
      <c r="O76" s="17" t="s">
        <v>472</v>
      </c>
      <c r="P76" s="17" t="s">
        <v>472</v>
      </c>
      <c r="Q76" s="17" t="s">
        <v>472</v>
      </c>
      <c r="R76" s="17" t="s">
        <v>472</v>
      </c>
      <c r="S76" s="17" t="s">
        <v>516</v>
      </c>
      <c r="T76" s="23">
        <v>0.63</v>
      </c>
      <c r="U76" s="23">
        <v>0.31001041649523708</v>
      </c>
      <c r="V76" s="23">
        <f t="shared" si="4"/>
        <v>-2.3757935504762906E-2</v>
      </c>
      <c r="W76" s="24">
        <v>1</v>
      </c>
      <c r="X76" s="24">
        <v>3</v>
      </c>
      <c r="Y76" s="24">
        <f t="shared" si="5"/>
        <v>0</v>
      </c>
      <c r="AA76" s="18" t="s">
        <v>821</v>
      </c>
    </row>
    <row r="77" spans="1:28" ht="45" x14ac:dyDescent="0.25">
      <c r="A77" s="17" t="s">
        <v>40</v>
      </c>
      <c r="B77" s="17" t="s">
        <v>123</v>
      </c>
      <c r="C77" s="17">
        <v>0</v>
      </c>
      <c r="D77" s="18" t="s">
        <v>780</v>
      </c>
      <c r="E77" s="19">
        <v>12</v>
      </c>
      <c r="F77" s="19">
        <v>9</v>
      </c>
      <c r="G77" s="17">
        <f t="shared" si="6"/>
        <v>21</v>
      </c>
      <c r="H77" s="23">
        <v>0.91</v>
      </c>
      <c r="I77" s="17" t="s">
        <v>498</v>
      </c>
      <c r="J77" s="27">
        <v>0.440605003</v>
      </c>
      <c r="K77" s="18" t="s">
        <v>921</v>
      </c>
      <c r="L77" s="22" t="s">
        <v>723</v>
      </c>
      <c r="M77" s="17">
        <v>9</v>
      </c>
      <c r="N77" s="17">
        <f t="shared" si="3"/>
        <v>21</v>
      </c>
      <c r="O77" s="17" t="s">
        <v>472</v>
      </c>
      <c r="P77" s="17" t="s">
        <v>472</v>
      </c>
      <c r="Q77" s="17" t="s">
        <v>472</v>
      </c>
      <c r="R77" s="17" t="s">
        <v>472</v>
      </c>
      <c r="S77" s="17" t="s">
        <v>516</v>
      </c>
      <c r="T77" s="23">
        <v>0.95399069999999997</v>
      </c>
      <c r="U77" s="23">
        <v>0.45612181725119971</v>
      </c>
      <c r="V77" s="23">
        <f t="shared" si="4"/>
        <v>1.5516814251199718E-2</v>
      </c>
      <c r="W77" s="24">
        <v>0</v>
      </c>
      <c r="X77" s="24">
        <v>3</v>
      </c>
      <c r="Y77" s="24">
        <f t="shared" si="5"/>
        <v>0</v>
      </c>
      <c r="AA77" s="18" t="s">
        <v>781</v>
      </c>
    </row>
    <row r="78" spans="1:28" ht="45" x14ac:dyDescent="0.25">
      <c r="A78" s="17" t="s">
        <v>40</v>
      </c>
      <c r="B78" s="17" t="s">
        <v>124</v>
      </c>
      <c r="C78" s="17">
        <v>0</v>
      </c>
      <c r="D78" s="18" t="s">
        <v>782</v>
      </c>
      <c r="E78" s="19">
        <v>10</v>
      </c>
      <c r="F78" s="19">
        <v>10</v>
      </c>
      <c r="G78" s="17">
        <f t="shared" si="6"/>
        <v>20</v>
      </c>
      <c r="H78" s="23">
        <v>0.93</v>
      </c>
      <c r="I78" s="17" t="s">
        <v>498</v>
      </c>
      <c r="J78" s="27">
        <v>0.44968989300000001</v>
      </c>
      <c r="K78" s="18" t="s">
        <v>784</v>
      </c>
      <c r="L78" s="22" t="s">
        <v>783</v>
      </c>
      <c r="M78" s="17">
        <v>5</v>
      </c>
      <c r="N78" s="17">
        <f t="shared" si="3"/>
        <v>9</v>
      </c>
      <c r="O78" s="17" t="s">
        <v>472</v>
      </c>
      <c r="P78" s="17" t="s">
        <v>472</v>
      </c>
      <c r="Q78" s="17" t="s">
        <v>472</v>
      </c>
      <c r="R78" s="17" t="s">
        <v>472</v>
      </c>
      <c r="S78" s="17" t="s">
        <v>516</v>
      </c>
      <c r="T78" s="23">
        <v>0.82166666666666666</v>
      </c>
      <c r="U78" s="23">
        <v>0.39772083594584517</v>
      </c>
      <c r="V78" s="23">
        <f t="shared" si="4"/>
        <v>-5.1969057054154832E-2</v>
      </c>
      <c r="W78" s="24">
        <v>1</v>
      </c>
      <c r="X78" s="24">
        <v>3</v>
      </c>
      <c r="Y78" s="24">
        <f t="shared" si="5"/>
        <v>11</v>
      </c>
      <c r="Z78" s="17" t="s">
        <v>785</v>
      </c>
      <c r="AA78" s="18" t="s">
        <v>786</v>
      </c>
    </row>
    <row r="79" spans="1:28" x14ac:dyDescent="0.25">
      <c r="A79" s="17" t="s">
        <v>40</v>
      </c>
      <c r="B79" s="17" t="s">
        <v>125</v>
      </c>
      <c r="C79" s="17">
        <v>0</v>
      </c>
      <c r="D79" s="18" t="s">
        <v>788</v>
      </c>
      <c r="E79" s="19">
        <v>10</v>
      </c>
      <c r="F79" s="19">
        <v>8</v>
      </c>
      <c r="G79" s="17">
        <f t="shared" si="6"/>
        <v>18</v>
      </c>
      <c r="H79" s="23">
        <v>0.21</v>
      </c>
      <c r="I79" s="17" t="s">
        <v>498</v>
      </c>
      <c r="J79" s="27">
        <v>0.10480801300000001</v>
      </c>
      <c r="K79" s="18" t="s">
        <v>789</v>
      </c>
      <c r="L79" s="22" t="s">
        <v>787</v>
      </c>
      <c r="M79" s="17">
        <v>8</v>
      </c>
      <c r="N79" s="17">
        <f t="shared" si="3"/>
        <v>18</v>
      </c>
      <c r="O79" s="17">
        <v>12.6</v>
      </c>
      <c r="P79" s="17">
        <v>5.9</v>
      </c>
      <c r="Q79" s="17" t="s">
        <v>472</v>
      </c>
      <c r="R79" s="17" t="s">
        <v>472</v>
      </c>
      <c r="S79" s="17" t="s">
        <v>472</v>
      </c>
      <c r="T79" s="23" t="s">
        <v>472</v>
      </c>
      <c r="U79" s="27">
        <v>0.10480801300000001</v>
      </c>
      <c r="V79" s="23">
        <f t="shared" si="4"/>
        <v>0</v>
      </c>
      <c r="W79" s="24">
        <v>0</v>
      </c>
      <c r="X79" s="24">
        <v>2</v>
      </c>
      <c r="Y79" s="24">
        <f t="shared" si="5"/>
        <v>0</v>
      </c>
      <c r="AA79" s="58" t="s">
        <v>1685</v>
      </c>
    </row>
    <row r="80" spans="1:28" ht="135" x14ac:dyDescent="0.25">
      <c r="A80" s="17" t="s">
        <v>40</v>
      </c>
      <c r="B80" s="17" t="s">
        <v>126</v>
      </c>
      <c r="C80" s="17">
        <v>1</v>
      </c>
      <c r="D80" s="18" t="s">
        <v>790</v>
      </c>
      <c r="E80" s="19">
        <v>19</v>
      </c>
      <c r="F80" s="19">
        <v>21</v>
      </c>
      <c r="G80" s="17">
        <f t="shared" si="6"/>
        <v>40</v>
      </c>
      <c r="H80" s="23">
        <v>0.26</v>
      </c>
      <c r="I80" s="17" t="s">
        <v>498</v>
      </c>
      <c r="J80" s="27">
        <v>0.12963659</v>
      </c>
      <c r="K80" s="18" t="s">
        <v>1052</v>
      </c>
      <c r="L80" s="22" t="s">
        <v>778</v>
      </c>
      <c r="M80" s="17">
        <v>21</v>
      </c>
      <c r="N80" s="17">
        <f t="shared" si="3"/>
        <v>40</v>
      </c>
      <c r="O80" s="42" t="s">
        <v>791</v>
      </c>
      <c r="P80" s="42" t="s">
        <v>792</v>
      </c>
      <c r="Q80" s="42" t="s">
        <v>793</v>
      </c>
      <c r="R80" s="42" t="s">
        <v>794</v>
      </c>
      <c r="S80" s="17" t="s">
        <v>516</v>
      </c>
      <c r="T80" s="23">
        <v>0.25497102944267502</v>
      </c>
      <c r="U80" s="23">
        <v>0.12699886186450807</v>
      </c>
      <c r="V80" s="23">
        <f t="shared" si="4"/>
        <v>-2.6377281354919291E-3</v>
      </c>
      <c r="W80" s="24">
        <v>0</v>
      </c>
      <c r="X80" s="24">
        <v>3</v>
      </c>
      <c r="Y80" s="24">
        <f t="shared" si="5"/>
        <v>0</v>
      </c>
      <c r="AA80" s="18" t="s">
        <v>796</v>
      </c>
    </row>
    <row r="81" spans="1:28" ht="105" x14ac:dyDescent="0.25">
      <c r="A81" s="17" t="s">
        <v>40</v>
      </c>
      <c r="B81" s="17" t="s">
        <v>126</v>
      </c>
      <c r="C81" s="17">
        <v>2</v>
      </c>
      <c r="D81" s="18" t="s">
        <v>795</v>
      </c>
      <c r="E81" s="19">
        <v>18</v>
      </c>
      <c r="F81" s="19">
        <v>21</v>
      </c>
      <c r="G81" s="17">
        <f t="shared" si="6"/>
        <v>39</v>
      </c>
      <c r="H81" s="23">
        <v>0.41</v>
      </c>
      <c r="I81" s="17" t="s">
        <v>498</v>
      </c>
      <c r="J81" s="27">
        <v>0.20359063899999999</v>
      </c>
      <c r="K81" s="18" t="s">
        <v>1053</v>
      </c>
      <c r="L81" s="22" t="s">
        <v>702</v>
      </c>
      <c r="M81" s="17">
        <v>21</v>
      </c>
      <c r="N81" s="17">
        <f t="shared" si="3"/>
        <v>39</v>
      </c>
      <c r="O81" s="42" t="s">
        <v>797</v>
      </c>
      <c r="P81" s="42" t="s">
        <v>792</v>
      </c>
      <c r="Q81" s="42" t="s">
        <v>797</v>
      </c>
      <c r="R81" s="42" t="s">
        <v>794</v>
      </c>
      <c r="S81" s="17" t="s">
        <v>516</v>
      </c>
      <c r="T81" s="17">
        <v>0.74368321231059598</v>
      </c>
      <c r="U81" s="23">
        <v>0.36273291552826886</v>
      </c>
      <c r="V81" s="23">
        <f t="shared" si="4"/>
        <v>0.15914227652826887</v>
      </c>
      <c r="W81" s="24">
        <v>3</v>
      </c>
      <c r="X81" s="24">
        <v>3</v>
      </c>
      <c r="Y81" s="24">
        <f t="shared" si="5"/>
        <v>0</v>
      </c>
      <c r="AA81" s="18" t="s">
        <v>798</v>
      </c>
    </row>
    <row r="82" spans="1:28" ht="60" x14ac:dyDescent="0.25">
      <c r="A82" s="17" t="s">
        <v>40</v>
      </c>
      <c r="B82" s="17" t="s">
        <v>127</v>
      </c>
      <c r="C82" s="17">
        <v>0</v>
      </c>
      <c r="D82" s="18" t="s">
        <v>803</v>
      </c>
      <c r="E82" s="19">
        <v>22</v>
      </c>
      <c r="F82" s="19">
        <v>19</v>
      </c>
      <c r="G82" s="17">
        <f t="shared" si="6"/>
        <v>41</v>
      </c>
      <c r="H82" s="23">
        <v>0.53</v>
      </c>
      <c r="I82" s="17" t="s">
        <v>498</v>
      </c>
      <c r="J82" s="21">
        <v>0.26199250000000002</v>
      </c>
      <c r="K82" s="18" t="s">
        <v>472</v>
      </c>
      <c r="L82" s="22" t="s">
        <v>472</v>
      </c>
      <c r="M82" s="17" t="s">
        <v>472</v>
      </c>
      <c r="N82" s="17" t="s">
        <v>472</v>
      </c>
      <c r="O82" s="17" t="s">
        <v>472</v>
      </c>
      <c r="P82" s="17" t="s">
        <v>472</v>
      </c>
      <c r="Q82" s="17" t="s">
        <v>472</v>
      </c>
      <c r="R82" s="17" t="s">
        <v>472</v>
      </c>
      <c r="S82" s="17" t="s">
        <v>516</v>
      </c>
      <c r="T82" s="23">
        <v>0.53</v>
      </c>
      <c r="U82" s="21">
        <v>0.26199250000000002</v>
      </c>
      <c r="V82" s="23">
        <f t="shared" si="4"/>
        <v>0</v>
      </c>
      <c r="W82" s="24">
        <v>0</v>
      </c>
      <c r="X82" s="24">
        <v>3</v>
      </c>
      <c r="Y82" s="24" t="s">
        <v>472</v>
      </c>
      <c r="AA82" s="18" t="s">
        <v>922</v>
      </c>
    </row>
    <row r="83" spans="1:28" ht="75" x14ac:dyDescent="0.25">
      <c r="A83" s="17" t="s">
        <v>40</v>
      </c>
      <c r="B83" s="17" t="s">
        <v>128</v>
      </c>
      <c r="C83" s="17">
        <v>0</v>
      </c>
      <c r="D83" s="18" t="s">
        <v>799</v>
      </c>
      <c r="E83" s="19">
        <v>24</v>
      </c>
      <c r="F83" s="19">
        <v>24</v>
      </c>
      <c r="G83" s="17">
        <f t="shared" si="6"/>
        <v>48</v>
      </c>
      <c r="H83" s="23">
        <v>0.66</v>
      </c>
      <c r="I83" s="17" t="s">
        <v>498</v>
      </c>
      <c r="J83" s="27">
        <v>0.324286295</v>
      </c>
      <c r="K83" s="18" t="s">
        <v>800</v>
      </c>
      <c r="L83" s="22" t="s">
        <v>779</v>
      </c>
      <c r="M83" s="17">
        <v>24</v>
      </c>
      <c r="N83" s="17">
        <f t="shared" si="3"/>
        <v>48</v>
      </c>
      <c r="O83" s="17" t="s">
        <v>472</v>
      </c>
      <c r="P83" s="17" t="s">
        <v>472</v>
      </c>
      <c r="Q83" s="17" t="s">
        <v>472</v>
      </c>
      <c r="R83" s="17" t="s">
        <v>472</v>
      </c>
      <c r="S83" s="17" t="s">
        <v>513</v>
      </c>
      <c r="T83" s="76">
        <v>0.88607361853348277</v>
      </c>
      <c r="U83" s="76">
        <v>0.88607361853348277</v>
      </c>
      <c r="V83" s="23">
        <f t="shared" si="4"/>
        <v>0.56178732353348271</v>
      </c>
      <c r="W83" s="24">
        <v>3</v>
      </c>
      <c r="X83" s="24">
        <v>3</v>
      </c>
      <c r="Y83" s="24">
        <f t="shared" si="5"/>
        <v>0</v>
      </c>
      <c r="AA83" s="18" t="s">
        <v>801</v>
      </c>
    </row>
    <row r="84" spans="1:28" s="16" customFormat="1" ht="45" x14ac:dyDescent="0.25">
      <c r="A84" s="16" t="s">
        <v>40</v>
      </c>
      <c r="B84" s="16" t="s">
        <v>129</v>
      </c>
      <c r="C84" s="16">
        <v>0</v>
      </c>
      <c r="D84" s="28" t="s">
        <v>802</v>
      </c>
      <c r="E84" s="29">
        <v>15</v>
      </c>
      <c r="F84" s="29">
        <v>16</v>
      </c>
      <c r="G84" s="16">
        <f t="shared" si="6"/>
        <v>31</v>
      </c>
      <c r="H84" s="33">
        <v>0.31</v>
      </c>
      <c r="I84" s="16" t="s">
        <v>498</v>
      </c>
      <c r="J84" s="31">
        <v>0.15438597000000001</v>
      </c>
      <c r="K84" s="28" t="s">
        <v>827</v>
      </c>
      <c r="L84" s="32" t="s">
        <v>685</v>
      </c>
      <c r="M84" s="16">
        <v>16</v>
      </c>
      <c r="N84" s="16">
        <f t="shared" si="3"/>
        <v>31</v>
      </c>
      <c r="O84" s="16" t="s">
        <v>472</v>
      </c>
      <c r="P84" s="16" t="s">
        <v>472</v>
      </c>
      <c r="Q84" s="16" t="s">
        <v>472</v>
      </c>
      <c r="R84" s="16" t="s">
        <v>472</v>
      </c>
      <c r="S84" s="16" t="s">
        <v>660</v>
      </c>
      <c r="T84" s="33">
        <v>4.2699999999999996</v>
      </c>
      <c r="U84" s="33">
        <v>0.37487804908041722</v>
      </c>
      <c r="V84" s="33">
        <f t="shared" si="4"/>
        <v>0.22049207908041721</v>
      </c>
      <c r="W84" s="34">
        <v>3</v>
      </c>
      <c r="X84" s="34">
        <v>3</v>
      </c>
      <c r="Y84" s="34">
        <f t="shared" si="5"/>
        <v>0</v>
      </c>
      <c r="AA84" s="28" t="s">
        <v>828</v>
      </c>
      <c r="AB84" s="15"/>
    </row>
    <row r="85" spans="1:28" ht="45" x14ac:dyDescent="0.25">
      <c r="A85" s="17" t="s">
        <v>41</v>
      </c>
      <c r="B85" s="17" t="s">
        <v>130</v>
      </c>
      <c r="C85" s="17">
        <v>0</v>
      </c>
      <c r="D85" s="18" t="s">
        <v>806</v>
      </c>
      <c r="E85" s="19" t="s">
        <v>472</v>
      </c>
      <c r="F85" s="19" t="s">
        <v>472</v>
      </c>
      <c r="G85" s="17">
        <v>121</v>
      </c>
      <c r="H85" s="23">
        <v>0.3</v>
      </c>
      <c r="I85" s="17" t="s">
        <v>474</v>
      </c>
      <c r="J85" s="21">
        <v>0.30951960420311198</v>
      </c>
      <c r="K85" s="18" t="s">
        <v>866</v>
      </c>
      <c r="L85" s="22" t="s">
        <v>472</v>
      </c>
      <c r="M85" s="17" t="s">
        <v>472</v>
      </c>
      <c r="N85" s="17">
        <v>121</v>
      </c>
      <c r="O85" s="17" t="s">
        <v>472</v>
      </c>
      <c r="P85" s="17" t="s">
        <v>472</v>
      </c>
      <c r="Q85" s="17" t="s">
        <v>472</v>
      </c>
      <c r="R85" s="17" t="s">
        <v>472</v>
      </c>
      <c r="S85" s="17" t="s">
        <v>474</v>
      </c>
      <c r="T85" s="23">
        <v>0.28999999999999998</v>
      </c>
      <c r="U85" s="23">
        <v>0.29856626366017835</v>
      </c>
      <c r="V85" s="23">
        <f t="shared" si="4"/>
        <v>-1.0953340542933621E-2</v>
      </c>
      <c r="W85" s="24">
        <v>0</v>
      </c>
      <c r="X85" s="24">
        <v>0</v>
      </c>
      <c r="Y85" s="24">
        <f t="shared" si="5"/>
        <v>0</v>
      </c>
    </row>
    <row r="86" spans="1:28" ht="30" x14ac:dyDescent="0.25">
      <c r="A86" s="17" t="s">
        <v>41</v>
      </c>
      <c r="B86" s="17" t="s">
        <v>131</v>
      </c>
      <c r="C86" s="17">
        <v>0</v>
      </c>
      <c r="D86" s="18" t="s">
        <v>804</v>
      </c>
      <c r="E86" s="19" t="s">
        <v>472</v>
      </c>
      <c r="F86" s="19" t="s">
        <v>472</v>
      </c>
      <c r="G86" s="17">
        <v>54</v>
      </c>
      <c r="H86" s="23">
        <v>0.46</v>
      </c>
      <c r="I86" s="17" t="s">
        <v>474</v>
      </c>
      <c r="J86" s="27">
        <v>0.49731128757203102</v>
      </c>
      <c r="K86" s="18" t="s">
        <v>805</v>
      </c>
      <c r="L86" s="22" t="s">
        <v>472</v>
      </c>
      <c r="M86" s="17" t="s">
        <v>472</v>
      </c>
      <c r="N86" s="22" t="s">
        <v>686</v>
      </c>
      <c r="O86" s="17" t="s">
        <v>472</v>
      </c>
      <c r="P86" s="17" t="s">
        <v>472</v>
      </c>
      <c r="Q86" s="17" t="s">
        <v>472</v>
      </c>
      <c r="R86" s="17" t="s">
        <v>472</v>
      </c>
      <c r="S86" s="17" t="s">
        <v>474</v>
      </c>
      <c r="T86" s="23">
        <v>0.46</v>
      </c>
      <c r="U86" s="23">
        <v>0.49731128757203102</v>
      </c>
      <c r="V86" s="23">
        <f t="shared" si="4"/>
        <v>0</v>
      </c>
      <c r="W86" s="24">
        <v>0</v>
      </c>
      <c r="X86" s="24">
        <v>0</v>
      </c>
      <c r="Y86" s="24">
        <f t="shared" si="5"/>
        <v>0</v>
      </c>
    </row>
    <row r="87" spans="1:28" ht="45" x14ac:dyDescent="0.25">
      <c r="A87" s="17" t="s">
        <v>41</v>
      </c>
      <c r="B87" s="17" t="s">
        <v>49</v>
      </c>
      <c r="C87" s="17">
        <v>0</v>
      </c>
      <c r="D87" s="18" t="s">
        <v>824</v>
      </c>
      <c r="E87" s="19" t="s">
        <v>472</v>
      </c>
      <c r="F87" s="19" t="s">
        <v>472</v>
      </c>
      <c r="G87" s="17">
        <v>132</v>
      </c>
      <c r="H87" s="23">
        <v>0.3</v>
      </c>
      <c r="I87" s="17" t="s">
        <v>474</v>
      </c>
      <c r="J87" s="40">
        <v>0.30951960420311198</v>
      </c>
      <c r="K87" s="18" t="s">
        <v>847</v>
      </c>
      <c r="L87" s="22" t="s">
        <v>472</v>
      </c>
      <c r="M87" s="17" t="s">
        <v>472</v>
      </c>
      <c r="N87" s="17">
        <v>132</v>
      </c>
      <c r="O87" s="17" t="s">
        <v>472</v>
      </c>
      <c r="P87" s="17" t="s">
        <v>472</v>
      </c>
      <c r="Q87" s="17" t="s">
        <v>472</v>
      </c>
      <c r="R87" s="17" t="s">
        <v>472</v>
      </c>
      <c r="S87" s="17" t="s">
        <v>474</v>
      </c>
      <c r="T87" s="23">
        <v>0.3</v>
      </c>
      <c r="U87" s="23">
        <v>0.30951960420311175</v>
      </c>
      <c r="V87" s="23">
        <f t="shared" si="4"/>
        <v>0</v>
      </c>
      <c r="W87" s="24">
        <v>0</v>
      </c>
      <c r="X87" s="24">
        <v>0</v>
      </c>
      <c r="Y87" s="24">
        <f t="shared" si="5"/>
        <v>0</v>
      </c>
    </row>
    <row r="88" spans="1:28" x14ac:dyDescent="0.25">
      <c r="A88" s="17" t="s">
        <v>41</v>
      </c>
      <c r="B88" s="17" t="s">
        <v>132</v>
      </c>
      <c r="C88" s="17">
        <v>0</v>
      </c>
      <c r="D88" s="18" t="s">
        <v>811</v>
      </c>
      <c r="E88" s="19" t="s">
        <v>472</v>
      </c>
      <c r="F88" s="19" t="s">
        <v>472</v>
      </c>
      <c r="G88" s="17">
        <v>146</v>
      </c>
      <c r="H88" s="23">
        <v>0.42</v>
      </c>
      <c r="I88" s="17" t="s">
        <v>474</v>
      </c>
      <c r="J88" s="27">
        <v>0.44769202352742099</v>
      </c>
      <c r="K88" s="18" t="s">
        <v>807</v>
      </c>
      <c r="L88" s="22" t="s">
        <v>472</v>
      </c>
      <c r="M88" s="17" t="s">
        <v>472</v>
      </c>
      <c r="N88" s="17">
        <v>147</v>
      </c>
      <c r="O88" s="17" t="s">
        <v>472</v>
      </c>
      <c r="P88" s="17" t="s">
        <v>472</v>
      </c>
      <c r="Q88" s="17" t="s">
        <v>472</v>
      </c>
      <c r="R88" s="17" t="s">
        <v>472</v>
      </c>
      <c r="S88" s="17" t="s">
        <v>474</v>
      </c>
      <c r="T88" s="23">
        <v>0.42</v>
      </c>
      <c r="U88" s="23">
        <v>0.44769202352742066</v>
      </c>
      <c r="V88" s="23">
        <f t="shared" si="4"/>
        <v>0</v>
      </c>
      <c r="W88" s="24">
        <v>0</v>
      </c>
      <c r="X88" s="24">
        <v>0</v>
      </c>
      <c r="Y88" s="24">
        <f t="shared" si="5"/>
        <v>-1</v>
      </c>
    </row>
    <row r="89" spans="1:28" ht="60" x14ac:dyDescent="0.25">
      <c r="A89" s="17" t="s">
        <v>41</v>
      </c>
      <c r="B89" s="17" t="s">
        <v>133</v>
      </c>
      <c r="C89" s="17">
        <v>0</v>
      </c>
      <c r="D89" s="18" t="s">
        <v>825</v>
      </c>
      <c r="E89" s="19" t="s">
        <v>472</v>
      </c>
      <c r="F89" s="19" t="s">
        <v>472</v>
      </c>
      <c r="G89" s="17">
        <v>184</v>
      </c>
      <c r="H89" s="23">
        <v>0.24</v>
      </c>
      <c r="I89" s="17" t="s">
        <v>474</v>
      </c>
      <c r="J89" s="27">
        <v>0.244774112659353</v>
      </c>
      <c r="K89" s="18" t="s">
        <v>849</v>
      </c>
      <c r="L89" s="22" t="s">
        <v>472</v>
      </c>
      <c r="M89" s="17" t="s">
        <v>472</v>
      </c>
      <c r="N89" s="17">
        <v>184</v>
      </c>
      <c r="O89" s="17" t="s">
        <v>472</v>
      </c>
      <c r="P89" s="17" t="s">
        <v>472</v>
      </c>
      <c r="Q89" s="17" t="s">
        <v>472</v>
      </c>
      <c r="R89" s="17" t="s">
        <v>472</v>
      </c>
      <c r="S89" s="17" t="s">
        <v>474</v>
      </c>
      <c r="T89" s="23">
        <v>0.23</v>
      </c>
      <c r="U89" s="26">
        <v>0.2341894667593668</v>
      </c>
      <c r="V89" s="23">
        <f t="shared" si="4"/>
        <v>-1.05846458999862E-2</v>
      </c>
      <c r="W89" s="24">
        <v>0</v>
      </c>
      <c r="X89" s="24">
        <v>0</v>
      </c>
      <c r="Y89" s="24">
        <f t="shared" si="5"/>
        <v>0</v>
      </c>
    </row>
    <row r="90" spans="1:28" ht="30" x14ac:dyDescent="0.25">
      <c r="A90" s="17" t="s">
        <v>41</v>
      </c>
      <c r="B90" s="17" t="s">
        <v>134</v>
      </c>
      <c r="C90" s="17">
        <v>0</v>
      </c>
      <c r="D90" s="18" t="s">
        <v>810</v>
      </c>
      <c r="E90" s="19" t="s">
        <v>472</v>
      </c>
      <c r="F90" s="19" t="s">
        <v>472</v>
      </c>
      <c r="G90" s="17">
        <v>131</v>
      </c>
      <c r="H90" s="23">
        <v>0.2</v>
      </c>
      <c r="I90" s="17" t="s">
        <v>474</v>
      </c>
      <c r="J90" s="27">
        <v>0.202732554054082</v>
      </c>
      <c r="K90" s="18" t="s">
        <v>808</v>
      </c>
      <c r="L90" s="22" t="s">
        <v>472</v>
      </c>
      <c r="M90" s="17" t="s">
        <v>472</v>
      </c>
      <c r="N90" s="17">
        <v>131</v>
      </c>
      <c r="O90" s="17" t="s">
        <v>472</v>
      </c>
      <c r="P90" s="17" t="s">
        <v>472</v>
      </c>
      <c r="Q90" s="17" t="s">
        <v>472</v>
      </c>
      <c r="R90" s="17" t="s">
        <v>472</v>
      </c>
      <c r="S90" s="17" t="s">
        <v>474</v>
      </c>
      <c r="T90" s="23">
        <v>0.2</v>
      </c>
      <c r="U90" s="23">
        <v>0.20273255405408214</v>
      </c>
      <c r="V90" s="23">
        <f t="shared" si="4"/>
        <v>0</v>
      </c>
      <c r="W90" s="24">
        <v>0</v>
      </c>
      <c r="X90" s="24">
        <v>0</v>
      </c>
      <c r="Y90" s="24">
        <f t="shared" si="5"/>
        <v>0</v>
      </c>
    </row>
    <row r="91" spans="1:28" ht="30" x14ac:dyDescent="0.25">
      <c r="A91" s="17" t="s">
        <v>41</v>
      </c>
      <c r="B91" s="17" t="s">
        <v>135</v>
      </c>
      <c r="C91" s="17">
        <v>0</v>
      </c>
      <c r="D91" s="18" t="s">
        <v>809</v>
      </c>
      <c r="E91" s="19" t="s">
        <v>472</v>
      </c>
      <c r="F91" s="19" t="s">
        <v>472</v>
      </c>
      <c r="G91" s="17">
        <v>556</v>
      </c>
      <c r="H91" s="23">
        <v>0.15</v>
      </c>
      <c r="I91" s="17" t="s">
        <v>474</v>
      </c>
      <c r="J91" s="27">
        <v>0.151140435936467</v>
      </c>
      <c r="K91" s="18" t="s">
        <v>514</v>
      </c>
      <c r="L91" s="22" t="s">
        <v>472</v>
      </c>
      <c r="M91" s="17" t="s">
        <v>472</v>
      </c>
      <c r="N91" s="17">
        <v>556</v>
      </c>
      <c r="O91" s="17" t="s">
        <v>472</v>
      </c>
      <c r="P91" s="17" t="s">
        <v>472</v>
      </c>
      <c r="Q91" s="17" t="s">
        <v>472</v>
      </c>
      <c r="R91" s="17" t="s">
        <v>472</v>
      </c>
      <c r="S91" s="17" t="s">
        <v>474</v>
      </c>
      <c r="T91" s="23">
        <v>0.154</v>
      </c>
      <c r="U91" s="23">
        <v>0.15523504373091079</v>
      </c>
      <c r="V91" s="23">
        <f t="shared" si="4"/>
        <v>4.0946077944437886E-3</v>
      </c>
      <c r="W91" s="24">
        <v>0</v>
      </c>
      <c r="X91" s="24">
        <v>0</v>
      </c>
      <c r="Y91" s="24">
        <f t="shared" si="5"/>
        <v>0</v>
      </c>
      <c r="Z91" s="17" t="s">
        <v>812</v>
      </c>
    </row>
    <row r="92" spans="1:28" ht="30" x14ac:dyDescent="0.25">
      <c r="A92" s="17" t="s">
        <v>41</v>
      </c>
      <c r="B92" s="17" t="s">
        <v>136</v>
      </c>
      <c r="C92" s="17">
        <v>0</v>
      </c>
      <c r="D92" s="18" t="s">
        <v>826</v>
      </c>
      <c r="E92" s="19" t="s">
        <v>472</v>
      </c>
      <c r="F92" s="19" t="s">
        <v>472</v>
      </c>
      <c r="G92" s="17">
        <v>141</v>
      </c>
      <c r="H92" s="23">
        <v>0.38</v>
      </c>
      <c r="I92" s="17" t="s">
        <v>474</v>
      </c>
      <c r="J92" s="27">
        <v>0.40005965005605698</v>
      </c>
      <c r="K92" s="18" t="s">
        <v>850</v>
      </c>
      <c r="L92" s="22" t="s">
        <v>472</v>
      </c>
      <c r="M92" s="17" t="s">
        <v>472</v>
      </c>
      <c r="N92" s="17">
        <v>141</v>
      </c>
      <c r="O92" s="17" t="s">
        <v>472</v>
      </c>
      <c r="P92" s="17" t="s">
        <v>472</v>
      </c>
      <c r="Q92" s="17" t="s">
        <v>472</v>
      </c>
      <c r="R92" s="17" t="s">
        <v>472</v>
      </c>
      <c r="S92" s="17" t="s">
        <v>474</v>
      </c>
      <c r="T92" s="23">
        <v>0.34499999999999997</v>
      </c>
      <c r="U92" s="23">
        <v>0.35975702820034372</v>
      </c>
      <c r="V92" s="23">
        <f t="shared" si="4"/>
        <v>-4.0302621855713261E-2</v>
      </c>
      <c r="W92" s="24">
        <v>1</v>
      </c>
      <c r="X92" s="24">
        <v>1</v>
      </c>
      <c r="Y92" s="24">
        <f t="shared" si="5"/>
        <v>0</v>
      </c>
    </row>
    <row r="93" spans="1:28" x14ac:dyDescent="0.25">
      <c r="A93" s="17" t="s">
        <v>41</v>
      </c>
      <c r="B93" s="17" t="s">
        <v>137</v>
      </c>
      <c r="C93" s="17">
        <v>0</v>
      </c>
      <c r="D93" s="18" t="s">
        <v>813</v>
      </c>
      <c r="E93" s="19" t="s">
        <v>472</v>
      </c>
      <c r="F93" s="19" t="s">
        <v>472</v>
      </c>
      <c r="G93" s="17">
        <v>155</v>
      </c>
      <c r="H93" s="23">
        <v>0.24</v>
      </c>
      <c r="I93" s="17" t="s">
        <v>474</v>
      </c>
      <c r="J93" s="27">
        <v>0.244774112659353</v>
      </c>
      <c r="K93" s="18" t="s">
        <v>814</v>
      </c>
      <c r="L93" s="22" t="s">
        <v>472</v>
      </c>
      <c r="M93" s="17" t="s">
        <v>472</v>
      </c>
      <c r="N93" s="17">
        <v>155</v>
      </c>
      <c r="O93" s="17" t="s">
        <v>472</v>
      </c>
      <c r="P93" s="17" t="s">
        <v>472</v>
      </c>
      <c r="Q93" s="17" t="s">
        <v>472</v>
      </c>
      <c r="R93" s="17" t="s">
        <v>472</v>
      </c>
      <c r="S93" s="17" t="s">
        <v>474</v>
      </c>
      <c r="T93" s="23">
        <v>0.24</v>
      </c>
      <c r="U93" s="23">
        <v>0.24477411265935289</v>
      </c>
      <c r="V93" s="23">
        <f t="shared" si="4"/>
        <v>0</v>
      </c>
      <c r="W93" s="24">
        <v>0</v>
      </c>
      <c r="X93" s="24">
        <v>0</v>
      </c>
      <c r="Y93" s="24">
        <f t="shared" si="5"/>
        <v>0</v>
      </c>
    </row>
    <row r="94" spans="1:28" ht="30" x14ac:dyDescent="0.25">
      <c r="A94" s="17" t="s">
        <v>41</v>
      </c>
      <c r="B94" s="17" t="s">
        <v>138</v>
      </c>
      <c r="C94" s="17">
        <v>1</v>
      </c>
      <c r="D94" s="18" t="s">
        <v>815</v>
      </c>
      <c r="E94" s="19" t="s">
        <v>472</v>
      </c>
      <c r="F94" s="19" t="s">
        <v>472</v>
      </c>
      <c r="G94" s="17">
        <v>119</v>
      </c>
      <c r="H94" s="23">
        <v>0.48</v>
      </c>
      <c r="I94" s="17" t="s">
        <v>474</v>
      </c>
      <c r="J94" s="27">
        <v>0.52298427759134403</v>
      </c>
      <c r="K94" s="18" t="s">
        <v>817</v>
      </c>
      <c r="L94" s="22" t="s">
        <v>472</v>
      </c>
      <c r="M94" s="17" t="s">
        <v>472</v>
      </c>
      <c r="N94" s="17">
        <v>140</v>
      </c>
      <c r="O94" s="17" t="s">
        <v>472</v>
      </c>
      <c r="P94" s="17" t="s">
        <v>472</v>
      </c>
      <c r="Q94" s="17" t="s">
        <v>472</v>
      </c>
      <c r="R94" s="17" t="s">
        <v>472</v>
      </c>
      <c r="S94" s="17" t="s">
        <v>474</v>
      </c>
      <c r="T94" s="23">
        <v>0.48</v>
      </c>
      <c r="U94" s="23">
        <v>0.5229842775913438</v>
      </c>
      <c r="V94" s="23">
        <f t="shared" si="4"/>
        <v>0</v>
      </c>
      <c r="W94" s="24">
        <v>0</v>
      </c>
      <c r="X94" s="24">
        <v>0</v>
      </c>
      <c r="Y94" s="24">
        <f t="shared" si="5"/>
        <v>-21</v>
      </c>
    </row>
    <row r="95" spans="1:28" ht="30" x14ac:dyDescent="0.25">
      <c r="A95" s="17" t="s">
        <v>41</v>
      </c>
      <c r="B95" s="17" t="s">
        <v>138</v>
      </c>
      <c r="C95" s="17">
        <v>2</v>
      </c>
      <c r="D95" s="18" t="s">
        <v>815</v>
      </c>
      <c r="E95" s="19" t="s">
        <v>472</v>
      </c>
      <c r="F95" s="19" t="s">
        <v>472</v>
      </c>
      <c r="G95" s="17">
        <v>140</v>
      </c>
      <c r="H95" s="23">
        <v>0.42</v>
      </c>
      <c r="I95" s="17" t="s">
        <v>474</v>
      </c>
      <c r="J95" s="40">
        <v>0.44769202352742099</v>
      </c>
      <c r="K95" s="18" t="s">
        <v>816</v>
      </c>
      <c r="L95" s="22" t="s">
        <v>472</v>
      </c>
      <c r="M95" s="17" t="s">
        <v>472</v>
      </c>
      <c r="N95" s="17">
        <v>119</v>
      </c>
      <c r="O95" s="17" t="s">
        <v>472</v>
      </c>
      <c r="P95" s="17" t="s">
        <v>472</v>
      </c>
      <c r="Q95" s="17" t="s">
        <v>472</v>
      </c>
      <c r="R95" s="17" t="s">
        <v>472</v>
      </c>
      <c r="S95" s="17" t="s">
        <v>474</v>
      </c>
      <c r="T95" s="23">
        <v>0.42</v>
      </c>
      <c r="U95" s="23">
        <v>0.44769202352742066</v>
      </c>
      <c r="V95" s="23">
        <f t="shared" si="4"/>
        <v>0</v>
      </c>
      <c r="W95" s="24">
        <v>0</v>
      </c>
      <c r="X95" s="24">
        <v>0</v>
      </c>
      <c r="Y95" s="24">
        <f t="shared" si="5"/>
        <v>21</v>
      </c>
      <c r="Z95" s="17" t="s">
        <v>818</v>
      </c>
    </row>
    <row r="96" spans="1:28" s="43" customFormat="1" ht="45" x14ac:dyDescent="0.25">
      <c r="A96" s="43" t="s">
        <v>42</v>
      </c>
      <c r="B96" s="43" t="s">
        <v>139</v>
      </c>
      <c r="C96" s="43">
        <v>0</v>
      </c>
      <c r="D96" s="41" t="s">
        <v>848</v>
      </c>
      <c r="E96" s="44" t="s">
        <v>472</v>
      </c>
      <c r="F96" s="44" t="s">
        <v>472</v>
      </c>
      <c r="G96" s="43">
        <v>583</v>
      </c>
      <c r="H96" s="45">
        <v>0.42</v>
      </c>
      <c r="I96" s="43" t="s">
        <v>474</v>
      </c>
      <c r="J96" s="46">
        <v>0.44769202352742099</v>
      </c>
      <c r="K96" s="41" t="s">
        <v>923</v>
      </c>
      <c r="L96" s="47" t="s">
        <v>472</v>
      </c>
      <c r="M96" s="43" t="s">
        <v>472</v>
      </c>
      <c r="N96" s="43">
        <v>583</v>
      </c>
      <c r="O96" s="43" t="s">
        <v>472</v>
      </c>
      <c r="P96" s="43" t="s">
        <v>472</v>
      </c>
      <c r="Q96" s="43" t="s">
        <v>472</v>
      </c>
      <c r="R96" s="43" t="s">
        <v>472</v>
      </c>
      <c r="S96" s="43" t="s">
        <v>474</v>
      </c>
      <c r="T96" s="48">
        <v>0.46254089999999998</v>
      </c>
      <c r="U96" s="48">
        <v>0.50053899999999996</v>
      </c>
      <c r="V96" s="48">
        <f t="shared" si="4"/>
        <v>5.2846976472578966E-2</v>
      </c>
      <c r="W96" s="49">
        <v>1</v>
      </c>
      <c r="X96" s="49">
        <v>1</v>
      </c>
      <c r="Y96" s="49">
        <f t="shared" si="5"/>
        <v>0</v>
      </c>
      <c r="AA96" s="41"/>
      <c r="AB96" s="50"/>
    </row>
    <row r="97" spans="1:27" ht="45" x14ac:dyDescent="0.25">
      <c r="A97" s="17" t="s">
        <v>42</v>
      </c>
      <c r="B97" s="17" t="s">
        <v>140</v>
      </c>
      <c r="C97" s="17">
        <v>0</v>
      </c>
      <c r="D97" s="18" t="s">
        <v>852</v>
      </c>
      <c r="E97" s="19" t="s">
        <v>472</v>
      </c>
      <c r="F97" s="19" t="s">
        <v>472</v>
      </c>
      <c r="G97" s="17">
        <v>2835</v>
      </c>
      <c r="H97" s="26">
        <v>0.37</v>
      </c>
      <c r="I97" s="17" t="s">
        <v>474</v>
      </c>
      <c r="J97" s="27">
        <v>0.38842309971829603</v>
      </c>
      <c r="K97" s="18" t="s">
        <v>851</v>
      </c>
      <c r="L97" s="22" t="s">
        <v>472</v>
      </c>
      <c r="M97" s="17" t="s">
        <v>472</v>
      </c>
      <c r="N97" s="17">
        <v>2835</v>
      </c>
      <c r="O97" s="17" t="s">
        <v>472</v>
      </c>
      <c r="P97" s="17" t="s">
        <v>472</v>
      </c>
      <c r="Q97" s="17" t="s">
        <v>472</v>
      </c>
      <c r="R97" s="17" t="s">
        <v>472</v>
      </c>
      <c r="S97" s="17" t="s">
        <v>474</v>
      </c>
      <c r="T97" s="23">
        <v>0.36499999999999999</v>
      </c>
      <c r="U97" s="23">
        <v>0.38264235436318422</v>
      </c>
      <c r="V97" s="23">
        <f t="shared" si="4"/>
        <v>-5.7807453551118049E-3</v>
      </c>
      <c r="W97" s="24">
        <v>0</v>
      </c>
      <c r="X97" s="24">
        <v>0</v>
      </c>
      <c r="Y97" s="24">
        <f t="shared" si="5"/>
        <v>0</v>
      </c>
    </row>
    <row r="98" spans="1:27" ht="75" x14ac:dyDescent="0.25">
      <c r="A98" s="17" t="s">
        <v>42</v>
      </c>
      <c r="B98" s="17" t="s">
        <v>141</v>
      </c>
      <c r="C98" s="17" t="s">
        <v>475</v>
      </c>
      <c r="D98" s="18" t="s">
        <v>853</v>
      </c>
      <c r="E98" s="19" t="s">
        <v>472</v>
      </c>
      <c r="F98" s="19" t="s">
        <v>472</v>
      </c>
      <c r="G98" s="17">
        <v>125</v>
      </c>
      <c r="H98" s="26">
        <v>0.54</v>
      </c>
      <c r="I98" s="17" t="s">
        <v>474</v>
      </c>
      <c r="J98" s="27">
        <v>0.604155602962267</v>
      </c>
      <c r="K98" s="18" t="s">
        <v>854</v>
      </c>
      <c r="L98" s="22" t="s">
        <v>472</v>
      </c>
      <c r="M98" s="17" t="s">
        <v>472</v>
      </c>
      <c r="N98" s="17">
        <v>125</v>
      </c>
      <c r="O98" s="17" t="s">
        <v>472</v>
      </c>
      <c r="P98" s="17" t="s">
        <v>472</v>
      </c>
      <c r="Q98" s="17" t="s">
        <v>472</v>
      </c>
      <c r="R98" s="17" t="s">
        <v>472</v>
      </c>
      <c r="S98" s="17" t="s">
        <v>474</v>
      </c>
      <c r="T98" s="23">
        <v>0.54090919999999998</v>
      </c>
      <c r="U98" s="23">
        <v>0.60543994947971946</v>
      </c>
      <c r="V98" s="23">
        <f t="shared" si="4"/>
        <v>1.2843465174524615E-3</v>
      </c>
      <c r="W98" s="24">
        <v>0</v>
      </c>
      <c r="X98" s="24">
        <v>0</v>
      </c>
      <c r="Y98" s="24">
        <f t="shared" si="5"/>
        <v>0</v>
      </c>
      <c r="AA98" s="17"/>
    </row>
    <row r="99" spans="1:27" ht="75" x14ac:dyDescent="0.25">
      <c r="A99" s="17" t="s">
        <v>42</v>
      </c>
      <c r="B99" s="17" t="s">
        <v>142</v>
      </c>
      <c r="C99" s="17" t="s">
        <v>476</v>
      </c>
      <c r="D99" s="18" t="s">
        <v>855</v>
      </c>
      <c r="E99" s="19" t="s">
        <v>472</v>
      </c>
      <c r="F99" s="19" t="s">
        <v>472</v>
      </c>
      <c r="G99" s="17">
        <v>552</v>
      </c>
      <c r="H99" s="51">
        <v>0.32</v>
      </c>
      <c r="I99" s="17" t="s">
        <v>474</v>
      </c>
      <c r="J99" s="40">
        <v>0.33164710870513198</v>
      </c>
      <c r="K99" s="18" t="s">
        <v>856</v>
      </c>
      <c r="L99" s="22" t="s">
        <v>472</v>
      </c>
      <c r="M99" s="17" t="s">
        <v>472</v>
      </c>
      <c r="N99" s="17">
        <v>552</v>
      </c>
      <c r="O99" s="17" t="s">
        <v>472</v>
      </c>
      <c r="P99" s="17" t="s">
        <v>472</v>
      </c>
      <c r="Q99" s="17" t="s">
        <v>472</v>
      </c>
      <c r="R99" s="17" t="s">
        <v>472</v>
      </c>
      <c r="S99" s="17" t="s">
        <v>474</v>
      </c>
      <c r="T99" s="23">
        <v>0.32125710000000002</v>
      </c>
      <c r="U99" s="23">
        <v>0.3330482500404397</v>
      </c>
      <c r="V99" s="23">
        <f t="shared" si="4"/>
        <v>1.4011413353077207E-3</v>
      </c>
      <c r="W99" s="24">
        <v>0</v>
      </c>
      <c r="X99" s="24">
        <v>0</v>
      </c>
      <c r="Y99" s="24">
        <f t="shared" si="5"/>
        <v>0</v>
      </c>
    </row>
    <row r="100" spans="1:27" ht="75" x14ac:dyDescent="0.25">
      <c r="A100" s="17" t="s">
        <v>42</v>
      </c>
      <c r="B100" s="17" t="s">
        <v>142</v>
      </c>
      <c r="C100" s="17" t="s">
        <v>477</v>
      </c>
      <c r="D100" s="18" t="s">
        <v>855</v>
      </c>
      <c r="E100" s="19" t="s">
        <v>472</v>
      </c>
      <c r="F100" s="19" t="s">
        <v>472</v>
      </c>
      <c r="G100" s="17">
        <v>38</v>
      </c>
      <c r="H100" s="51">
        <v>0.64</v>
      </c>
      <c r="I100" s="17" t="s">
        <v>474</v>
      </c>
      <c r="J100" s="40">
        <v>0.75817374468404397</v>
      </c>
      <c r="K100" s="18" t="s">
        <v>857</v>
      </c>
      <c r="L100" s="22" t="s">
        <v>472</v>
      </c>
      <c r="M100" s="17" t="s">
        <v>472</v>
      </c>
      <c r="N100" s="17">
        <v>38</v>
      </c>
      <c r="O100" s="17" t="s">
        <v>472</v>
      </c>
      <c r="P100" s="17" t="s">
        <v>472</v>
      </c>
      <c r="Q100" s="17" t="s">
        <v>472</v>
      </c>
      <c r="R100" s="17" t="s">
        <v>472</v>
      </c>
      <c r="S100" s="17" t="s">
        <v>474</v>
      </c>
      <c r="T100" s="23">
        <v>0.63904229999999995</v>
      </c>
      <c r="U100" s="23">
        <v>0.75655330493919526</v>
      </c>
      <c r="V100" s="23">
        <f t="shared" si="4"/>
        <v>-1.6204397448487118E-3</v>
      </c>
      <c r="W100" s="24">
        <v>0</v>
      </c>
      <c r="X100" s="24">
        <v>0</v>
      </c>
      <c r="Y100" s="24">
        <f t="shared" si="5"/>
        <v>0</v>
      </c>
    </row>
    <row r="101" spans="1:27" ht="45" x14ac:dyDescent="0.25">
      <c r="A101" s="17" t="s">
        <v>42</v>
      </c>
      <c r="B101" s="17" t="s">
        <v>143</v>
      </c>
      <c r="C101" s="17" t="s">
        <v>478</v>
      </c>
      <c r="D101" s="18" t="s">
        <v>858</v>
      </c>
      <c r="E101" s="19" t="s">
        <v>472</v>
      </c>
      <c r="F101" s="19" t="s">
        <v>472</v>
      </c>
      <c r="G101" s="17">
        <v>51</v>
      </c>
      <c r="H101" s="26">
        <v>-0.23</v>
      </c>
      <c r="I101" s="17" t="s">
        <v>474</v>
      </c>
      <c r="J101" s="27">
        <v>-0.234189466759367</v>
      </c>
      <c r="K101" s="18" t="s">
        <v>859</v>
      </c>
      <c r="L101" s="22" t="s">
        <v>472</v>
      </c>
      <c r="M101" s="17" t="s">
        <v>472</v>
      </c>
      <c r="N101" s="17">
        <v>51</v>
      </c>
      <c r="O101" s="17" t="s">
        <v>472</v>
      </c>
      <c r="P101" s="17" t="s">
        <v>472</v>
      </c>
      <c r="Q101" s="17" t="s">
        <v>472</v>
      </c>
      <c r="R101" s="17" t="s">
        <v>472</v>
      </c>
      <c r="S101" s="17" t="s">
        <v>474</v>
      </c>
      <c r="T101" s="23">
        <v>-0.23</v>
      </c>
      <c r="U101" s="23">
        <v>-0.2341894667593668</v>
      </c>
      <c r="V101" s="23">
        <f t="shared" si="4"/>
        <v>0</v>
      </c>
      <c r="W101" s="24">
        <v>0</v>
      </c>
      <c r="X101" s="24">
        <v>0</v>
      </c>
      <c r="Y101" s="24">
        <f t="shared" si="5"/>
        <v>0</v>
      </c>
    </row>
    <row r="102" spans="1:27" ht="60" x14ac:dyDescent="0.25">
      <c r="A102" s="17" t="s">
        <v>42</v>
      </c>
      <c r="B102" s="17" t="s">
        <v>144</v>
      </c>
      <c r="C102" s="17" t="s">
        <v>479</v>
      </c>
      <c r="D102" s="18" t="s">
        <v>861</v>
      </c>
      <c r="E102" s="19" t="s">
        <v>472</v>
      </c>
      <c r="F102" s="19" t="s">
        <v>472</v>
      </c>
      <c r="G102" s="17">
        <v>17</v>
      </c>
      <c r="H102" s="51">
        <v>0.13</v>
      </c>
      <c r="I102" s="17" t="s">
        <v>474</v>
      </c>
      <c r="J102" s="40">
        <v>0.130739850028878</v>
      </c>
      <c r="K102" s="18" t="s">
        <v>860</v>
      </c>
      <c r="L102" s="22" t="s">
        <v>472</v>
      </c>
      <c r="M102" s="17" t="s">
        <v>472</v>
      </c>
      <c r="N102" s="17">
        <v>17</v>
      </c>
      <c r="O102" s="17" t="s">
        <v>472</v>
      </c>
      <c r="P102" s="17" t="s">
        <v>472</v>
      </c>
      <c r="Q102" s="17" t="s">
        <v>472</v>
      </c>
      <c r="R102" s="17" t="s">
        <v>472</v>
      </c>
      <c r="S102" s="17" t="s">
        <v>474</v>
      </c>
      <c r="T102" s="23">
        <v>0.12</v>
      </c>
      <c r="U102" s="23">
        <v>0.12058102840844408</v>
      </c>
      <c r="V102" s="23">
        <f t="shared" si="4"/>
        <v>-1.0158821620433925E-2</v>
      </c>
      <c r="W102" s="24">
        <v>0</v>
      </c>
      <c r="X102" s="24">
        <v>3</v>
      </c>
      <c r="Y102" s="24">
        <f t="shared" si="5"/>
        <v>0</v>
      </c>
      <c r="AA102" s="18" t="s">
        <v>924</v>
      </c>
    </row>
    <row r="103" spans="1:27" ht="30" x14ac:dyDescent="0.25">
      <c r="A103" s="17" t="s">
        <v>42</v>
      </c>
      <c r="B103" s="17" t="s">
        <v>145</v>
      </c>
      <c r="C103" s="17" t="s">
        <v>480</v>
      </c>
      <c r="D103" s="18" t="s">
        <v>862</v>
      </c>
      <c r="E103" s="19" t="s">
        <v>472</v>
      </c>
      <c r="F103" s="19" t="s">
        <v>472</v>
      </c>
      <c r="G103" s="17">
        <v>1073</v>
      </c>
      <c r="H103" s="26">
        <v>0.14000000000000001</v>
      </c>
      <c r="I103" s="17" t="s">
        <v>474</v>
      </c>
      <c r="J103" s="27">
        <v>0.140925576070494</v>
      </c>
      <c r="K103" s="18" t="s">
        <v>863</v>
      </c>
      <c r="L103" s="22" t="s">
        <v>472</v>
      </c>
      <c r="M103" s="17" t="s">
        <v>472</v>
      </c>
      <c r="N103" s="17">
        <v>1073</v>
      </c>
      <c r="O103" s="17" t="s">
        <v>472</v>
      </c>
      <c r="P103" s="17" t="s">
        <v>472</v>
      </c>
      <c r="Q103" s="17" t="s">
        <v>472</v>
      </c>
      <c r="R103" s="17" t="s">
        <v>472</v>
      </c>
      <c r="S103" s="17" t="s">
        <v>474</v>
      </c>
      <c r="T103" s="23">
        <v>0.14000000000000001</v>
      </c>
      <c r="U103" s="23">
        <v>0.14092557607049394</v>
      </c>
      <c r="V103" s="23">
        <f t="shared" si="4"/>
        <v>0</v>
      </c>
      <c r="W103" s="24">
        <v>0</v>
      </c>
      <c r="X103" s="24">
        <v>0</v>
      </c>
      <c r="Y103" s="24">
        <f t="shared" si="5"/>
        <v>0</v>
      </c>
    </row>
    <row r="104" spans="1:27" ht="30" x14ac:dyDescent="0.25">
      <c r="A104" s="17" t="s">
        <v>42</v>
      </c>
      <c r="B104" s="17" t="s">
        <v>145</v>
      </c>
      <c r="C104" s="17" t="s">
        <v>481</v>
      </c>
      <c r="D104" s="18" t="s">
        <v>862</v>
      </c>
      <c r="E104" s="19" t="s">
        <v>472</v>
      </c>
      <c r="F104" s="19" t="s">
        <v>472</v>
      </c>
      <c r="G104" s="17">
        <v>136</v>
      </c>
      <c r="H104" s="26">
        <v>0.02</v>
      </c>
      <c r="I104" s="17" t="s">
        <v>474</v>
      </c>
      <c r="J104" s="27">
        <v>2.00026673068496E-2</v>
      </c>
      <c r="K104" s="18" t="s">
        <v>864</v>
      </c>
      <c r="L104" s="22" t="s">
        <v>472</v>
      </c>
      <c r="M104" s="17" t="s">
        <v>472</v>
      </c>
      <c r="N104" s="17">
        <v>136</v>
      </c>
      <c r="O104" s="17" t="s">
        <v>472</v>
      </c>
      <c r="P104" s="17" t="s">
        <v>472</v>
      </c>
      <c r="Q104" s="17" t="s">
        <v>472</v>
      </c>
      <c r="R104" s="17" t="s">
        <v>472</v>
      </c>
      <c r="S104" s="17" t="s">
        <v>474</v>
      </c>
      <c r="T104" s="23">
        <v>0.02</v>
      </c>
      <c r="U104" s="23">
        <v>2.0002667306849596E-2</v>
      </c>
      <c r="V104" s="23">
        <f t="shared" si="4"/>
        <v>0</v>
      </c>
      <c r="W104" s="24">
        <v>0</v>
      </c>
      <c r="X104" s="24">
        <v>0</v>
      </c>
      <c r="Y104" s="24">
        <f t="shared" si="5"/>
        <v>0</v>
      </c>
    </row>
    <row r="105" spans="1:27" ht="30" x14ac:dyDescent="0.25">
      <c r="A105" s="17" t="s">
        <v>42</v>
      </c>
      <c r="B105" s="17" t="s">
        <v>145</v>
      </c>
      <c r="C105" s="17" t="s">
        <v>482</v>
      </c>
      <c r="D105" s="18" t="s">
        <v>862</v>
      </c>
      <c r="E105" s="19" t="s">
        <v>472</v>
      </c>
      <c r="F105" s="19" t="s">
        <v>472</v>
      </c>
      <c r="G105" s="17">
        <v>181</v>
      </c>
      <c r="H105" s="26">
        <v>0.3</v>
      </c>
      <c r="I105" s="17" t="s">
        <v>474</v>
      </c>
      <c r="J105" s="27">
        <v>0.30951960420311198</v>
      </c>
      <c r="K105" s="18" t="s">
        <v>865</v>
      </c>
      <c r="L105" s="22" t="s">
        <v>472</v>
      </c>
      <c r="M105" s="17" t="s">
        <v>472</v>
      </c>
      <c r="N105" s="17">
        <v>181</v>
      </c>
      <c r="O105" s="17" t="s">
        <v>472</v>
      </c>
      <c r="P105" s="17" t="s">
        <v>472</v>
      </c>
      <c r="Q105" s="17" t="s">
        <v>472</v>
      </c>
      <c r="R105" s="17" t="s">
        <v>472</v>
      </c>
      <c r="S105" s="17" t="s">
        <v>474</v>
      </c>
      <c r="T105" s="23">
        <v>0.3</v>
      </c>
      <c r="U105" s="23">
        <v>0.30951960420311175</v>
      </c>
      <c r="V105" s="23">
        <f t="shared" si="4"/>
        <v>0</v>
      </c>
      <c r="W105" s="24">
        <v>0</v>
      </c>
      <c r="X105" s="24">
        <v>0</v>
      </c>
      <c r="Y105" s="24">
        <f t="shared" si="5"/>
        <v>0</v>
      </c>
    </row>
    <row r="106" spans="1:27" ht="30" x14ac:dyDescent="0.25">
      <c r="A106" s="17" t="s">
        <v>42</v>
      </c>
      <c r="B106" s="17" t="s">
        <v>146</v>
      </c>
      <c r="C106" s="17" t="s">
        <v>483</v>
      </c>
      <c r="D106" s="18" t="s">
        <v>868</v>
      </c>
      <c r="E106" s="19" t="s">
        <v>472</v>
      </c>
      <c r="F106" s="19" t="s">
        <v>472</v>
      </c>
      <c r="G106" s="17">
        <v>231</v>
      </c>
      <c r="H106" s="26">
        <v>0.22</v>
      </c>
      <c r="I106" s="17" t="s">
        <v>474</v>
      </c>
      <c r="J106" s="27">
        <v>0.223656109021832</v>
      </c>
      <c r="K106" s="18" t="s">
        <v>867</v>
      </c>
      <c r="L106" s="22" t="s">
        <v>472</v>
      </c>
      <c r="M106" s="17" t="s">
        <v>472</v>
      </c>
      <c r="N106" s="17">
        <v>231</v>
      </c>
      <c r="O106" s="17" t="s">
        <v>472</v>
      </c>
      <c r="P106" s="17" t="s">
        <v>472</v>
      </c>
      <c r="Q106" s="17" t="s">
        <v>472</v>
      </c>
      <c r="R106" s="17" t="s">
        <v>472</v>
      </c>
      <c r="S106" s="17" t="s">
        <v>474</v>
      </c>
      <c r="T106" s="23">
        <v>0.22</v>
      </c>
      <c r="U106" s="23">
        <v>0.22365610902183239</v>
      </c>
      <c r="V106" s="23">
        <f t="shared" si="4"/>
        <v>3.8857805861880479E-16</v>
      </c>
      <c r="W106" s="24">
        <v>0</v>
      </c>
      <c r="X106" s="24">
        <v>0</v>
      </c>
      <c r="Y106" s="24">
        <f t="shared" si="5"/>
        <v>0</v>
      </c>
    </row>
    <row r="107" spans="1:27" ht="30" x14ac:dyDescent="0.25">
      <c r="A107" s="17" t="s">
        <v>42</v>
      </c>
      <c r="B107" s="17" t="s">
        <v>146</v>
      </c>
      <c r="C107" s="17" t="s">
        <v>484</v>
      </c>
      <c r="D107" s="18" t="s">
        <v>869</v>
      </c>
      <c r="E107" s="19" t="s">
        <v>472</v>
      </c>
      <c r="F107" s="19" t="s">
        <v>472</v>
      </c>
      <c r="G107" s="17">
        <v>400</v>
      </c>
      <c r="H107" s="51">
        <v>0.19</v>
      </c>
      <c r="I107" s="17" t="s">
        <v>474</v>
      </c>
      <c r="J107" s="40">
        <v>0.192337169219545</v>
      </c>
      <c r="K107" s="18" t="s">
        <v>867</v>
      </c>
      <c r="L107" s="22" t="s">
        <v>472</v>
      </c>
      <c r="M107" s="17" t="s">
        <v>472</v>
      </c>
      <c r="N107" s="17">
        <v>400</v>
      </c>
      <c r="O107" s="17" t="s">
        <v>472</v>
      </c>
      <c r="P107" s="17" t="s">
        <v>472</v>
      </c>
      <c r="Q107" s="17" t="s">
        <v>472</v>
      </c>
      <c r="R107" s="17" t="s">
        <v>472</v>
      </c>
      <c r="S107" s="17" t="s">
        <v>474</v>
      </c>
      <c r="T107" s="23">
        <v>0.19</v>
      </c>
      <c r="U107" s="26">
        <v>0.19233716921954525</v>
      </c>
      <c r="V107" s="23">
        <f t="shared" si="4"/>
        <v>2.4980018054066022E-16</v>
      </c>
      <c r="W107" s="24">
        <v>0</v>
      </c>
      <c r="X107" s="24">
        <v>0</v>
      </c>
      <c r="Y107" s="24">
        <f t="shared" si="5"/>
        <v>0</v>
      </c>
    </row>
    <row r="108" spans="1:27" ht="30" x14ac:dyDescent="0.25">
      <c r="A108" s="17" t="s">
        <v>42</v>
      </c>
      <c r="B108" s="17" t="s">
        <v>437</v>
      </c>
      <c r="C108" s="17" t="s">
        <v>477</v>
      </c>
      <c r="D108" s="18" t="s">
        <v>870</v>
      </c>
      <c r="E108" s="19" t="s">
        <v>472</v>
      </c>
      <c r="F108" s="19" t="s">
        <v>472</v>
      </c>
      <c r="G108" s="17">
        <v>41</v>
      </c>
      <c r="H108" s="26">
        <v>0.51</v>
      </c>
      <c r="I108" s="17" t="s">
        <v>474</v>
      </c>
      <c r="J108" s="27">
        <v>0.56272976935214902</v>
      </c>
      <c r="K108" s="18" t="s">
        <v>871</v>
      </c>
      <c r="L108" s="22" t="s">
        <v>472</v>
      </c>
      <c r="M108" s="17" t="s">
        <v>472</v>
      </c>
      <c r="N108" s="17">
        <v>41</v>
      </c>
      <c r="O108" s="17" t="s">
        <v>472</v>
      </c>
      <c r="P108" s="17" t="s">
        <v>472</v>
      </c>
      <c r="Q108" s="17" t="s">
        <v>472</v>
      </c>
      <c r="R108" s="17" t="s">
        <v>472</v>
      </c>
      <c r="S108" s="17" t="s">
        <v>474</v>
      </c>
      <c r="T108" s="23">
        <v>0.51</v>
      </c>
      <c r="U108" s="23">
        <v>0.56272976935214891</v>
      </c>
      <c r="V108" s="23">
        <f t="shared" si="4"/>
        <v>0</v>
      </c>
      <c r="W108" s="24">
        <v>0</v>
      </c>
      <c r="X108" s="24">
        <v>0</v>
      </c>
      <c r="Y108" s="24">
        <f t="shared" si="5"/>
        <v>0</v>
      </c>
    </row>
    <row r="109" spans="1:27" ht="30" x14ac:dyDescent="0.25">
      <c r="A109" s="17" t="s">
        <v>42</v>
      </c>
      <c r="B109" s="17" t="s">
        <v>437</v>
      </c>
      <c r="C109" s="17" t="s">
        <v>485</v>
      </c>
      <c r="D109" s="18" t="s">
        <v>870</v>
      </c>
      <c r="E109" s="19" t="s">
        <v>472</v>
      </c>
      <c r="F109" s="19" t="s">
        <v>472</v>
      </c>
      <c r="G109" s="17">
        <v>43</v>
      </c>
      <c r="H109" s="26">
        <v>0.25</v>
      </c>
      <c r="I109" s="17" t="s">
        <v>474</v>
      </c>
      <c r="J109" s="27">
        <v>0.25541281188299497</v>
      </c>
      <c r="K109" s="18" t="s">
        <v>871</v>
      </c>
      <c r="L109" s="22" t="s">
        <v>472</v>
      </c>
      <c r="M109" s="17" t="s">
        <v>472</v>
      </c>
      <c r="N109" s="17">
        <v>43</v>
      </c>
      <c r="O109" s="17" t="s">
        <v>472</v>
      </c>
      <c r="P109" s="17" t="s">
        <v>472</v>
      </c>
      <c r="Q109" s="17" t="s">
        <v>472</v>
      </c>
      <c r="R109" s="17" t="s">
        <v>472</v>
      </c>
      <c r="S109" s="17" t="s">
        <v>474</v>
      </c>
      <c r="T109" s="23">
        <v>0.25</v>
      </c>
      <c r="U109" s="23">
        <v>0.25541281188299536</v>
      </c>
      <c r="V109" s="23">
        <f t="shared" si="4"/>
        <v>0</v>
      </c>
      <c r="W109" s="24">
        <v>0</v>
      </c>
      <c r="X109" s="24">
        <v>0</v>
      </c>
      <c r="Y109" s="24">
        <f t="shared" si="5"/>
        <v>0</v>
      </c>
    </row>
    <row r="110" spans="1:27" ht="30" x14ac:dyDescent="0.25">
      <c r="A110" s="17" t="s">
        <v>42</v>
      </c>
      <c r="B110" s="17" t="s">
        <v>437</v>
      </c>
      <c r="C110" s="17" t="s">
        <v>486</v>
      </c>
      <c r="D110" s="18" t="s">
        <v>870</v>
      </c>
      <c r="E110" s="19" t="s">
        <v>472</v>
      </c>
      <c r="F110" s="19" t="s">
        <v>472</v>
      </c>
      <c r="G110" s="17">
        <v>39</v>
      </c>
      <c r="H110" s="51">
        <v>0.18</v>
      </c>
      <c r="I110" s="17" t="s">
        <v>474</v>
      </c>
      <c r="J110" s="40">
        <v>0.18198268860070599</v>
      </c>
      <c r="K110" s="18" t="s">
        <v>871</v>
      </c>
      <c r="L110" s="22" t="s">
        <v>472</v>
      </c>
      <c r="M110" s="17" t="s">
        <v>472</v>
      </c>
      <c r="N110" s="17">
        <v>39</v>
      </c>
      <c r="O110" s="17" t="s">
        <v>472</v>
      </c>
      <c r="P110" s="17" t="s">
        <v>472</v>
      </c>
      <c r="Q110" s="17" t="s">
        <v>472</v>
      </c>
      <c r="R110" s="17" t="s">
        <v>472</v>
      </c>
      <c r="S110" s="17" t="s">
        <v>474</v>
      </c>
      <c r="T110" s="23">
        <v>0.18</v>
      </c>
      <c r="U110" s="23">
        <v>0.18198268860070577</v>
      </c>
      <c r="V110" s="23">
        <f t="shared" si="4"/>
        <v>-2.2204460492503131E-16</v>
      </c>
      <c r="W110" s="24">
        <v>0</v>
      </c>
      <c r="X110" s="24">
        <v>0</v>
      </c>
      <c r="Y110" s="24">
        <f t="shared" si="5"/>
        <v>0</v>
      </c>
    </row>
    <row r="111" spans="1:27" ht="30" x14ac:dyDescent="0.25">
      <c r="A111" s="17" t="s">
        <v>42</v>
      </c>
      <c r="B111" s="17" t="s">
        <v>437</v>
      </c>
      <c r="C111" s="17" t="s">
        <v>487</v>
      </c>
      <c r="D111" s="18" t="s">
        <v>870</v>
      </c>
      <c r="E111" s="19" t="s">
        <v>472</v>
      </c>
      <c r="F111" s="19" t="s">
        <v>472</v>
      </c>
      <c r="G111" s="17">
        <v>41</v>
      </c>
      <c r="H111" s="51">
        <v>0.46</v>
      </c>
      <c r="I111" s="17" t="s">
        <v>474</v>
      </c>
      <c r="J111" s="40">
        <v>0.49731128757203102</v>
      </c>
      <c r="K111" s="18" t="s">
        <v>871</v>
      </c>
      <c r="L111" s="22" t="s">
        <v>472</v>
      </c>
      <c r="M111" s="17" t="s">
        <v>472</v>
      </c>
      <c r="N111" s="17">
        <v>41</v>
      </c>
      <c r="O111" s="17" t="s">
        <v>472</v>
      </c>
      <c r="P111" s="17" t="s">
        <v>472</v>
      </c>
      <c r="Q111" s="17" t="s">
        <v>472</v>
      </c>
      <c r="R111" s="17" t="s">
        <v>472</v>
      </c>
      <c r="S111" s="17" t="s">
        <v>474</v>
      </c>
      <c r="T111" s="23">
        <v>0.46</v>
      </c>
      <c r="U111" s="23">
        <v>0.49731128757203102</v>
      </c>
      <c r="V111" s="23">
        <f t="shared" si="4"/>
        <v>0</v>
      </c>
      <c r="W111" s="24">
        <v>0</v>
      </c>
      <c r="X111" s="24">
        <v>0</v>
      </c>
      <c r="Y111" s="24">
        <f t="shared" si="5"/>
        <v>0</v>
      </c>
    </row>
    <row r="112" spans="1:27" ht="30" x14ac:dyDescent="0.25">
      <c r="A112" s="17" t="s">
        <v>42</v>
      </c>
      <c r="B112" s="17" t="s">
        <v>437</v>
      </c>
      <c r="C112" s="17" t="s">
        <v>488</v>
      </c>
      <c r="D112" s="18" t="s">
        <v>870</v>
      </c>
      <c r="E112" s="19" t="s">
        <v>472</v>
      </c>
      <c r="F112" s="19" t="s">
        <v>472</v>
      </c>
      <c r="G112" s="17">
        <v>130</v>
      </c>
      <c r="H112" s="26">
        <v>0.42</v>
      </c>
      <c r="I112" s="17" t="s">
        <v>474</v>
      </c>
      <c r="J112" s="27">
        <v>0.44769202352742099</v>
      </c>
      <c r="K112" s="18" t="s">
        <v>871</v>
      </c>
      <c r="L112" s="22" t="s">
        <v>472</v>
      </c>
      <c r="M112" s="17" t="s">
        <v>472</v>
      </c>
      <c r="N112" s="17">
        <v>130</v>
      </c>
      <c r="O112" s="17" t="s">
        <v>472</v>
      </c>
      <c r="P112" s="17" t="s">
        <v>472</v>
      </c>
      <c r="Q112" s="17" t="s">
        <v>472</v>
      </c>
      <c r="R112" s="17" t="s">
        <v>472</v>
      </c>
      <c r="S112" s="17" t="s">
        <v>474</v>
      </c>
      <c r="T112" s="23">
        <v>0.42</v>
      </c>
      <c r="U112" s="23">
        <v>0.44769202352742066</v>
      </c>
      <c r="V112" s="23">
        <f t="shared" si="4"/>
        <v>0</v>
      </c>
      <c r="W112" s="24">
        <v>0</v>
      </c>
      <c r="X112" s="24">
        <v>0</v>
      </c>
      <c r="Y112" s="24">
        <f t="shared" si="5"/>
        <v>0</v>
      </c>
    </row>
    <row r="113" spans="1:28" ht="30" x14ac:dyDescent="0.25">
      <c r="A113" s="17" t="s">
        <v>42</v>
      </c>
      <c r="B113" s="17" t="s">
        <v>437</v>
      </c>
      <c r="C113" s="17" t="s">
        <v>489</v>
      </c>
      <c r="D113" s="18" t="s">
        <v>870</v>
      </c>
      <c r="E113" s="19" t="s">
        <v>472</v>
      </c>
      <c r="F113" s="19" t="s">
        <v>472</v>
      </c>
      <c r="G113" s="17">
        <v>55</v>
      </c>
      <c r="H113" s="51">
        <v>0.61</v>
      </c>
      <c r="I113" s="17" t="s">
        <v>474</v>
      </c>
      <c r="J113" s="40">
        <v>0.70892135942740797</v>
      </c>
      <c r="K113" s="18" t="s">
        <v>871</v>
      </c>
      <c r="L113" s="22" t="s">
        <v>472</v>
      </c>
      <c r="M113" s="17" t="s">
        <v>472</v>
      </c>
      <c r="N113" s="17">
        <v>55</v>
      </c>
      <c r="O113" s="17" t="s">
        <v>472</v>
      </c>
      <c r="P113" s="17" t="s">
        <v>472</v>
      </c>
      <c r="Q113" s="17" t="s">
        <v>472</v>
      </c>
      <c r="R113" s="17" t="s">
        <v>472</v>
      </c>
      <c r="S113" s="17" t="s">
        <v>474</v>
      </c>
      <c r="T113" s="23">
        <v>0.61</v>
      </c>
      <c r="U113" s="23">
        <v>0.70892135942740819</v>
      </c>
      <c r="V113" s="23">
        <f t="shared" si="4"/>
        <v>0</v>
      </c>
      <c r="W113" s="24">
        <v>0</v>
      </c>
      <c r="X113" s="24">
        <v>0</v>
      </c>
      <c r="Y113" s="24">
        <f t="shared" si="5"/>
        <v>0</v>
      </c>
    </row>
    <row r="114" spans="1:28" ht="30" x14ac:dyDescent="0.25">
      <c r="A114" s="17" t="s">
        <v>42</v>
      </c>
      <c r="B114" s="17" t="s">
        <v>437</v>
      </c>
      <c r="C114" s="17" t="s">
        <v>490</v>
      </c>
      <c r="D114" s="18" t="s">
        <v>870</v>
      </c>
      <c r="E114" s="19" t="s">
        <v>472</v>
      </c>
      <c r="F114" s="19" t="s">
        <v>472</v>
      </c>
      <c r="G114" s="17">
        <v>38</v>
      </c>
      <c r="H114" s="26">
        <v>0.32</v>
      </c>
      <c r="I114" s="17" t="s">
        <v>474</v>
      </c>
      <c r="J114" s="27">
        <v>0.33164710870513198</v>
      </c>
      <c r="K114" s="18" t="s">
        <v>871</v>
      </c>
      <c r="L114" s="22" t="s">
        <v>472</v>
      </c>
      <c r="M114" s="17" t="s">
        <v>472</v>
      </c>
      <c r="N114" s="17">
        <v>38</v>
      </c>
      <c r="O114" s="17" t="s">
        <v>472</v>
      </c>
      <c r="P114" s="17" t="s">
        <v>472</v>
      </c>
      <c r="Q114" s="17" t="s">
        <v>472</v>
      </c>
      <c r="R114" s="17" t="s">
        <v>472</v>
      </c>
      <c r="S114" s="17" t="s">
        <v>474</v>
      </c>
      <c r="T114" s="23">
        <v>0.32</v>
      </c>
      <c r="U114" s="23">
        <v>0.33164710870513214</v>
      </c>
      <c r="V114" s="23">
        <f t="shared" si="4"/>
        <v>0</v>
      </c>
      <c r="W114" s="24">
        <v>0</v>
      </c>
      <c r="X114" s="24">
        <v>0</v>
      </c>
      <c r="Y114" s="24">
        <f t="shared" si="5"/>
        <v>0</v>
      </c>
    </row>
    <row r="115" spans="1:28" ht="30" x14ac:dyDescent="0.25">
      <c r="A115" s="17" t="s">
        <v>42</v>
      </c>
      <c r="B115" s="17" t="s">
        <v>147</v>
      </c>
      <c r="C115" s="17" t="s">
        <v>476</v>
      </c>
      <c r="D115" s="18" t="s">
        <v>872</v>
      </c>
      <c r="E115" s="19" t="s">
        <v>472</v>
      </c>
      <c r="F115" s="19" t="s">
        <v>472</v>
      </c>
      <c r="G115" s="17">
        <v>27</v>
      </c>
      <c r="H115" s="20">
        <v>0.06</v>
      </c>
      <c r="I115" s="17" t="s">
        <v>474</v>
      </c>
      <c r="J115" s="27">
        <v>6.0072155921031697E-2</v>
      </c>
      <c r="K115" s="18" t="s">
        <v>873</v>
      </c>
      <c r="L115" s="22" t="s">
        <v>472</v>
      </c>
      <c r="M115" s="17" t="s">
        <v>472</v>
      </c>
      <c r="N115" s="17">
        <v>27</v>
      </c>
      <c r="O115" s="17" t="s">
        <v>472</v>
      </c>
      <c r="P115" s="17" t="s">
        <v>472</v>
      </c>
      <c r="Q115" s="17" t="s">
        <v>472</v>
      </c>
      <c r="R115" s="17" t="s">
        <v>472</v>
      </c>
      <c r="S115" s="17" t="s">
        <v>474</v>
      </c>
      <c r="T115" s="23">
        <v>0.06</v>
      </c>
      <c r="U115" s="23">
        <v>6.0072155921031677E-2</v>
      </c>
      <c r="V115" s="23">
        <f t="shared" si="4"/>
        <v>0</v>
      </c>
      <c r="W115" s="24">
        <v>0</v>
      </c>
      <c r="X115" s="24">
        <v>0</v>
      </c>
      <c r="Y115" s="24">
        <f t="shared" si="5"/>
        <v>0</v>
      </c>
    </row>
    <row r="116" spans="1:28" ht="30" x14ac:dyDescent="0.25">
      <c r="A116" s="17" t="s">
        <v>42</v>
      </c>
      <c r="B116" s="17" t="s">
        <v>147</v>
      </c>
      <c r="C116" s="17" t="s">
        <v>490</v>
      </c>
      <c r="D116" s="18" t="s">
        <v>872</v>
      </c>
      <c r="E116" s="19" t="s">
        <v>472</v>
      </c>
      <c r="F116" s="19" t="s">
        <v>472</v>
      </c>
      <c r="G116" s="17">
        <v>31</v>
      </c>
      <c r="H116" s="26">
        <v>0.47</v>
      </c>
      <c r="I116" s="17" t="s">
        <v>474</v>
      </c>
      <c r="J116" s="27">
        <v>0.51007033661330703</v>
      </c>
      <c r="K116" s="18" t="s">
        <v>876</v>
      </c>
      <c r="L116" s="22" t="s">
        <v>472</v>
      </c>
      <c r="M116" s="17" t="s">
        <v>472</v>
      </c>
      <c r="N116" s="17">
        <v>31</v>
      </c>
      <c r="O116" s="17" t="s">
        <v>472</v>
      </c>
      <c r="P116" s="17" t="s">
        <v>472</v>
      </c>
      <c r="Q116" s="17" t="s">
        <v>472</v>
      </c>
      <c r="R116" s="17" t="s">
        <v>472</v>
      </c>
      <c r="S116" s="17" t="s">
        <v>474</v>
      </c>
      <c r="T116" s="23">
        <v>0.47</v>
      </c>
      <c r="U116" s="23">
        <v>0.51007033661330725</v>
      </c>
      <c r="V116" s="23">
        <f t="shared" si="4"/>
        <v>0</v>
      </c>
      <c r="W116" s="24">
        <v>0</v>
      </c>
      <c r="X116" s="24">
        <v>0</v>
      </c>
      <c r="Y116" s="24">
        <f t="shared" si="5"/>
        <v>0</v>
      </c>
    </row>
    <row r="117" spans="1:28" ht="30" x14ac:dyDescent="0.25">
      <c r="A117" s="17" t="s">
        <v>42</v>
      </c>
      <c r="B117" s="17" t="s">
        <v>147</v>
      </c>
      <c r="C117" s="17" t="s">
        <v>488</v>
      </c>
      <c r="D117" s="18" t="s">
        <v>872</v>
      </c>
      <c r="E117" s="19" t="s">
        <v>472</v>
      </c>
      <c r="F117" s="19" t="s">
        <v>472</v>
      </c>
      <c r="G117" s="17">
        <v>27</v>
      </c>
      <c r="H117" s="17">
        <v>0.5</v>
      </c>
      <c r="I117" s="17" t="s">
        <v>474</v>
      </c>
      <c r="J117" s="40">
        <v>0.549306144334055</v>
      </c>
      <c r="K117" s="18" t="s">
        <v>874</v>
      </c>
      <c r="L117" s="22" t="s">
        <v>472</v>
      </c>
      <c r="M117" s="17" t="s">
        <v>472</v>
      </c>
      <c r="N117" s="17">
        <v>27</v>
      </c>
      <c r="O117" s="17" t="s">
        <v>472</v>
      </c>
      <c r="P117" s="17" t="s">
        <v>472</v>
      </c>
      <c r="Q117" s="17" t="s">
        <v>472</v>
      </c>
      <c r="R117" s="17" t="s">
        <v>472</v>
      </c>
      <c r="S117" s="17" t="s">
        <v>474</v>
      </c>
      <c r="T117" s="23">
        <v>0.5</v>
      </c>
      <c r="U117" s="23">
        <v>0.54930614433405478</v>
      </c>
      <c r="V117" s="23">
        <f t="shared" si="4"/>
        <v>0</v>
      </c>
      <c r="W117" s="24">
        <v>0</v>
      </c>
      <c r="X117" s="24">
        <v>0</v>
      </c>
      <c r="Y117" s="24">
        <f t="shared" si="5"/>
        <v>0</v>
      </c>
    </row>
    <row r="118" spans="1:28" s="16" customFormat="1" ht="30" x14ac:dyDescent="0.25">
      <c r="A118" s="16" t="s">
        <v>42</v>
      </c>
      <c r="B118" s="16" t="s">
        <v>147</v>
      </c>
      <c r="C118" s="16" t="s">
        <v>491</v>
      </c>
      <c r="D118" s="28" t="s">
        <v>872</v>
      </c>
      <c r="E118" s="29" t="s">
        <v>472</v>
      </c>
      <c r="F118" s="29" t="s">
        <v>472</v>
      </c>
      <c r="G118" s="16">
        <v>85</v>
      </c>
      <c r="H118" s="30">
        <v>0.41</v>
      </c>
      <c r="I118" s="16" t="s">
        <v>474</v>
      </c>
      <c r="J118" s="31">
        <v>0.43561122323622398</v>
      </c>
      <c r="K118" s="28" t="s">
        <v>875</v>
      </c>
      <c r="L118" s="32" t="s">
        <v>472</v>
      </c>
      <c r="M118" s="16" t="s">
        <v>472</v>
      </c>
      <c r="N118" s="16">
        <v>85</v>
      </c>
      <c r="O118" s="16" t="s">
        <v>472</v>
      </c>
      <c r="P118" s="16" t="s">
        <v>472</v>
      </c>
      <c r="Q118" s="16" t="s">
        <v>472</v>
      </c>
      <c r="R118" s="16" t="s">
        <v>472</v>
      </c>
      <c r="S118" s="16" t="s">
        <v>474</v>
      </c>
      <c r="T118" s="33">
        <v>0.41</v>
      </c>
      <c r="U118" s="33">
        <v>0.43561122323622431</v>
      </c>
      <c r="V118" s="33">
        <f t="shared" si="4"/>
        <v>0</v>
      </c>
      <c r="W118" s="34">
        <v>0</v>
      </c>
      <c r="X118" s="34">
        <v>0</v>
      </c>
      <c r="Y118" s="34">
        <f t="shared" si="5"/>
        <v>0</v>
      </c>
      <c r="AA118" s="28"/>
      <c r="AB118" s="15"/>
    </row>
    <row r="119" spans="1:28" ht="30" x14ac:dyDescent="0.25">
      <c r="A119" s="17" t="s">
        <v>43</v>
      </c>
      <c r="B119" s="17" t="s">
        <v>148</v>
      </c>
      <c r="C119" s="17">
        <v>0</v>
      </c>
      <c r="D119" s="18" t="s">
        <v>506</v>
      </c>
      <c r="E119" s="19" t="s">
        <v>472</v>
      </c>
      <c r="F119" s="19" t="s">
        <v>472</v>
      </c>
      <c r="G119" s="17">
        <v>1495</v>
      </c>
      <c r="H119" s="23">
        <v>-0.03</v>
      </c>
      <c r="I119" s="17" t="s">
        <v>474</v>
      </c>
      <c r="J119" s="23">
        <v>-3.0009004999999998E-2</v>
      </c>
      <c r="K119" s="18" t="s">
        <v>472</v>
      </c>
      <c r="L119" s="22" t="s">
        <v>472</v>
      </c>
      <c r="M119" s="17" t="s">
        <v>472</v>
      </c>
      <c r="N119" s="17">
        <v>1495</v>
      </c>
      <c r="O119" s="17" t="s">
        <v>472</v>
      </c>
      <c r="P119" s="17" t="s">
        <v>472</v>
      </c>
      <c r="Q119" s="17" t="s">
        <v>472</v>
      </c>
      <c r="R119" s="17" t="s">
        <v>472</v>
      </c>
      <c r="S119" s="17" t="s">
        <v>472</v>
      </c>
      <c r="T119" s="23" t="s">
        <v>472</v>
      </c>
      <c r="U119" s="23">
        <v>-3.0009004999999998E-2</v>
      </c>
      <c r="V119" s="33">
        <f t="shared" si="4"/>
        <v>0</v>
      </c>
      <c r="W119" s="24">
        <v>0</v>
      </c>
      <c r="X119" s="24">
        <v>2</v>
      </c>
      <c r="Y119" s="24">
        <f t="shared" si="5"/>
        <v>0</v>
      </c>
      <c r="AA119" s="58" t="s">
        <v>1686</v>
      </c>
    </row>
    <row r="120" spans="1:28" ht="60" x14ac:dyDescent="0.25">
      <c r="A120" s="17" t="s">
        <v>43</v>
      </c>
      <c r="B120" s="17" t="s">
        <v>149</v>
      </c>
      <c r="C120" s="17">
        <v>0</v>
      </c>
      <c r="D120" s="18" t="s">
        <v>506</v>
      </c>
      <c r="E120" s="19" t="s">
        <v>472</v>
      </c>
      <c r="F120" s="19" t="s">
        <v>472</v>
      </c>
      <c r="G120" s="17">
        <v>169</v>
      </c>
      <c r="H120" s="23">
        <v>0.04</v>
      </c>
      <c r="I120" s="17" t="s">
        <v>474</v>
      </c>
      <c r="J120" s="23">
        <v>4.0021354000000002E-2</v>
      </c>
      <c r="K120" s="18" t="s">
        <v>507</v>
      </c>
      <c r="L120" s="22">
        <v>114</v>
      </c>
      <c r="M120" s="17">
        <v>55</v>
      </c>
      <c r="N120" s="17">
        <f t="shared" si="3"/>
        <v>169</v>
      </c>
      <c r="O120" s="17" t="s">
        <v>499</v>
      </c>
      <c r="P120" s="17" t="s">
        <v>500</v>
      </c>
      <c r="Q120" s="17" t="s">
        <v>501</v>
      </c>
      <c r="R120" s="17" t="s">
        <v>502</v>
      </c>
      <c r="S120" s="17" t="s">
        <v>474</v>
      </c>
      <c r="T120" s="23">
        <v>4.2139999999999997E-2</v>
      </c>
      <c r="U120" s="23">
        <v>4.2160000000000003E-2</v>
      </c>
      <c r="V120" s="23">
        <f t="shared" si="4"/>
        <v>2.138646000000001E-3</v>
      </c>
      <c r="W120" s="24">
        <v>0</v>
      </c>
      <c r="X120" s="24">
        <v>0</v>
      </c>
      <c r="Y120" s="24">
        <f t="shared" si="5"/>
        <v>0</v>
      </c>
    </row>
    <row r="121" spans="1:28" ht="45" x14ac:dyDescent="0.25">
      <c r="A121" s="17" t="s">
        <v>43</v>
      </c>
      <c r="B121" s="17" t="s">
        <v>150</v>
      </c>
      <c r="C121" s="17">
        <v>0</v>
      </c>
      <c r="D121" s="18" t="s">
        <v>830</v>
      </c>
      <c r="E121" s="19" t="s">
        <v>472</v>
      </c>
      <c r="F121" s="19" t="s">
        <v>472</v>
      </c>
      <c r="G121" s="17">
        <v>101</v>
      </c>
      <c r="H121" s="23">
        <v>0.03</v>
      </c>
      <c r="I121" s="17" t="s">
        <v>474</v>
      </c>
      <c r="J121" s="23">
        <v>3.0009004999999998E-2</v>
      </c>
      <c r="K121" s="18" t="s">
        <v>829</v>
      </c>
      <c r="L121" s="22" t="s">
        <v>472</v>
      </c>
      <c r="M121" s="17" t="s">
        <v>472</v>
      </c>
      <c r="N121" s="17">
        <v>101</v>
      </c>
      <c r="O121" s="17">
        <v>3.9</v>
      </c>
      <c r="P121" s="17">
        <v>4.0999999999999996</v>
      </c>
      <c r="Q121" s="17">
        <v>3.2</v>
      </c>
      <c r="R121" s="17">
        <v>2.7</v>
      </c>
      <c r="S121" s="17" t="s">
        <v>513</v>
      </c>
      <c r="T121" s="23">
        <v>3.3770811221910293E-2</v>
      </c>
      <c r="U121" s="23">
        <v>3.3770811221910293E-2</v>
      </c>
      <c r="V121" s="23">
        <f t="shared" si="4"/>
        <v>3.7618062219102952E-3</v>
      </c>
      <c r="W121" s="24">
        <v>0</v>
      </c>
      <c r="X121" s="24">
        <v>3</v>
      </c>
      <c r="Y121" s="24">
        <f t="shared" si="5"/>
        <v>0</v>
      </c>
      <c r="AA121" s="18" t="s">
        <v>925</v>
      </c>
    </row>
    <row r="122" spans="1:28" ht="60" x14ac:dyDescent="0.25">
      <c r="A122" s="17" t="s">
        <v>43</v>
      </c>
      <c r="B122" s="17" t="s">
        <v>438</v>
      </c>
      <c r="C122" s="17">
        <v>0</v>
      </c>
      <c r="D122" s="18" t="s">
        <v>831</v>
      </c>
      <c r="E122" s="19" t="s">
        <v>472</v>
      </c>
      <c r="F122" s="19" t="s">
        <v>472</v>
      </c>
      <c r="G122" s="17">
        <v>180</v>
      </c>
      <c r="H122" s="23">
        <v>-0.01</v>
      </c>
      <c r="I122" s="17" t="s">
        <v>474</v>
      </c>
      <c r="J122" s="23">
        <v>-1.0000333E-2</v>
      </c>
      <c r="K122" s="18" t="s">
        <v>832</v>
      </c>
      <c r="L122" s="22" t="s">
        <v>472</v>
      </c>
      <c r="M122" s="17" t="s">
        <v>472</v>
      </c>
      <c r="N122" s="17">
        <v>180</v>
      </c>
      <c r="O122" s="17" t="s">
        <v>833</v>
      </c>
      <c r="P122" s="17" t="s">
        <v>834</v>
      </c>
      <c r="Q122" s="17" t="s">
        <v>835</v>
      </c>
      <c r="R122" s="17" t="s">
        <v>836</v>
      </c>
      <c r="S122" s="17" t="s">
        <v>513</v>
      </c>
      <c r="T122" s="23">
        <v>-1.5911292095261903E-2</v>
      </c>
      <c r="U122" s="23">
        <v>-1.5911292095261903E-2</v>
      </c>
      <c r="V122" s="23">
        <f t="shared" si="4"/>
        <v>-5.9109590952619029E-3</v>
      </c>
      <c r="W122" s="24">
        <v>0</v>
      </c>
      <c r="X122" s="24">
        <v>0</v>
      </c>
      <c r="Y122" s="24" t="s">
        <v>472</v>
      </c>
      <c r="Z122" s="17" t="s">
        <v>927</v>
      </c>
      <c r="AA122" s="18" t="s">
        <v>926</v>
      </c>
    </row>
    <row r="123" spans="1:28" ht="30" x14ac:dyDescent="0.25">
      <c r="A123" s="17" t="s">
        <v>43</v>
      </c>
      <c r="B123" s="17" t="s">
        <v>439</v>
      </c>
      <c r="C123" s="17">
        <v>0</v>
      </c>
      <c r="D123" s="18" t="s">
        <v>506</v>
      </c>
      <c r="E123" s="19" t="s">
        <v>472</v>
      </c>
      <c r="F123" s="19" t="s">
        <v>472</v>
      </c>
      <c r="G123" s="17">
        <v>382</v>
      </c>
      <c r="H123" s="23">
        <v>0.05</v>
      </c>
      <c r="I123" s="17" t="s">
        <v>474</v>
      </c>
      <c r="J123" s="23">
        <v>5.0041729E-2</v>
      </c>
      <c r="K123" s="18" t="s">
        <v>514</v>
      </c>
      <c r="L123" s="22" t="s">
        <v>837</v>
      </c>
      <c r="M123" s="17">
        <v>127</v>
      </c>
      <c r="N123" s="17">
        <f t="shared" si="3"/>
        <v>382</v>
      </c>
      <c r="O123" s="17">
        <v>52.51</v>
      </c>
      <c r="P123" s="17">
        <v>53.54</v>
      </c>
      <c r="Q123" s="17">
        <v>10.78</v>
      </c>
      <c r="R123" s="17">
        <v>10.25</v>
      </c>
      <c r="S123" s="17" t="s">
        <v>513</v>
      </c>
      <c r="T123" s="23">
        <v>4.5729218003335917E-2</v>
      </c>
      <c r="U123" s="23">
        <v>4.5729218003335917E-2</v>
      </c>
      <c r="V123" s="23">
        <f t="shared" si="4"/>
        <v>-4.3125109966640832E-3</v>
      </c>
      <c r="W123" s="24">
        <v>0</v>
      </c>
      <c r="X123" s="24">
        <v>0</v>
      </c>
      <c r="Y123" s="24">
        <f t="shared" si="5"/>
        <v>0</v>
      </c>
    </row>
    <row r="124" spans="1:28" ht="45" x14ac:dyDescent="0.25">
      <c r="A124" s="17" t="s">
        <v>43</v>
      </c>
      <c r="B124" s="17" t="s">
        <v>441</v>
      </c>
      <c r="C124" s="17">
        <v>0</v>
      </c>
      <c r="D124" s="18" t="s">
        <v>839</v>
      </c>
      <c r="E124" s="19" t="s">
        <v>472</v>
      </c>
      <c r="F124" s="19" t="s">
        <v>472</v>
      </c>
      <c r="G124" s="17">
        <v>61</v>
      </c>
      <c r="H124" s="23">
        <v>-0.05</v>
      </c>
      <c r="I124" s="17" t="s">
        <v>474</v>
      </c>
      <c r="J124" s="23">
        <v>-5.0041729E-2</v>
      </c>
      <c r="K124" s="18" t="s">
        <v>840</v>
      </c>
      <c r="L124" s="22" t="s">
        <v>838</v>
      </c>
      <c r="M124" s="17">
        <v>14</v>
      </c>
      <c r="N124" s="17">
        <f t="shared" si="3"/>
        <v>61</v>
      </c>
      <c r="O124" s="17">
        <v>1</v>
      </c>
      <c r="P124" s="17">
        <v>3.4</v>
      </c>
      <c r="Q124" s="17" t="s">
        <v>472</v>
      </c>
      <c r="R124" s="17" t="s">
        <v>472</v>
      </c>
      <c r="S124" s="17" t="s">
        <v>472</v>
      </c>
      <c r="T124" s="23" t="s">
        <v>472</v>
      </c>
      <c r="U124" s="23">
        <v>-5.0041729E-2</v>
      </c>
      <c r="V124" s="23">
        <v>0</v>
      </c>
      <c r="W124" s="24">
        <v>0</v>
      </c>
      <c r="X124" s="24">
        <v>2</v>
      </c>
      <c r="Y124" s="24">
        <f t="shared" si="5"/>
        <v>0</v>
      </c>
      <c r="AA124" s="58" t="s">
        <v>1687</v>
      </c>
    </row>
    <row r="125" spans="1:28" ht="90" x14ac:dyDescent="0.25">
      <c r="A125" s="17" t="s">
        <v>43</v>
      </c>
      <c r="B125" s="17" t="s">
        <v>440</v>
      </c>
      <c r="C125" s="17">
        <v>0</v>
      </c>
      <c r="D125" s="18" t="s">
        <v>841</v>
      </c>
      <c r="E125" s="19" t="s">
        <v>472</v>
      </c>
      <c r="F125" s="19" t="s">
        <v>472</v>
      </c>
      <c r="G125" s="17">
        <v>127</v>
      </c>
      <c r="H125" s="23">
        <v>0.04</v>
      </c>
      <c r="I125" s="17" t="s">
        <v>474</v>
      </c>
      <c r="J125" s="23">
        <v>4.0021354000000002E-2</v>
      </c>
      <c r="K125" s="18" t="s">
        <v>877</v>
      </c>
      <c r="L125" s="22" t="s">
        <v>842</v>
      </c>
      <c r="M125" s="17">
        <v>52</v>
      </c>
      <c r="N125" s="17">
        <f t="shared" si="3"/>
        <v>127</v>
      </c>
      <c r="O125" s="17" t="s">
        <v>843</v>
      </c>
      <c r="P125" s="17" t="s">
        <v>844</v>
      </c>
      <c r="Q125" s="17" t="s">
        <v>845</v>
      </c>
      <c r="R125" s="17" t="s">
        <v>846</v>
      </c>
      <c r="S125" s="17" t="s">
        <v>474</v>
      </c>
      <c r="T125" s="23">
        <v>9.5224922492273795E-2</v>
      </c>
      <c r="U125" s="23">
        <v>9.5514325078029677E-2</v>
      </c>
      <c r="V125" s="23">
        <f t="shared" si="4"/>
        <v>5.5492971078029675E-2</v>
      </c>
      <c r="W125" s="24">
        <v>1</v>
      </c>
      <c r="X125" s="24">
        <v>3</v>
      </c>
      <c r="Y125" s="24">
        <f t="shared" si="5"/>
        <v>0</v>
      </c>
    </row>
    <row r="126" spans="1:28" ht="30" x14ac:dyDescent="0.25">
      <c r="A126" s="17" t="s">
        <v>43</v>
      </c>
      <c r="B126" s="17" t="s">
        <v>151</v>
      </c>
      <c r="C126" s="17">
        <v>0</v>
      </c>
      <c r="D126" s="18" t="s">
        <v>878</v>
      </c>
      <c r="E126" s="19" t="s">
        <v>472</v>
      </c>
      <c r="F126" s="19" t="s">
        <v>472</v>
      </c>
      <c r="G126" s="17">
        <v>138</v>
      </c>
      <c r="H126" s="23">
        <v>0.03</v>
      </c>
      <c r="I126" s="17" t="s">
        <v>474</v>
      </c>
      <c r="J126" s="23">
        <v>3.0009004999999998E-2</v>
      </c>
      <c r="K126" s="18" t="s">
        <v>1056</v>
      </c>
      <c r="L126" s="59" t="s">
        <v>1690</v>
      </c>
      <c r="M126" s="57" t="s">
        <v>1691</v>
      </c>
      <c r="N126" s="17">
        <v>138</v>
      </c>
      <c r="O126" s="17" t="s">
        <v>879</v>
      </c>
      <c r="P126" s="17" t="s">
        <v>880</v>
      </c>
      <c r="Q126" s="17" t="s">
        <v>881</v>
      </c>
      <c r="R126" s="17" t="s">
        <v>882</v>
      </c>
      <c r="S126" s="17" t="s">
        <v>513</v>
      </c>
      <c r="T126" s="23">
        <v>4.8814933286741871E-2</v>
      </c>
      <c r="U126" s="76">
        <v>5.1586212206031677E-2</v>
      </c>
      <c r="V126" s="23">
        <f t="shared" si="4"/>
        <v>2.1577207206031679E-2</v>
      </c>
      <c r="W126" s="24">
        <v>1</v>
      </c>
      <c r="X126" s="24">
        <v>1</v>
      </c>
      <c r="Y126" s="24">
        <f t="shared" si="5"/>
        <v>0</v>
      </c>
      <c r="AA126" s="18" t="s">
        <v>1057</v>
      </c>
    </row>
    <row r="127" spans="1:28" s="16" customFormat="1" ht="30" x14ac:dyDescent="0.25">
      <c r="A127" s="16" t="s">
        <v>43</v>
      </c>
      <c r="B127" s="16" t="s">
        <v>152</v>
      </c>
      <c r="C127" s="16">
        <v>0</v>
      </c>
      <c r="D127" s="28" t="s">
        <v>883</v>
      </c>
      <c r="E127" s="29" t="s">
        <v>472</v>
      </c>
      <c r="F127" s="29" t="s">
        <v>472</v>
      </c>
      <c r="G127" s="16">
        <v>65</v>
      </c>
      <c r="H127" s="33">
        <v>0.06</v>
      </c>
      <c r="I127" s="16" t="s">
        <v>474</v>
      </c>
      <c r="J127" s="33">
        <v>6.0072156000000002E-2</v>
      </c>
      <c r="K127" s="28" t="s">
        <v>514</v>
      </c>
      <c r="L127" s="32" t="s">
        <v>884</v>
      </c>
      <c r="M127" s="16">
        <v>36</v>
      </c>
      <c r="N127" s="16">
        <f t="shared" si="3"/>
        <v>65</v>
      </c>
      <c r="O127" s="16">
        <v>2.5499999999999998</v>
      </c>
      <c r="P127" s="16">
        <v>2.78</v>
      </c>
      <c r="Q127" s="16">
        <v>1.59</v>
      </c>
      <c r="R127" s="16">
        <v>1.98</v>
      </c>
      <c r="S127" s="16" t="s">
        <v>474</v>
      </c>
      <c r="T127" s="33">
        <v>6.279780641073078E-2</v>
      </c>
      <c r="U127" s="33">
        <v>6.2880551351625319E-2</v>
      </c>
      <c r="V127" s="33">
        <f t="shared" si="4"/>
        <v>2.8083953516253174E-3</v>
      </c>
      <c r="W127" s="34">
        <v>0</v>
      </c>
      <c r="X127" s="34">
        <v>0</v>
      </c>
      <c r="Y127" s="34">
        <f t="shared" si="5"/>
        <v>0</v>
      </c>
      <c r="AA127" s="28"/>
      <c r="AB127" s="15"/>
    </row>
    <row r="128" spans="1:28" ht="45" x14ac:dyDescent="0.25">
      <c r="A128" s="17" t="s">
        <v>44</v>
      </c>
      <c r="B128" s="17" t="s">
        <v>153</v>
      </c>
      <c r="C128" s="17">
        <v>0</v>
      </c>
      <c r="D128" s="18" t="s">
        <v>894</v>
      </c>
      <c r="E128" s="19" t="s">
        <v>472</v>
      </c>
      <c r="F128" s="19" t="s">
        <v>472</v>
      </c>
      <c r="G128" s="17">
        <v>56</v>
      </c>
      <c r="H128" s="23">
        <v>0.16</v>
      </c>
      <c r="I128" s="17" t="s">
        <v>474</v>
      </c>
      <c r="J128" s="27">
        <v>0.16138669613152601</v>
      </c>
      <c r="K128" s="18" t="s">
        <v>893</v>
      </c>
      <c r="L128" s="22" t="s">
        <v>472</v>
      </c>
      <c r="M128" s="17" t="s">
        <v>472</v>
      </c>
      <c r="N128" s="17">
        <v>56</v>
      </c>
      <c r="O128" s="17" t="s">
        <v>472</v>
      </c>
      <c r="P128" s="17" t="s">
        <v>472</v>
      </c>
      <c r="Q128" s="17" t="s">
        <v>472</v>
      </c>
      <c r="R128" s="17" t="s">
        <v>472</v>
      </c>
      <c r="S128" s="17" t="s">
        <v>474</v>
      </c>
      <c r="T128" s="23">
        <v>0.16</v>
      </c>
      <c r="U128" s="23">
        <v>0.16138669613152551</v>
      </c>
      <c r="V128" s="23">
        <f t="shared" si="4"/>
        <v>-4.9960036108132044E-16</v>
      </c>
      <c r="W128" s="24">
        <v>0</v>
      </c>
      <c r="X128" s="24">
        <v>0</v>
      </c>
      <c r="Y128" s="24">
        <f t="shared" si="5"/>
        <v>0</v>
      </c>
    </row>
    <row r="129" spans="1:27" ht="45" x14ac:dyDescent="0.25">
      <c r="A129" s="17" t="s">
        <v>44</v>
      </c>
      <c r="B129" s="17" t="s">
        <v>154</v>
      </c>
      <c r="C129" s="17">
        <v>0</v>
      </c>
      <c r="D129" s="18" t="s">
        <v>892</v>
      </c>
      <c r="E129" s="19" t="s">
        <v>472</v>
      </c>
      <c r="F129" s="19" t="s">
        <v>472</v>
      </c>
      <c r="G129" s="17">
        <v>195</v>
      </c>
      <c r="H129" s="23">
        <v>0.01</v>
      </c>
      <c r="I129" s="17" t="s">
        <v>474</v>
      </c>
      <c r="J129" s="27">
        <v>1.00003333533347E-2</v>
      </c>
      <c r="K129" s="18" t="s">
        <v>886</v>
      </c>
      <c r="L129" s="22" t="s">
        <v>472</v>
      </c>
      <c r="M129" s="17" t="s">
        <v>472</v>
      </c>
      <c r="N129" s="17">
        <v>195</v>
      </c>
      <c r="O129" s="17" t="s">
        <v>472</v>
      </c>
      <c r="P129" s="17" t="s">
        <v>472</v>
      </c>
      <c r="Q129" s="17" t="s">
        <v>472</v>
      </c>
      <c r="R129" s="17" t="s">
        <v>472</v>
      </c>
      <c r="S129" s="17" t="s">
        <v>474</v>
      </c>
      <c r="T129" s="23">
        <v>0.01</v>
      </c>
      <c r="U129" s="23">
        <v>1.0000333353334771E-2</v>
      </c>
      <c r="V129" s="23">
        <f t="shared" si="4"/>
        <v>7.1123662515049091E-17</v>
      </c>
      <c r="W129" s="24">
        <v>0</v>
      </c>
      <c r="X129" s="24">
        <v>0</v>
      </c>
      <c r="Y129" s="24">
        <f t="shared" si="5"/>
        <v>0</v>
      </c>
    </row>
    <row r="130" spans="1:27" ht="30" x14ac:dyDescent="0.25">
      <c r="A130" s="17" t="s">
        <v>44</v>
      </c>
      <c r="B130" s="17" t="s">
        <v>155</v>
      </c>
      <c r="C130" s="17">
        <v>0</v>
      </c>
      <c r="D130" s="18" t="s">
        <v>888</v>
      </c>
      <c r="E130" s="19" t="s">
        <v>472</v>
      </c>
      <c r="F130" s="19" t="s">
        <v>472</v>
      </c>
      <c r="G130" s="17">
        <v>98</v>
      </c>
      <c r="H130" s="23">
        <v>0.4</v>
      </c>
      <c r="I130" s="17" t="s">
        <v>474</v>
      </c>
      <c r="J130" s="40">
        <v>0.423648930193602</v>
      </c>
      <c r="K130" s="18" t="s">
        <v>887</v>
      </c>
      <c r="L130" s="22" t="s">
        <v>472</v>
      </c>
      <c r="M130" s="17" t="s">
        <v>472</v>
      </c>
      <c r="N130" s="17">
        <v>98</v>
      </c>
      <c r="O130" s="17" t="s">
        <v>472</v>
      </c>
      <c r="P130" s="17" t="s">
        <v>472</v>
      </c>
      <c r="Q130" s="17" t="s">
        <v>472</v>
      </c>
      <c r="R130" s="17" t="s">
        <v>472</v>
      </c>
      <c r="S130" s="17" t="s">
        <v>474</v>
      </c>
      <c r="T130" s="23">
        <v>0.4</v>
      </c>
      <c r="U130" s="23">
        <v>0.42364893019360184</v>
      </c>
      <c r="V130" s="23">
        <f t="shared" si="4"/>
        <v>0</v>
      </c>
      <c r="W130" s="24">
        <v>0</v>
      </c>
      <c r="X130" s="24">
        <v>0</v>
      </c>
      <c r="Y130" s="24">
        <f t="shared" si="5"/>
        <v>0</v>
      </c>
    </row>
    <row r="131" spans="1:27" ht="45" x14ac:dyDescent="0.25">
      <c r="A131" s="17" t="s">
        <v>44</v>
      </c>
      <c r="B131" s="17" t="s">
        <v>156</v>
      </c>
      <c r="C131" s="17">
        <v>0</v>
      </c>
      <c r="D131" s="18" t="s">
        <v>891</v>
      </c>
      <c r="E131" s="19" t="s">
        <v>472</v>
      </c>
      <c r="F131" s="19" t="s">
        <v>472</v>
      </c>
      <c r="G131" s="17">
        <v>245</v>
      </c>
      <c r="H131" s="23">
        <v>0.11</v>
      </c>
      <c r="I131" s="17" t="s">
        <v>474</v>
      </c>
      <c r="J131" s="27">
        <v>0.11044691579009699</v>
      </c>
      <c r="K131" s="18" t="s">
        <v>889</v>
      </c>
      <c r="L131" s="22" t="s">
        <v>472</v>
      </c>
      <c r="M131" s="17" t="s">
        <v>472</v>
      </c>
      <c r="N131" s="17">
        <v>245</v>
      </c>
      <c r="O131" s="17" t="s">
        <v>472</v>
      </c>
      <c r="P131" s="17" t="s">
        <v>472</v>
      </c>
      <c r="Q131" s="17" t="s">
        <v>472</v>
      </c>
      <c r="R131" s="17" t="s">
        <v>472</v>
      </c>
      <c r="S131" s="17" t="s">
        <v>474</v>
      </c>
      <c r="T131" s="23">
        <v>0.105</v>
      </c>
      <c r="U131" s="23">
        <v>0.10538844783849889</v>
      </c>
      <c r="V131" s="23">
        <f t="shared" ref="V131:V194" si="7">U131-J131</f>
        <v>-5.0584679515981029E-3</v>
      </c>
      <c r="W131" s="24">
        <v>0</v>
      </c>
      <c r="X131" s="24">
        <v>0</v>
      </c>
      <c r="Y131" s="24">
        <f t="shared" ref="Y131:Y194" si="8">G131-N131</f>
        <v>0</v>
      </c>
    </row>
    <row r="132" spans="1:27" ht="45" x14ac:dyDescent="0.25">
      <c r="A132" s="17" t="s">
        <v>44</v>
      </c>
      <c r="B132" s="17" t="s">
        <v>157</v>
      </c>
      <c r="C132" s="17">
        <v>0</v>
      </c>
      <c r="D132" s="18" t="s">
        <v>890</v>
      </c>
      <c r="E132" s="19" t="s">
        <v>472</v>
      </c>
      <c r="F132" s="19" t="s">
        <v>472</v>
      </c>
      <c r="G132" s="17">
        <v>269</v>
      </c>
      <c r="H132" s="23">
        <v>0.22</v>
      </c>
      <c r="I132" s="17" t="s">
        <v>474</v>
      </c>
      <c r="J132" s="27">
        <v>0.223656109021832</v>
      </c>
      <c r="K132" s="18" t="s">
        <v>895</v>
      </c>
      <c r="L132" s="22" t="s">
        <v>472</v>
      </c>
      <c r="M132" s="17" t="s">
        <v>472</v>
      </c>
      <c r="N132" s="17">
        <v>269</v>
      </c>
      <c r="O132" s="17" t="s">
        <v>472</v>
      </c>
      <c r="P132" s="17" t="s">
        <v>472</v>
      </c>
      <c r="Q132" s="17" t="s">
        <v>472</v>
      </c>
      <c r="R132" s="17" t="s">
        <v>472</v>
      </c>
      <c r="S132" s="17" t="s">
        <v>474</v>
      </c>
      <c r="T132" s="23">
        <v>0.20499999999999999</v>
      </c>
      <c r="U132" s="23">
        <v>0.20794636563521174</v>
      </c>
      <c r="V132" s="23">
        <f t="shared" si="7"/>
        <v>-1.5709743386620262E-2</v>
      </c>
      <c r="W132" s="24">
        <v>0</v>
      </c>
      <c r="X132" s="24">
        <v>0</v>
      </c>
      <c r="Y132" s="24">
        <f t="shared" si="8"/>
        <v>0</v>
      </c>
    </row>
    <row r="133" spans="1:27" ht="45" x14ac:dyDescent="0.25">
      <c r="A133" s="17" t="s">
        <v>44</v>
      </c>
      <c r="B133" s="17" t="s">
        <v>158</v>
      </c>
      <c r="C133" s="17">
        <v>0</v>
      </c>
      <c r="D133" s="18" t="s">
        <v>896</v>
      </c>
      <c r="E133" s="19" t="s">
        <v>472</v>
      </c>
      <c r="F133" s="19" t="s">
        <v>472</v>
      </c>
      <c r="G133" s="17">
        <v>192</v>
      </c>
      <c r="H133" s="23">
        <v>0.01</v>
      </c>
      <c r="I133" s="17" t="s">
        <v>474</v>
      </c>
      <c r="J133" s="40">
        <v>1.00003333533347E-2</v>
      </c>
      <c r="K133" s="18" t="s">
        <v>897</v>
      </c>
      <c r="L133" s="22" t="s">
        <v>472</v>
      </c>
      <c r="M133" s="17" t="s">
        <v>472</v>
      </c>
      <c r="N133" s="17">
        <v>192</v>
      </c>
      <c r="O133" s="17" t="s">
        <v>472</v>
      </c>
      <c r="P133" s="17" t="s">
        <v>472</v>
      </c>
      <c r="Q133" s="17" t="s">
        <v>472</v>
      </c>
      <c r="R133" s="17" t="s">
        <v>472</v>
      </c>
      <c r="S133" s="17" t="s">
        <v>474</v>
      </c>
      <c r="T133" s="23">
        <v>1.2500000000000001E-2</v>
      </c>
      <c r="U133" s="23">
        <v>1.2500651102708591E-2</v>
      </c>
      <c r="V133" s="23">
        <f t="shared" si="7"/>
        <v>2.5003177493738912E-3</v>
      </c>
      <c r="W133" s="24">
        <v>0</v>
      </c>
      <c r="X133" s="24">
        <v>0</v>
      </c>
      <c r="Y133" s="24">
        <f t="shared" si="8"/>
        <v>0</v>
      </c>
    </row>
    <row r="134" spans="1:27" ht="90" x14ac:dyDescent="0.25">
      <c r="A134" s="17" t="s">
        <v>44</v>
      </c>
      <c r="B134" s="17" t="s">
        <v>159</v>
      </c>
      <c r="C134" s="17">
        <v>0</v>
      </c>
      <c r="D134" s="18" t="s">
        <v>898</v>
      </c>
      <c r="E134" s="19" t="s">
        <v>472</v>
      </c>
      <c r="F134" s="19" t="s">
        <v>472</v>
      </c>
      <c r="G134" s="17">
        <v>117</v>
      </c>
      <c r="H134" s="23">
        <v>0.38</v>
      </c>
      <c r="I134" s="17" t="s">
        <v>474</v>
      </c>
      <c r="J134" s="27">
        <v>0.40005965005605698</v>
      </c>
      <c r="K134" s="18" t="s">
        <v>899</v>
      </c>
      <c r="L134" s="22" t="s">
        <v>472</v>
      </c>
      <c r="M134" s="17" t="s">
        <v>472</v>
      </c>
      <c r="N134" s="17">
        <v>117</v>
      </c>
      <c r="O134" s="17" t="s">
        <v>472</v>
      </c>
      <c r="P134" s="17" t="s">
        <v>472</v>
      </c>
      <c r="Q134" s="17" t="s">
        <v>472</v>
      </c>
      <c r="R134" s="17" t="s">
        <v>472</v>
      </c>
      <c r="S134" s="17" t="s">
        <v>474</v>
      </c>
      <c r="T134" s="23">
        <v>0.38</v>
      </c>
      <c r="U134" s="23">
        <v>0.40005965005605648</v>
      </c>
      <c r="V134" s="23">
        <f t="shared" si="7"/>
        <v>-4.9960036108132044E-16</v>
      </c>
      <c r="W134" s="24">
        <v>0</v>
      </c>
      <c r="X134" s="24">
        <v>0</v>
      </c>
      <c r="Y134" s="24">
        <f t="shared" si="8"/>
        <v>0</v>
      </c>
    </row>
    <row r="135" spans="1:27" ht="45" x14ac:dyDescent="0.25">
      <c r="A135" s="17" t="s">
        <v>44</v>
      </c>
      <c r="B135" s="17" t="s">
        <v>160</v>
      </c>
      <c r="C135" s="17">
        <v>0</v>
      </c>
      <c r="D135" s="18" t="s">
        <v>900</v>
      </c>
      <c r="E135" s="19" t="s">
        <v>472</v>
      </c>
      <c r="F135" s="19" t="s">
        <v>472</v>
      </c>
      <c r="G135" s="17">
        <v>105</v>
      </c>
      <c r="H135" s="23">
        <v>0.09</v>
      </c>
      <c r="I135" s="17" t="s">
        <v>474</v>
      </c>
      <c r="J135" s="27">
        <v>9.0244187856146796E-2</v>
      </c>
      <c r="K135" s="18" t="s">
        <v>901</v>
      </c>
      <c r="L135" s="22" t="s">
        <v>472</v>
      </c>
      <c r="M135" s="17" t="s">
        <v>472</v>
      </c>
      <c r="N135" s="17">
        <v>105</v>
      </c>
      <c r="O135" s="17" t="s">
        <v>472</v>
      </c>
      <c r="P135" s="17" t="s">
        <v>472</v>
      </c>
      <c r="Q135" s="17" t="s">
        <v>472</v>
      </c>
      <c r="R135" s="17" t="s">
        <v>472</v>
      </c>
      <c r="S135" s="17" t="s">
        <v>474</v>
      </c>
      <c r="T135" s="23">
        <v>9.3333333333333338E-2</v>
      </c>
      <c r="U135" s="23">
        <v>9.3605771044073194E-2</v>
      </c>
      <c r="V135" s="23">
        <f t="shared" si="7"/>
        <v>3.361583187926398E-3</v>
      </c>
      <c r="W135" s="24">
        <v>0</v>
      </c>
      <c r="X135" s="24">
        <v>0</v>
      </c>
      <c r="Y135" s="24">
        <f t="shared" si="8"/>
        <v>0</v>
      </c>
    </row>
    <row r="136" spans="1:27" ht="90" x14ac:dyDescent="0.25">
      <c r="A136" s="17" t="s">
        <v>44</v>
      </c>
      <c r="B136" s="17" t="s">
        <v>161</v>
      </c>
      <c r="C136" s="17">
        <v>0</v>
      </c>
      <c r="D136" s="18" t="s">
        <v>885</v>
      </c>
      <c r="E136" s="19" t="s">
        <v>472</v>
      </c>
      <c r="F136" s="19" t="s">
        <v>472</v>
      </c>
      <c r="G136" s="17">
        <v>201</v>
      </c>
      <c r="H136" s="23">
        <v>0.05</v>
      </c>
      <c r="I136" s="17" t="s">
        <v>474</v>
      </c>
      <c r="J136" s="27">
        <v>5.00417292784913E-2</v>
      </c>
      <c r="K136" s="18" t="s">
        <v>902</v>
      </c>
      <c r="L136" s="22" t="s">
        <v>472</v>
      </c>
      <c r="M136" s="17" t="s">
        <v>472</v>
      </c>
      <c r="N136" s="17">
        <v>201</v>
      </c>
      <c r="O136" s="17" t="s">
        <v>472</v>
      </c>
      <c r="P136" s="17" t="s">
        <v>472</v>
      </c>
      <c r="Q136" s="17" t="s">
        <v>472</v>
      </c>
      <c r="R136" s="17" t="s">
        <v>472</v>
      </c>
      <c r="S136" s="17" t="s">
        <v>474</v>
      </c>
      <c r="T136" s="23">
        <v>5.2499999999999998E-2</v>
      </c>
      <c r="U136" s="23">
        <v>5.2548314299977528E-2</v>
      </c>
      <c r="V136" s="23">
        <f t="shared" si="7"/>
        <v>2.5065850214862281E-3</v>
      </c>
      <c r="W136" s="24">
        <v>0</v>
      </c>
      <c r="X136" s="24">
        <v>0</v>
      </c>
      <c r="Y136" s="24">
        <f t="shared" si="8"/>
        <v>0</v>
      </c>
    </row>
    <row r="137" spans="1:27" ht="30" x14ac:dyDescent="0.25">
      <c r="A137" s="17" t="s">
        <v>44</v>
      </c>
      <c r="B137" s="17" t="s">
        <v>442</v>
      </c>
      <c r="C137" s="17">
        <v>0</v>
      </c>
      <c r="D137" s="18" t="s">
        <v>903</v>
      </c>
      <c r="E137" s="19" t="s">
        <v>472</v>
      </c>
      <c r="F137" s="19" t="s">
        <v>472</v>
      </c>
      <c r="G137" s="17">
        <v>105</v>
      </c>
      <c r="H137" s="23">
        <v>0.56000000000000005</v>
      </c>
      <c r="I137" s="17" t="s">
        <v>474</v>
      </c>
      <c r="J137" s="27">
        <v>0.63283318666563804</v>
      </c>
      <c r="K137" s="18" t="s">
        <v>789</v>
      </c>
      <c r="L137" s="22" t="s">
        <v>472</v>
      </c>
      <c r="M137" s="17" t="s">
        <v>472</v>
      </c>
      <c r="N137" s="17">
        <v>105</v>
      </c>
      <c r="O137" s="17" t="s">
        <v>472</v>
      </c>
      <c r="P137" s="17" t="s">
        <v>472</v>
      </c>
      <c r="Q137" s="17" t="s">
        <v>472</v>
      </c>
      <c r="R137" s="17" t="s">
        <v>472</v>
      </c>
      <c r="S137" s="17" t="s">
        <v>474</v>
      </c>
      <c r="T137" s="23">
        <v>0.56000000000000005</v>
      </c>
      <c r="U137" s="23">
        <v>0.63283318666563804</v>
      </c>
      <c r="V137" s="23">
        <f t="shared" si="7"/>
        <v>0</v>
      </c>
      <c r="W137" s="24">
        <v>0</v>
      </c>
      <c r="X137" s="24">
        <v>0</v>
      </c>
      <c r="Y137" s="24">
        <f t="shared" si="8"/>
        <v>0</v>
      </c>
    </row>
    <row r="138" spans="1:27" ht="45" x14ac:dyDescent="0.25">
      <c r="A138" s="17" t="s">
        <v>44</v>
      </c>
      <c r="B138" s="17" t="s">
        <v>443</v>
      </c>
      <c r="C138" s="17">
        <v>0</v>
      </c>
      <c r="D138" s="18" t="s">
        <v>904</v>
      </c>
      <c r="E138" s="19" t="s">
        <v>472</v>
      </c>
      <c r="F138" s="19" t="s">
        <v>472</v>
      </c>
      <c r="G138" s="17">
        <v>60</v>
      </c>
      <c r="H138" s="23">
        <v>-7.0000000000000007E-2</v>
      </c>
      <c r="I138" s="17" t="s">
        <v>474</v>
      </c>
      <c r="J138" s="27">
        <v>-7.0114670654325195E-2</v>
      </c>
      <c r="K138" s="18" t="s">
        <v>514</v>
      </c>
      <c r="L138" s="22" t="s">
        <v>472</v>
      </c>
      <c r="M138" s="17" t="s">
        <v>472</v>
      </c>
      <c r="N138" s="17">
        <v>60</v>
      </c>
      <c r="O138" s="17" t="s">
        <v>472</v>
      </c>
      <c r="P138" s="17" t="s">
        <v>472</v>
      </c>
      <c r="Q138" s="17" t="s">
        <v>472</v>
      </c>
      <c r="R138" s="17" t="s">
        <v>472</v>
      </c>
      <c r="S138" s="17" t="s">
        <v>474</v>
      </c>
      <c r="T138" s="23">
        <v>-7.0000000000000007E-2</v>
      </c>
      <c r="U138" s="23">
        <v>-7.0114670654325181E-2</v>
      </c>
      <c r="V138" s="23">
        <f t="shared" si="7"/>
        <v>0</v>
      </c>
      <c r="W138" s="24">
        <v>0</v>
      </c>
      <c r="X138" s="24">
        <v>0</v>
      </c>
      <c r="Y138" s="24">
        <f t="shared" si="8"/>
        <v>0</v>
      </c>
    </row>
    <row r="139" spans="1:27" ht="60" x14ac:dyDescent="0.25">
      <c r="A139" s="17" t="s">
        <v>44</v>
      </c>
      <c r="B139" s="17" t="s">
        <v>162</v>
      </c>
      <c r="C139" s="17">
        <v>0</v>
      </c>
      <c r="D139" s="18" t="s">
        <v>905</v>
      </c>
      <c r="E139" s="19" t="s">
        <v>472</v>
      </c>
      <c r="F139" s="19" t="s">
        <v>472</v>
      </c>
      <c r="G139" s="17">
        <v>137</v>
      </c>
      <c r="H139" s="23">
        <v>0.47</v>
      </c>
      <c r="I139" s="17" t="s">
        <v>474</v>
      </c>
      <c r="J139" s="27">
        <v>0.51007033661330703</v>
      </c>
      <c r="K139" s="18" t="s">
        <v>1058</v>
      </c>
      <c r="L139" s="22" t="s">
        <v>472</v>
      </c>
      <c r="M139" s="17" t="s">
        <v>472</v>
      </c>
      <c r="N139" s="17">
        <v>137</v>
      </c>
      <c r="O139" s="17" t="s">
        <v>472</v>
      </c>
      <c r="P139" s="17" t="s">
        <v>472</v>
      </c>
      <c r="Q139" s="17" t="s">
        <v>472</v>
      </c>
      <c r="R139" s="17" t="s">
        <v>472</v>
      </c>
      <c r="S139" s="17" t="s">
        <v>474</v>
      </c>
      <c r="T139" s="23">
        <v>0.56000000000000005</v>
      </c>
      <c r="U139" s="23">
        <v>0.63283</v>
      </c>
      <c r="V139" s="23">
        <f t="shared" si="7"/>
        <v>0.12275966338669297</v>
      </c>
      <c r="W139" s="24">
        <v>3</v>
      </c>
      <c r="X139" s="24">
        <v>1</v>
      </c>
      <c r="Y139" s="24">
        <f t="shared" si="8"/>
        <v>0</v>
      </c>
      <c r="AA139" s="18" t="s">
        <v>1059</v>
      </c>
    </row>
    <row r="140" spans="1:27" ht="60" x14ac:dyDescent="0.25">
      <c r="A140" s="17" t="s">
        <v>44</v>
      </c>
      <c r="B140" s="17" t="s">
        <v>163</v>
      </c>
      <c r="C140" s="17">
        <v>0</v>
      </c>
      <c r="D140" s="18" t="s">
        <v>885</v>
      </c>
      <c r="E140" s="19" t="s">
        <v>472</v>
      </c>
      <c r="F140" s="19" t="s">
        <v>472</v>
      </c>
      <c r="G140" s="17">
        <v>364</v>
      </c>
      <c r="H140" s="23">
        <v>0.18</v>
      </c>
      <c r="I140" s="17" t="s">
        <v>474</v>
      </c>
      <c r="J140" s="40">
        <v>0.18198268860070599</v>
      </c>
      <c r="K140" s="18" t="s">
        <v>906</v>
      </c>
      <c r="L140" s="22" t="s">
        <v>472</v>
      </c>
      <c r="M140" s="17" t="s">
        <v>472</v>
      </c>
      <c r="N140" s="17">
        <v>364</v>
      </c>
      <c r="O140" s="17" t="s">
        <v>472</v>
      </c>
      <c r="P140" s="17" t="s">
        <v>472</v>
      </c>
      <c r="Q140" s="17" t="s">
        <v>472</v>
      </c>
      <c r="R140" s="17" t="s">
        <v>472</v>
      </c>
      <c r="S140" s="17" t="s">
        <v>474</v>
      </c>
      <c r="T140" s="23">
        <v>2.3333329999999999E-2</v>
      </c>
      <c r="U140" s="23">
        <v>2.3333329999999999E-2</v>
      </c>
      <c r="V140" s="23">
        <f t="shared" si="7"/>
        <v>-0.158649358600706</v>
      </c>
      <c r="W140" s="24">
        <v>3</v>
      </c>
      <c r="X140" s="24">
        <v>1</v>
      </c>
      <c r="Y140" s="24">
        <f t="shared" si="8"/>
        <v>0</v>
      </c>
      <c r="AA140" s="18" t="s">
        <v>907</v>
      </c>
    </row>
    <row r="141" spans="1:27" ht="150" x14ac:dyDescent="0.25">
      <c r="A141" s="17" t="s">
        <v>44</v>
      </c>
      <c r="B141" s="17" t="s">
        <v>164</v>
      </c>
      <c r="C141" s="17">
        <v>0</v>
      </c>
      <c r="D141" s="18" t="s">
        <v>908</v>
      </c>
      <c r="E141" s="19" t="s">
        <v>472</v>
      </c>
      <c r="F141" s="19" t="s">
        <v>472</v>
      </c>
      <c r="G141" s="17">
        <v>1255</v>
      </c>
      <c r="H141" s="23">
        <v>0.02</v>
      </c>
      <c r="I141" s="17" t="s">
        <v>474</v>
      </c>
      <c r="J141" s="27">
        <v>2.00026673068496E-2</v>
      </c>
      <c r="K141" s="18" t="s">
        <v>909</v>
      </c>
      <c r="L141" s="22" t="s">
        <v>472</v>
      </c>
      <c r="M141" s="17" t="s">
        <v>472</v>
      </c>
      <c r="N141" s="17">
        <v>1255</v>
      </c>
      <c r="O141" s="17" t="s">
        <v>472</v>
      </c>
      <c r="P141" s="17" t="s">
        <v>472</v>
      </c>
      <c r="Q141" s="17" t="s">
        <v>472</v>
      </c>
      <c r="R141" s="17" t="s">
        <v>472</v>
      </c>
      <c r="S141" s="17" t="s">
        <v>474</v>
      </c>
      <c r="T141" s="23">
        <v>2.0740740740740744E-2</v>
      </c>
      <c r="U141" s="23">
        <v>2.0743715580986127E-2</v>
      </c>
      <c r="V141" s="23">
        <f t="shared" si="7"/>
        <v>7.4104827413652707E-4</v>
      </c>
      <c r="W141" s="24">
        <v>0</v>
      </c>
      <c r="X141" s="24">
        <v>0</v>
      </c>
      <c r="Y141" s="24">
        <f t="shared" si="8"/>
        <v>0</v>
      </c>
    </row>
    <row r="142" spans="1:27" ht="30" x14ac:dyDescent="0.25">
      <c r="A142" s="17" t="s">
        <v>44</v>
      </c>
      <c r="B142" s="17" t="s">
        <v>165</v>
      </c>
      <c r="C142" s="17">
        <v>0</v>
      </c>
      <c r="D142" s="18" t="s">
        <v>910</v>
      </c>
      <c r="E142" s="19" t="s">
        <v>472</v>
      </c>
      <c r="F142" s="19" t="s">
        <v>472</v>
      </c>
      <c r="G142" s="17">
        <v>65</v>
      </c>
      <c r="H142" s="23">
        <v>0.38</v>
      </c>
      <c r="I142" s="17" t="s">
        <v>474</v>
      </c>
      <c r="J142" s="27">
        <v>0.40005965005605698</v>
      </c>
      <c r="K142" s="18" t="s">
        <v>911</v>
      </c>
      <c r="L142" s="22" t="s">
        <v>472</v>
      </c>
      <c r="M142" s="17" t="s">
        <v>472</v>
      </c>
      <c r="N142" s="17">
        <v>65</v>
      </c>
      <c r="O142" s="17" t="s">
        <v>472</v>
      </c>
      <c r="P142" s="17" t="s">
        <v>472</v>
      </c>
      <c r="Q142" s="17" t="s">
        <v>472</v>
      </c>
      <c r="R142" s="17" t="s">
        <v>472</v>
      </c>
      <c r="S142" s="17" t="s">
        <v>474</v>
      </c>
      <c r="T142" s="23">
        <v>0.38</v>
      </c>
      <c r="U142" s="23">
        <v>0.40005965005605648</v>
      </c>
      <c r="V142" s="23">
        <f t="shared" si="7"/>
        <v>-4.9960036108132044E-16</v>
      </c>
      <c r="W142" s="24">
        <v>0</v>
      </c>
      <c r="X142" s="24">
        <v>0</v>
      </c>
      <c r="Y142" s="24">
        <f t="shared" si="8"/>
        <v>0</v>
      </c>
    </row>
    <row r="143" spans="1:27" ht="120" x14ac:dyDescent="0.25">
      <c r="A143" s="17" t="s">
        <v>44</v>
      </c>
      <c r="B143" s="17" t="s">
        <v>166</v>
      </c>
      <c r="C143" s="17">
        <v>0</v>
      </c>
      <c r="D143" s="18" t="s">
        <v>912</v>
      </c>
      <c r="E143" s="19" t="s">
        <v>472</v>
      </c>
      <c r="F143" s="19" t="s">
        <v>472</v>
      </c>
      <c r="G143" s="17">
        <v>74</v>
      </c>
      <c r="H143" s="23">
        <v>0.01</v>
      </c>
      <c r="I143" s="17" t="s">
        <v>474</v>
      </c>
      <c r="J143" s="40">
        <v>1.00003333533347E-2</v>
      </c>
      <c r="K143" s="18" t="s">
        <v>913</v>
      </c>
      <c r="L143" s="22" t="s">
        <v>472</v>
      </c>
      <c r="M143" s="17" t="s">
        <v>472</v>
      </c>
      <c r="N143" s="17">
        <v>74</v>
      </c>
      <c r="O143" s="17" t="s">
        <v>472</v>
      </c>
      <c r="P143" s="17" t="s">
        <v>472</v>
      </c>
      <c r="Q143" s="17" t="s">
        <v>472</v>
      </c>
      <c r="R143" s="17" t="s">
        <v>472</v>
      </c>
      <c r="S143" s="17" t="s">
        <v>474</v>
      </c>
      <c r="T143" s="23">
        <v>1.2500000000000002E-2</v>
      </c>
      <c r="U143" s="23">
        <v>1.2500651102708591E-2</v>
      </c>
      <c r="V143" s="23">
        <f t="shared" si="7"/>
        <v>2.5003177493738912E-3</v>
      </c>
      <c r="W143" s="24">
        <v>0</v>
      </c>
      <c r="X143" s="24">
        <v>0</v>
      </c>
      <c r="Y143" s="24">
        <f t="shared" si="8"/>
        <v>0</v>
      </c>
    </row>
    <row r="144" spans="1:27" ht="45" x14ac:dyDescent="0.25">
      <c r="A144" s="17" t="s">
        <v>44</v>
      </c>
      <c r="B144" s="17" t="s">
        <v>167</v>
      </c>
      <c r="C144" s="17">
        <v>0</v>
      </c>
      <c r="D144" s="18" t="s">
        <v>914</v>
      </c>
      <c r="E144" s="19" t="s">
        <v>472</v>
      </c>
      <c r="F144" s="19" t="s">
        <v>472</v>
      </c>
      <c r="G144" s="17">
        <v>106</v>
      </c>
      <c r="H144" s="23">
        <v>0.38</v>
      </c>
      <c r="I144" s="17" t="s">
        <v>474</v>
      </c>
      <c r="J144" s="27">
        <v>0.40005965005605698</v>
      </c>
      <c r="K144" s="18" t="s">
        <v>915</v>
      </c>
      <c r="L144" s="22" t="s">
        <v>472</v>
      </c>
      <c r="M144" s="17" t="s">
        <v>472</v>
      </c>
      <c r="N144" s="17">
        <v>106</v>
      </c>
      <c r="O144" s="17" t="s">
        <v>472</v>
      </c>
      <c r="P144" s="17" t="s">
        <v>472</v>
      </c>
      <c r="Q144" s="17" t="s">
        <v>472</v>
      </c>
      <c r="R144" s="17" t="s">
        <v>472</v>
      </c>
      <c r="S144" s="17" t="s">
        <v>474</v>
      </c>
      <c r="T144" s="23">
        <v>0.38100000000000001</v>
      </c>
      <c r="U144" s="23">
        <v>0.40122894036234802</v>
      </c>
      <c r="V144" s="23">
        <f t="shared" si="7"/>
        <v>1.1692903062910376E-3</v>
      </c>
      <c r="W144" s="24">
        <v>0</v>
      </c>
      <c r="X144" s="24">
        <v>0</v>
      </c>
      <c r="Y144" s="24">
        <f t="shared" si="8"/>
        <v>0</v>
      </c>
    </row>
    <row r="145" spans="1:28" ht="45" x14ac:dyDescent="0.25">
      <c r="A145" s="17" t="s">
        <v>44</v>
      </c>
      <c r="B145" s="17" t="s">
        <v>168</v>
      </c>
      <c r="C145" s="17">
        <v>0</v>
      </c>
      <c r="D145" s="18" t="s">
        <v>916</v>
      </c>
      <c r="E145" s="19" t="s">
        <v>472</v>
      </c>
      <c r="F145" s="19" t="s">
        <v>472</v>
      </c>
      <c r="G145" s="17">
        <v>76</v>
      </c>
      <c r="H145" s="23">
        <v>0.56000000000000005</v>
      </c>
      <c r="I145" s="17" t="s">
        <v>474</v>
      </c>
      <c r="J145" s="27">
        <v>0.63283318666563804</v>
      </c>
      <c r="K145" s="18" t="s">
        <v>789</v>
      </c>
      <c r="L145" s="22" t="s">
        <v>472</v>
      </c>
      <c r="M145" s="17" t="s">
        <v>472</v>
      </c>
      <c r="N145" s="17">
        <v>76</v>
      </c>
      <c r="O145" s="17" t="s">
        <v>472</v>
      </c>
      <c r="P145" s="17" t="s">
        <v>472</v>
      </c>
      <c r="Q145" s="17" t="s">
        <v>472</v>
      </c>
      <c r="R145" s="17" t="s">
        <v>472</v>
      </c>
      <c r="S145" s="17" t="s">
        <v>474</v>
      </c>
      <c r="T145" s="23">
        <v>0.56000000000000005</v>
      </c>
      <c r="U145" s="23">
        <v>0.63283318666563804</v>
      </c>
      <c r="V145" s="23">
        <f t="shared" si="7"/>
        <v>0</v>
      </c>
      <c r="W145" s="24">
        <v>0</v>
      </c>
      <c r="X145" s="24">
        <v>0</v>
      </c>
      <c r="Y145" s="24">
        <f t="shared" si="8"/>
        <v>0</v>
      </c>
    </row>
    <row r="146" spans="1:28" ht="30" x14ac:dyDescent="0.25">
      <c r="A146" s="17" t="s">
        <v>44</v>
      </c>
      <c r="B146" s="17" t="s">
        <v>169</v>
      </c>
      <c r="C146" s="17">
        <v>0</v>
      </c>
      <c r="D146" s="18" t="s">
        <v>917</v>
      </c>
      <c r="E146" s="19" t="s">
        <v>472</v>
      </c>
      <c r="F146" s="19" t="s">
        <v>472</v>
      </c>
      <c r="G146" s="17">
        <v>78</v>
      </c>
      <c r="H146" s="23">
        <v>0.01</v>
      </c>
      <c r="I146" s="17" t="s">
        <v>474</v>
      </c>
      <c r="J146" s="40">
        <v>1.00003333533347E-2</v>
      </c>
      <c r="K146" s="18" t="s">
        <v>887</v>
      </c>
      <c r="L146" s="22" t="s">
        <v>472</v>
      </c>
      <c r="M146" s="17" t="s">
        <v>472</v>
      </c>
      <c r="N146" s="17">
        <v>78</v>
      </c>
      <c r="O146" s="17" t="s">
        <v>472</v>
      </c>
      <c r="P146" s="17" t="s">
        <v>472</v>
      </c>
      <c r="Q146" s="17" t="s">
        <v>472</v>
      </c>
      <c r="R146" s="17" t="s">
        <v>472</v>
      </c>
      <c r="S146" s="17" t="s">
        <v>474</v>
      </c>
      <c r="T146" s="23">
        <v>0.01</v>
      </c>
      <c r="U146" s="23">
        <v>1.0000333353334771E-2</v>
      </c>
      <c r="V146" s="23">
        <f t="shared" si="7"/>
        <v>7.1123662515049091E-17</v>
      </c>
      <c r="W146" s="24">
        <v>0</v>
      </c>
      <c r="X146" s="24">
        <v>0</v>
      </c>
      <c r="Y146" s="24">
        <f t="shared" si="8"/>
        <v>0</v>
      </c>
    </row>
    <row r="147" spans="1:28" ht="30" x14ac:dyDescent="0.25">
      <c r="A147" s="17" t="s">
        <v>44</v>
      </c>
      <c r="B147" s="17" t="s">
        <v>503</v>
      </c>
      <c r="C147" s="17">
        <v>0</v>
      </c>
      <c r="D147" s="18" t="s">
        <v>918</v>
      </c>
      <c r="E147" s="19" t="s">
        <v>472</v>
      </c>
      <c r="F147" s="19" t="s">
        <v>472</v>
      </c>
      <c r="G147" s="17">
        <v>861</v>
      </c>
      <c r="H147" s="23">
        <v>0.14000000000000001</v>
      </c>
      <c r="I147" s="17" t="s">
        <v>474</v>
      </c>
      <c r="J147" s="27">
        <v>0.140925576070494</v>
      </c>
      <c r="K147" s="18" t="s">
        <v>919</v>
      </c>
      <c r="L147" s="22" t="s">
        <v>472</v>
      </c>
      <c r="M147" s="17" t="s">
        <v>472</v>
      </c>
      <c r="N147" s="17">
        <v>861</v>
      </c>
      <c r="O147" s="17" t="s">
        <v>472</v>
      </c>
      <c r="P147" s="17" t="s">
        <v>472</v>
      </c>
      <c r="Q147" s="17" t="s">
        <v>472</v>
      </c>
      <c r="R147" s="17" t="s">
        <v>472</v>
      </c>
      <c r="S147" s="17" t="s">
        <v>474</v>
      </c>
      <c r="T147" s="23">
        <v>0.17388890000000001</v>
      </c>
      <c r="U147" s="23">
        <v>0.17567404703550815</v>
      </c>
      <c r="V147" s="23">
        <f t="shared" si="7"/>
        <v>3.4748470965014155E-2</v>
      </c>
      <c r="W147" s="24">
        <v>1</v>
      </c>
      <c r="X147" s="24">
        <v>1</v>
      </c>
      <c r="Y147" s="24">
        <f t="shared" si="8"/>
        <v>0</v>
      </c>
    </row>
    <row r="148" spans="1:28" ht="30" x14ac:dyDescent="0.25">
      <c r="A148" s="17" t="s">
        <v>44</v>
      </c>
      <c r="B148" s="17" t="s">
        <v>170</v>
      </c>
      <c r="C148" s="17">
        <v>0</v>
      </c>
      <c r="D148" s="18" t="s">
        <v>920</v>
      </c>
      <c r="E148" s="19" t="s">
        <v>472</v>
      </c>
      <c r="F148" s="19" t="s">
        <v>472</v>
      </c>
      <c r="G148" s="17">
        <v>211</v>
      </c>
      <c r="H148" s="23">
        <v>0.15</v>
      </c>
      <c r="I148" s="17" t="s">
        <v>474</v>
      </c>
      <c r="J148" s="40">
        <v>0.151140435936467</v>
      </c>
      <c r="K148" s="18" t="s">
        <v>514</v>
      </c>
      <c r="L148" s="22" t="s">
        <v>472</v>
      </c>
      <c r="M148" s="17" t="s">
        <v>472</v>
      </c>
      <c r="N148" s="17">
        <v>211</v>
      </c>
      <c r="O148" s="17" t="s">
        <v>472</v>
      </c>
      <c r="P148" s="17" t="s">
        <v>472</v>
      </c>
      <c r="Q148" s="17" t="s">
        <v>472</v>
      </c>
      <c r="R148" s="17" t="s">
        <v>472</v>
      </c>
      <c r="S148" s="17" t="s">
        <v>474</v>
      </c>
      <c r="T148" s="23">
        <v>0.15</v>
      </c>
      <c r="U148" s="23">
        <v>0.15114043593646678</v>
      </c>
      <c r="V148" s="23">
        <f t="shared" si="7"/>
        <v>-2.2204460492503131E-16</v>
      </c>
      <c r="W148" s="24">
        <v>0</v>
      </c>
      <c r="X148" s="24">
        <v>0</v>
      </c>
      <c r="Y148" s="24">
        <f t="shared" si="8"/>
        <v>0</v>
      </c>
    </row>
    <row r="149" spans="1:28" s="16" customFormat="1" ht="90" x14ac:dyDescent="0.25">
      <c r="A149" s="16" t="s">
        <v>44</v>
      </c>
      <c r="B149" s="16" t="s">
        <v>171</v>
      </c>
      <c r="C149" s="16">
        <v>0</v>
      </c>
      <c r="D149" s="28" t="s">
        <v>928</v>
      </c>
      <c r="E149" s="29" t="s">
        <v>472</v>
      </c>
      <c r="F149" s="29" t="s">
        <v>472</v>
      </c>
      <c r="G149" s="16">
        <v>349</v>
      </c>
      <c r="H149" s="33">
        <v>0.04</v>
      </c>
      <c r="I149" s="16" t="s">
        <v>474</v>
      </c>
      <c r="J149" s="31">
        <v>4.0021353836768303E-2</v>
      </c>
      <c r="K149" s="28" t="s">
        <v>929</v>
      </c>
      <c r="L149" s="32" t="s">
        <v>472</v>
      </c>
      <c r="M149" s="16" t="s">
        <v>472</v>
      </c>
      <c r="N149" s="16">
        <v>349</v>
      </c>
      <c r="O149" s="16" t="s">
        <v>472</v>
      </c>
      <c r="P149" s="16" t="s">
        <v>472</v>
      </c>
      <c r="Q149" s="16" t="s">
        <v>472</v>
      </c>
      <c r="R149" s="16" t="s">
        <v>472</v>
      </c>
      <c r="S149" s="16" t="s">
        <v>474</v>
      </c>
      <c r="T149" s="30">
        <v>4.1333333333333326E-2</v>
      </c>
      <c r="U149" s="33">
        <v>4.1356896059319581E-2</v>
      </c>
      <c r="V149" s="33">
        <f t="shared" si="7"/>
        <v>1.3355422225512781E-3</v>
      </c>
      <c r="W149" s="34">
        <v>0</v>
      </c>
      <c r="X149" s="34">
        <v>3</v>
      </c>
      <c r="Y149" s="34">
        <f t="shared" si="8"/>
        <v>0</v>
      </c>
      <c r="AA149" s="28" t="s">
        <v>930</v>
      </c>
      <c r="AB149" s="15"/>
    </row>
    <row r="150" spans="1:28" ht="30" x14ac:dyDescent="0.25">
      <c r="A150" s="17" t="s">
        <v>45</v>
      </c>
      <c r="B150" s="17" t="s">
        <v>172</v>
      </c>
      <c r="C150" s="17">
        <v>0</v>
      </c>
      <c r="D150" s="18" t="s">
        <v>931</v>
      </c>
      <c r="E150" s="19" t="s">
        <v>472</v>
      </c>
      <c r="F150" s="19" t="s">
        <v>472</v>
      </c>
      <c r="G150" s="17">
        <v>256</v>
      </c>
      <c r="H150" s="23">
        <v>-0.21</v>
      </c>
      <c r="I150" s="17" t="s">
        <v>474</v>
      </c>
      <c r="J150" s="40">
        <v>-0.21317134656486</v>
      </c>
      <c r="K150" s="18" t="s">
        <v>514</v>
      </c>
      <c r="L150" s="22" t="s">
        <v>472</v>
      </c>
      <c r="M150" s="17" t="s">
        <v>472</v>
      </c>
      <c r="N150" s="17">
        <v>256</v>
      </c>
      <c r="O150" s="17" t="s">
        <v>472</v>
      </c>
      <c r="P150" s="17" t="s">
        <v>472</v>
      </c>
      <c r="Q150" s="17" t="s">
        <v>472</v>
      </c>
      <c r="R150" s="17" t="s">
        <v>472</v>
      </c>
      <c r="S150" s="17" t="s">
        <v>474</v>
      </c>
      <c r="T150" s="23">
        <v>-0.21</v>
      </c>
      <c r="U150" s="23">
        <v>-0.21317134656485975</v>
      </c>
      <c r="V150" s="23">
        <f t="shared" si="7"/>
        <v>2.4980018054066022E-16</v>
      </c>
      <c r="W150" s="24">
        <v>0</v>
      </c>
      <c r="X150" s="24">
        <v>0</v>
      </c>
      <c r="Y150" s="24">
        <f t="shared" si="8"/>
        <v>0</v>
      </c>
    </row>
    <row r="151" spans="1:28" ht="30" x14ac:dyDescent="0.25">
      <c r="A151" s="17" t="s">
        <v>45</v>
      </c>
      <c r="B151" s="17" t="s">
        <v>173</v>
      </c>
      <c r="C151" s="17">
        <v>0</v>
      </c>
      <c r="D151" s="18" t="s">
        <v>932</v>
      </c>
      <c r="E151" s="19" t="s">
        <v>472</v>
      </c>
      <c r="F151" s="19" t="s">
        <v>472</v>
      </c>
      <c r="G151" s="17">
        <v>71</v>
      </c>
      <c r="H151" s="23">
        <v>-0.08</v>
      </c>
      <c r="I151" s="17" t="s">
        <v>474</v>
      </c>
      <c r="J151" s="27">
        <v>-8.0171325037589697E-2</v>
      </c>
      <c r="K151" s="18" t="s">
        <v>514</v>
      </c>
      <c r="L151" s="22" t="s">
        <v>472</v>
      </c>
      <c r="M151" s="17" t="s">
        <v>472</v>
      </c>
      <c r="N151" s="17">
        <v>71</v>
      </c>
      <c r="O151" s="17" t="s">
        <v>472</v>
      </c>
      <c r="P151" s="17" t="s">
        <v>472</v>
      </c>
      <c r="Q151" s="17" t="s">
        <v>472</v>
      </c>
      <c r="R151" s="17" t="s">
        <v>472</v>
      </c>
      <c r="S151" s="17" t="s">
        <v>474</v>
      </c>
      <c r="T151" s="23">
        <v>-0.08</v>
      </c>
      <c r="U151" s="23">
        <v>-8.0171325037589697E-2</v>
      </c>
      <c r="V151" s="23">
        <f t="shared" si="7"/>
        <v>0</v>
      </c>
      <c r="W151" s="24">
        <v>0</v>
      </c>
      <c r="X151" s="24">
        <v>0</v>
      </c>
      <c r="Y151" s="24">
        <f t="shared" si="8"/>
        <v>0</v>
      </c>
    </row>
    <row r="152" spans="1:28" ht="30" x14ac:dyDescent="0.25">
      <c r="A152" s="17" t="s">
        <v>45</v>
      </c>
      <c r="B152" s="17" t="s">
        <v>174</v>
      </c>
      <c r="C152" s="17">
        <v>0</v>
      </c>
      <c r="D152" s="18" t="s">
        <v>933</v>
      </c>
      <c r="E152" s="19" t="s">
        <v>472</v>
      </c>
      <c r="F152" s="19" t="s">
        <v>472</v>
      </c>
      <c r="G152" s="17">
        <v>35</v>
      </c>
      <c r="H152" s="23">
        <v>-0.12</v>
      </c>
      <c r="I152" s="17" t="s">
        <v>474</v>
      </c>
      <c r="J152" s="27">
        <v>-0.12058102840844399</v>
      </c>
      <c r="K152" s="18" t="s">
        <v>789</v>
      </c>
      <c r="L152" s="22" t="s">
        <v>472</v>
      </c>
      <c r="M152" s="17" t="s">
        <v>472</v>
      </c>
      <c r="N152" s="17">
        <v>35</v>
      </c>
      <c r="O152" s="17" t="s">
        <v>472</v>
      </c>
      <c r="P152" s="17" t="s">
        <v>472</v>
      </c>
      <c r="Q152" s="17" t="s">
        <v>472</v>
      </c>
      <c r="R152" s="17" t="s">
        <v>472</v>
      </c>
      <c r="S152" s="17" t="s">
        <v>474</v>
      </c>
      <c r="T152" s="23">
        <v>-0.12</v>
      </c>
      <c r="U152" s="23">
        <v>-0.12058102840844408</v>
      </c>
      <c r="V152" s="23">
        <f t="shared" si="7"/>
        <v>0</v>
      </c>
      <c r="W152" s="24">
        <v>0</v>
      </c>
      <c r="X152" s="24">
        <v>0</v>
      </c>
      <c r="Y152" s="24">
        <f t="shared" si="8"/>
        <v>0</v>
      </c>
    </row>
    <row r="153" spans="1:28" ht="30" x14ac:dyDescent="0.25">
      <c r="A153" s="17" t="s">
        <v>45</v>
      </c>
      <c r="B153" s="17" t="s">
        <v>175</v>
      </c>
      <c r="C153" s="17">
        <v>0</v>
      </c>
      <c r="D153" s="18" t="s">
        <v>934</v>
      </c>
      <c r="E153" s="19" t="s">
        <v>472</v>
      </c>
      <c r="F153" s="19" t="s">
        <v>472</v>
      </c>
      <c r="G153" s="17">
        <v>102</v>
      </c>
      <c r="H153" s="23">
        <v>-0.51</v>
      </c>
      <c r="I153" s="17" t="s">
        <v>474</v>
      </c>
      <c r="J153" s="27">
        <v>-0.56272976935214902</v>
      </c>
      <c r="K153" s="18" t="s">
        <v>514</v>
      </c>
      <c r="L153" s="22" t="s">
        <v>472</v>
      </c>
      <c r="M153" s="17" t="s">
        <v>472</v>
      </c>
      <c r="N153" s="17">
        <v>102</v>
      </c>
      <c r="O153" s="17" t="s">
        <v>472</v>
      </c>
      <c r="P153" s="17" t="s">
        <v>472</v>
      </c>
      <c r="Q153" s="17" t="s">
        <v>472</v>
      </c>
      <c r="R153" s="17" t="s">
        <v>472</v>
      </c>
      <c r="S153" s="17" t="s">
        <v>474</v>
      </c>
      <c r="T153" s="23">
        <v>-0.51</v>
      </c>
      <c r="U153" s="23">
        <v>-0.56272976935214891</v>
      </c>
      <c r="V153" s="23">
        <f t="shared" si="7"/>
        <v>0</v>
      </c>
      <c r="W153" s="24">
        <v>0</v>
      </c>
      <c r="X153" s="24">
        <v>0</v>
      </c>
      <c r="Y153" s="24">
        <f t="shared" si="8"/>
        <v>0</v>
      </c>
    </row>
    <row r="154" spans="1:28" ht="30" x14ac:dyDescent="0.25">
      <c r="A154" s="17" t="s">
        <v>45</v>
      </c>
      <c r="B154" s="17" t="s">
        <v>176</v>
      </c>
      <c r="C154" s="17">
        <v>0</v>
      </c>
      <c r="D154" s="18" t="s">
        <v>935</v>
      </c>
      <c r="E154" s="19" t="s">
        <v>472</v>
      </c>
      <c r="F154" s="19" t="s">
        <v>472</v>
      </c>
      <c r="G154" s="17">
        <v>53</v>
      </c>
      <c r="H154" s="23">
        <v>0.22</v>
      </c>
      <c r="I154" s="17" t="s">
        <v>474</v>
      </c>
      <c r="J154" s="40">
        <v>0.223656109021832</v>
      </c>
      <c r="K154" s="18" t="s">
        <v>807</v>
      </c>
      <c r="L154" s="22" t="s">
        <v>472</v>
      </c>
      <c r="M154" s="17" t="s">
        <v>472</v>
      </c>
      <c r="N154" s="17">
        <v>53</v>
      </c>
      <c r="O154" s="17" t="s">
        <v>472</v>
      </c>
      <c r="P154" s="17" t="s">
        <v>472</v>
      </c>
      <c r="Q154" s="17" t="s">
        <v>472</v>
      </c>
      <c r="R154" s="17" t="s">
        <v>472</v>
      </c>
      <c r="S154" s="17" t="s">
        <v>474</v>
      </c>
      <c r="T154" s="23">
        <v>0.22</v>
      </c>
      <c r="U154" s="23">
        <v>0.22365610902183239</v>
      </c>
      <c r="V154" s="23">
        <f t="shared" si="7"/>
        <v>3.8857805861880479E-16</v>
      </c>
      <c r="W154" s="24">
        <v>0</v>
      </c>
      <c r="X154" s="24">
        <v>0</v>
      </c>
      <c r="Y154" s="24">
        <f t="shared" si="8"/>
        <v>0</v>
      </c>
    </row>
    <row r="155" spans="1:28" ht="30" x14ac:dyDescent="0.25">
      <c r="A155" s="17" t="s">
        <v>45</v>
      </c>
      <c r="B155" s="17" t="s">
        <v>177</v>
      </c>
      <c r="C155" s="17">
        <v>0</v>
      </c>
      <c r="D155" s="18" t="s">
        <v>936</v>
      </c>
      <c r="E155" s="19" t="s">
        <v>472</v>
      </c>
      <c r="F155" s="19" t="s">
        <v>472</v>
      </c>
      <c r="G155" s="17">
        <v>108</v>
      </c>
      <c r="H155" s="23">
        <v>-0.13</v>
      </c>
      <c r="I155" s="17" t="s">
        <v>474</v>
      </c>
      <c r="J155" s="27">
        <v>-0.130739850028878</v>
      </c>
      <c r="K155" s="18" t="s">
        <v>789</v>
      </c>
      <c r="L155" s="22" t="s">
        <v>472</v>
      </c>
      <c r="M155" s="17" t="s">
        <v>472</v>
      </c>
      <c r="N155" s="17">
        <v>108</v>
      </c>
      <c r="O155" s="17" t="s">
        <v>472</v>
      </c>
      <c r="P155" s="17" t="s">
        <v>472</v>
      </c>
      <c r="Q155" s="17" t="s">
        <v>472</v>
      </c>
      <c r="R155" s="17" t="s">
        <v>472</v>
      </c>
      <c r="S155" s="17" t="s">
        <v>474</v>
      </c>
      <c r="T155" s="23">
        <v>-0.13</v>
      </c>
      <c r="U155" s="23">
        <v>-0.13073985002887839</v>
      </c>
      <c r="V155" s="23">
        <f t="shared" si="7"/>
        <v>-3.8857805861880479E-16</v>
      </c>
      <c r="W155" s="24">
        <v>0</v>
      </c>
      <c r="X155" s="24">
        <v>0</v>
      </c>
      <c r="Y155" s="24">
        <f t="shared" si="8"/>
        <v>0</v>
      </c>
    </row>
    <row r="156" spans="1:28" ht="30" x14ac:dyDescent="0.25">
      <c r="A156" s="17" t="s">
        <v>45</v>
      </c>
      <c r="B156" s="17" t="s">
        <v>178</v>
      </c>
      <c r="C156" s="17">
        <v>0</v>
      </c>
      <c r="D156" s="18" t="s">
        <v>937</v>
      </c>
      <c r="E156" s="19" t="s">
        <v>472</v>
      </c>
      <c r="F156" s="19" t="s">
        <v>472</v>
      </c>
      <c r="G156" s="17">
        <v>40</v>
      </c>
      <c r="H156" s="23">
        <v>-0.25</v>
      </c>
      <c r="I156" s="17" t="s">
        <v>474</v>
      </c>
      <c r="J156" s="27">
        <v>-0.25541281188299497</v>
      </c>
      <c r="K156" s="18" t="s">
        <v>789</v>
      </c>
      <c r="L156" s="22" t="s">
        <v>472</v>
      </c>
      <c r="M156" s="17" t="s">
        <v>472</v>
      </c>
      <c r="N156" s="17">
        <v>40</v>
      </c>
      <c r="O156" s="17" t="s">
        <v>472</v>
      </c>
      <c r="P156" s="17" t="s">
        <v>472</v>
      </c>
      <c r="Q156" s="17" t="s">
        <v>472</v>
      </c>
      <c r="R156" s="17" t="s">
        <v>472</v>
      </c>
      <c r="S156" s="17" t="s">
        <v>474</v>
      </c>
      <c r="T156" s="23">
        <v>-0.25</v>
      </c>
      <c r="U156" s="23">
        <v>-0.25541281188299536</v>
      </c>
      <c r="V156" s="23">
        <f t="shared" si="7"/>
        <v>0</v>
      </c>
      <c r="W156" s="24">
        <v>0</v>
      </c>
      <c r="X156" s="24">
        <v>0</v>
      </c>
      <c r="Y156" s="24">
        <f t="shared" si="8"/>
        <v>0</v>
      </c>
    </row>
    <row r="157" spans="1:28" ht="60" x14ac:dyDescent="0.25">
      <c r="A157" s="17" t="s">
        <v>45</v>
      </c>
      <c r="B157" s="17" t="s">
        <v>179</v>
      </c>
      <c r="C157" s="17" t="s">
        <v>492</v>
      </c>
      <c r="D157" s="18" t="s">
        <v>935</v>
      </c>
      <c r="E157" s="19" t="s">
        <v>472</v>
      </c>
      <c r="F157" s="19" t="s">
        <v>472</v>
      </c>
      <c r="G157" s="17">
        <v>31</v>
      </c>
      <c r="H157" s="23">
        <v>-0.4</v>
      </c>
      <c r="I157" s="17" t="s">
        <v>474</v>
      </c>
      <c r="J157" s="40">
        <v>-0.423648930193602</v>
      </c>
      <c r="K157" s="18" t="s">
        <v>938</v>
      </c>
      <c r="L157" s="22" t="s">
        <v>472</v>
      </c>
      <c r="M157" s="17" t="s">
        <v>472</v>
      </c>
      <c r="N157" s="17">
        <v>31</v>
      </c>
      <c r="O157" s="17" t="s">
        <v>472</v>
      </c>
      <c r="P157" s="17" t="s">
        <v>472</v>
      </c>
      <c r="Q157" s="17" t="s">
        <v>472</v>
      </c>
      <c r="R157" s="17" t="s">
        <v>472</v>
      </c>
      <c r="S157" s="17" t="s">
        <v>474</v>
      </c>
      <c r="T157" s="23">
        <v>-0.4</v>
      </c>
      <c r="U157" s="23">
        <v>-0.42364893019360184</v>
      </c>
      <c r="V157" s="23">
        <f t="shared" si="7"/>
        <v>0</v>
      </c>
      <c r="W157" s="24">
        <v>0</v>
      </c>
      <c r="X157" s="24">
        <v>0</v>
      </c>
      <c r="Y157" s="24">
        <f t="shared" si="8"/>
        <v>0</v>
      </c>
    </row>
    <row r="158" spans="1:28" ht="30" x14ac:dyDescent="0.25">
      <c r="A158" s="17" t="s">
        <v>45</v>
      </c>
      <c r="B158" s="17" t="s">
        <v>180</v>
      </c>
      <c r="C158" s="17">
        <v>0</v>
      </c>
      <c r="D158" s="18" t="s">
        <v>939</v>
      </c>
      <c r="E158" s="19" t="s">
        <v>472</v>
      </c>
      <c r="F158" s="19" t="s">
        <v>472</v>
      </c>
      <c r="G158" s="17">
        <v>71</v>
      </c>
      <c r="H158" s="23">
        <v>-0.42</v>
      </c>
      <c r="I158" s="17" t="s">
        <v>474</v>
      </c>
      <c r="J158" s="27">
        <v>-0.44769202352742099</v>
      </c>
      <c r="K158" s="18" t="s">
        <v>940</v>
      </c>
      <c r="L158" s="22" t="s">
        <v>472</v>
      </c>
      <c r="M158" s="17" t="s">
        <v>472</v>
      </c>
      <c r="N158" s="17">
        <v>71</v>
      </c>
      <c r="O158" s="17" t="s">
        <v>472</v>
      </c>
      <c r="P158" s="17" t="s">
        <v>472</v>
      </c>
      <c r="Q158" s="17" t="s">
        <v>472</v>
      </c>
      <c r="R158" s="17" t="s">
        <v>472</v>
      </c>
      <c r="S158" s="17" t="s">
        <v>474</v>
      </c>
      <c r="T158" s="23">
        <v>-0.42</v>
      </c>
      <c r="U158" s="23">
        <v>-0.44769202352742066</v>
      </c>
      <c r="V158" s="23">
        <f t="shared" si="7"/>
        <v>0</v>
      </c>
      <c r="W158" s="24">
        <v>0</v>
      </c>
      <c r="X158" s="24">
        <v>0</v>
      </c>
      <c r="Y158" s="24">
        <f t="shared" si="8"/>
        <v>0</v>
      </c>
    </row>
    <row r="159" spans="1:28" ht="45" x14ac:dyDescent="0.25">
      <c r="A159" s="17" t="s">
        <v>45</v>
      </c>
      <c r="B159" s="17" t="s">
        <v>181</v>
      </c>
      <c r="C159" s="17">
        <v>1</v>
      </c>
      <c r="D159" s="18" t="s">
        <v>941</v>
      </c>
      <c r="E159" s="19" t="s">
        <v>472</v>
      </c>
      <c r="F159" s="19" t="s">
        <v>472</v>
      </c>
      <c r="G159" s="17">
        <v>73</v>
      </c>
      <c r="H159" s="23">
        <v>0.11</v>
      </c>
      <c r="I159" s="17" t="s">
        <v>474</v>
      </c>
      <c r="J159" s="40">
        <v>0.11044691579009699</v>
      </c>
      <c r="K159" s="18" t="s">
        <v>807</v>
      </c>
      <c r="L159" s="22" t="s">
        <v>472</v>
      </c>
      <c r="M159" s="17" t="s">
        <v>472</v>
      </c>
      <c r="N159" s="17">
        <v>73</v>
      </c>
      <c r="O159" s="17" t="s">
        <v>472</v>
      </c>
      <c r="P159" s="17" t="s">
        <v>472</v>
      </c>
      <c r="Q159" s="17" t="s">
        <v>472</v>
      </c>
      <c r="R159" s="17" t="s">
        <v>472</v>
      </c>
      <c r="S159" s="17" t="s">
        <v>474</v>
      </c>
      <c r="T159" s="23">
        <v>0.11</v>
      </c>
      <c r="U159" s="23">
        <v>0.11044691579009719</v>
      </c>
      <c r="V159" s="23">
        <f t="shared" si="7"/>
        <v>1.9428902930940239E-16</v>
      </c>
      <c r="W159" s="24">
        <v>0</v>
      </c>
      <c r="X159" s="24">
        <v>0</v>
      </c>
      <c r="Y159" s="24">
        <f t="shared" si="8"/>
        <v>0</v>
      </c>
    </row>
    <row r="160" spans="1:28" ht="60" x14ac:dyDescent="0.25">
      <c r="A160" s="17" t="s">
        <v>45</v>
      </c>
      <c r="B160" s="17" t="s">
        <v>182</v>
      </c>
      <c r="C160" s="17" t="s">
        <v>492</v>
      </c>
      <c r="D160" s="18" t="s">
        <v>942</v>
      </c>
      <c r="E160" s="19" t="s">
        <v>472</v>
      </c>
      <c r="F160" s="19" t="s">
        <v>472</v>
      </c>
      <c r="G160" s="17">
        <v>45</v>
      </c>
      <c r="H160" s="23">
        <v>0.16</v>
      </c>
      <c r="I160" s="17" t="s">
        <v>474</v>
      </c>
      <c r="J160" s="27">
        <v>0.16138669613152601</v>
      </c>
      <c r="K160" s="18" t="s">
        <v>943</v>
      </c>
      <c r="L160" s="22" t="s">
        <v>472</v>
      </c>
      <c r="M160" s="17" t="s">
        <v>472</v>
      </c>
      <c r="N160" s="17">
        <v>45</v>
      </c>
      <c r="O160" s="17" t="s">
        <v>472</v>
      </c>
      <c r="P160" s="17" t="s">
        <v>472</v>
      </c>
      <c r="Q160" s="17" t="s">
        <v>472</v>
      </c>
      <c r="R160" s="17" t="s">
        <v>472</v>
      </c>
      <c r="S160" s="17" t="s">
        <v>474</v>
      </c>
      <c r="T160" s="23">
        <v>0.16</v>
      </c>
      <c r="U160" s="23">
        <v>0.16138669613152551</v>
      </c>
      <c r="V160" s="23">
        <f t="shared" si="7"/>
        <v>-4.9960036108132044E-16</v>
      </c>
      <c r="W160" s="24">
        <v>0</v>
      </c>
      <c r="X160" s="24">
        <v>0</v>
      </c>
      <c r="Y160" s="24">
        <f t="shared" si="8"/>
        <v>0</v>
      </c>
    </row>
    <row r="161" spans="1:28" ht="30" x14ac:dyDescent="0.25">
      <c r="A161" s="17" t="s">
        <v>45</v>
      </c>
      <c r="B161" s="17" t="s">
        <v>183</v>
      </c>
      <c r="C161" s="17">
        <v>0</v>
      </c>
      <c r="D161" s="18" t="s">
        <v>944</v>
      </c>
      <c r="E161" s="19" t="s">
        <v>472</v>
      </c>
      <c r="F161" s="19" t="s">
        <v>472</v>
      </c>
      <c r="G161" s="17">
        <v>43</v>
      </c>
      <c r="H161" s="23">
        <v>-0.52</v>
      </c>
      <c r="I161" s="17" t="s">
        <v>474</v>
      </c>
      <c r="J161" s="27">
        <v>-0.57633975496919299</v>
      </c>
      <c r="K161" s="18" t="s">
        <v>514</v>
      </c>
      <c r="L161" s="22" t="s">
        <v>472</v>
      </c>
      <c r="M161" s="17" t="s">
        <v>472</v>
      </c>
      <c r="N161" s="17">
        <v>43</v>
      </c>
      <c r="O161" s="17" t="s">
        <v>472</v>
      </c>
      <c r="P161" s="17" t="s">
        <v>472</v>
      </c>
      <c r="Q161" s="17" t="s">
        <v>472</v>
      </c>
      <c r="R161" s="17" t="s">
        <v>472</v>
      </c>
      <c r="S161" s="17" t="s">
        <v>474</v>
      </c>
      <c r="T161" s="23">
        <v>-0.52</v>
      </c>
      <c r="U161" s="23">
        <v>-0.57633975496919276</v>
      </c>
      <c r="V161" s="23">
        <f t="shared" si="7"/>
        <v>0</v>
      </c>
      <c r="W161" s="24">
        <v>0</v>
      </c>
      <c r="X161" s="24">
        <v>0</v>
      </c>
      <c r="Y161" s="24">
        <f t="shared" si="8"/>
        <v>0</v>
      </c>
    </row>
    <row r="162" spans="1:28" ht="30" x14ac:dyDescent="0.25">
      <c r="A162" s="17" t="s">
        <v>45</v>
      </c>
      <c r="B162" s="17" t="s">
        <v>184</v>
      </c>
      <c r="C162" s="17">
        <v>0</v>
      </c>
      <c r="D162" s="18" t="s">
        <v>945</v>
      </c>
      <c r="E162" s="19" t="s">
        <v>472</v>
      </c>
      <c r="F162" s="19" t="s">
        <v>472</v>
      </c>
      <c r="G162" s="17">
        <v>50</v>
      </c>
      <c r="H162" s="23">
        <v>-0.2</v>
      </c>
      <c r="I162" s="17" t="s">
        <v>474</v>
      </c>
      <c r="J162" s="27">
        <v>-0.202732554054082</v>
      </c>
      <c r="K162" s="18" t="s">
        <v>946</v>
      </c>
      <c r="L162" s="22" t="s">
        <v>472</v>
      </c>
      <c r="M162" s="17" t="s">
        <v>472</v>
      </c>
      <c r="N162" s="17">
        <v>50</v>
      </c>
      <c r="O162" s="17" t="s">
        <v>472</v>
      </c>
      <c r="P162" s="17" t="s">
        <v>472</v>
      </c>
      <c r="Q162" s="17" t="s">
        <v>472</v>
      </c>
      <c r="R162" s="17" t="s">
        <v>472</v>
      </c>
      <c r="S162" s="17" t="s">
        <v>474</v>
      </c>
      <c r="T162" s="23">
        <v>-0.2</v>
      </c>
      <c r="U162" s="23">
        <v>-0.20273255405408214</v>
      </c>
      <c r="V162" s="23">
        <f t="shared" si="7"/>
        <v>0</v>
      </c>
      <c r="W162" s="24">
        <v>0</v>
      </c>
      <c r="X162" s="24">
        <v>0</v>
      </c>
      <c r="Y162" s="24">
        <f t="shared" si="8"/>
        <v>0</v>
      </c>
      <c r="AA162" s="18" t="s">
        <v>947</v>
      </c>
    </row>
    <row r="163" spans="1:28" ht="30" x14ac:dyDescent="0.25">
      <c r="A163" s="17" t="s">
        <v>45</v>
      </c>
      <c r="B163" s="17" t="s">
        <v>185</v>
      </c>
      <c r="C163" s="17">
        <v>0</v>
      </c>
      <c r="D163" s="18" t="s">
        <v>948</v>
      </c>
      <c r="E163" s="19" t="s">
        <v>472</v>
      </c>
      <c r="F163" s="19" t="s">
        <v>472</v>
      </c>
      <c r="G163" s="17">
        <v>21</v>
      </c>
      <c r="H163" s="23">
        <v>-0.3</v>
      </c>
      <c r="I163" s="17" t="s">
        <v>474</v>
      </c>
      <c r="J163" s="27">
        <v>-0.30951960420311198</v>
      </c>
      <c r="K163" s="18" t="s">
        <v>949</v>
      </c>
      <c r="L163" s="22" t="s">
        <v>472</v>
      </c>
      <c r="M163" s="17" t="s">
        <v>472</v>
      </c>
      <c r="N163" s="17">
        <v>21</v>
      </c>
      <c r="O163" s="17" t="s">
        <v>472</v>
      </c>
      <c r="P163" s="17" t="s">
        <v>472</v>
      </c>
      <c r="Q163" s="17" t="s">
        <v>472</v>
      </c>
      <c r="R163" s="17" t="s">
        <v>472</v>
      </c>
      <c r="S163" s="17" t="s">
        <v>474</v>
      </c>
      <c r="T163" s="23">
        <v>-0.37571428571428572</v>
      </c>
      <c r="U163" s="76">
        <v>-0.2470492333966563</v>
      </c>
      <c r="V163" s="23">
        <f t="shared" si="7"/>
        <v>6.2470370806455677E-2</v>
      </c>
      <c r="W163" s="24">
        <v>2</v>
      </c>
      <c r="X163" s="24">
        <v>3</v>
      </c>
      <c r="Y163" s="24">
        <f t="shared" si="8"/>
        <v>0</v>
      </c>
      <c r="AA163" s="18" t="s">
        <v>950</v>
      </c>
    </row>
    <row r="164" spans="1:28" ht="30" x14ac:dyDescent="0.25">
      <c r="A164" s="17" t="s">
        <v>45</v>
      </c>
      <c r="B164" s="17" t="s">
        <v>186</v>
      </c>
      <c r="C164" s="17">
        <v>0</v>
      </c>
      <c r="D164" s="18" t="s">
        <v>951</v>
      </c>
      <c r="E164" s="19" t="s">
        <v>472</v>
      </c>
      <c r="F164" s="19" t="s">
        <v>472</v>
      </c>
      <c r="G164" s="17">
        <v>79</v>
      </c>
      <c r="H164" s="23">
        <v>-0.64</v>
      </c>
      <c r="I164" s="17" t="s">
        <v>474</v>
      </c>
      <c r="J164" s="27">
        <v>-0.75817374468404397</v>
      </c>
      <c r="K164" s="18" t="s">
        <v>807</v>
      </c>
      <c r="L164" s="22" t="s">
        <v>472</v>
      </c>
      <c r="M164" s="17" t="s">
        <v>472</v>
      </c>
      <c r="N164" s="17">
        <v>79</v>
      </c>
      <c r="O164" s="17" t="s">
        <v>472</v>
      </c>
      <c r="P164" s="17" t="s">
        <v>472</v>
      </c>
      <c r="Q164" s="17" t="s">
        <v>472</v>
      </c>
      <c r="R164" s="17" t="s">
        <v>472</v>
      </c>
      <c r="S164" s="17" t="s">
        <v>474</v>
      </c>
      <c r="T164" s="23">
        <v>-0.64</v>
      </c>
      <c r="U164" s="23">
        <v>-0.7581737446840443</v>
      </c>
      <c r="V164" s="23">
        <f t="shared" si="7"/>
        <v>0</v>
      </c>
      <c r="W164" s="24">
        <v>0</v>
      </c>
      <c r="X164" s="24">
        <v>0</v>
      </c>
      <c r="Y164" s="24">
        <f t="shared" si="8"/>
        <v>0</v>
      </c>
    </row>
    <row r="165" spans="1:28" ht="45" x14ac:dyDescent="0.25">
      <c r="A165" s="17" t="s">
        <v>45</v>
      </c>
      <c r="B165" s="17" t="s">
        <v>187</v>
      </c>
      <c r="C165" s="17">
        <v>0</v>
      </c>
      <c r="D165" s="18" t="s">
        <v>952</v>
      </c>
      <c r="E165" s="19" t="s">
        <v>472</v>
      </c>
      <c r="F165" s="19" t="s">
        <v>472</v>
      </c>
      <c r="G165" s="17">
        <v>186</v>
      </c>
      <c r="H165" s="23">
        <v>-0.06</v>
      </c>
      <c r="I165" s="17" t="s">
        <v>474</v>
      </c>
      <c r="J165" s="27">
        <v>-6.0072155921031697E-2</v>
      </c>
      <c r="K165" s="18" t="s">
        <v>514</v>
      </c>
      <c r="L165" s="22" t="s">
        <v>472</v>
      </c>
      <c r="M165" s="17" t="s">
        <v>472</v>
      </c>
      <c r="N165" s="17">
        <v>186</v>
      </c>
      <c r="O165" s="17" t="s">
        <v>472</v>
      </c>
      <c r="P165" s="17" t="s">
        <v>472</v>
      </c>
      <c r="Q165" s="17" t="s">
        <v>472</v>
      </c>
      <c r="R165" s="17" t="s">
        <v>472</v>
      </c>
      <c r="S165" s="17" t="s">
        <v>474</v>
      </c>
      <c r="T165" s="23">
        <v>-0.06</v>
      </c>
      <c r="U165" s="23">
        <v>-6.0072155921031677E-2</v>
      </c>
      <c r="V165" s="23">
        <f t="shared" si="7"/>
        <v>0</v>
      </c>
      <c r="W165" s="24">
        <v>0</v>
      </c>
      <c r="X165" s="24">
        <v>0</v>
      </c>
      <c r="Y165" s="24">
        <f t="shared" si="8"/>
        <v>0</v>
      </c>
      <c r="AA165" s="17"/>
    </row>
    <row r="166" spans="1:28" ht="30" x14ac:dyDescent="0.25">
      <c r="A166" s="17" t="s">
        <v>45</v>
      </c>
      <c r="B166" s="17" t="s">
        <v>188</v>
      </c>
      <c r="C166" s="17">
        <v>0</v>
      </c>
      <c r="D166" s="18" t="s">
        <v>953</v>
      </c>
      <c r="E166" s="19" t="s">
        <v>472</v>
      </c>
      <c r="F166" s="19" t="s">
        <v>472</v>
      </c>
      <c r="G166" s="17">
        <v>84</v>
      </c>
      <c r="H166" s="23">
        <v>-0.32</v>
      </c>
      <c r="I166" s="17" t="s">
        <v>474</v>
      </c>
      <c r="J166" s="40">
        <v>-0.33164710870513198</v>
      </c>
      <c r="K166" s="18" t="s">
        <v>514</v>
      </c>
      <c r="L166" s="22" t="s">
        <v>472</v>
      </c>
      <c r="M166" s="17" t="s">
        <v>472</v>
      </c>
      <c r="N166" s="17">
        <v>84</v>
      </c>
      <c r="O166" s="17" t="s">
        <v>472</v>
      </c>
      <c r="P166" s="17" t="s">
        <v>472</v>
      </c>
      <c r="Q166" s="17" t="s">
        <v>472</v>
      </c>
      <c r="R166" s="17" t="s">
        <v>472</v>
      </c>
      <c r="S166" s="17" t="s">
        <v>474</v>
      </c>
      <c r="T166" s="23">
        <v>-0.32</v>
      </c>
      <c r="U166" s="23">
        <v>-0.33164710870513214</v>
      </c>
      <c r="V166" s="23">
        <f t="shared" si="7"/>
        <v>0</v>
      </c>
      <c r="W166" s="24">
        <v>0</v>
      </c>
      <c r="X166" s="24">
        <v>0</v>
      </c>
      <c r="Y166" s="24">
        <f t="shared" si="8"/>
        <v>0</v>
      </c>
    </row>
    <row r="167" spans="1:28" ht="30" x14ac:dyDescent="0.25">
      <c r="A167" s="17" t="s">
        <v>45</v>
      </c>
      <c r="B167" s="17" t="s">
        <v>189</v>
      </c>
      <c r="C167" s="17">
        <v>0</v>
      </c>
      <c r="D167" s="18" t="s">
        <v>954</v>
      </c>
      <c r="E167" s="19" t="s">
        <v>472</v>
      </c>
      <c r="F167" s="19" t="s">
        <v>472</v>
      </c>
      <c r="G167" s="17">
        <v>76</v>
      </c>
      <c r="H167" s="23">
        <v>-0.42</v>
      </c>
      <c r="I167" s="17" t="s">
        <v>474</v>
      </c>
      <c r="J167" s="27">
        <v>-0.44769202352742099</v>
      </c>
      <c r="K167" s="18" t="s">
        <v>514</v>
      </c>
      <c r="L167" s="22" t="s">
        <v>472</v>
      </c>
      <c r="M167" s="17" t="s">
        <v>472</v>
      </c>
      <c r="N167" s="17">
        <v>76</v>
      </c>
      <c r="O167" s="17" t="s">
        <v>472</v>
      </c>
      <c r="P167" s="17" t="s">
        <v>472</v>
      </c>
      <c r="Q167" s="17" t="s">
        <v>472</v>
      </c>
      <c r="R167" s="17" t="s">
        <v>472</v>
      </c>
      <c r="S167" s="17" t="s">
        <v>474</v>
      </c>
      <c r="T167" s="23">
        <v>-0.42</v>
      </c>
      <c r="U167" s="23">
        <v>-0.44769202352742066</v>
      </c>
      <c r="V167" s="23">
        <f t="shared" si="7"/>
        <v>0</v>
      </c>
      <c r="W167" s="24">
        <v>0</v>
      </c>
      <c r="X167" s="24">
        <v>0</v>
      </c>
      <c r="Y167" s="24">
        <f t="shared" si="8"/>
        <v>0</v>
      </c>
    </row>
    <row r="168" spans="1:28" ht="30" x14ac:dyDescent="0.25">
      <c r="A168" s="17" t="s">
        <v>45</v>
      </c>
      <c r="B168" s="17" t="s">
        <v>190</v>
      </c>
      <c r="C168" s="17">
        <v>0</v>
      </c>
      <c r="D168" s="18" t="s">
        <v>955</v>
      </c>
      <c r="E168" s="19" t="s">
        <v>472</v>
      </c>
      <c r="F168" s="19" t="s">
        <v>472</v>
      </c>
      <c r="G168" s="17">
        <v>23</v>
      </c>
      <c r="H168" s="23">
        <v>-0.22</v>
      </c>
      <c r="I168" s="17" t="s">
        <v>474</v>
      </c>
      <c r="J168" s="27">
        <v>-0.223656109021832</v>
      </c>
      <c r="K168" s="18" t="s">
        <v>789</v>
      </c>
      <c r="L168" s="22" t="s">
        <v>472</v>
      </c>
      <c r="M168" s="17" t="s">
        <v>472</v>
      </c>
      <c r="N168" s="17">
        <v>23</v>
      </c>
      <c r="O168" s="17" t="s">
        <v>472</v>
      </c>
      <c r="P168" s="17" t="s">
        <v>472</v>
      </c>
      <c r="Q168" s="17" t="s">
        <v>472</v>
      </c>
      <c r="R168" s="17" t="s">
        <v>472</v>
      </c>
      <c r="S168" s="17" t="s">
        <v>474</v>
      </c>
      <c r="T168" s="23">
        <v>-0.22</v>
      </c>
      <c r="U168" s="23">
        <v>-0.22365610902183239</v>
      </c>
      <c r="V168" s="23">
        <f t="shared" si="7"/>
        <v>-3.8857805861880479E-16</v>
      </c>
      <c r="W168" s="24">
        <v>0</v>
      </c>
      <c r="X168" s="24">
        <v>0</v>
      </c>
      <c r="Y168" s="24">
        <f t="shared" si="8"/>
        <v>0</v>
      </c>
    </row>
    <row r="169" spans="1:28" ht="30" x14ac:dyDescent="0.25">
      <c r="A169" s="17" t="s">
        <v>45</v>
      </c>
      <c r="B169" s="17" t="s">
        <v>191</v>
      </c>
      <c r="C169" s="17">
        <v>0</v>
      </c>
      <c r="D169" s="18" t="s">
        <v>956</v>
      </c>
      <c r="E169" s="19" t="s">
        <v>472</v>
      </c>
      <c r="F169" s="19" t="s">
        <v>472</v>
      </c>
      <c r="G169" s="17">
        <v>8</v>
      </c>
      <c r="H169" s="23">
        <v>0</v>
      </c>
      <c r="I169" s="17" t="s">
        <v>474</v>
      </c>
      <c r="J169" s="27">
        <v>0</v>
      </c>
      <c r="K169" s="18" t="s">
        <v>957</v>
      </c>
      <c r="L169" s="22" t="s">
        <v>472</v>
      </c>
      <c r="M169" s="17" t="s">
        <v>472</v>
      </c>
      <c r="N169" s="17">
        <v>8</v>
      </c>
      <c r="O169" s="17" t="s">
        <v>472</v>
      </c>
      <c r="P169" s="17" t="s">
        <v>472</v>
      </c>
      <c r="Q169" s="17" t="s">
        <v>472</v>
      </c>
      <c r="R169" s="17" t="s">
        <v>472</v>
      </c>
      <c r="S169" s="17" t="s">
        <v>474</v>
      </c>
      <c r="T169" s="23">
        <v>0</v>
      </c>
      <c r="U169" s="23">
        <v>0</v>
      </c>
      <c r="V169" s="23">
        <f t="shared" si="7"/>
        <v>0</v>
      </c>
      <c r="W169" s="24">
        <v>0</v>
      </c>
      <c r="X169" s="24">
        <v>0</v>
      </c>
      <c r="Y169" s="24">
        <f t="shared" si="8"/>
        <v>0</v>
      </c>
    </row>
    <row r="170" spans="1:28" s="16" customFormat="1" ht="30" x14ac:dyDescent="0.25">
      <c r="A170" s="16" t="s">
        <v>45</v>
      </c>
      <c r="B170" s="16" t="s">
        <v>444</v>
      </c>
      <c r="C170" s="16">
        <v>2</v>
      </c>
      <c r="D170" s="28" t="s">
        <v>953</v>
      </c>
      <c r="E170" s="29" t="s">
        <v>472</v>
      </c>
      <c r="F170" s="29" t="s">
        <v>472</v>
      </c>
      <c r="G170" s="16">
        <v>103</v>
      </c>
      <c r="H170" s="33">
        <v>-0.06</v>
      </c>
      <c r="I170" s="16" t="s">
        <v>474</v>
      </c>
      <c r="J170" s="31">
        <v>-6.0072155921031697E-2</v>
      </c>
      <c r="K170" s="28" t="s">
        <v>958</v>
      </c>
      <c r="L170" s="32" t="s">
        <v>472</v>
      </c>
      <c r="M170" s="16" t="s">
        <v>472</v>
      </c>
      <c r="N170" s="16">
        <v>127</v>
      </c>
      <c r="O170" s="16" t="s">
        <v>472</v>
      </c>
      <c r="P170" s="16" t="s">
        <v>472</v>
      </c>
      <c r="Q170" s="16" t="s">
        <v>472</v>
      </c>
      <c r="R170" s="16" t="s">
        <v>472</v>
      </c>
      <c r="S170" s="16" t="s">
        <v>474</v>
      </c>
      <c r="T170" s="33">
        <v>-0.06</v>
      </c>
      <c r="U170" s="33">
        <v>-6.0072155921031677E-2</v>
      </c>
      <c r="V170" s="33">
        <f t="shared" si="7"/>
        <v>0</v>
      </c>
      <c r="W170" s="34">
        <v>0</v>
      </c>
      <c r="X170" s="34">
        <v>0</v>
      </c>
      <c r="Y170" s="34">
        <f t="shared" si="8"/>
        <v>-24</v>
      </c>
      <c r="AA170" s="28"/>
      <c r="AB170" s="15"/>
    </row>
    <row r="171" spans="1:28" ht="30" x14ac:dyDescent="0.25">
      <c r="A171" s="17" t="s">
        <v>46</v>
      </c>
      <c r="B171" s="17" t="s">
        <v>192</v>
      </c>
      <c r="C171" s="17">
        <v>0</v>
      </c>
      <c r="D171" s="18" t="s">
        <v>968</v>
      </c>
      <c r="E171" s="19">
        <v>113</v>
      </c>
      <c r="F171" s="19">
        <v>100</v>
      </c>
      <c r="G171" s="17">
        <v>213</v>
      </c>
      <c r="H171" s="23">
        <v>-0.31</v>
      </c>
      <c r="I171" s="17" t="s">
        <v>498</v>
      </c>
      <c r="J171" s="23">
        <v>-0.15410041599999999</v>
      </c>
      <c r="K171" s="18" t="s">
        <v>789</v>
      </c>
      <c r="L171" s="22" t="s">
        <v>959</v>
      </c>
      <c r="M171" s="17">
        <v>100</v>
      </c>
      <c r="N171" s="17">
        <f t="shared" ref="N171:N188" si="9">L171+M171</f>
        <v>213</v>
      </c>
      <c r="O171" s="17">
        <v>3.44</v>
      </c>
      <c r="P171" s="17">
        <v>3.7</v>
      </c>
      <c r="Q171" s="17" t="s">
        <v>472</v>
      </c>
      <c r="R171" s="17" t="s">
        <v>472</v>
      </c>
      <c r="S171" s="17" t="s">
        <v>472</v>
      </c>
      <c r="T171" s="23" t="s">
        <v>472</v>
      </c>
      <c r="U171" s="23">
        <v>-0.15410041599999999</v>
      </c>
      <c r="V171" s="23">
        <f t="shared" si="7"/>
        <v>0</v>
      </c>
      <c r="W171" s="24">
        <v>0</v>
      </c>
      <c r="X171" s="24">
        <v>2</v>
      </c>
      <c r="Y171" s="24">
        <f t="shared" si="8"/>
        <v>0</v>
      </c>
      <c r="AA171" s="18" t="s">
        <v>969</v>
      </c>
    </row>
    <row r="172" spans="1:28" ht="30" x14ac:dyDescent="0.25">
      <c r="A172" s="17" t="s">
        <v>46</v>
      </c>
      <c r="B172" s="17" t="s">
        <v>193</v>
      </c>
      <c r="C172" s="17">
        <v>0</v>
      </c>
      <c r="D172" s="18" t="s">
        <v>970</v>
      </c>
      <c r="E172" s="19">
        <v>1414</v>
      </c>
      <c r="F172" s="19">
        <v>1114</v>
      </c>
      <c r="G172" s="17">
        <v>2528</v>
      </c>
      <c r="H172" s="23">
        <v>0.09</v>
      </c>
      <c r="I172" s="17" t="s">
        <v>498</v>
      </c>
      <c r="J172" s="23">
        <v>4.4667158999999998E-2</v>
      </c>
      <c r="K172" s="18" t="s">
        <v>971</v>
      </c>
      <c r="L172" s="22" t="s">
        <v>960</v>
      </c>
      <c r="M172" s="17">
        <v>1114</v>
      </c>
      <c r="N172" s="17">
        <f t="shared" si="9"/>
        <v>2528</v>
      </c>
      <c r="O172" s="17" t="s">
        <v>472</v>
      </c>
      <c r="P172" s="17" t="s">
        <v>472</v>
      </c>
      <c r="Q172" s="17" t="s">
        <v>472</v>
      </c>
      <c r="R172" s="17" t="s">
        <v>472</v>
      </c>
      <c r="S172" s="17" t="s">
        <v>665</v>
      </c>
      <c r="T172" s="23">
        <v>5.6239999999999997</v>
      </c>
      <c r="U172" s="23">
        <v>4.7201574762517656E-2</v>
      </c>
      <c r="V172" s="23">
        <f t="shared" si="7"/>
        <v>2.5344157625176583E-3</v>
      </c>
      <c r="W172" s="24">
        <v>0</v>
      </c>
      <c r="X172" s="24">
        <v>0</v>
      </c>
      <c r="Y172" s="24">
        <f t="shared" si="8"/>
        <v>0</v>
      </c>
    </row>
    <row r="173" spans="1:28" x14ac:dyDescent="0.25">
      <c r="A173" s="17" t="s">
        <v>46</v>
      </c>
      <c r="B173" s="17" t="s">
        <v>194</v>
      </c>
      <c r="C173" s="17">
        <v>0</v>
      </c>
      <c r="D173" s="18" t="s">
        <v>972</v>
      </c>
      <c r="E173" s="19">
        <v>742</v>
      </c>
      <c r="F173" s="19">
        <v>945</v>
      </c>
      <c r="G173" s="17">
        <v>1687</v>
      </c>
      <c r="H173" s="23">
        <v>0.17</v>
      </c>
      <c r="I173" s="17" t="s">
        <v>498</v>
      </c>
      <c r="J173" s="23">
        <v>8.4282546E-2</v>
      </c>
      <c r="K173" s="18" t="s">
        <v>472</v>
      </c>
      <c r="L173" s="22" t="s">
        <v>961</v>
      </c>
      <c r="M173" s="17">
        <v>945</v>
      </c>
      <c r="N173" s="17">
        <f t="shared" si="9"/>
        <v>1687</v>
      </c>
      <c r="O173" s="17" t="s">
        <v>472</v>
      </c>
      <c r="P173" s="17" t="s">
        <v>472</v>
      </c>
      <c r="Q173" s="17" t="s">
        <v>472</v>
      </c>
      <c r="R173" s="17" t="s">
        <v>472</v>
      </c>
      <c r="S173" s="17" t="s">
        <v>472</v>
      </c>
      <c r="T173" s="23" t="s">
        <v>472</v>
      </c>
      <c r="U173" s="23">
        <v>8.4282546E-2</v>
      </c>
      <c r="V173" s="23">
        <f t="shared" si="7"/>
        <v>0</v>
      </c>
      <c r="W173" s="24">
        <v>0</v>
      </c>
      <c r="X173" s="24">
        <v>2</v>
      </c>
      <c r="Y173" s="24">
        <f t="shared" si="8"/>
        <v>0</v>
      </c>
    </row>
    <row r="174" spans="1:28" ht="30" x14ac:dyDescent="0.25">
      <c r="A174" s="17" t="s">
        <v>46</v>
      </c>
      <c r="B174" s="17" t="s">
        <v>195</v>
      </c>
      <c r="C174" s="17">
        <v>0</v>
      </c>
      <c r="D174" s="18" t="s">
        <v>973</v>
      </c>
      <c r="E174" s="19">
        <v>44</v>
      </c>
      <c r="F174" s="19">
        <v>35</v>
      </c>
      <c r="G174" s="17">
        <v>79</v>
      </c>
      <c r="H174" s="23">
        <v>-0.25</v>
      </c>
      <c r="I174" s="17" t="s">
        <v>498</v>
      </c>
      <c r="J174" s="23">
        <v>-0.123869174</v>
      </c>
      <c r="K174" s="18" t="s">
        <v>472</v>
      </c>
      <c r="L174" s="22" t="s">
        <v>962</v>
      </c>
      <c r="M174" s="17">
        <v>35</v>
      </c>
      <c r="N174" s="17">
        <f t="shared" si="9"/>
        <v>79</v>
      </c>
      <c r="O174" s="17" t="s">
        <v>472</v>
      </c>
      <c r="P174" s="17" t="s">
        <v>472</v>
      </c>
      <c r="Q174" s="17" t="s">
        <v>472</v>
      </c>
      <c r="R174" s="17" t="s">
        <v>472</v>
      </c>
      <c r="S174" s="17" t="s">
        <v>472</v>
      </c>
      <c r="T174" s="23" t="s">
        <v>472</v>
      </c>
      <c r="U174" s="23">
        <v>-0.123869174</v>
      </c>
      <c r="V174" s="23">
        <f t="shared" si="7"/>
        <v>0</v>
      </c>
      <c r="W174" s="24">
        <v>0</v>
      </c>
      <c r="X174" s="24">
        <v>2</v>
      </c>
      <c r="Y174" s="24">
        <f t="shared" si="8"/>
        <v>0</v>
      </c>
    </row>
    <row r="175" spans="1:28" ht="30" x14ac:dyDescent="0.25">
      <c r="A175" s="17" t="s">
        <v>46</v>
      </c>
      <c r="B175" s="17" t="s">
        <v>196</v>
      </c>
      <c r="C175" s="17">
        <v>0</v>
      </c>
      <c r="D175" s="18" t="s">
        <v>974</v>
      </c>
      <c r="E175" s="19">
        <v>46</v>
      </c>
      <c r="F175" s="19">
        <v>91</v>
      </c>
      <c r="G175" s="17">
        <v>137</v>
      </c>
      <c r="H175" s="23">
        <v>-0.13</v>
      </c>
      <c r="I175" s="17" t="s">
        <v>498</v>
      </c>
      <c r="J175" s="23">
        <v>-6.1354999E-2</v>
      </c>
      <c r="K175" s="18" t="s">
        <v>975</v>
      </c>
      <c r="L175" s="22" t="s">
        <v>963</v>
      </c>
      <c r="M175" s="17">
        <v>91</v>
      </c>
      <c r="N175" s="17">
        <f t="shared" si="9"/>
        <v>137</v>
      </c>
      <c r="O175" s="17">
        <v>4.5199999999999996</v>
      </c>
      <c r="P175" s="17">
        <v>4.4000000000000004</v>
      </c>
      <c r="Q175" s="17">
        <v>0.86</v>
      </c>
      <c r="R175" s="17">
        <v>0.99</v>
      </c>
      <c r="S175" s="17" t="s">
        <v>516</v>
      </c>
      <c r="T175" s="23">
        <v>-0.12649579152281304</v>
      </c>
      <c r="U175" s="23">
        <v>-5.970313656794151E-2</v>
      </c>
      <c r="V175" s="23">
        <f t="shared" si="7"/>
        <v>1.6518624320584901E-3</v>
      </c>
      <c r="W175" s="24">
        <v>0</v>
      </c>
      <c r="X175" s="24">
        <v>0</v>
      </c>
      <c r="Y175" s="24">
        <f t="shared" si="8"/>
        <v>0</v>
      </c>
    </row>
    <row r="176" spans="1:28" ht="30" x14ac:dyDescent="0.25">
      <c r="A176" s="17" t="s">
        <v>46</v>
      </c>
      <c r="B176" s="17" t="s">
        <v>162</v>
      </c>
      <c r="C176" s="17">
        <v>0</v>
      </c>
      <c r="D176" s="18" t="s">
        <v>974</v>
      </c>
      <c r="E176" s="19">
        <v>39</v>
      </c>
      <c r="F176" s="19">
        <v>43</v>
      </c>
      <c r="G176" s="17">
        <v>82</v>
      </c>
      <c r="H176" s="23">
        <v>-0.26</v>
      </c>
      <c r="I176" s="17" t="s">
        <v>498</v>
      </c>
      <c r="J176" s="23">
        <v>-0.12948311800000001</v>
      </c>
      <c r="K176" s="18" t="s">
        <v>472</v>
      </c>
      <c r="L176" s="22" t="s">
        <v>964</v>
      </c>
      <c r="M176" s="17">
        <v>43</v>
      </c>
      <c r="N176" s="17">
        <f t="shared" si="9"/>
        <v>82</v>
      </c>
      <c r="O176" s="17" t="s">
        <v>472</v>
      </c>
      <c r="P176" s="17" t="s">
        <v>472</v>
      </c>
      <c r="Q176" s="17" t="s">
        <v>472</v>
      </c>
      <c r="R176" s="17" t="s">
        <v>472</v>
      </c>
      <c r="S176" s="17" t="s">
        <v>472</v>
      </c>
      <c r="T176" s="23" t="s">
        <v>472</v>
      </c>
      <c r="U176" s="23">
        <v>-0.12948311800000001</v>
      </c>
      <c r="V176" s="23">
        <f t="shared" si="7"/>
        <v>0</v>
      </c>
      <c r="W176" s="24">
        <v>0</v>
      </c>
      <c r="X176" s="24">
        <v>2</v>
      </c>
      <c r="Y176" s="24">
        <f t="shared" si="8"/>
        <v>0</v>
      </c>
    </row>
    <row r="177" spans="1:28" ht="30" x14ac:dyDescent="0.25">
      <c r="A177" s="17" t="s">
        <v>46</v>
      </c>
      <c r="B177" s="17" t="s">
        <v>197</v>
      </c>
      <c r="C177" s="17">
        <v>0</v>
      </c>
      <c r="D177" s="18" t="s">
        <v>976</v>
      </c>
      <c r="E177" s="19">
        <v>37</v>
      </c>
      <c r="F177" s="19">
        <v>73</v>
      </c>
      <c r="G177" s="17">
        <v>110</v>
      </c>
      <c r="H177" s="23">
        <v>0.15</v>
      </c>
      <c r="I177" s="17" t="s">
        <v>498</v>
      </c>
      <c r="J177" s="23">
        <v>7.0810553999999998E-2</v>
      </c>
      <c r="K177" s="18" t="s">
        <v>514</v>
      </c>
      <c r="L177" s="22" t="s">
        <v>965</v>
      </c>
      <c r="M177" s="17">
        <v>73</v>
      </c>
      <c r="N177" s="17">
        <f t="shared" si="9"/>
        <v>110</v>
      </c>
      <c r="O177" s="17">
        <v>19.649999999999999</v>
      </c>
      <c r="P177" s="17">
        <v>20.100000000000001</v>
      </c>
      <c r="Q177" s="17">
        <v>2.72</v>
      </c>
      <c r="R177" s="17">
        <v>3.18</v>
      </c>
      <c r="S177" s="17" t="s">
        <v>516</v>
      </c>
      <c r="T177" s="23">
        <v>0.14829829133914577</v>
      </c>
      <c r="U177" s="23">
        <v>7.0008544989715607E-2</v>
      </c>
      <c r="V177" s="23">
        <f t="shared" si="7"/>
        <v>-8.0200901028439076E-4</v>
      </c>
      <c r="W177" s="24">
        <v>0</v>
      </c>
      <c r="X177" s="24">
        <v>0</v>
      </c>
      <c r="Y177" s="24">
        <f t="shared" si="8"/>
        <v>0</v>
      </c>
    </row>
    <row r="178" spans="1:28" ht="30" x14ac:dyDescent="0.25">
      <c r="A178" s="17" t="s">
        <v>46</v>
      </c>
      <c r="B178" s="17" t="s">
        <v>198</v>
      </c>
      <c r="C178" s="17">
        <v>1</v>
      </c>
      <c r="D178" s="18" t="s">
        <v>972</v>
      </c>
      <c r="E178" s="19">
        <v>115</v>
      </c>
      <c r="F178" s="19">
        <v>72</v>
      </c>
      <c r="G178" s="17">
        <v>187</v>
      </c>
      <c r="H178" s="23">
        <v>0.47</v>
      </c>
      <c r="I178" s="17" t="s">
        <v>498</v>
      </c>
      <c r="J178" s="23">
        <v>0.22675456799999999</v>
      </c>
      <c r="K178" s="18" t="s">
        <v>977</v>
      </c>
      <c r="L178" s="22" t="s">
        <v>966</v>
      </c>
      <c r="M178" s="17">
        <v>72</v>
      </c>
      <c r="N178" s="17">
        <f t="shared" si="9"/>
        <v>187</v>
      </c>
      <c r="O178" s="17" t="s">
        <v>472</v>
      </c>
      <c r="P178" s="17" t="s">
        <v>472</v>
      </c>
      <c r="Q178" s="17" t="s">
        <v>472</v>
      </c>
      <c r="R178" s="17" t="s">
        <v>472</v>
      </c>
      <c r="S178" s="17" t="s">
        <v>660</v>
      </c>
      <c r="T178" s="23">
        <v>11.38</v>
      </c>
      <c r="U178" s="23">
        <v>0.24425337267274827</v>
      </c>
      <c r="V178" s="23">
        <f t="shared" si="7"/>
        <v>1.749880467274828E-2</v>
      </c>
      <c r="W178" s="24">
        <v>0</v>
      </c>
      <c r="X178" s="24">
        <v>0</v>
      </c>
      <c r="Y178" s="24">
        <f t="shared" si="8"/>
        <v>0</v>
      </c>
    </row>
    <row r="179" spans="1:28" ht="30" x14ac:dyDescent="0.25">
      <c r="A179" s="17" t="s">
        <v>46</v>
      </c>
      <c r="B179" s="17" t="s">
        <v>199</v>
      </c>
      <c r="C179" s="17">
        <v>1</v>
      </c>
      <c r="D179" s="18" t="s">
        <v>970</v>
      </c>
      <c r="E179" s="19">
        <v>113</v>
      </c>
      <c r="F179" s="19">
        <v>45</v>
      </c>
      <c r="G179" s="17">
        <v>158</v>
      </c>
      <c r="H179" s="23">
        <v>0.35</v>
      </c>
      <c r="I179" s="17" t="s">
        <v>498</v>
      </c>
      <c r="J179" s="23">
        <v>0.15731372699999999</v>
      </c>
      <c r="K179" s="18" t="s">
        <v>472</v>
      </c>
      <c r="L179" s="22" t="s">
        <v>472</v>
      </c>
      <c r="M179" s="17" t="s">
        <v>472</v>
      </c>
      <c r="N179" s="17">
        <v>158</v>
      </c>
      <c r="O179" s="17" t="s">
        <v>472</v>
      </c>
      <c r="P179" s="17" t="s">
        <v>472</v>
      </c>
      <c r="Q179" s="17" t="s">
        <v>472</v>
      </c>
      <c r="R179" s="17" t="s">
        <v>472</v>
      </c>
      <c r="S179" s="17" t="s">
        <v>472</v>
      </c>
      <c r="T179" s="23" t="s">
        <v>472</v>
      </c>
      <c r="U179" s="23">
        <v>0.15731372699999999</v>
      </c>
      <c r="V179" s="23">
        <f t="shared" si="7"/>
        <v>0</v>
      </c>
      <c r="W179" s="24">
        <v>0</v>
      </c>
      <c r="X179" s="24">
        <v>2</v>
      </c>
      <c r="Y179" s="24">
        <f t="shared" si="8"/>
        <v>0</v>
      </c>
    </row>
    <row r="180" spans="1:28" ht="30" x14ac:dyDescent="0.25">
      <c r="A180" s="17" t="s">
        <v>46</v>
      </c>
      <c r="B180" s="17" t="s">
        <v>200</v>
      </c>
      <c r="C180" s="17">
        <v>0</v>
      </c>
      <c r="D180" s="18" t="s">
        <v>974</v>
      </c>
      <c r="E180" s="19">
        <v>60</v>
      </c>
      <c r="F180" s="19">
        <v>70</v>
      </c>
      <c r="G180" s="17">
        <v>130</v>
      </c>
      <c r="H180" s="23">
        <v>0.51</v>
      </c>
      <c r="I180" s="17" t="s">
        <v>498</v>
      </c>
      <c r="J180" s="23">
        <v>0.25158211000000003</v>
      </c>
      <c r="K180" s="18" t="s">
        <v>979</v>
      </c>
      <c r="L180" s="22" t="s">
        <v>978</v>
      </c>
      <c r="M180" s="17">
        <v>70</v>
      </c>
      <c r="N180" s="22">
        <f>L180+M180</f>
        <v>131</v>
      </c>
      <c r="O180" s="17" t="s">
        <v>472</v>
      </c>
      <c r="P180" s="17" t="s">
        <v>472</v>
      </c>
      <c r="Q180" s="17" t="s">
        <v>472</v>
      </c>
      <c r="R180" s="17" t="s">
        <v>472</v>
      </c>
      <c r="S180" s="17" t="s">
        <v>474</v>
      </c>
      <c r="T180" s="23">
        <v>0.25</v>
      </c>
      <c r="U180" s="23">
        <v>0.25541281188299536</v>
      </c>
      <c r="V180" s="23">
        <f t="shared" si="7"/>
        <v>3.8307018829953354E-3</v>
      </c>
      <c r="W180" s="24">
        <v>0</v>
      </c>
      <c r="X180" s="24">
        <v>3</v>
      </c>
      <c r="Y180" s="24">
        <f t="shared" si="8"/>
        <v>-1</v>
      </c>
      <c r="AA180" s="58" t="s">
        <v>1693</v>
      </c>
    </row>
    <row r="181" spans="1:28" ht="30" x14ac:dyDescent="0.25">
      <c r="A181" s="17" t="s">
        <v>46</v>
      </c>
      <c r="B181" s="17" t="s">
        <v>446</v>
      </c>
      <c r="C181" s="17">
        <v>16</v>
      </c>
      <c r="D181" s="18" t="s">
        <v>972</v>
      </c>
      <c r="E181" s="19">
        <v>500</v>
      </c>
      <c r="F181" s="19">
        <v>458</v>
      </c>
      <c r="G181" s="17">
        <v>958</v>
      </c>
      <c r="H181" s="23">
        <v>-0.15</v>
      </c>
      <c r="I181" s="17" t="s">
        <v>498</v>
      </c>
      <c r="J181" s="23">
        <v>-7.4857955000000004E-2</v>
      </c>
      <c r="K181" s="18" t="s">
        <v>472</v>
      </c>
      <c r="L181" s="22" t="s">
        <v>472</v>
      </c>
      <c r="M181" s="17" t="s">
        <v>472</v>
      </c>
      <c r="N181" s="17">
        <v>958</v>
      </c>
      <c r="O181" s="17" t="s">
        <v>472</v>
      </c>
      <c r="P181" s="17" t="s">
        <v>472</v>
      </c>
      <c r="Q181" s="17" t="s">
        <v>472</v>
      </c>
      <c r="R181" s="17" t="s">
        <v>472</v>
      </c>
      <c r="S181" s="17" t="s">
        <v>472</v>
      </c>
      <c r="T181" s="23" t="s">
        <v>472</v>
      </c>
      <c r="U181" s="23">
        <v>-7.4857955000000004E-2</v>
      </c>
      <c r="V181" s="23">
        <f t="shared" si="7"/>
        <v>0</v>
      </c>
      <c r="W181" s="24">
        <v>0</v>
      </c>
      <c r="X181" s="24">
        <v>3</v>
      </c>
      <c r="Y181" s="24">
        <f t="shared" si="8"/>
        <v>0</v>
      </c>
      <c r="AA181" s="18" t="s">
        <v>983</v>
      </c>
    </row>
    <row r="182" spans="1:28" x14ac:dyDescent="0.25">
      <c r="A182" s="17" t="s">
        <v>46</v>
      </c>
      <c r="B182" s="17" t="s">
        <v>446</v>
      </c>
      <c r="C182" s="17">
        <v>23</v>
      </c>
      <c r="D182" s="18" t="s">
        <v>972</v>
      </c>
      <c r="E182" s="19">
        <v>651</v>
      </c>
      <c r="F182" s="19">
        <v>577</v>
      </c>
      <c r="G182" s="17">
        <v>1228</v>
      </c>
      <c r="H182" s="23">
        <v>7.0000000000000007E-2</v>
      </c>
      <c r="I182" s="17" t="s">
        <v>498</v>
      </c>
      <c r="J182" s="23">
        <v>3.4929291000000001E-2</v>
      </c>
      <c r="K182" s="18" t="s">
        <v>472</v>
      </c>
      <c r="L182" s="22" t="s">
        <v>472</v>
      </c>
      <c r="M182" s="17" t="s">
        <v>472</v>
      </c>
      <c r="N182" s="17">
        <v>1228</v>
      </c>
      <c r="O182" s="17" t="s">
        <v>472</v>
      </c>
      <c r="P182" s="17" t="s">
        <v>472</v>
      </c>
      <c r="Q182" s="17" t="s">
        <v>472</v>
      </c>
      <c r="R182" s="17" t="s">
        <v>472</v>
      </c>
      <c r="S182" s="17" t="s">
        <v>472</v>
      </c>
      <c r="T182" s="23" t="s">
        <v>472</v>
      </c>
      <c r="U182" s="23">
        <v>3.4929291000000001E-2</v>
      </c>
      <c r="V182" s="23">
        <f t="shared" si="7"/>
        <v>0</v>
      </c>
      <c r="W182" s="24">
        <v>0</v>
      </c>
      <c r="X182" s="24">
        <v>3</v>
      </c>
      <c r="Y182" s="24">
        <f t="shared" si="8"/>
        <v>0</v>
      </c>
    </row>
    <row r="183" spans="1:28" x14ac:dyDescent="0.25">
      <c r="A183" s="17" t="s">
        <v>46</v>
      </c>
      <c r="B183" s="17" t="s">
        <v>446</v>
      </c>
      <c r="C183" s="17">
        <v>25</v>
      </c>
      <c r="D183" s="18" t="s">
        <v>972</v>
      </c>
      <c r="E183" s="19">
        <v>880</v>
      </c>
      <c r="F183" s="19">
        <v>589</v>
      </c>
      <c r="G183" s="17">
        <v>1469</v>
      </c>
      <c r="H183" s="23">
        <v>-0.12</v>
      </c>
      <c r="I183" s="17" t="s">
        <v>498</v>
      </c>
      <c r="J183" s="23">
        <v>-5.8777133000000002E-2</v>
      </c>
      <c r="K183" s="18" t="s">
        <v>472</v>
      </c>
      <c r="L183" s="22" t="s">
        <v>472</v>
      </c>
      <c r="M183" s="17" t="s">
        <v>472</v>
      </c>
      <c r="N183" s="17">
        <v>1469</v>
      </c>
      <c r="O183" s="17" t="s">
        <v>472</v>
      </c>
      <c r="P183" s="17" t="s">
        <v>472</v>
      </c>
      <c r="Q183" s="17" t="s">
        <v>472</v>
      </c>
      <c r="R183" s="17" t="s">
        <v>472</v>
      </c>
      <c r="S183" s="17" t="s">
        <v>472</v>
      </c>
      <c r="T183" s="23" t="s">
        <v>472</v>
      </c>
      <c r="U183" s="23">
        <v>-5.8777133000000002E-2</v>
      </c>
      <c r="V183" s="23">
        <f t="shared" si="7"/>
        <v>0</v>
      </c>
      <c r="W183" s="24">
        <v>0</v>
      </c>
      <c r="X183" s="24">
        <v>3</v>
      </c>
      <c r="Y183" s="24">
        <f t="shared" si="8"/>
        <v>0</v>
      </c>
    </row>
    <row r="184" spans="1:28" x14ac:dyDescent="0.25">
      <c r="A184" s="17" t="s">
        <v>46</v>
      </c>
      <c r="B184" s="17" t="s">
        <v>446</v>
      </c>
      <c r="C184" s="17">
        <v>27</v>
      </c>
      <c r="D184" s="18" t="s">
        <v>972</v>
      </c>
      <c r="E184" s="19">
        <v>513</v>
      </c>
      <c r="F184" s="19">
        <v>632</v>
      </c>
      <c r="G184" s="17">
        <v>1145</v>
      </c>
      <c r="H184" s="23">
        <v>0.2</v>
      </c>
      <c r="I184" s="17" t="s">
        <v>498</v>
      </c>
      <c r="J184" s="23">
        <v>9.9295211999999994E-2</v>
      </c>
      <c r="K184" s="18" t="s">
        <v>472</v>
      </c>
      <c r="L184" s="22" t="s">
        <v>472</v>
      </c>
      <c r="M184" s="17" t="s">
        <v>472</v>
      </c>
      <c r="N184" s="17">
        <v>1145</v>
      </c>
      <c r="O184" s="17" t="s">
        <v>472</v>
      </c>
      <c r="P184" s="17" t="s">
        <v>472</v>
      </c>
      <c r="Q184" s="17" t="s">
        <v>472</v>
      </c>
      <c r="R184" s="17" t="s">
        <v>472</v>
      </c>
      <c r="S184" s="17" t="s">
        <v>472</v>
      </c>
      <c r="T184" s="23" t="s">
        <v>472</v>
      </c>
      <c r="U184" s="23">
        <v>9.9295211999999994E-2</v>
      </c>
      <c r="V184" s="23">
        <f t="shared" si="7"/>
        <v>0</v>
      </c>
      <c r="W184" s="24">
        <v>0</v>
      </c>
      <c r="X184" s="24">
        <v>3</v>
      </c>
      <c r="Y184" s="24">
        <f t="shared" si="8"/>
        <v>0</v>
      </c>
    </row>
    <row r="185" spans="1:28" x14ac:dyDescent="0.25">
      <c r="A185" s="17" t="s">
        <v>46</v>
      </c>
      <c r="B185" s="17" t="s">
        <v>446</v>
      </c>
      <c r="C185" s="17">
        <v>4</v>
      </c>
      <c r="D185" s="18" t="s">
        <v>972</v>
      </c>
      <c r="E185" s="19">
        <v>874</v>
      </c>
      <c r="F185" s="19">
        <v>567</v>
      </c>
      <c r="G185" s="17">
        <v>1441</v>
      </c>
      <c r="H185" s="23">
        <v>-0.1</v>
      </c>
      <c r="I185" s="17" t="s">
        <v>498</v>
      </c>
      <c r="J185" s="23">
        <v>-4.8832693000000003E-2</v>
      </c>
      <c r="K185" s="18" t="s">
        <v>472</v>
      </c>
      <c r="L185" s="22" t="s">
        <v>472</v>
      </c>
      <c r="M185" s="17" t="s">
        <v>472</v>
      </c>
      <c r="N185" s="17">
        <v>1441</v>
      </c>
      <c r="O185" s="17" t="s">
        <v>472</v>
      </c>
      <c r="P185" s="17" t="s">
        <v>472</v>
      </c>
      <c r="Q185" s="17" t="s">
        <v>472</v>
      </c>
      <c r="R185" s="17" t="s">
        <v>472</v>
      </c>
      <c r="S185" s="17" t="s">
        <v>472</v>
      </c>
      <c r="T185" s="23" t="s">
        <v>472</v>
      </c>
      <c r="U185" s="23">
        <v>-4.8832693000000003E-2</v>
      </c>
      <c r="V185" s="23">
        <f t="shared" si="7"/>
        <v>0</v>
      </c>
      <c r="W185" s="24">
        <v>0</v>
      </c>
      <c r="X185" s="24">
        <v>3</v>
      </c>
      <c r="Y185" s="24">
        <f t="shared" si="8"/>
        <v>0</v>
      </c>
    </row>
    <row r="186" spans="1:28" x14ac:dyDescent="0.25">
      <c r="A186" s="17" t="s">
        <v>46</v>
      </c>
      <c r="B186" s="17" t="s">
        <v>446</v>
      </c>
      <c r="C186" s="17">
        <v>6</v>
      </c>
      <c r="D186" s="18" t="s">
        <v>972</v>
      </c>
      <c r="E186" s="19">
        <v>587</v>
      </c>
      <c r="F186" s="19">
        <v>593</v>
      </c>
      <c r="G186" s="17">
        <v>1180</v>
      </c>
      <c r="H186" s="23">
        <v>-0.2</v>
      </c>
      <c r="I186" s="17" t="s">
        <v>498</v>
      </c>
      <c r="J186" s="23">
        <v>-9.9832793000000003E-2</v>
      </c>
      <c r="K186" s="18" t="s">
        <v>472</v>
      </c>
      <c r="L186" s="22" t="s">
        <v>472</v>
      </c>
      <c r="M186" s="17" t="s">
        <v>472</v>
      </c>
      <c r="N186" s="17">
        <v>1180</v>
      </c>
      <c r="O186" s="17" t="s">
        <v>472</v>
      </c>
      <c r="P186" s="17" t="s">
        <v>472</v>
      </c>
      <c r="Q186" s="17" t="s">
        <v>472</v>
      </c>
      <c r="R186" s="17" t="s">
        <v>472</v>
      </c>
      <c r="S186" s="17" t="s">
        <v>472</v>
      </c>
      <c r="T186" s="23" t="s">
        <v>472</v>
      </c>
      <c r="U186" s="23">
        <v>-9.9832793000000003E-2</v>
      </c>
      <c r="V186" s="23">
        <f t="shared" si="7"/>
        <v>0</v>
      </c>
      <c r="W186" s="24">
        <v>0</v>
      </c>
      <c r="X186" s="24">
        <v>3</v>
      </c>
      <c r="Y186" s="24">
        <f t="shared" si="8"/>
        <v>0</v>
      </c>
    </row>
    <row r="187" spans="1:28" ht="45" x14ac:dyDescent="0.25">
      <c r="A187" s="17" t="s">
        <v>46</v>
      </c>
      <c r="B187" s="17" t="s">
        <v>201</v>
      </c>
      <c r="C187" s="17">
        <v>0</v>
      </c>
      <c r="D187" s="18" t="s">
        <v>980</v>
      </c>
      <c r="E187" s="19">
        <v>75</v>
      </c>
      <c r="F187" s="19">
        <v>46</v>
      </c>
      <c r="G187" s="17">
        <v>121</v>
      </c>
      <c r="H187" s="23">
        <v>0.18</v>
      </c>
      <c r="I187" s="17" t="s">
        <v>498</v>
      </c>
      <c r="J187" s="23">
        <v>8.7266106999999996E-2</v>
      </c>
      <c r="K187" s="18" t="s">
        <v>472</v>
      </c>
      <c r="L187" s="22" t="s">
        <v>842</v>
      </c>
      <c r="M187" s="17">
        <v>46</v>
      </c>
      <c r="N187" s="17">
        <f t="shared" si="9"/>
        <v>121</v>
      </c>
      <c r="O187" s="17" t="s">
        <v>472</v>
      </c>
      <c r="P187" s="17" t="s">
        <v>472</v>
      </c>
      <c r="Q187" s="17" t="s">
        <v>472</v>
      </c>
      <c r="R187" s="17" t="s">
        <v>472</v>
      </c>
      <c r="S187" s="17" t="s">
        <v>472</v>
      </c>
      <c r="T187" s="23" t="s">
        <v>472</v>
      </c>
      <c r="U187" s="23">
        <v>8.7266106999999996E-2</v>
      </c>
      <c r="V187" s="23">
        <f t="shared" si="7"/>
        <v>0</v>
      </c>
      <c r="W187" s="24">
        <v>0</v>
      </c>
      <c r="X187" s="24">
        <v>2</v>
      </c>
      <c r="Y187" s="24">
        <f t="shared" si="8"/>
        <v>0</v>
      </c>
      <c r="AA187" s="18" t="s">
        <v>981</v>
      </c>
    </row>
    <row r="188" spans="1:28" ht="30" x14ac:dyDescent="0.25">
      <c r="A188" s="17" t="s">
        <v>46</v>
      </c>
      <c r="B188" s="17" t="s">
        <v>202</v>
      </c>
      <c r="C188" s="17" t="s">
        <v>493</v>
      </c>
      <c r="D188" s="18" t="s">
        <v>982</v>
      </c>
      <c r="E188" s="19">
        <v>235</v>
      </c>
      <c r="F188" s="19">
        <v>127</v>
      </c>
      <c r="G188" s="17">
        <v>362</v>
      </c>
      <c r="H188" s="23">
        <v>0.15</v>
      </c>
      <c r="I188" s="17" t="s">
        <v>498</v>
      </c>
      <c r="J188" s="23">
        <v>7.1523419000000005E-2</v>
      </c>
      <c r="K188" s="18" t="s">
        <v>472</v>
      </c>
      <c r="L188" s="22" t="s">
        <v>967</v>
      </c>
      <c r="M188" s="17">
        <v>127</v>
      </c>
      <c r="N188" s="17">
        <f t="shared" si="9"/>
        <v>362</v>
      </c>
      <c r="O188" s="17" t="s">
        <v>472</v>
      </c>
      <c r="P188" s="17" t="s">
        <v>472</v>
      </c>
      <c r="Q188" s="17" t="s">
        <v>472</v>
      </c>
      <c r="R188" s="17" t="s">
        <v>472</v>
      </c>
      <c r="S188" s="17" t="s">
        <v>472</v>
      </c>
      <c r="T188" s="23" t="s">
        <v>472</v>
      </c>
      <c r="U188" s="23">
        <v>7.1523419000000005E-2</v>
      </c>
      <c r="V188" s="23">
        <f t="shared" si="7"/>
        <v>0</v>
      </c>
      <c r="W188" s="24">
        <v>0</v>
      </c>
      <c r="X188" s="24">
        <v>2</v>
      </c>
      <c r="Y188" s="24">
        <f t="shared" si="8"/>
        <v>0</v>
      </c>
    </row>
    <row r="189" spans="1:28" x14ac:dyDescent="0.25">
      <c r="A189" s="17" t="s">
        <v>46</v>
      </c>
      <c r="B189" s="17" t="s">
        <v>203</v>
      </c>
      <c r="C189" s="17">
        <v>2</v>
      </c>
      <c r="D189" s="18" t="s">
        <v>972</v>
      </c>
      <c r="E189" s="19">
        <v>19</v>
      </c>
      <c r="F189" s="19">
        <v>10</v>
      </c>
      <c r="G189" s="17">
        <v>29</v>
      </c>
      <c r="H189" s="23">
        <v>0.36</v>
      </c>
      <c r="I189" s="17" t="s">
        <v>498</v>
      </c>
      <c r="J189" s="23">
        <v>0.17028813100000001</v>
      </c>
      <c r="K189" s="18" t="s">
        <v>472</v>
      </c>
      <c r="L189" s="19">
        <v>19</v>
      </c>
      <c r="M189" s="19">
        <v>10</v>
      </c>
      <c r="N189" s="17">
        <v>29</v>
      </c>
      <c r="O189" s="17" t="s">
        <v>472</v>
      </c>
      <c r="P189" s="17" t="s">
        <v>472</v>
      </c>
      <c r="Q189" s="17" t="s">
        <v>472</v>
      </c>
      <c r="R189" s="17" t="s">
        <v>472</v>
      </c>
      <c r="S189" s="17" t="s">
        <v>472</v>
      </c>
      <c r="T189" s="23" t="s">
        <v>472</v>
      </c>
      <c r="U189" s="23">
        <v>0.17028813100000001</v>
      </c>
      <c r="V189" s="23">
        <f t="shared" si="7"/>
        <v>0</v>
      </c>
      <c r="W189" s="24">
        <v>0</v>
      </c>
      <c r="X189" s="24">
        <v>2</v>
      </c>
      <c r="Y189" s="24">
        <f t="shared" si="8"/>
        <v>0</v>
      </c>
      <c r="AA189" s="18" t="s">
        <v>984</v>
      </c>
    </row>
    <row r="190" spans="1:28" s="16" customFormat="1" ht="30" x14ac:dyDescent="0.25">
      <c r="A190" s="16" t="s">
        <v>46</v>
      </c>
      <c r="B190" s="16" t="s">
        <v>204</v>
      </c>
      <c r="C190" s="16">
        <v>0</v>
      </c>
      <c r="D190" s="28" t="s">
        <v>985</v>
      </c>
      <c r="E190" s="29">
        <v>351</v>
      </c>
      <c r="F190" s="29">
        <v>312</v>
      </c>
      <c r="G190" s="16">
        <v>663</v>
      </c>
      <c r="H190" s="33">
        <v>-0.06</v>
      </c>
      <c r="I190" s="16" t="s">
        <v>498</v>
      </c>
      <c r="J190" s="33">
        <v>-2.9943576999999999E-2</v>
      </c>
      <c r="K190" s="28" t="s">
        <v>472</v>
      </c>
      <c r="L190" s="29">
        <v>351</v>
      </c>
      <c r="M190" s="29">
        <v>312</v>
      </c>
      <c r="N190" s="16">
        <v>663</v>
      </c>
      <c r="O190" s="16" t="s">
        <v>472</v>
      </c>
      <c r="P190" s="16" t="s">
        <v>472</v>
      </c>
      <c r="Q190" s="16" t="s">
        <v>472</v>
      </c>
      <c r="R190" s="16" t="s">
        <v>472</v>
      </c>
      <c r="S190" s="16" t="s">
        <v>472</v>
      </c>
      <c r="T190" s="33" t="s">
        <v>472</v>
      </c>
      <c r="U190" s="33">
        <v>-2.9943576999999999E-2</v>
      </c>
      <c r="V190" s="33">
        <f t="shared" si="7"/>
        <v>0</v>
      </c>
      <c r="W190" s="34">
        <v>0</v>
      </c>
      <c r="X190" s="34">
        <v>2</v>
      </c>
      <c r="Y190" s="34">
        <f t="shared" si="8"/>
        <v>0</v>
      </c>
      <c r="AA190" s="28" t="s">
        <v>984</v>
      </c>
      <c r="AB190" s="15"/>
    </row>
    <row r="191" spans="1:28" ht="60" x14ac:dyDescent="0.25">
      <c r="A191" s="17" t="s">
        <v>47</v>
      </c>
      <c r="B191" s="17" t="s">
        <v>205</v>
      </c>
      <c r="C191" s="17">
        <v>0</v>
      </c>
      <c r="D191" s="18" t="s">
        <v>992</v>
      </c>
      <c r="E191" s="19" t="s">
        <v>472</v>
      </c>
      <c r="F191" s="19" t="s">
        <v>472</v>
      </c>
      <c r="G191" s="17">
        <v>47</v>
      </c>
      <c r="H191" s="23">
        <v>0.49</v>
      </c>
      <c r="I191" s="17" t="s">
        <v>474</v>
      </c>
      <c r="J191" s="23">
        <v>0.536060337</v>
      </c>
      <c r="K191" s="18" t="s">
        <v>993</v>
      </c>
      <c r="L191" s="22" t="s">
        <v>472</v>
      </c>
      <c r="M191" s="17" t="s">
        <v>472</v>
      </c>
      <c r="N191" s="17">
        <v>47</v>
      </c>
      <c r="O191" s="17" t="s">
        <v>472</v>
      </c>
      <c r="P191" s="17" t="s">
        <v>472</v>
      </c>
      <c r="Q191" s="17" t="s">
        <v>472</v>
      </c>
      <c r="R191" s="17" t="s">
        <v>472</v>
      </c>
      <c r="S191" s="17" t="s">
        <v>474</v>
      </c>
      <c r="T191" s="23">
        <v>0.4898979485566356</v>
      </c>
      <c r="U191" s="23">
        <v>0.53592604956105216</v>
      </c>
      <c r="V191" s="23">
        <f t="shared" si="7"/>
        <v>-1.3428743894783324E-4</v>
      </c>
      <c r="W191" s="24">
        <v>0</v>
      </c>
      <c r="X191" s="24">
        <v>3</v>
      </c>
      <c r="Y191" s="24">
        <f t="shared" si="8"/>
        <v>0</v>
      </c>
      <c r="AA191" s="18" t="s">
        <v>994</v>
      </c>
    </row>
    <row r="192" spans="1:28" ht="30" x14ac:dyDescent="0.25">
      <c r="A192" s="17" t="s">
        <v>47</v>
      </c>
      <c r="B192" s="17" t="s">
        <v>206</v>
      </c>
      <c r="C192" s="17">
        <v>0</v>
      </c>
      <c r="D192" s="18" t="s">
        <v>995</v>
      </c>
      <c r="E192" s="19" t="s">
        <v>472</v>
      </c>
      <c r="F192" s="19" t="s">
        <v>472</v>
      </c>
      <c r="G192" s="17">
        <v>138</v>
      </c>
      <c r="H192" s="23">
        <v>0.28999999999999998</v>
      </c>
      <c r="I192" s="17" t="s">
        <v>474</v>
      </c>
      <c r="J192" s="23">
        <v>0.29856626400000003</v>
      </c>
      <c r="K192" s="18" t="s">
        <v>996</v>
      </c>
      <c r="L192" s="22" t="s">
        <v>472</v>
      </c>
      <c r="M192" s="17" t="s">
        <v>472</v>
      </c>
      <c r="N192" s="17">
        <v>138</v>
      </c>
      <c r="O192" s="17" t="s">
        <v>472</v>
      </c>
      <c r="P192" s="17" t="s">
        <v>472</v>
      </c>
      <c r="Q192" s="17" t="s">
        <v>472</v>
      </c>
      <c r="R192" s="17" t="s">
        <v>472</v>
      </c>
      <c r="S192" s="17" t="s">
        <v>474</v>
      </c>
      <c r="T192" s="23">
        <v>0.23</v>
      </c>
      <c r="U192" s="23">
        <v>0.2341894667593668</v>
      </c>
      <c r="V192" s="23">
        <f t="shared" si="7"/>
        <v>-6.4376797240633221E-2</v>
      </c>
      <c r="W192" s="24">
        <v>2</v>
      </c>
      <c r="X192" s="24">
        <v>3</v>
      </c>
      <c r="Y192" s="24">
        <f t="shared" si="8"/>
        <v>0</v>
      </c>
    </row>
    <row r="193" spans="1:28" ht="60" x14ac:dyDescent="0.25">
      <c r="A193" s="17" t="s">
        <v>47</v>
      </c>
      <c r="B193" s="17" t="s">
        <v>207</v>
      </c>
      <c r="C193" s="17">
        <v>0</v>
      </c>
      <c r="D193" s="18" t="s">
        <v>987</v>
      </c>
      <c r="E193" s="19" t="s">
        <v>472</v>
      </c>
      <c r="F193" s="19" t="s">
        <v>472</v>
      </c>
      <c r="G193" s="17">
        <v>37</v>
      </c>
      <c r="H193" s="23">
        <v>0.37</v>
      </c>
      <c r="I193" s="17" t="s">
        <v>474</v>
      </c>
      <c r="J193" s="23">
        <v>0.38842310000000002</v>
      </c>
      <c r="K193" s="18" t="s">
        <v>988</v>
      </c>
      <c r="L193" s="22" t="s">
        <v>472</v>
      </c>
      <c r="M193" s="17" t="s">
        <v>472</v>
      </c>
      <c r="N193" s="17">
        <v>37</v>
      </c>
      <c r="O193" s="17" t="s">
        <v>472</v>
      </c>
      <c r="P193" s="17" t="s">
        <v>472</v>
      </c>
      <c r="Q193" s="17" t="s">
        <v>472</v>
      </c>
      <c r="R193" s="17" t="s">
        <v>472</v>
      </c>
      <c r="S193" s="17" t="s">
        <v>474</v>
      </c>
      <c r="T193" s="23">
        <v>0.32249999999999995</v>
      </c>
      <c r="U193" s="23">
        <v>0.33443480548929927</v>
      </c>
      <c r="V193" s="23">
        <f t="shared" si="7"/>
        <v>-5.3988294510700752E-2</v>
      </c>
      <c r="W193" s="24">
        <v>1</v>
      </c>
      <c r="X193" s="24">
        <v>3</v>
      </c>
      <c r="Y193" s="24">
        <f t="shared" si="8"/>
        <v>0</v>
      </c>
      <c r="AA193" s="18" t="s">
        <v>989</v>
      </c>
    </row>
    <row r="194" spans="1:28" ht="30" x14ac:dyDescent="0.25">
      <c r="A194" s="17" t="s">
        <v>47</v>
      </c>
      <c r="B194" s="17" t="s">
        <v>208</v>
      </c>
      <c r="C194" s="17">
        <v>0</v>
      </c>
      <c r="D194" s="18" t="s">
        <v>990</v>
      </c>
      <c r="E194" s="19" t="s">
        <v>472</v>
      </c>
      <c r="F194" s="19" t="s">
        <v>472</v>
      </c>
      <c r="G194" s="17">
        <v>77</v>
      </c>
      <c r="H194" s="23">
        <v>0.35</v>
      </c>
      <c r="I194" s="17" t="s">
        <v>474</v>
      </c>
      <c r="J194" s="23">
        <v>0.36544375400000001</v>
      </c>
      <c r="K194" s="18" t="s">
        <v>991</v>
      </c>
      <c r="L194" s="22" t="s">
        <v>472</v>
      </c>
      <c r="M194" s="17" t="s">
        <v>472</v>
      </c>
      <c r="N194" s="17">
        <v>77</v>
      </c>
      <c r="O194" s="17" t="s">
        <v>472</v>
      </c>
      <c r="P194" s="17" t="s">
        <v>472</v>
      </c>
      <c r="Q194" s="17" t="s">
        <v>472</v>
      </c>
      <c r="R194" s="17" t="s">
        <v>472</v>
      </c>
      <c r="S194" s="17" t="s">
        <v>474</v>
      </c>
      <c r="T194" s="23">
        <v>0.30499999999999999</v>
      </c>
      <c r="U194" s="23">
        <v>0.31502323709600077</v>
      </c>
      <c r="V194" s="23">
        <f t="shared" si="7"/>
        <v>-5.0420516903999235E-2</v>
      </c>
      <c r="W194" s="24">
        <v>1</v>
      </c>
      <c r="X194" s="24">
        <v>3</v>
      </c>
      <c r="Y194" s="24">
        <f t="shared" si="8"/>
        <v>0</v>
      </c>
    </row>
    <row r="195" spans="1:28" ht="30" x14ac:dyDescent="0.25">
      <c r="A195" s="17" t="s">
        <v>47</v>
      </c>
      <c r="B195" s="17" t="s">
        <v>209</v>
      </c>
      <c r="C195" s="17">
        <v>0</v>
      </c>
      <c r="D195" s="18" t="s">
        <v>986</v>
      </c>
      <c r="E195" s="19" t="s">
        <v>472</v>
      </c>
      <c r="F195" s="19" t="s">
        <v>472</v>
      </c>
      <c r="G195" s="17">
        <v>32</v>
      </c>
      <c r="H195" s="23">
        <v>0.31</v>
      </c>
      <c r="I195" s="17" t="s">
        <v>474</v>
      </c>
      <c r="J195" s="23">
        <v>0.320545409</v>
      </c>
      <c r="K195" s="18" t="s">
        <v>997</v>
      </c>
      <c r="L195" s="22" t="s">
        <v>472</v>
      </c>
      <c r="M195" s="17" t="s">
        <v>472</v>
      </c>
      <c r="N195" s="17">
        <v>30</v>
      </c>
      <c r="O195" s="17" t="s">
        <v>472</v>
      </c>
      <c r="P195" s="17" t="s">
        <v>472</v>
      </c>
      <c r="Q195" s="17" t="s">
        <v>472</v>
      </c>
      <c r="R195" s="17" t="s">
        <v>472</v>
      </c>
      <c r="S195" s="17" t="s">
        <v>474</v>
      </c>
      <c r="T195" s="23">
        <v>0.28999999999999998</v>
      </c>
      <c r="U195" s="23">
        <v>0.29856626366017835</v>
      </c>
      <c r="V195" s="23">
        <f t="shared" ref="V195:V258" si="10">U195-J195</f>
        <v>-2.1979145339821649E-2</v>
      </c>
      <c r="W195" s="24">
        <v>1</v>
      </c>
      <c r="X195" s="24">
        <v>3</v>
      </c>
      <c r="Y195" s="24">
        <f>G195-N195</f>
        <v>2</v>
      </c>
    </row>
    <row r="196" spans="1:28" ht="45" x14ac:dyDescent="0.25">
      <c r="A196" s="14" t="s">
        <v>47</v>
      </c>
      <c r="B196" s="17" t="s">
        <v>99</v>
      </c>
      <c r="C196" s="17">
        <v>0</v>
      </c>
      <c r="D196" s="18" t="s">
        <v>1007</v>
      </c>
      <c r="E196" s="19" t="s">
        <v>472</v>
      </c>
      <c r="F196" s="19" t="s">
        <v>472</v>
      </c>
      <c r="G196" s="17">
        <v>14</v>
      </c>
      <c r="H196" s="23">
        <v>0</v>
      </c>
      <c r="I196" s="17" t="s">
        <v>474</v>
      </c>
      <c r="J196" s="23">
        <v>0</v>
      </c>
      <c r="K196" s="18" t="s">
        <v>999</v>
      </c>
      <c r="L196" s="22" t="s">
        <v>998</v>
      </c>
      <c r="M196" s="17">
        <v>7</v>
      </c>
      <c r="N196" s="22">
        <f>L196+M196</f>
        <v>14</v>
      </c>
      <c r="O196" s="17" t="s">
        <v>472</v>
      </c>
      <c r="P196" s="17" t="s">
        <v>472</v>
      </c>
      <c r="Q196" s="17" t="s">
        <v>472</v>
      </c>
      <c r="R196" s="17" t="s">
        <v>472</v>
      </c>
      <c r="S196" s="17" t="s">
        <v>474</v>
      </c>
      <c r="T196" s="23">
        <v>0</v>
      </c>
      <c r="U196" s="23">
        <v>0</v>
      </c>
      <c r="V196" s="23">
        <f t="shared" si="10"/>
        <v>0</v>
      </c>
      <c r="W196" s="24">
        <v>0</v>
      </c>
      <c r="X196" s="24">
        <v>3</v>
      </c>
      <c r="Y196" s="24">
        <f t="shared" ref="Y196:Y258" si="11">G196-N196</f>
        <v>0</v>
      </c>
      <c r="AA196" s="18" t="s">
        <v>1000</v>
      </c>
    </row>
    <row r="197" spans="1:28" ht="45" x14ac:dyDescent="0.25">
      <c r="A197" s="17" t="s">
        <v>47</v>
      </c>
      <c r="B197" s="17" t="s">
        <v>210</v>
      </c>
      <c r="C197" s="17">
        <v>0</v>
      </c>
      <c r="D197" s="18" t="s">
        <v>1006</v>
      </c>
      <c r="E197" s="19" t="s">
        <v>472</v>
      </c>
      <c r="F197" s="19" t="s">
        <v>472</v>
      </c>
      <c r="G197" s="17">
        <v>12</v>
      </c>
      <c r="H197" s="23">
        <v>0.75</v>
      </c>
      <c r="I197" s="17" t="s">
        <v>474</v>
      </c>
      <c r="J197" s="23">
        <v>0.972955075</v>
      </c>
      <c r="K197" s="18" t="s">
        <v>1002</v>
      </c>
      <c r="L197" s="22" t="s">
        <v>1001</v>
      </c>
      <c r="M197" s="17">
        <v>7</v>
      </c>
      <c r="N197" s="17">
        <f t="shared" ref="N197:N240" si="12">L197+M197</f>
        <v>12</v>
      </c>
      <c r="O197" s="17" t="s">
        <v>472</v>
      </c>
      <c r="P197" s="17" t="s">
        <v>472</v>
      </c>
      <c r="Q197" s="17" t="s">
        <v>472</v>
      </c>
      <c r="R197" s="17" t="s">
        <v>472</v>
      </c>
      <c r="S197" s="17" t="s">
        <v>554</v>
      </c>
      <c r="T197" s="23">
        <v>4.99</v>
      </c>
      <c r="U197" s="23">
        <v>1.1612925497499498</v>
      </c>
      <c r="V197" s="23">
        <f t="shared" si="10"/>
        <v>0.18833747474994977</v>
      </c>
      <c r="W197" s="24">
        <v>3</v>
      </c>
      <c r="X197" s="24">
        <v>1</v>
      </c>
      <c r="Y197" s="24">
        <f t="shared" si="11"/>
        <v>0</v>
      </c>
      <c r="AA197" s="18" t="s">
        <v>1060</v>
      </c>
    </row>
    <row r="198" spans="1:28" x14ac:dyDescent="0.25">
      <c r="A198" s="17" t="s">
        <v>47</v>
      </c>
      <c r="B198" s="17" t="s">
        <v>211</v>
      </c>
      <c r="C198" s="17">
        <v>0</v>
      </c>
      <c r="D198" s="18" t="s">
        <v>1004</v>
      </c>
      <c r="E198" s="19" t="s">
        <v>472</v>
      </c>
      <c r="F198" s="19" t="s">
        <v>472</v>
      </c>
      <c r="G198" s="17">
        <v>48</v>
      </c>
      <c r="H198" s="23">
        <v>0.02</v>
      </c>
      <c r="I198" s="17" t="s">
        <v>474</v>
      </c>
      <c r="J198" s="23">
        <v>2.0002666999999998E-2</v>
      </c>
      <c r="K198" s="18" t="s">
        <v>472</v>
      </c>
      <c r="L198" s="22" t="s">
        <v>472</v>
      </c>
      <c r="M198" s="17" t="s">
        <v>472</v>
      </c>
      <c r="N198" s="17">
        <v>48</v>
      </c>
      <c r="O198" s="17" t="s">
        <v>472</v>
      </c>
      <c r="P198" s="17" t="s">
        <v>472</v>
      </c>
      <c r="Q198" s="17" t="s">
        <v>472</v>
      </c>
      <c r="R198" s="17" t="s">
        <v>472</v>
      </c>
      <c r="S198" s="17" t="s">
        <v>472</v>
      </c>
      <c r="T198" s="23" t="s">
        <v>472</v>
      </c>
      <c r="U198" s="23">
        <v>2.0002666999999998E-2</v>
      </c>
      <c r="V198" s="23">
        <f t="shared" si="10"/>
        <v>0</v>
      </c>
      <c r="W198" s="24">
        <v>0</v>
      </c>
      <c r="X198" s="24">
        <v>3</v>
      </c>
      <c r="Y198" s="24">
        <f t="shared" si="11"/>
        <v>0</v>
      </c>
      <c r="AA198" s="18" t="s">
        <v>1003</v>
      </c>
    </row>
    <row r="199" spans="1:28" ht="30" x14ac:dyDescent="0.25">
      <c r="A199" s="17" t="s">
        <v>47</v>
      </c>
      <c r="B199" s="17" t="s">
        <v>212</v>
      </c>
      <c r="C199" s="17">
        <v>0</v>
      </c>
      <c r="D199" s="18" t="s">
        <v>1008</v>
      </c>
      <c r="E199" s="19" t="s">
        <v>472</v>
      </c>
      <c r="F199" s="19" t="s">
        <v>472</v>
      </c>
      <c r="G199" s="17">
        <v>36</v>
      </c>
      <c r="H199" s="23">
        <v>0.09</v>
      </c>
      <c r="I199" s="17" t="s">
        <v>474</v>
      </c>
      <c r="J199" s="23">
        <v>9.0244188000000003E-2</v>
      </c>
      <c r="K199" s="18" t="s">
        <v>887</v>
      </c>
      <c r="L199" s="22" t="s">
        <v>1005</v>
      </c>
      <c r="M199" s="17">
        <v>13</v>
      </c>
      <c r="N199" s="17">
        <f t="shared" si="12"/>
        <v>36</v>
      </c>
      <c r="O199" s="17" t="s">
        <v>472</v>
      </c>
      <c r="P199" s="17" t="s">
        <v>472</v>
      </c>
      <c r="Q199" s="17" t="s">
        <v>472</v>
      </c>
      <c r="R199" s="17" t="s">
        <v>472</v>
      </c>
      <c r="S199" s="17" t="s">
        <v>665</v>
      </c>
      <c r="T199" s="23">
        <v>0.28999999999999998</v>
      </c>
      <c r="U199" s="23">
        <v>8.9994921122942051E-2</v>
      </c>
      <c r="V199" s="23">
        <f t="shared" si="10"/>
        <v>-2.4926687705795203E-4</v>
      </c>
      <c r="W199" s="24">
        <v>0</v>
      </c>
      <c r="X199" s="24">
        <v>3</v>
      </c>
      <c r="Y199" s="24">
        <f t="shared" si="11"/>
        <v>0</v>
      </c>
      <c r="AA199" s="18" t="s">
        <v>1009</v>
      </c>
    </row>
    <row r="200" spans="1:28" ht="45" x14ac:dyDescent="0.25">
      <c r="A200" s="17" t="s">
        <v>47</v>
      </c>
      <c r="B200" s="17" t="s">
        <v>213</v>
      </c>
      <c r="C200" s="17">
        <v>0</v>
      </c>
      <c r="D200" s="18" t="s">
        <v>1010</v>
      </c>
      <c r="E200" s="19" t="s">
        <v>472</v>
      </c>
      <c r="F200" s="19" t="s">
        <v>472</v>
      </c>
      <c r="G200" s="17">
        <v>83</v>
      </c>
      <c r="H200" s="23">
        <v>0.33</v>
      </c>
      <c r="I200" s="17" t="s">
        <v>474</v>
      </c>
      <c r="J200" s="23">
        <v>0.342828254</v>
      </c>
      <c r="K200" s="18" t="s">
        <v>1011</v>
      </c>
      <c r="L200" s="22" t="s">
        <v>472</v>
      </c>
      <c r="M200" s="17" t="s">
        <v>472</v>
      </c>
      <c r="N200" s="17">
        <v>83</v>
      </c>
      <c r="O200" s="17" t="s">
        <v>472</v>
      </c>
      <c r="P200" s="17" t="s">
        <v>472</v>
      </c>
      <c r="Q200" s="17" t="s">
        <v>472</v>
      </c>
      <c r="R200" s="17" t="s">
        <v>472</v>
      </c>
      <c r="S200" s="17" t="s">
        <v>474</v>
      </c>
      <c r="T200" s="23">
        <v>0.3</v>
      </c>
      <c r="U200" s="23">
        <v>0.30951960420311175</v>
      </c>
      <c r="V200" s="23">
        <f t="shared" si="10"/>
        <v>-3.3308649796888246E-2</v>
      </c>
      <c r="W200" s="24">
        <v>1</v>
      </c>
      <c r="X200" s="24">
        <v>1</v>
      </c>
      <c r="Y200" s="24">
        <f t="shared" si="11"/>
        <v>0</v>
      </c>
      <c r="AA200" s="18" t="s">
        <v>1061</v>
      </c>
    </row>
    <row r="201" spans="1:28" s="16" customFormat="1" ht="45" x14ac:dyDescent="0.25">
      <c r="A201" s="16" t="s">
        <v>47</v>
      </c>
      <c r="B201" s="16" t="s">
        <v>203</v>
      </c>
      <c r="C201" s="16">
        <v>0</v>
      </c>
      <c r="D201" s="28" t="s">
        <v>1012</v>
      </c>
      <c r="E201" s="29" t="s">
        <v>472</v>
      </c>
      <c r="F201" s="29" t="s">
        <v>472</v>
      </c>
      <c r="G201" s="16">
        <v>33</v>
      </c>
      <c r="H201" s="33">
        <v>0.2</v>
      </c>
      <c r="I201" s="16" t="s">
        <v>474</v>
      </c>
      <c r="J201" s="33">
        <v>0.20273255400000001</v>
      </c>
      <c r="K201" s="28" t="s">
        <v>514</v>
      </c>
      <c r="L201" s="32" t="s">
        <v>472</v>
      </c>
      <c r="M201" s="16" t="s">
        <v>472</v>
      </c>
      <c r="N201" s="16">
        <v>31</v>
      </c>
      <c r="O201" s="16" t="s">
        <v>472</v>
      </c>
      <c r="P201" s="16" t="s">
        <v>472</v>
      </c>
      <c r="Q201" s="16" t="s">
        <v>472</v>
      </c>
      <c r="R201" s="16" t="s">
        <v>472</v>
      </c>
      <c r="S201" s="16" t="s">
        <v>474</v>
      </c>
      <c r="T201" s="33">
        <v>0.3</v>
      </c>
      <c r="U201" s="33">
        <v>0.30951960420311175</v>
      </c>
      <c r="V201" s="33">
        <f t="shared" si="10"/>
        <v>0.10678705020311174</v>
      </c>
      <c r="W201" s="34">
        <v>3</v>
      </c>
      <c r="X201" s="34">
        <v>3</v>
      </c>
      <c r="Y201" s="34">
        <f t="shared" si="11"/>
        <v>2</v>
      </c>
      <c r="AA201" s="28" t="s">
        <v>1013</v>
      </c>
      <c r="AB201" s="15"/>
    </row>
    <row r="202" spans="1:28" ht="45" x14ac:dyDescent="0.25">
      <c r="A202" s="17" t="s">
        <v>48</v>
      </c>
      <c r="B202" s="17" t="s">
        <v>69</v>
      </c>
      <c r="C202" s="17">
        <v>0</v>
      </c>
      <c r="D202" s="18" t="s">
        <v>1016</v>
      </c>
      <c r="E202" s="19">
        <v>35</v>
      </c>
      <c r="F202" s="19">
        <v>74</v>
      </c>
      <c r="G202" s="17">
        <v>109</v>
      </c>
      <c r="H202" s="23">
        <v>-0.17599999999999999</v>
      </c>
      <c r="I202" s="17" t="s">
        <v>473</v>
      </c>
      <c r="J202" s="27">
        <v>-8.2661560311563395E-2</v>
      </c>
      <c r="K202" s="18" t="s">
        <v>1023</v>
      </c>
      <c r="L202" s="22" t="s">
        <v>1015</v>
      </c>
      <c r="M202" s="17">
        <v>74</v>
      </c>
      <c r="N202" s="17">
        <f t="shared" si="12"/>
        <v>109</v>
      </c>
      <c r="O202" s="17" t="s">
        <v>472</v>
      </c>
      <c r="P202" s="17" t="s">
        <v>472</v>
      </c>
      <c r="Q202" s="17" t="s">
        <v>472</v>
      </c>
      <c r="R202" s="17" t="s">
        <v>472</v>
      </c>
      <c r="S202" s="17" t="s">
        <v>1014</v>
      </c>
      <c r="T202" s="23">
        <v>-0.17614080505166416</v>
      </c>
      <c r="U202" s="76">
        <v>-8.2756249506499485E-2</v>
      </c>
      <c r="V202" s="23">
        <f t="shared" si="10"/>
        <v>-9.4689194936090071E-5</v>
      </c>
      <c r="W202" s="24">
        <v>0</v>
      </c>
      <c r="X202" s="24">
        <v>0</v>
      </c>
      <c r="Y202" s="24">
        <f t="shared" si="11"/>
        <v>0</v>
      </c>
      <c r="Z202" s="58" t="s">
        <v>1062</v>
      </c>
      <c r="AA202" s="58"/>
    </row>
    <row r="203" spans="1:28" ht="90" x14ac:dyDescent="0.25">
      <c r="A203" s="17" t="s">
        <v>48</v>
      </c>
      <c r="B203" s="17" t="s">
        <v>214</v>
      </c>
      <c r="C203" s="17">
        <v>0</v>
      </c>
      <c r="D203" s="18" t="s">
        <v>1017</v>
      </c>
      <c r="E203" s="19">
        <v>200</v>
      </c>
      <c r="F203" s="19">
        <v>200</v>
      </c>
      <c r="G203" s="17">
        <v>400</v>
      </c>
      <c r="H203" s="23">
        <v>-0.60099999999999998</v>
      </c>
      <c r="I203" s="17" t="s">
        <v>473</v>
      </c>
      <c r="J203" s="27">
        <v>-0.29669556370915601</v>
      </c>
      <c r="K203" s="18" t="s">
        <v>1022</v>
      </c>
      <c r="L203" s="22" t="s">
        <v>1018</v>
      </c>
      <c r="M203" s="17">
        <v>200</v>
      </c>
      <c r="N203" s="17">
        <f t="shared" si="12"/>
        <v>400</v>
      </c>
      <c r="O203" s="17" t="s">
        <v>472</v>
      </c>
      <c r="P203" s="17" t="s">
        <v>472</v>
      </c>
      <c r="Q203" s="17" t="s">
        <v>472</v>
      </c>
      <c r="R203" s="17" t="s">
        <v>472</v>
      </c>
      <c r="S203" s="17" t="s">
        <v>1014</v>
      </c>
      <c r="T203" s="23">
        <v>0.29577464788732394</v>
      </c>
      <c r="U203" s="23">
        <v>-0.32979192577795891</v>
      </c>
      <c r="V203" s="23">
        <f t="shared" si="10"/>
        <v>-3.3096362068802898E-2</v>
      </c>
      <c r="W203" s="24">
        <v>1</v>
      </c>
      <c r="X203" s="24">
        <v>3</v>
      </c>
      <c r="Y203" s="24">
        <f t="shared" si="11"/>
        <v>0</v>
      </c>
    </row>
    <row r="204" spans="1:28" ht="30" x14ac:dyDescent="0.25">
      <c r="A204" s="17" t="s">
        <v>48</v>
      </c>
      <c r="B204" s="17" t="s">
        <v>215</v>
      </c>
      <c r="C204" s="17">
        <v>0</v>
      </c>
      <c r="D204" s="18" t="s">
        <v>1020</v>
      </c>
      <c r="E204" s="19">
        <v>12</v>
      </c>
      <c r="F204" s="19">
        <v>12</v>
      </c>
      <c r="G204" s="17">
        <v>24</v>
      </c>
      <c r="H204" s="23">
        <v>-0.67300000000000004</v>
      </c>
      <c r="I204" s="17" t="s">
        <v>473</v>
      </c>
      <c r="J204" s="40">
        <v>-0.341822299222101</v>
      </c>
      <c r="K204" s="18" t="s">
        <v>1021</v>
      </c>
      <c r="L204" s="22" t="s">
        <v>723</v>
      </c>
      <c r="M204" s="17">
        <v>12</v>
      </c>
      <c r="N204" s="17">
        <f t="shared" si="12"/>
        <v>24</v>
      </c>
      <c r="O204" s="17">
        <v>4.83</v>
      </c>
      <c r="P204" s="17">
        <v>2.96</v>
      </c>
      <c r="Q204" s="17">
        <v>2.83</v>
      </c>
      <c r="R204" s="17">
        <v>2.63</v>
      </c>
      <c r="S204" s="17" t="s">
        <v>513</v>
      </c>
      <c r="T204" s="23">
        <v>-0.33590855308369771</v>
      </c>
      <c r="U204" s="23">
        <v>-0.33590855308369771</v>
      </c>
      <c r="V204" s="23">
        <f t="shared" si="10"/>
        <v>5.9137461384032863E-3</v>
      </c>
      <c r="W204" s="24">
        <v>0</v>
      </c>
      <c r="X204" s="24">
        <v>0</v>
      </c>
      <c r="Y204" s="24">
        <f t="shared" si="11"/>
        <v>0</v>
      </c>
    </row>
    <row r="205" spans="1:28" ht="60" x14ac:dyDescent="0.25">
      <c r="A205" s="17" t="s">
        <v>48</v>
      </c>
      <c r="B205" s="17" t="s">
        <v>216</v>
      </c>
      <c r="C205" s="17">
        <v>2</v>
      </c>
      <c r="D205" s="18" t="s">
        <v>1025</v>
      </c>
      <c r="E205" s="19">
        <v>18</v>
      </c>
      <c r="F205" s="19">
        <v>22</v>
      </c>
      <c r="G205" s="17">
        <v>40</v>
      </c>
      <c r="H205" s="23">
        <v>0.84199999999999997</v>
      </c>
      <c r="I205" s="17" t="s">
        <v>473</v>
      </c>
      <c r="J205" s="27">
        <v>0.41533610401993099</v>
      </c>
      <c r="K205" s="18" t="s">
        <v>1024</v>
      </c>
      <c r="L205" s="22" t="s">
        <v>702</v>
      </c>
      <c r="M205" s="17">
        <v>22</v>
      </c>
      <c r="N205" s="17">
        <f t="shared" si="12"/>
        <v>40</v>
      </c>
      <c r="O205" s="17" t="s">
        <v>472</v>
      </c>
      <c r="P205" s="17" t="s">
        <v>472</v>
      </c>
      <c r="Q205" s="17" t="s">
        <v>472</v>
      </c>
      <c r="R205" s="17" t="s">
        <v>472</v>
      </c>
      <c r="S205" s="17" t="s">
        <v>1014</v>
      </c>
      <c r="T205" s="23">
        <v>4.7527391197468791</v>
      </c>
      <c r="U205" s="23">
        <v>0.4154735319878633</v>
      </c>
      <c r="V205" s="23">
        <f t="shared" si="10"/>
        <v>1.3742796793231316E-4</v>
      </c>
      <c r="W205" s="24">
        <v>0</v>
      </c>
      <c r="X205" s="24">
        <v>0</v>
      </c>
      <c r="Y205" s="24">
        <f t="shared" si="11"/>
        <v>0</v>
      </c>
      <c r="Z205" s="57" t="s">
        <v>1062</v>
      </c>
    </row>
    <row r="206" spans="1:28" ht="45" x14ac:dyDescent="0.25">
      <c r="A206" s="17" t="s">
        <v>48</v>
      </c>
      <c r="B206" s="17" t="s">
        <v>217</v>
      </c>
      <c r="C206" s="17">
        <v>1</v>
      </c>
      <c r="D206" s="18" t="s">
        <v>1026</v>
      </c>
      <c r="E206" s="19">
        <v>10</v>
      </c>
      <c r="F206" s="19">
        <v>20</v>
      </c>
      <c r="G206" s="17">
        <v>30</v>
      </c>
      <c r="H206" s="23">
        <v>0.111</v>
      </c>
      <c r="I206" s="17" t="s">
        <v>473</v>
      </c>
      <c r="J206" s="27">
        <v>5.3753509085936603E-2</v>
      </c>
      <c r="K206" s="18" t="s">
        <v>1029</v>
      </c>
      <c r="L206" s="22" t="s">
        <v>701</v>
      </c>
      <c r="M206" s="17">
        <v>10</v>
      </c>
      <c r="N206" s="17">
        <f t="shared" si="12"/>
        <v>30</v>
      </c>
      <c r="O206" s="17" t="s">
        <v>472</v>
      </c>
      <c r="P206" s="17" t="s">
        <v>472</v>
      </c>
      <c r="Q206" s="17" t="s">
        <v>472</v>
      </c>
      <c r="R206" s="17" t="s">
        <v>472</v>
      </c>
      <c r="S206" s="17" t="s">
        <v>1014</v>
      </c>
      <c r="T206" s="23">
        <v>1.5555555555555554</v>
      </c>
      <c r="U206" s="23">
        <v>0.11458097810968478</v>
      </c>
      <c r="V206" s="23">
        <f t="shared" si="10"/>
        <v>6.0827469023748172E-2</v>
      </c>
      <c r="W206" s="24">
        <v>2</v>
      </c>
      <c r="X206" s="24">
        <v>1</v>
      </c>
      <c r="Y206" s="24">
        <f t="shared" si="11"/>
        <v>0</v>
      </c>
      <c r="Z206" s="17" t="s">
        <v>1027</v>
      </c>
    </row>
    <row r="207" spans="1:28" ht="45" x14ac:dyDescent="0.25">
      <c r="A207" s="17" t="s">
        <v>48</v>
      </c>
      <c r="B207" s="17" t="s">
        <v>48</v>
      </c>
      <c r="C207" s="17">
        <v>1</v>
      </c>
      <c r="D207" s="18" t="s">
        <v>1028</v>
      </c>
      <c r="E207" s="19">
        <v>24</v>
      </c>
      <c r="F207" s="19">
        <v>17</v>
      </c>
      <c r="G207" s="17">
        <v>41</v>
      </c>
      <c r="H207" s="23">
        <v>-1.4970000000000001</v>
      </c>
      <c r="I207" s="17" t="s">
        <v>473</v>
      </c>
      <c r="J207" s="27">
        <v>-0.694799410495334</v>
      </c>
      <c r="K207" s="18" t="s">
        <v>1030</v>
      </c>
      <c r="L207" s="19">
        <v>24</v>
      </c>
      <c r="M207" s="19">
        <v>17</v>
      </c>
      <c r="N207" s="17">
        <v>41</v>
      </c>
      <c r="O207" s="17" t="s">
        <v>472</v>
      </c>
      <c r="P207" s="17" t="s">
        <v>472</v>
      </c>
      <c r="Q207" s="17" t="s">
        <v>472</v>
      </c>
      <c r="R207" s="17" t="s">
        <v>472</v>
      </c>
      <c r="S207" s="17" t="s">
        <v>1014</v>
      </c>
      <c r="T207" s="23">
        <v>6.2699256110520712E-2</v>
      </c>
      <c r="U207" s="76">
        <v>-0.70280285239731211</v>
      </c>
      <c r="V207" s="23">
        <f t="shared" si="10"/>
        <v>-8.0034419019781033E-3</v>
      </c>
      <c r="W207" s="24">
        <v>0</v>
      </c>
      <c r="X207" s="24">
        <v>0</v>
      </c>
      <c r="Y207" s="24">
        <f t="shared" si="11"/>
        <v>0</v>
      </c>
      <c r="AA207" s="18" t="s">
        <v>984</v>
      </c>
    </row>
    <row r="208" spans="1:28" ht="60" x14ac:dyDescent="0.25">
      <c r="A208" s="17" t="s">
        <v>48</v>
      </c>
      <c r="B208" s="17" t="s">
        <v>218</v>
      </c>
      <c r="C208" s="17">
        <v>0</v>
      </c>
      <c r="D208" s="18" t="s">
        <v>1031</v>
      </c>
      <c r="E208" s="19">
        <v>10</v>
      </c>
      <c r="F208" s="19">
        <v>10</v>
      </c>
      <c r="G208" s="17">
        <v>20</v>
      </c>
      <c r="H208" s="23">
        <v>-2.0190000000000001</v>
      </c>
      <c r="I208" s="17" t="s">
        <v>473</v>
      </c>
      <c r="J208" s="27">
        <v>-0.91907190337358402</v>
      </c>
      <c r="K208" s="18" t="s">
        <v>1032</v>
      </c>
      <c r="L208" s="22" t="s">
        <v>700</v>
      </c>
      <c r="M208" s="17">
        <v>10</v>
      </c>
      <c r="N208" s="17">
        <f t="shared" si="12"/>
        <v>20</v>
      </c>
      <c r="O208" s="17" t="s">
        <v>472</v>
      </c>
      <c r="P208" s="17" t="s">
        <v>472</v>
      </c>
      <c r="Q208" s="17" t="s">
        <v>472</v>
      </c>
      <c r="R208" s="17" t="s">
        <v>472</v>
      </c>
      <c r="S208" s="17" t="s">
        <v>1014</v>
      </c>
      <c r="T208" s="23">
        <v>2.2222222222222223E-2</v>
      </c>
      <c r="U208" s="23">
        <v>-0.91585032570672498</v>
      </c>
      <c r="V208" s="23">
        <f t="shared" si="10"/>
        <v>3.2215776668590435E-3</v>
      </c>
      <c r="W208" s="24">
        <v>0</v>
      </c>
      <c r="X208" s="24">
        <v>0</v>
      </c>
      <c r="Y208" s="24">
        <f t="shared" si="11"/>
        <v>0</v>
      </c>
    </row>
    <row r="209" spans="1:28" ht="30" x14ac:dyDescent="0.25">
      <c r="A209" s="17" t="s">
        <v>48</v>
      </c>
      <c r="B209" s="17" t="s">
        <v>447</v>
      </c>
      <c r="C209" s="17">
        <v>0</v>
      </c>
      <c r="D209" s="18" t="s">
        <v>1034</v>
      </c>
      <c r="E209" s="19">
        <v>16</v>
      </c>
      <c r="F209" s="19">
        <v>16</v>
      </c>
      <c r="G209" s="17">
        <v>32</v>
      </c>
      <c r="H209" s="23">
        <v>-1.7350000000000001</v>
      </c>
      <c r="I209" s="17" t="s">
        <v>473</v>
      </c>
      <c r="J209" s="27">
        <v>-0.801367193255758</v>
      </c>
      <c r="K209" s="18" t="s">
        <v>1033</v>
      </c>
      <c r="L209" s="22" t="s">
        <v>756</v>
      </c>
      <c r="M209" s="17">
        <v>16</v>
      </c>
      <c r="N209" s="17">
        <f t="shared" si="12"/>
        <v>32</v>
      </c>
      <c r="O209" s="17" t="s">
        <v>472</v>
      </c>
      <c r="P209" s="17" t="s">
        <v>472</v>
      </c>
      <c r="Q209" s="17" t="s">
        <v>472</v>
      </c>
      <c r="R209" s="17" t="s">
        <v>472</v>
      </c>
      <c r="S209" s="17" t="s">
        <v>1014</v>
      </c>
      <c r="T209" s="23">
        <v>3.9658848614072532E-2</v>
      </c>
      <c r="U209" s="23">
        <v>-0.80118449645714784</v>
      </c>
      <c r="V209" s="23">
        <f t="shared" si="10"/>
        <v>1.8269679861016019E-4</v>
      </c>
      <c r="W209" s="24">
        <v>0</v>
      </c>
      <c r="X209" s="24">
        <v>0</v>
      </c>
      <c r="Y209" s="24">
        <f t="shared" si="11"/>
        <v>0</v>
      </c>
    </row>
    <row r="210" spans="1:28" ht="90" x14ac:dyDescent="0.25">
      <c r="A210" s="17" t="s">
        <v>48</v>
      </c>
      <c r="B210" s="17" t="s">
        <v>219</v>
      </c>
      <c r="C210" s="17">
        <v>0</v>
      </c>
      <c r="D210" s="18" t="s">
        <v>1035</v>
      </c>
      <c r="E210" s="19">
        <v>60</v>
      </c>
      <c r="F210" s="19">
        <v>60</v>
      </c>
      <c r="G210" s="17">
        <v>120</v>
      </c>
      <c r="H210" s="23">
        <v>-0.377</v>
      </c>
      <c r="I210" s="17" t="s">
        <v>473</v>
      </c>
      <c r="J210" s="27">
        <v>-0.18858846645181199</v>
      </c>
      <c r="K210" s="58" t="s">
        <v>1165</v>
      </c>
      <c r="L210" s="22" t="s">
        <v>1019</v>
      </c>
      <c r="M210" s="17">
        <v>60</v>
      </c>
      <c r="N210" s="17">
        <f t="shared" si="12"/>
        <v>120</v>
      </c>
      <c r="O210" s="17" t="s">
        <v>472</v>
      </c>
      <c r="P210" s="17" t="s">
        <v>472</v>
      </c>
      <c r="Q210" s="17" t="s">
        <v>472</v>
      </c>
      <c r="R210" s="17" t="s">
        <v>472</v>
      </c>
      <c r="S210" s="57" t="s">
        <v>1164</v>
      </c>
      <c r="T210" s="23">
        <v>2.13</v>
      </c>
      <c r="U210" s="23">
        <v>-0.19694909093633101</v>
      </c>
      <c r="V210" s="23">
        <f t="shared" si="10"/>
        <v>-8.3606244845190192E-3</v>
      </c>
      <c r="W210" s="24">
        <v>0</v>
      </c>
      <c r="X210" s="24">
        <v>0</v>
      </c>
      <c r="Y210" s="24">
        <f t="shared" si="11"/>
        <v>0</v>
      </c>
      <c r="AA210" s="18" t="s">
        <v>1036</v>
      </c>
    </row>
    <row r="211" spans="1:28" ht="75" x14ac:dyDescent="0.25">
      <c r="A211" s="17" t="s">
        <v>48</v>
      </c>
      <c r="B211" s="17" t="s">
        <v>220</v>
      </c>
      <c r="C211" s="17">
        <v>0</v>
      </c>
      <c r="D211" s="18" t="s">
        <v>1037</v>
      </c>
      <c r="E211" s="19">
        <v>10</v>
      </c>
      <c r="F211" s="19">
        <v>10</v>
      </c>
      <c r="G211" s="17">
        <v>20</v>
      </c>
      <c r="H211" s="23">
        <v>-0.59499999999999997</v>
      </c>
      <c r="I211" s="17" t="s">
        <v>473</v>
      </c>
      <c r="J211" s="27">
        <v>-0.30583494046654902</v>
      </c>
      <c r="K211" s="18" t="s">
        <v>1038</v>
      </c>
      <c r="L211" s="22" t="s">
        <v>700</v>
      </c>
      <c r="M211" s="17">
        <v>10</v>
      </c>
      <c r="N211" s="17">
        <f t="shared" si="12"/>
        <v>20</v>
      </c>
      <c r="O211" s="17">
        <v>3.8</v>
      </c>
      <c r="P211" s="17">
        <v>2.5</v>
      </c>
      <c r="Q211" s="17">
        <v>2.94</v>
      </c>
      <c r="R211" s="17">
        <v>2.78</v>
      </c>
      <c r="S211" s="17" t="s">
        <v>513</v>
      </c>
      <c r="T211" s="23">
        <v>0.22527365308948244</v>
      </c>
      <c r="U211" s="23">
        <v>0.22527365308948244</v>
      </c>
      <c r="V211" s="23">
        <f t="shared" si="10"/>
        <v>0.53110859355603146</v>
      </c>
      <c r="W211" s="24">
        <v>3</v>
      </c>
      <c r="X211" s="24">
        <v>1</v>
      </c>
      <c r="Y211" s="24">
        <f t="shared" si="11"/>
        <v>0</v>
      </c>
      <c r="Z211" s="18" t="s">
        <v>1039</v>
      </c>
    </row>
    <row r="212" spans="1:28" ht="90" x14ac:dyDescent="0.25">
      <c r="A212" s="17" t="s">
        <v>48</v>
      </c>
      <c r="B212" s="17" t="s">
        <v>221</v>
      </c>
      <c r="C212" s="17">
        <v>0</v>
      </c>
      <c r="D212" s="18" t="s">
        <v>1037</v>
      </c>
      <c r="E212" s="19">
        <v>18</v>
      </c>
      <c r="F212" s="19">
        <v>18</v>
      </c>
      <c r="G212" s="17">
        <v>36</v>
      </c>
      <c r="H212" s="23">
        <v>0</v>
      </c>
      <c r="I212" s="17" t="s">
        <v>473</v>
      </c>
      <c r="J212" s="27">
        <v>0</v>
      </c>
      <c r="K212" s="18" t="s">
        <v>1040</v>
      </c>
      <c r="L212" s="22" t="s">
        <v>702</v>
      </c>
      <c r="M212" s="17">
        <v>18</v>
      </c>
      <c r="N212" s="17">
        <f t="shared" si="12"/>
        <v>36</v>
      </c>
      <c r="O212" s="17" t="s">
        <v>472</v>
      </c>
      <c r="P212" s="17" t="s">
        <v>472</v>
      </c>
      <c r="Q212" s="17" t="s">
        <v>472</v>
      </c>
      <c r="R212" s="17" t="s">
        <v>472</v>
      </c>
      <c r="S212" s="17" t="s">
        <v>1014</v>
      </c>
      <c r="T212" s="23">
        <v>0</v>
      </c>
      <c r="U212" s="23">
        <v>0</v>
      </c>
      <c r="V212" s="23">
        <f t="shared" si="10"/>
        <v>0</v>
      </c>
      <c r="W212" s="24">
        <v>0</v>
      </c>
      <c r="X212" s="24">
        <v>0</v>
      </c>
      <c r="Y212" s="24">
        <f t="shared" si="11"/>
        <v>0</v>
      </c>
    </row>
    <row r="213" spans="1:28" ht="90" x14ac:dyDescent="0.25">
      <c r="A213" s="17" t="s">
        <v>48</v>
      </c>
      <c r="B213" s="17" t="s">
        <v>221</v>
      </c>
      <c r="C213" s="17">
        <v>0</v>
      </c>
      <c r="D213" s="18" t="s">
        <v>1037</v>
      </c>
      <c r="E213" s="19">
        <v>18</v>
      </c>
      <c r="F213" s="19">
        <v>18</v>
      </c>
      <c r="G213" s="17">
        <v>36</v>
      </c>
      <c r="H213" s="23">
        <v>-0.12</v>
      </c>
      <c r="I213" s="17" t="s">
        <v>473</v>
      </c>
      <c r="J213" s="27">
        <v>-6.1325190719992602E-2</v>
      </c>
      <c r="K213" s="18" t="s">
        <v>1041</v>
      </c>
      <c r="L213" s="22" t="s">
        <v>702</v>
      </c>
      <c r="M213" s="17">
        <v>18</v>
      </c>
      <c r="N213" s="17">
        <f t="shared" si="12"/>
        <v>36</v>
      </c>
      <c r="O213" s="17" t="s">
        <v>472</v>
      </c>
      <c r="P213" s="17" t="s">
        <v>472</v>
      </c>
      <c r="Q213" s="17" t="s">
        <v>472</v>
      </c>
      <c r="R213" s="17" t="s">
        <v>472</v>
      </c>
      <c r="S213" s="17" t="s">
        <v>1014</v>
      </c>
      <c r="T213" s="23">
        <v>0.8</v>
      </c>
      <c r="U213" s="23">
        <v>-6.1474017569338311E-2</v>
      </c>
      <c r="V213" s="23">
        <f t="shared" si="10"/>
        <v>-1.4882684934570956E-4</v>
      </c>
      <c r="W213" s="24">
        <v>0</v>
      </c>
      <c r="X213" s="24">
        <v>0</v>
      </c>
      <c r="Y213" s="24">
        <f t="shared" si="11"/>
        <v>0</v>
      </c>
    </row>
    <row r="214" spans="1:28" ht="60" x14ac:dyDescent="0.25">
      <c r="A214" s="17" t="s">
        <v>48</v>
      </c>
      <c r="B214" s="17" t="s">
        <v>222</v>
      </c>
      <c r="C214" s="17">
        <v>0</v>
      </c>
      <c r="D214" s="18" t="s">
        <v>1044</v>
      </c>
      <c r="E214" s="19">
        <v>81</v>
      </c>
      <c r="F214" s="19">
        <v>79</v>
      </c>
      <c r="G214" s="17">
        <v>160</v>
      </c>
      <c r="H214" s="23">
        <v>-1.111</v>
      </c>
      <c r="I214" s="17" t="s">
        <v>473</v>
      </c>
      <c r="J214" s="27">
        <v>-0.53257442145506495</v>
      </c>
      <c r="K214" s="18" t="s">
        <v>1045</v>
      </c>
      <c r="L214" s="22" t="s">
        <v>1042</v>
      </c>
      <c r="M214" s="17">
        <v>79</v>
      </c>
      <c r="N214" s="17">
        <f t="shared" si="12"/>
        <v>160</v>
      </c>
      <c r="O214" s="17" t="s">
        <v>472</v>
      </c>
      <c r="P214" s="17" t="s">
        <v>472</v>
      </c>
      <c r="Q214" s="17" t="s">
        <v>472</v>
      </c>
      <c r="R214" s="17" t="s">
        <v>472</v>
      </c>
      <c r="S214" s="17" t="s">
        <v>1014</v>
      </c>
      <c r="T214" s="23">
        <v>0.31944444444443998</v>
      </c>
      <c r="U214" s="23">
        <v>-0.53272287704565613</v>
      </c>
      <c r="V214" s="23">
        <f t="shared" si="10"/>
        <v>-1.4845559059117885E-4</v>
      </c>
      <c r="W214" s="24">
        <v>0</v>
      </c>
      <c r="X214" s="24">
        <v>0</v>
      </c>
      <c r="Y214" s="24">
        <f t="shared" si="11"/>
        <v>0</v>
      </c>
    </row>
    <row r="215" spans="1:28" ht="60" x14ac:dyDescent="0.25">
      <c r="A215" s="17" t="s">
        <v>48</v>
      </c>
      <c r="B215" s="17" t="s">
        <v>223</v>
      </c>
      <c r="C215" s="17">
        <v>0</v>
      </c>
      <c r="D215" s="18" t="s">
        <v>1046</v>
      </c>
      <c r="E215" s="19">
        <v>41.5</v>
      </c>
      <c r="F215" s="19">
        <v>41.5</v>
      </c>
      <c r="G215" s="17">
        <v>83</v>
      </c>
      <c r="H215" s="23">
        <v>-0.77500000000000002</v>
      </c>
      <c r="I215" s="17" t="s">
        <v>473</v>
      </c>
      <c r="J215" s="27">
        <v>-0.38178981109381099</v>
      </c>
      <c r="K215" s="18" t="s">
        <v>1047</v>
      </c>
      <c r="L215" s="22" t="s">
        <v>1043</v>
      </c>
      <c r="M215" s="17">
        <v>41.5</v>
      </c>
      <c r="N215" s="17">
        <f t="shared" si="12"/>
        <v>83</v>
      </c>
      <c r="O215" s="17" t="s">
        <v>472</v>
      </c>
      <c r="P215" s="17" t="s">
        <v>472</v>
      </c>
      <c r="Q215" s="17" t="s">
        <v>472</v>
      </c>
      <c r="R215" s="17" t="s">
        <v>472</v>
      </c>
      <c r="S215" s="17" t="s">
        <v>1014</v>
      </c>
      <c r="T215" s="23">
        <v>2.86</v>
      </c>
      <c r="U215" s="23">
        <v>-0.285768757448429</v>
      </c>
      <c r="V215" s="23">
        <f t="shared" si="10"/>
        <v>9.6021053645381993E-2</v>
      </c>
      <c r="W215" s="24">
        <v>3</v>
      </c>
      <c r="X215" s="24">
        <v>1</v>
      </c>
      <c r="Y215" s="24">
        <f t="shared" si="11"/>
        <v>0</v>
      </c>
      <c r="AA215" s="17" t="s">
        <v>1048</v>
      </c>
    </row>
    <row r="216" spans="1:28" ht="30" x14ac:dyDescent="0.25">
      <c r="A216" s="17" t="s">
        <v>48</v>
      </c>
      <c r="B216" s="17" t="s">
        <v>224</v>
      </c>
      <c r="C216" s="17">
        <v>0</v>
      </c>
      <c r="D216" s="18" t="s">
        <v>1049</v>
      </c>
      <c r="E216" s="19">
        <v>12</v>
      </c>
      <c r="F216" s="19">
        <v>8</v>
      </c>
      <c r="G216" s="17">
        <v>20</v>
      </c>
      <c r="H216" s="23">
        <v>-0.83899999999999997</v>
      </c>
      <c r="I216" s="17" t="s">
        <v>473</v>
      </c>
      <c r="J216" s="27">
        <v>-0.41696968478193602</v>
      </c>
      <c r="K216" s="18" t="s">
        <v>1050</v>
      </c>
      <c r="L216" s="22" t="s">
        <v>723</v>
      </c>
      <c r="M216" s="17">
        <v>8</v>
      </c>
      <c r="N216" s="17">
        <f t="shared" si="12"/>
        <v>20</v>
      </c>
      <c r="O216" s="17" t="s">
        <v>472</v>
      </c>
      <c r="P216" s="17" t="s">
        <v>472</v>
      </c>
      <c r="Q216" s="17" t="s">
        <v>472</v>
      </c>
      <c r="R216" s="17" t="s">
        <v>472</v>
      </c>
      <c r="S216" s="17" t="s">
        <v>1014</v>
      </c>
      <c r="T216" s="23">
        <v>0.20430107526881722</v>
      </c>
      <c r="U216" s="23">
        <v>-0.41678243238662332</v>
      </c>
      <c r="V216" s="23">
        <f t="shared" si="10"/>
        <v>1.8725239531269811E-4</v>
      </c>
      <c r="W216" s="24">
        <v>0</v>
      </c>
      <c r="X216" s="24">
        <v>0</v>
      </c>
      <c r="Y216" s="24">
        <f t="shared" si="11"/>
        <v>0</v>
      </c>
      <c r="AA216" s="57" t="s">
        <v>1062</v>
      </c>
    </row>
    <row r="217" spans="1:28" ht="75" x14ac:dyDescent="0.25">
      <c r="A217" s="17" t="s">
        <v>48</v>
      </c>
      <c r="B217" s="17" t="s">
        <v>225</v>
      </c>
      <c r="C217" s="17">
        <v>0</v>
      </c>
      <c r="D217" s="58" t="s">
        <v>1063</v>
      </c>
      <c r="E217" s="19">
        <v>49</v>
      </c>
      <c r="F217" s="19">
        <v>134</v>
      </c>
      <c r="G217" s="17">
        <v>183</v>
      </c>
      <c r="H217" s="23">
        <v>0.89</v>
      </c>
      <c r="I217" s="17" t="s">
        <v>473</v>
      </c>
      <c r="J217" s="27">
        <v>0.38606457671053801</v>
      </c>
      <c r="K217" s="58" t="s">
        <v>1064</v>
      </c>
      <c r="L217" s="59" t="s">
        <v>1065</v>
      </c>
      <c r="M217" s="57">
        <v>134</v>
      </c>
      <c r="N217" s="17">
        <f t="shared" si="12"/>
        <v>183</v>
      </c>
      <c r="O217" s="57" t="s">
        <v>472</v>
      </c>
      <c r="P217" s="57" t="s">
        <v>472</v>
      </c>
      <c r="Q217" s="57" t="s">
        <v>472</v>
      </c>
      <c r="R217" s="57" t="s">
        <v>472</v>
      </c>
      <c r="S217" s="57" t="s">
        <v>513</v>
      </c>
      <c r="T217" s="23">
        <v>0.29498154858345998</v>
      </c>
      <c r="U217" s="23">
        <v>0.29498154858345998</v>
      </c>
      <c r="V217" s="23">
        <f t="shared" si="10"/>
        <v>-9.1083028127078025E-2</v>
      </c>
      <c r="W217" s="24">
        <v>2</v>
      </c>
      <c r="X217" s="24">
        <v>3</v>
      </c>
      <c r="Y217" s="24">
        <f t="shared" si="11"/>
        <v>0</v>
      </c>
      <c r="Z217" s="58" t="s">
        <v>1067</v>
      </c>
      <c r="AA217" s="58" t="s">
        <v>1068</v>
      </c>
    </row>
    <row r="218" spans="1:28" ht="60" x14ac:dyDescent="0.25">
      <c r="A218" s="17" t="s">
        <v>48</v>
      </c>
      <c r="B218" s="17" t="s">
        <v>226</v>
      </c>
      <c r="C218" s="17">
        <v>0</v>
      </c>
      <c r="D218" s="58" t="s">
        <v>1069</v>
      </c>
      <c r="E218" s="19">
        <v>11</v>
      </c>
      <c r="F218" s="19">
        <v>13</v>
      </c>
      <c r="G218" s="17">
        <v>24</v>
      </c>
      <c r="H218" s="23">
        <v>-1.407</v>
      </c>
      <c r="I218" s="17" t="s">
        <v>473</v>
      </c>
      <c r="J218" s="27">
        <v>-0.67390985690862604</v>
      </c>
      <c r="K218" s="58" t="s">
        <v>1070</v>
      </c>
      <c r="L218" s="59" t="s">
        <v>1066</v>
      </c>
      <c r="M218" s="57">
        <v>13</v>
      </c>
      <c r="N218" s="17">
        <f t="shared" si="12"/>
        <v>24</v>
      </c>
      <c r="O218" s="57" t="s">
        <v>472</v>
      </c>
      <c r="P218" s="57" t="s">
        <v>472</v>
      </c>
      <c r="Q218" s="57" t="s">
        <v>472</v>
      </c>
      <c r="R218" s="57" t="s">
        <v>472</v>
      </c>
      <c r="S218" s="57" t="s">
        <v>1014</v>
      </c>
      <c r="T218" s="23">
        <v>7.1146245059288488E-2</v>
      </c>
      <c r="U218" s="23">
        <v>-0.67387842653928709</v>
      </c>
      <c r="V218" s="23">
        <f t="shared" si="10"/>
        <v>3.1430369338947273E-5</v>
      </c>
      <c r="W218" s="24">
        <v>0</v>
      </c>
      <c r="X218" s="24">
        <v>0</v>
      </c>
      <c r="Y218" s="24">
        <f t="shared" si="11"/>
        <v>0</v>
      </c>
      <c r="AA218" s="58" t="s">
        <v>1071</v>
      </c>
    </row>
    <row r="219" spans="1:28" ht="45" x14ac:dyDescent="0.25">
      <c r="A219" s="17" t="s">
        <v>48</v>
      </c>
      <c r="B219" s="17" t="s">
        <v>145</v>
      </c>
      <c r="C219" s="17">
        <v>0</v>
      </c>
      <c r="D219" s="58" t="s">
        <v>1076</v>
      </c>
      <c r="E219" s="19">
        <v>27</v>
      </c>
      <c r="F219" s="19">
        <v>27</v>
      </c>
      <c r="G219" s="17">
        <v>54</v>
      </c>
      <c r="H219" s="23">
        <v>-0.751</v>
      </c>
      <c r="I219" s="17" t="s">
        <v>473</v>
      </c>
      <c r="J219" s="40">
        <v>-0.372357633059198</v>
      </c>
      <c r="K219" s="58" t="s">
        <v>1073</v>
      </c>
      <c r="L219" s="59" t="s">
        <v>1072</v>
      </c>
      <c r="M219" s="57">
        <v>27</v>
      </c>
      <c r="N219" s="17">
        <f t="shared" si="12"/>
        <v>54</v>
      </c>
      <c r="O219" s="57" t="s">
        <v>472</v>
      </c>
      <c r="P219" s="57" t="s">
        <v>472</v>
      </c>
      <c r="Q219" s="57" t="s">
        <v>472</v>
      </c>
      <c r="R219" s="57" t="s">
        <v>472</v>
      </c>
      <c r="S219" s="57" t="s">
        <v>1014</v>
      </c>
      <c r="T219" s="23">
        <v>0.25093632958801493</v>
      </c>
      <c r="U219" s="23">
        <v>-0.37245059977383937</v>
      </c>
      <c r="V219" s="23">
        <f t="shared" si="10"/>
        <v>-9.2966714641373738E-5</v>
      </c>
      <c r="W219" s="24">
        <v>0</v>
      </c>
      <c r="X219" s="24">
        <v>0</v>
      </c>
      <c r="Y219" s="24">
        <f t="shared" si="11"/>
        <v>0</v>
      </c>
    </row>
    <row r="220" spans="1:28" ht="45" x14ac:dyDescent="0.25">
      <c r="A220" s="17" t="s">
        <v>48</v>
      </c>
      <c r="B220" s="17" t="s">
        <v>145</v>
      </c>
      <c r="C220" s="17">
        <v>0</v>
      </c>
      <c r="D220" s="58" t="s">
        <v>1077</v>
      </c>
      <c r="E220" s="19">
        <v>28</v>
      </c>
      <c r="F220" s="19">
        <v>28</v>
      </c>
      <c r="G220" s="17">
        <v>56</v>
      </c>
      <c r="H220" s="23">
        <v>0.67100000000000004</v>
      </c>
      <c r="I220" s="17" t="s">
        <v>473</v>
      </c>
      <c r="J220" s="27">
        <v>0.33400280302826602</v>
      </c>
      <c r="K220" s="58" t="s">
        <v>1074</v>
      </c>
      <c r="L220" s="59" t="s">
        <v>751</v>
      </c>
      <c r="M220" s="57">
        <v>28</v>
      </c>
      <c r="N220" s="17">
        <f t="shared" si="12"/>
        <v>56</v>
      </c>
      <c r="O220" s="57" t="s">
        <v>472</v>
      </c>
      <c r="P220" s="57" t="s">
        <v>472</v>
      </c>
      <c r="Q220" s="57" t="s">
        <v>472</v>
      </c>
      <c r="R220" s="57" t="s">
        <v>472</v>
      </c>
      <c r="S220" s="57" t="s">
        <v>1014</v>
      </c>
      <c r="T220" s="23">
        <v>3.4366471734892783</v>
      </c>
      <c r="U220" s="23">
        <v>0.33405876155642561</v>
      </c>
      <c r="V220" s="23">
        <f t="shared" si="10"/>
        <v>5.5958528159594234E-5</v>
      </c>
      <c r="W220" s="24">
        <v>0</v>
      </c>
      <c r="X220" s="24">
        <v>0</v>
      </c>
      <c r="Y220" s="24">
        <f t="shared" si="11"/>
        <v>0</v>
      </c>
    </row>
    <row r="221" spans="1:28" ht="45" x14ac:dyDescent="0.25">
      <c r="A221" s="17" t="s">
        <v>48</v>
      </c>
      <c r="B221" s="17" t="s">
        <v>227</v>
      </c>
      <c r="C221" s="17">
        <v>0</v>
      </c>
      <c r="D221" s="58" t="s">
        <v>1075</v>
      </c>
      <c r="E221" s="19">
        <v>28</v>
      </c>
      <c r="F221" s="19">
        <v>68</v>
      </c>
      <c r="G221" s="17">
        <v>96</v>
      </c>
      <c r="H221" s="23">
        <v>-0.26800000000000002</v>
      </c>
      <c r="I221" s="17" t="s">
        <v>473</v>
      </c>
      <c r="J221" s="40">
        <v>-0.122489791645708</v>
      </c>
      <c r="K221" s="58" t="s">
        <v>1078</v>
      </c>
      <c r="L221" s="59" t="s">
        <v>884</v>
      </c>
      <c r="M221" s="17">
        <v>68</v>
      </c>
      <c r="N221" s="17">
        <f t="shared" si="12"/>
        <v>97</v>
      </c>
      <c r="O221" s="57" t="s">
        <v>472</v>
      </c>
      <c r="P221" s="57" t="s">
        <v>472</v>
      </c>
      <c r="Q221" s="57" t="s">
        <v>472</v>
      </c>
      <c r="R221" s="57" t="s">
        <v>472</v>
      </c>
      <c r="S221" s="57" t="s">
        <v>1014</v>
      </c>
      <c r="T221" s="23">
        <v>0.61300309597523206</v>
      </c>
      <c r="U221" s="23">
        <v>-0.12320976599398423</v>
      </c>
      <c r="V221" s="23">
        <f t="shared" si="10"/>
        <v>-7.1997434827622553E-4</v>
      </c>
      <c r="W221" s="24">
        <v>0</v>
      </c>
      <c r="X221" s="24">
        <v>0</v>
      </c>
      <c r="Y221" s="24">
        <f t="shared" si="11"/>
        <v>-1</v>
      </c>
      <c r="Z221" s="58" t="s">
        <v>1079</v>
      </c>
      <c r="AA221" s="58"/>
    </row>
    <row r="222" spans="1:28" s="43" customFormat="1" ht="30" x14ac:dyDescent="0.25">
      <c r="A222" s="43" t="s">
        <v>49</v>
      </c>
      <c r="B222" s="43" t="s">
        <v>228</v>
      </c>
      <c r="C222" s="43">
        <v>0</v>
      </c>
      <c r="D222" s="69" t="s">
        <v>1134</v>
      </c>
      <c r="E222" s="44" t="s">
        <v>472</v>
      </c>
      <c r="F222" s="44" t="s">
        <v>472</v>
      </c>
      <c r="G222" s="43">
        <v>36</v>
      </c>
      <c r="H222" s="48">
        <v>0.46</v>
      </c>
      <c r="I222" s="43" t="s">
        <v>474</v>
      </c>
      <c r="J222" s="48">
        <v>0.49731128800000002</v>
      </c>
      <c r="K222" s="69" t="s">
        <v>1135</v>
      </c>
      <c r="L222" s="70" t="s">
        <v>702</v>
      </c>
      <c r="M222" s="71">
        <v>18</v>
      </c>
      <c r="N222" s="43">
        <f t="shared" si="12"/>
        <v>36</v>
      </c>
      <c r="O222" s="71" t="s">
        <v>472</v>
      </c>
      <c r="P222" s="71" t="s">
        <v>472</v>
      </c>
      <c r="Q222" s="71" t="s">
        <v>472</v>
      </c>
      <c r="R222" s="71" t="s">
        <v>472</v>
      </c>
      <c r="S222" s="71" t="s">
        <v>660</v>
      </c>
      <c r="T222" s="48">
        <v>6.51</v>
      </c>
      <c r="U222" s="48">
        <v>0.41337149118322764</v>
      </c>
      <c r="V222" s="48">
        <f t="shared" si="10"/>
        <v>-8.3939796816772383E-2</v>
      </c>
      <c r="W222" s="49">
        <v>2</v>
      </c>
      <c r="X222" s="49">
        <v>1</v>
      </c>
      <c r="Y222" s="49">
        <f t="shared" si="11"/>
        <v>0</v>
      </c>
      <c r="AB222" s="50"/>
    </row>
    <row r="223" spans="1:28" ht="45" x14ac:dyDescent="0.25">
      <c r="A223" s="17" t="s">
        <v>49</v>
      </c>
      <c r="B223" s="17" t="s">
        <v>229</v>
      </c>
      <c r="C223" s="17" t="s">
        <v>494</v>
      </c>
      <c r="D223" s="58" t="s">
        <v>1136</v>
      </c>
      <c r="E223" s="19" t="s">
        <v>472</v>
      </c>
      <c r="F223" s="19" t="s">
        <v>472</v>
      </c>
      <c r="G223" s="17">
        <v>49</v>
      </c>
      <c r="H223" s="23">
        <v>0.33</v>
      </c>
      <c r="I223" s="17" t="s">
        <v>474</v>
      </c>
      <c r="J223" s="23">
        <v>0.342828254</v>
      </c>
      <c r="K223" s="58" t="s">
        <v>1137</v>
      </c>
      <c r="L223" s="59" t="s">
        <v>701</v>
      </c>
      <c r="M223" s="57">
        <v>29</v>
      </c>
      <c r="N223" s="17">
        <f t="shared" si="12"/>
        <v>49</v>
      </c>
      <c r="O223" s="17">
        <v>1.7</v>
      </c>
      <c r="P223" s="17">
        <v>2.4500000000000002</v>
      </c>
      <c r="Q223" s="57">
        <v>0.73</v>
      </c>
      <c r="R223" s="17">
        <v>1.3</v>
      </c>
      <c r="S223" s="57" t="s">
        <v>513</v>
      </c>
      <c r="T223" s="76">
        <v>0.32753962758010302</v>
      </c>
      <c r="U223" s="76">
        <v>0.32753962758010302</v>
      </c>
      <c r="V223" s="23">
        <f t="shared" si="10"/>
        <v>-1.5288626419896978E-2</v>
      </c>
      <c r="W223" s="24">
        <v>0</v>
      </c>
      <c r="X223" s="24">
        <v>0</v>
      </c>
      <c r="Y223" s="24">
        <f t="shared" si="11"/>
        <v>0</v>
      </c>
    </row>
    <row r="224" spans="1:28" ht="60" x14ac:dyDescent="0.25">
      <c r="A224" s="17" t="s">
        <v>49</v>
      </c>
      <c r="B224" s="17" t="s">
        <v>230</v>
      </c>
      <c r="C224" s="17">
        <v>0</v>
      </c>
      <c r="D224" s="58" t="s">
        <v>1138</v>
      </c>
      <c r="E224" s="19" t="s">
        <v>472</v>
      </c>
      <c r="F224" s="19" t="s">
        <v>472</v>
      </c>
      <c r="G224" s="17">
        <v>9</v>
      </c>
      <c r="H224" s="23">
        <v>0.26</v>
      </c>
      <c r="I224" s="17" t="s">
        <v>474</v>
      </c>
      <c r="J224" s="23">
        <v>0.26610840699999999</v>
      </c>
      <c r="K224" s="58" t="s">
        <v>1140</v>
      </c>
      <c r="L224" s="59" t="s">
        <v>1139</v>
      </c>
      <c r="M224" s="57">
        <v>4.5</v>
      </c>
      <c r="N224" s="17">
        <f t="shared" si="12"/>
        <v>9</v>
      </c>
      <c r="O224" s="57" t="s">
        <v>472</v>
      </c>
      <c r="P224" s="57" t="s">
        <v>472</v>
      </c>
      <c r="Q224" s="57" t="s">
        <v>472</v>
      </c>
      <c r="R224" s="57" t="s">
        <v>472</v>
      </c>
      <c r="S224" s="57" t="s">
        <v>1014</v>
      </c>
      <c r="T224" s="23">
        <v>1.4264268258216801</v>
      </c>
      <c r="U224" s="23">
        <v>9.7752701781726153E-2</v>
      </c>
      <c r="V224" s="23">
        <f t="shared" si="10"/>
        <v>-0.16835570521827384</v>
      </c>
      <c r="W224" s="24">
        <v>3</v>
      </c>
      <c r="X224" s="24">
        <v>1</v>
      </c>
      <c r="Y224" s="24">
        <f t="shared" si="11"/>
        <v>0</v>
      </c>
    </row>
    <row r="225" spans="1:27" ht="30" x14ac:dyDescent="0.25">
      <c r="A225" s="17" t="s">
        <v>49</v>
      </c>
      <c r="B225" s="17" t="s">
        <v>231</v>
      </c>
      <c r="C225" s="17" t="s">
        <v>494</v>
      </c>
      <c r="D225" s="58" t="s">
        <v>1141</v>
      </c>
      <c r="E225" s="19" t="s">
        <v>472</v>
      </c>
      <c r="F225" s="19" t="s">
        <v>472</v>
      </c>
      <c r="G225" s="17">
        <v>24</v>
      </c>
      <c r="H225" s="23">
        <v>0.45</v>
      </c>
      <c r="I225" s="17" t="s">
        <v>474</v>
      </c>
      <c r="J225" s="23">
        <v>0.48470027900000001</v>
      </c>
      <c r="K225" s="58" t="s">
        <v>1142</v>
      </c>
      <c r="L225" s="59" t="s">
        <v>723</v>
      </c>
      <c r="M225" s="57">
        <v>12</v>
      </c>
      <c r="N225" s="17">
        <f t="shared" si="12"/>
        <v>24</v>
      </c>
      <c r="O225" s="17">
        <v>8.3000000000000004E-2</v>
      </c>
      <c r="P225" s="17">
        <v>0.188</v>
      </c>
      <c r="Q225" s="17">
        <v>0.1</v>
      </c>
      <c r="R225" s="57">
        <v>0.11</v>
      </c>
      <c r="S225" s="57" t="s">
        <v>513</v>
      </c>
      <c r="T225" s="65">
        <v>0.48070558357731225</v>
      </c>
      <c r="U225" s="65">
        <v>0.48070558357731225</v>
      </c>
      <c r="V225" s="23">
        <f t="shared" si="10"/>
        <v>-3.9946954226877662E-3</v>
      </c>
      <c r="W225" s="24">
        <v>0</v>
      </c>
      <c r="X225" s="24">
        <v>0</v>
      </c>
      <c r="Y225" s="24">
        <f t="shared" si="11"/>
        <v>0</v>
      </c>
    </row>
    <row r="226" spans="1:27" ht="39" x14ac:dyDescent="0.25">
      <c r="A226" s="17" t="s">
        <v>49</v>
      </c>
      <c r="B226" s="17" t="s">
        <v>232</v>
      </c>
      <c r="C226" s="17">
        <v>0</v>
      </c>
      <c r="D226" s="52" t="s">
        <v>1145</v>
      </c>
      <c r="E226" s="19" t="s">
        <v>472</v>
      </c>
      <c r="F226" s="19" t="s">
        <v>472</v>
      </c>
      <c r="G226" s="17">
        <v>77</v>
      </c>
      <c r="H226" s="23">
        <v>-0.27</v>
      </c>
      <c r="I226" s="17" t="s">
        <v>474</v>
      </c>
      <c r="J226" s="23">
        <v>-0.27686382300000001</v>
      </c>
      <c r="K226" s="58" t="s">
        <v>1144</v>
      </c>
      <c r="L226" s="59" t="s">
        <v>1015</v>
      </c>
      <c r="M226" s="57">
        <v>42</v>
      </c>
      <c r="N226" s="17">
        <f t="shared" si="12"/>
        <v>77</v>
      </c>
      <c r="O226" s="17">
        <v>20.309999999999999</v>
      </c>
      <c r="P226" s="17">
        <v>17.12</v>
      </c>
      <c r="Q226" s="17">
        <v>5.79</v>
      </c>
      <c r="R226" s="57">
        <v>5.57</v>
      </c>
      <c r="S226" s="57" t="s">
        <v>513</v>
      </c>
      <c r="T226" s="53">
        <v>-0.27607433760540573</v>
      </c>
      <c r="U226" s="53">
        <v>-0.27607433760540573</v>
      </c>
      <c r="V226" s="23">
        <f t="shared" si="10"/>
        <v>7.8948539459428035E-4</v>
      </c>
      <c r="W226" s="24">
        <v>0</v>
      </c>
      <c r="X226" s="24">
        <v>0</v>
      </c>
      <c r="Y226" s="24">
        <f t="shared" si="11"/>
        <v>0</v>
      </c>
    </row>
    <row r="227" spans="1:27" ht="45" x14ac:dyDescent="0.25">
      <c r="A227" s="17" t="s">
        <v>49</v>
      </c>
      <c r="B227" s="17" t="s">
        <v>233</v>
      </c>
      <c r="C227" s="17">
        <v>0</v>
      </c>
      <c r="D227" s="58" t="s">
        <v>1146</v>
      </c>
      <c r="E227" s="19" t="s">
        <v>472</v>
      </c>
      <c r="F227" s="19" t="s">
        <v>472</v>
      </c>
      <c r="G227" s="17">
        <v>40</v>
      </c>
      <c r="H227" s="23">
        <v>-0.37</v>
      </c>
      <c r="I227" s="17" t="s">
        <v>474</v>
      </c>
      <c r="J227" s="23">
        <v>-0.38842310000000002</v>
      </c>
      <c r="K227" s="58" t="s">
        <v>789</v>
      </c>
      <c r="L227" s="59" t="s">
        <v>701</v>
      </c>
      <c r="M227" s="57">
        <v>20</v>
      </c>
      <c r="N227" s="17">
        <f t="shared" si="12"/>
        <v>40</v>
      </c>
      <c r="O227" s="57">
        <v>57.7</v>
      </c>
      <c r="P227" s="57">
        <v>46.5</v>
      </c>
      <c r="Q227" s="57">
        <v>16.2</v>
      </c>
      <c r="R227" s="57">
        <v>11</v>
      </c>
      <c r="S227" s="57" t="s">
        <v>513</v>
      </c>
      <c r="T227" s="23">
        <v>-0.39415477939454507</v>
      </c>
      <c r="U227" s="23">
        <v>-0.39415477939454507</v>
      </c>
      <c r="V227" s="23">
        <f t="shared" si="10"/>
        <v>-5.7316793945450528E-3</v>
      </c>
      <c r="W227" s="24">
        <v>0</v>
      </c>
      <c r="X227" s="24">
        <v>0</v>
      </c>
      <c r="Y227" s="24">
        <f t="shared" si="11"/>
        <v>0</v>
      </c>
    </row>
    <row r="228" spans="1:27" ht="30" x14ac:dyDescent="0.25">
      <c r="A228" s="17" t="s">
        <v>49</v>
      </c>
      <c r="B228" s="17" t="s">
        <v>49</v>
      </c>
      <c r="C228" s="17">
        <v>2</v>
      </c>
      <c r="D228" s="58" t="s">
        <v>1147</v>
      </c>
      <c r="E228" s="19" t="s">
        <v>472</v>
      </c>
      <c r="F228" s="19" t="s">
        <v>472</v>
      </c>
      <c r="G228" s="17">
        <v>30</v>
      </c>
      <c r="H228" s="23">
        <v>0.42</v>
      </c>
      <c r="I228" s="17" t="s">
        <v>474</v>
      </c>
      <c r="J228" s="23">
        <v>0.44769202400000002</v>
      </c>
      <c r="K228" s="58" t="s">
        <v>1148</v>
      </c>
      <c r="L228" s="59" t="s">
        <v>685</v>
      </c>
      <c r="M228" s="57">
        <v>15</v>
      </c>
      <c r="N228" s="17">
        <f t="shared" si="12"/>
        <v>30</v>
      </c>
      <c r="O228" s="57">
        <v>1.93</v>
      </c>
      <c r="P228" s="57">
        <v>3.94</v>
      </c>
      <c r="Q228" s="57">
        <v>1.64</v>
      </c>
      <c r="R228" s="57">
        <v>2.62</v>
      </c>
      <c r="S228" s="57" t="s">
        <v>513</v>
      </c>
      <c r="T228" s="23">
        <v>0.44498878706929212</v>
      </c>
      <c r="U228" s="23">
        <v>0.44498878706929212</v>
      </c>
      <c r="V228" s="23">
        <f t="shared" si="10"/>
        <v>-2.7032369307078974E-3</v>
      </c>
      <c r="W228" s="24">
        <v>0</v>
      </c>
      <c r="X228" s="24">
        <v>0</v>
      </c>
      <c r="Y228" s="24">
        <f t="shared" si="11"/>
        <v>0</v>
      </c>
    </row>
    <row r="229" spans="1:27" ht="30" x14ac:dyDescent="0.25">
      <c r="A229" s="17" t="s">
        <v>49</v>
      </c>
      <c r="B229" s="17" t="s">
        <v>234</v>
      </c>
      <c r="C229" s="17">
        <v>0</v>
      </c>
      <c r="D229" s="58" t="s">
        <v>1143</v>
      </c>
      <c r="E229" s="19" t="s">
        <v>472</v>
      </c>
      <c r="F229" s="19" t="s">
        <v>472</v>
      </c>
      <c r="G229" s="17">
        <v>40</v>
      </c>
      <c r="H229" s="23">
        <v>-0.03</v>
      </c>
      <c r="I229" s="17" t="s">
        <v>474</v>
      </c>
      <c r="J229" s="23">
        <v>-3.0009004999999998E-2</v>
      </c>
      <c r="K229" s="58" t="s">
        <v>472</v>
      </c>
      <c r="L229" s="59" t="s">
        <v>701</v>
      </c>
      <c r="M229" s="57">
        <v>20</v>
      </c>
      <c r="N229" s="17">
        <f t="shared" si="12"/>
        <v>40</v>
      </c>
      <c r="O229" s="57" t="s">
        <v>472</v>
      </c>
      <c r="P229" s="57" t="s">
        <v>472</v>
      </c>
      <c r="Q229" s="57" t="s">
        <v>472</v>
      </c>
      <c r="R229" s="57" t="s">
        <v>472</v>
      </c>
      <c r="S229" s="57" t="s">
        <v>472</v>
      </c>
      <c r="T229" s="62" t="s">
        <v>472</v>
      </c>
      <c r="U229" s="23">
        <v>-3.0009004999999998E-2</v>
      </c>
      <c r="V229" s="23">
        <f t="shared" si="10"/>
        <v>0</v>
      </c>
      <c r="W229" s="24">
        <v>0</v>
      </c>
      <c r="X229" s="24">
        <v>2</v>
      </c>
      <c r="Y229" s="24">
        <f t="shared" si="11"/>
        <v>0</v>
      </c>
      <c r="AA229" s="58" t="s">
        <v>1149</v>
      </c>
    </row>
    <row r="230" spans="1:27" ht="30" x14ac:dyDescent="0.25">
      <c r="A230" s="17" t="s">
        <v>49</v>
      </c>
      <c r="B230" s="17" t="s">
        <v>235</v>
      </c>
      <c r="C230" s="17" t="s">
        <v>495</v>
      </c>
      <c r="D230" s="58" t="s">
        <v>1150</v>
      </c>
      <c r="E230" s="19" t="s">
        <v>472</v>
      </c>
      <c r="F230" s="19" t="s">
        <v>472</v>
      </c>
      <c r="G230" s="17">
        <v>68</v>
      </c>
      <c r="H230" s="23">
        <v>0.08</v>
      </c>
      <c r="I230" s="17" t="s">
        <v>474</v>
      </c>
      <c r="J230" s="23">
        <v>8.0171325000000002E-2</v>
      </c>
      <c r="K230" s="58" t="s">
        <v>1151</v>
      </c>
      <c r="L230" s="59" t="s">
        <v>779</v>
      </c>
      <c r="M230" s="57">
        <v>44</v>
      </c>
      <c r="N230" s="17">
        <f t="shared" si="12"/>
        <v>68</v>
      </c>
      <c r="O230" s="57">
        <v>368</v>
      </c>
      <c r="P230" s="57">
        <v>331</v>
      </c>
      <c r="Q230" s="57">
        <v>249</v>
      </c>
      <c r="R230" s="57">
        <v>206</v>
      </c>
      <c r="S230" s="57" t="s">
        <v>513</v>
      </c>
      <c r="T230" s="76">
        <v>7.9587555082949901E-2</v>
      </c>
      <c r="U230" s="76">
        <v>7.9587555082949901E-2</v>
      </c>
      <c r="V230" s="23">
        <f t="shared" si="10"/>
        <v>-5.837699170501004E-4</v>
      </c>
      <c r="W230" s="24">
        <v>0</v>
      </c>
      <c r="X230" s="24">
        <v>0</v>
      </c>
      <c r="Y230" s="24">
        <f t="shared" si="11"/>
        <v>0</v>
      </c>
    </row>
    <row r="231" spans="1:27" ht="60" x14ac:dyDescent="0.25">
      <c r="A231" s="17" t="s">
        <v>49</v>
      </c>
      <c r="B231" s="17" t="s">
        <v>236</v>
      </c>
      <c r="C231" s="17">
        <v>0</v>
      </c>
      <c r="D231" s="58" t="s">
        <v>1652</v>
      </c>
      <c r="E231" s="19" t="s">
        <v>472</v>
      </c>
      <c r="F231" s="19" t="s">
        <v>472</v>
      </c>
      <c r="G231" s="17">
        <v>16</v>
      </c>
      <c r="H231" s="23">
        <v>0.12</v>
      </c>
      <c r="I231" s="17" t="s">
        <v>474</v>
      </c>
      <c r="J231" s="23">
        <v>0.12058102800000001</v>
      </c>
      <c r="K231" s="58" t="s">
        <v>1653</v>
      </c>
      <c r="L231" s="59" t="s">
        <v>998</v>
      </c>
      <c r="M231" s="57">
        <v>9</v>
      </c>
      <c r="N231" s="17">
        <f t="shared" si="12"/>
        <v>16</v>
      </c>
      <c r="O231" s="57">
        <v>120</v>
      </c>
      <c r="P231" s="57">
        <v>138</v>
      </c>
      <c r="Q231" s="57">
        <v>25</v>
      </c>
      <c r="R231" s="57">
        <v>51</v>
      </c>
      <c r="S231" s="57" t="s">
        <v>513</v>
      </c>
      <c r="T231" s="76">
        <v>0.16397961030885</v>
      </c>
      <c r="U231" s="76">
        <v>0.16397961030885</v>
      </c>
      <c r="V231" s="23">
        <f t="shared" si="10"/>
        <v>4.3398582308849992E-2</v>
      </c>
      <c r="W231" s="24">
        <v>1</v>
      </c>
      <c r="X231" s="24">
        <v>1</v>
      </c>
      <c r="Y231" s="24">
        <f t="shared" si="11"/>
        <v>0</v>
      </c>
      <c r="AA231" s="58" t="s">
        <v>1152</v>
      </c>
    </row>
    <row r="232" spans="1:27" ht="45" x14ac:dyDescent="0.25">
      <c r="A232" s="17" t="s">
        <v>49</v>
      </c>
      <c r="B232" s="17" t="s">
        <v>237</v>
      </c>
      <c r="C232" s="17">
        <v>0</v>
      </c>
      <c r="D232" s="58" t="s">
        <v>1154</v>
      </c>
      <c r="E232" s="19" t="s">
        <v>472</v>
      </c>
      <c r="F232" s="19" t="s">
        <v>472</v>
      </c>
      <c r="G232" s="17">
        <v>20</v>
      </c>
      <c r="H232" s="23">
        <v>0.22</v>
      </c>
      <c r="I232" s="17" t="s">
        <v>474</v>
      </c>
      <c r="J232" s="23">
        <v>0.22365610899999999</v>
      </c>
      <c r="K232" s="58" t="s">
        <v>1153</v>
      </c>
      <c r="L232" s="59" t="s">
        <v>700</v>
      </c>
      <c r="M232" s="57">
        <v>10</v>
      </c>
      <c r="N232" s="17">
        <f t="shared" si="12"/>
        <v>20</v>
      </c>
      <c r="O232" s="57">
        <v>7.6</v>
      </c>
      <c r="P232" s="57">
        <v>8.6</v>
      </c>
      <c r="Q232" s="57">
        <v>2.6</v>
      </c>
      <c r="R232" s="57">
        <v>1.8</v>
      </c>
      <c r="S232" s="57" t="s">
        <v>513</v>
      </c>
      <c r="T232" s="23">
        <v>0.22178412719255761</v>
      </c>
      <c r="U232" s="23">
        <v>0.22178412719255761</v>
      </c>
      <c r="V232" s="23">
        <f t="shared" si="10"/>
        <v>-1.8719818074423855E-3</v>
      </c>
      <c r="W232" s="24">
        <v>0</v>
      </c>
      <c r="X232" s="24">
        <v>0</v>
      </c>
      <c r="Y232" s="24">
        <f t="shared" si="11"/>
        <v>0</v>
      </c>
      <c r="AA232" s="58" t="s">
        <v>1157</v>
      </c>
    </row>
    <row r="233" spans="1:27" ht="45" x14ac:dyDescent="0.25">
      <c r="A233" s="17" t="s">
        <v>49</v>
      </c>
      <c r="B233" s="17" t="s">
        <v>237</v>
      </c>
      <c r="C233" s="17">
        <v>0</v>
      </c>
      <c r="D233" s="58" t="s">
        <v>1155</v>
      </c>
      <c r="E233" s="19" t="s">
        <v>472</v>
      </c>
      <c r="F233" s="19" t="s">
        <v>472</v>
      </c>
      <c r="G233" s="17">
        <v>20</v>
      </c>
      <c r="H233" s="23">
        <v>0.56000000000000005</v>
      </c>
      <c r="I233" s="17" t="s">
        <v>474</v>
      </c>
      <c r="J233" s="23">
        <v>0.63283318700000002</v>
      </c>
      <c r="K233" s="58" t="s">
        <v>1156</v>
      </c>
      <c r="L233" s="59" t="s">
        <v>700</v>
      </c>
      <c r="M233" s="57">
        <v>10</v>
      </c>
      <c r="N233" s="17">
        <f t="shared" si="12"/>
        <v>20</v>
      </c>
      <c r="O233" s="57">
        <v>8.1</v>
      </c>
      <c r="P233" s="57">
        <v>10.5</v>
      </c>
      <c r="Q233" s="57">
        <v>2.2000000000000002</v>
      </c>
      <c r="R233" s="57">
        <v>1.2</v>
      </c>
      <c r="S233" s="57" t="s">
        <v>513</v>
      </c>
      <c r="T233" s="23">
        <v>0.63388738744643469</v>
      </c>
      <c r="U233" s="23">
        <v>0.63388738744643469</v>
      </c>
      <c r="V233" s="23">
        <f t="shared" si="10"/>
        <v>1.0542004464346721E-3</v>
      </c>
      <c r="W233" s="24">
        <v>0</v>
      </c>
      <c r="X233" s="24">
        <v>0</v>
      </c>
      <c r="Y233" s="24">
        <f t="shared" si="11"/>
        <v>0</v>
      </c>
      <c r="AA233" s="58" t="s">
        <v>1157</v>
      </c>
    </row>
    <row r="234" spans="1:27" ht="45" x14ac:dyDescent="0.25">
      <c r="A234" s="17" t="s">
        <v>49</v>
      </c>
      <c r="B234" s="17" t="s">
        <v>238</v>
      </c>
      <c r="C234" s="17">
        <v>1</v>
      </c>
      <c r="D234" s="58" t="s">
        <v>1158</v>
      </c>
      <c r="E234" s="63" t="s">
        <v>472</v>
      </c>
      <c r="F234" s="19" t="s">
        <v>472</v>
      </c>
      <c r="G234" s="17">
        <v>35</v>
      </c>
      <c r="H234" s="23">
        <v>0.33</v>
      </c>
      <c r="I234" s="17" t="s">
        <v>474</v>
      </c>
      <c r="J234" s="23">
        <v>0.342828254</v>
      </c>
      <c r="K234" s="58" t="s">
        <v>1160</v>
      </c>
      <c r="L234" s="59" t="s">
        <v>685</v>
      </c>
      <c r="M234" s="57">
        <v>20</v>
      </c>
      <c r="N234" s="17">
        <f t="shared" si="12"/>
        <v>35</v>
      </c>
      <c r="O234" s="57" t="s">
        <v>472</v>
      </c>
      <c r="P234" s="57" t="s">
        <v>472</v>
      </c>
      <c r="Q234" s="57" t="s">
        <v>472</v>
      </c>
      <c r="R234" s="57" t="s">
        <v>472</v>
      </c>
      <c r="S234" s="57" t="s">
        <v>1159</v>
      </c>
      <c r="T234" s="23">
        <v>81</v>
      </c>
      <c r="U234" s="23">
        <v>0.41035133854044098</v>
      </c>
      <c r="V234" s="23">
        <f t="shared" si="10"/>
        <v>6.7523084540440981E-2</v>
      </c>
      <c r="W234" s="24">
        <v>2</v>
      </c>
      <c r="X234" s="24">
        <v>1</v>
      </c>
      <c r="Y234" s="24">
        <f t="shared" si="11"/>
        <v>0</v>
      </c>
      <c r="AA234" s="17"/>
    </row>
    <row r="235" spans="1:27" ht="60" x14ac:dyDescent="0.25">
      <c r="A235" s="17" t="s">
        <v>49</v>
      </c>
      <c r="B235" s="17" t="s">
        <v>239</v>
      </c>
      <c r="C235" s="17">
        <v>1</v>
      </c>
      <c r="D235" s="58" t="s">
        <v>1162</v>
      </c>
      <c r="E235" s="19" t="s">
        <v>472</v>
      </c>
      <c r="F235" s="19" t="s">
        <v>472</v>
      </c>
      <c r="G235" s="17">
        <v>15</v>
      </c>
      <c r="H235" s="23">
        <v>-0.51</v>
      </c>
      <c r="I235" s="17" t="s">
        <v>474</v>
      </c>
      <c r="J235" s="23">
        <v>-0.56272976900000005</v>
      </c>
      <c r="K235" s="58" t="s">
        <v>1163</v>
      </c>
      <c r="L235" s="59" t="s">
        <v>1161</v>
      </c>
      <c r="M235" s="57">
        <v>7.5</v>
      </c>
      <c r="N235" s="17">
        <f t="shared" si="12"/>
        <v>15</v>
      </c>
      <c r="O235" s="57" t="s">
        <v>472</v>
      </c>
      <c r="P235" s="57" t="s">
        <v>472</v>
      </c>
      <c r="Q235" s="57" t="s">
        <v>472</v>
      </c>
      <c r="R235" s="57" t="s">
        <v>472</v>
      </c>
      <c r="S235" s="57" t="s">
        <v>1014</v>
      </c>
      <c r="T235" s="23">
        <v>0.48626045400238932</v>
      </c>
      <c r="U235" s="23">
        <v>-0.19747116928556088</v>
      </c>
      <c r="V235" s="23">
        <f t="shared" si="10"/>
        <v>0.36525859971443919</v>
      </c>
      <c r="W235" s="24">
        <v>3</v>
      </c>
      <c r="X235" s="24">
        <v>1</v>
      </c>
      <c r="Y235" s="24">
        <f t="shared" si="11"/>
        <v>0</v>
      </c>
    </row>
    <row r="236" spans="1:27" ht="30" x14ac:dyDescent="0.25">
      <c r="A236" s="17" t="s">
        <v>49</v>
      </c>
      <c r="B236" s="17" t="s">
        <v>240</v>
      </c>
      <c r="C236" s="17">
        <v>2</v>
      </c>
      <c r="D236" s="66" t="s">
        <v>1167</v>
      </c>
      <c r="E236" s="19" t="s">
        <v>472</v>
      </c>
      <c r="F236" s="19" t="s">
        <v>472</v>
      </c>
      <c r="G236" s="17">
        <v>24</v>
      </c>
      <c r="H236" s="23">
        <v>0.41</v>
      </c>
      <c r="I236" s="17" t="s">
        <v>474</v>
      </c>
      <c r="J236" s="23">
        <v>0.43561122299999999</v>
      </c>
      <c r="K236" s="58" t="s">
        <v>1168</v>
      </c>
      <c r="L236" s="59" t="s">
        <v>759</v>
      </c>
      <c r="M236" s="57">
        <v>11</v>
      </c>
      <c r="N236" s="17">
        <f t="shared" si="12"/>
        <v>24</v>
      </c>
      <c r="O236" s="17">
        <v>7.17</v>
      </c>
      <c r="P236" s="17">
        <v>9.69</v>
      </c>
      <c r="Q236" s="57">
        <v>3.01</v>
      </c>
      <c r="R236" s="57">
        <v>2.56</v>
      </c>
      <c r="S236" s="57" t="s">
        <v>513</v>
      </c>
      <c r="T236" s="76">
        <v>0.4325291109794</v>
      </c>
      <c r="U236" s="76">
        <v>0.4325291109794</v>
      </c>
      <c r="V236" s="23">
        <f t="shared" si="10"/>
        <v>-3.0821120205999919E-3</v>
      </c>
      <c r="W236" s="24">
        <v>0</v>
      </c>
      <c r="X236" s="24">
        <v>0</v>
      </c>
      <c r="Y236" s="24">
        <f t="shared" si="11"/>
        <v>0</v>
      </c>
    </row>
    <row r="237" spans="1:27" ht="60" x14ac:dyDescent="0.25">
      <c r="A237" s="17" t="s">
        <v>49</v>
      </c>
      <c r="B237" s="17" t="s">
        <v>241</v>
      </c>
      <c r="C237" s="17">
        <v>4</v>
      </c>
      <c r="D237" s="58" t="s">
        <v>1169</v>
      </c>
      <c r="E237" s="19" t="s">
        <v>472</v>
      </c>
      <c r="F237" s="19" t="s">
        <v>472</v>
      </c>
      <c r="G237" s="17">
        <v>80</v>
      </c>
      <c r="H237" s="23">
        <v>-0.38</v>
      </c>
      <c r="I237" s="17" t="s">
        <v>474</v>
      </c>
      <c r="J237" s="23">
        <v>-0.40005964999999999</v>
      </c>
      <c r="K237" s="58" t="s">
        <v>1171</v>
      </c>
      <c r="L237" s="59" t="s">
        <v>764</v>
      </c>
      <c r="M237" s="57">
        <v>40</v>
      </c>
      <c r="N237" s="17">
        <f t="shared" si="12"/>
        <v>80</v>
      </c>
      <c r="O237" s="57" t="s">
        <v>472</v>
      </c>
      <c r="P237" s="57" t="s">
        <v>472</v>
      </c>
      <c r="Q237" s="57" t="s">
        <v>472</v>
      </c>
      <c r="R237" s="57" t="s">
        <v>472</v>
      </c>
      <c r="S237" s="57" t="s">
        <v>660</v>
      </c>
      <c r="T237" s="23">
        <v>12.481999999999999</v>
      </c>
      <c r="U237" s="23">
        <v>-0.38538894408656299</v>
      </c>
      <c r="V237" s="23">
        <f t="shared" si="10"/>
        <v>1.4670705913436999E-2</v>
      </c>
      <c r="W237" s="24">
        <v>0</v>
      </c>
      <c r="X237" s="24">
        <v>0</v>
      </c>
      <c r="Y237" s="24">
        <f t="shared" si="11"/>
        <v>0</v>
      </c>
      <c r="AA237" s="58" t="s">
        <v>1170</v>
      </c>
    </row>
    <row r="238" spans="1:27" ht="60" x14ac:dyDescent="0.25">
      <c r="A238" s="17" t="s">
        <v>49</v>
      </c>
      <c r="B238" s="17" t="s">
        <v>242</v>
      </c>
      <c r="C238" s="17">
        <v>0</v>
      </c>
      <c r="D238" s="58" t="s">
        <v>1178</v>
      </c>
      <c r="E238" s="19" t="s">
        <v>472</v>
      </c>
      <c r="F238" s="19" t="s">
        <v>472</v>
      </c>
      <c r="G238" s="17">
        <v>40</v>
      </c>
      <c r="H238" s="23">
        <v>0.05</v>
      </c>
      <c r="I238" s="17" t="s">
        <v>474</v>
      </c>
      <c r="J238" s="23">
        <v>5.0041729E-2</v>
      </c>
      <c r="K238" s="58" t="s">
        <v>1176</v>
      </c>
      <c r="L238" s="59" t="s">
        <v>701</v>
      </c>
      <c r="M238" s="57">
        <v>20</v>
      </c>
      <c r="N238" s="17">
        <f t="shared" si="12"/>
        <v>40</v>
      </c>
      <c r="O238" s="57" t="s">
        <v>1172</v>
      </c>
      <c r="P238" s="67" t="s">
        <v>1173</v>
      </c>
      <c r="Q238" s="57" t="s">
        <v>1175</v>
      </c>
      <c r="R238" s="57" t="s">
        <v>1174</v>
      </c>
      <c r="S238" s="57" t="s">
        <v>513</v>
      </c>
      <c r="T238" s="23">
        <v>4.8583637202600991E-3</v>
      </c>
      <c r="U238" s="23">
        <v>4.8583637202600991E-3</v>
      </c>
      <c r="V238" s="23">
        <f t="shared" si="10"/>
        <v>-4.5183365279739901E-2</v>
      </c>
      <c r="W238" s="24">
        <v>1</v>
      </c>
      <c r="X238" s="24">
        <v>1</v>
      </c>
      <c r="Y238" s="24">
        <f t="shared" si="11"/>
        <v>0</v>
      </c>
      <c r="AA238" s="58" t="s">
        <v>1177</v>
      </c>
    </row>
    <row r="239" spans="1:27" ht="30" x14ac:dyDescent="0.25">
      <c r="A239" s="57" t="s">
        <v>49</v>
      </c>
      <c r="B239" s="17" t="s">
        <v>243</v>
      </c>
      <c r="C239" s="17">
        <v>2</v>
      </c>
      <c r="D239" s="58" t="s">
        <v>1179</v>
      </c>
      <c r="E239" s="19" t="s">
        <v>472</v>
      </c>
      <c r="F239" s="19" t="s">
        <v>472</v>
      </c>
      <c r="G239" s="17">
        <v>24</v>
      </c>
      <c r="H239" s="23">
        <v>0.17</v>
      </c>
      <c r="I239" s="17" t="s">
        <v>474</v>
      </c>
      <c r="J239" s="23">
        <v>0.171666664</v>
      </c>
      <c r="K239" s="58" t="s">
        <v>1081</v>
      </c>
      <c r="L239" s="59" t="s">
        <v>723</v>
      </c>
      <c r="M239" s="57">
        <v>12</v>
      </c>
      <c r="N239" s="17">
        <f t="shared" si="12"/>
        <v>24</v>
      </c>
      <c r="O239" s="17">
        <v>3.92</v>
      </c>
      <c r="P239" s="17">
        <v>4.58</v>
      </c>
      <c r="Q239" s="57">
        <v>0.8</v>
      </c>
      <c r="R239" s="57">
        <v>2.6</v>
      </c>
      <c r="S239" s="57" t="s">
        <v>513</v>
      </c>
      <c r="T239" s="23">
        <v>0.17072821995460116</v>
      </c>
      <c r="U239" s="23">
        <v>0.17072821995460116</v>
      </c>
      <c r="V239" s="23">
        <f t="shared" si="10"/>
        <v>-9.3844404539883408E-4</v>
      </c>
      <c r="W239" s="24">
        <v>0</v>
      </c>
      <c r="X239" s="24">
        <v>0</v>
      </c>
      <c r="Y239" s="24">
        <f t="shared" si="11"/>
        <v>0</v>
      </c>
      <c r="AA239" s="58" t="s">
        <v>1180</v>
      </c>
    </row>
    <row r="240" spans="1:27" ht="45" x14ac:dyDescent="0.25">
      <c r="A240" s="17" t="s">
        <v>49</v>
      </c>
      <c r="B240" s="17" t="s">
        <v>244</v>
      </c>
      <c r="C240" s="17">
        <v>0</v>
      </c>
      <c r="D240" s="58" t="s">
        <v>1181</v>
      </c>
      <c r="E240" s="19" t="s">
        <v>472</v>
      </c>
      <c r="F240" s="19" t="s">
        <v>472</v>
      </c>
      <c r="G240" s="17">
        <v>40</v>
      </c>
      <c r="H240" s="23">
        <v>-0.33</v>
      </c>
      <c r="I240" s="17" t="s">
        <v>474</v>
      </c>
      <c r="J240" s="23">
        <v>-0.342828254</v>
      </c>
      <c r="K240" s="58" t="s">
        <v>1182</v>
      </c>
      <c r="L240" s="59" t="s">
        <v>701</v>
      </c>
      <c r="M240" s="57">
        <v>20</v>
      </c>
      <c r="N240" s="17">
        <f t="shared" si="12"/>
        <v>40</v>
      </c>
      <c r="O240" s="17">
        <v>3.3</v>
      </c>
      <c r="P240" s="17">
        <v>2.6</v>
      </c>
      <c r="Q240" s="57">
        <v>1</v>
      </c>
      <c r="R240" s="57">
        <v>1</v>
      </c>
      <c r="S240" s="57" t="s">
        <v>513</v>
      </c>
      <c r="T240" s="23">
        <v>-0.34322155508594376</v>
      </c>
      <c r="U240" s="23">
        <v>-0.34322155508594376</v>
      </c>
      <c r="V240" s="23">
        <f t="shared" si="10"/>
        <v>-3.9330108594376467E-4</v>
      </c>
      <c r="W240" s="24">
        <v>0</v>
      </c>
      <c r="X240" s="24">
        <v>0</v>
      </c>
      <c r="Y240" s="24">
        <f t="shared" si="11"/>
        <v>0</v>
      </c>
    </row>
    <row r="241" spans="1:28" s="16" customFormat="1" ht="75" x14ac:dyDescent="0.25">
      <c r="A241" s="16" t="s">
        <v>49</v>
      </c>
      <c r="B241" s="16" t="s">
        <v>203</v>
      </c>
      <c r="C241" s="16">
        <v>1</v>
      </c>
      <c r="D241" s="60" t="s">
        <v>1183</v>
      </c>
      <c r="E241" s="29" t="s">
        <v>472</v>
      </c>
      <c r="F241" s="29" t="s">
        <v>472</v>
      </c>
      <c r="G241" s="16">
        <v>20</v>
      </c>
      <c r="H241" s="33">
        <v>-0.13</v>
      </c>
      <c r="I241" s="16" t="s">
        <v>474</v>
      </c>
      <c r="J241" s="33">
        <v>-0.13073984999999999</v>
      </c>
      <c r="K241" s="60" t="s">
        <v>1188</v>
      </c>
      <c r="L241" s="61" t="s">
        <v>472</v>
      </c>
      <c r="M241" s="64" t="s">
        <v>472</v>
      </c>
      <c r="N241" s="16">
        <v>20</v>
      </c>
      <c r="O241" s="64" t="s">
        <v>1184</v>
      </c>
      <c r="P241" s="64" t="s">
        <v>1185</v>
      </c>
      <c r="Q241" s="68" t="s">
        <v>1186</v>
      </c>
      <c r="R241" s="64" t="s">
        <v>1187</v>
      </c>
      <c r="S241" s="64" t="s">
        <v>513</v>
      </c>
      <c r="T241" s="33">
        <v>-0.130806954824256</v>
      </c>
      <c r="U241" s="33">
        <v>-0.130806954824256</v>
      </c>
      <c r="V241" s="33">
        <f t="shared" si="10"/>
        <v>-6.7104824256009055E-5</v>
      </c>
      <c r="W241" s="34">
        <v>0</v>
      </c>
      <c r="X241" s="34">
        <v>0</v>
      </c>
      <c r="Y241" s="34">
        <f t="shared" si="11"/>
        <v>0</v>
      </c>
      <c r="AA241" s="60" t="s">
        <v>1189</v>
      </c>
      <c r="AB241" s="15"/>
    </row>
    <row r="242" spans="1:28" ht="30" x14ac:dyDescent="0.25">
      <c r="A242" s="17" t="s">
        <v>50</v>
      </c>
      <c r="B242" s="17" t="s">
        <v>245</v>
      </c>
      <c r="C242" s="17">
        <v>0</v>
      </c>
      <c r="D242" s="58" t="s">
        <v>1080</v>
      </c>
      <c r="E242" s="19" t="s">
        <v>472</v>
      </c>
      <c r="F242" s="19" t="s">
        <v>472</v>
      </c>
      <c r="G242" s="17">
        <v>228</v>
      </c>
      <c r="H242" s="23">
        <v>0.47</v>
      </c>
      <c r="I242" s="17" t="s">
        <v>474</v>
      </c>
      <c r="J242" s="23">
        <v>0.51007033661330703</v>
      </c>
      <c r="K242" s="58" t="s">
        <v>1081</v>
      </c>
      <c r="L242" s="59" t="s">
        <v>472</v>
      </c>
      <c r="M242" s="57" t="s">
        <v>472</v>
      </c>
      <c r="N242" s="17">
        <v>228</v>
      </c>
      <c r="O242" s="57" t="s">
        <v>472</v>
      </c>
      <c r="P242" s="57" t="s">
        <v>472</v>
      </c>
      <c r="Q242" s="57" t="s">
        <v>472</v>
      </c>
      <c r="R242" s="57" t="s">
        <v>747</v>
      </c>
      <c r="S242" s="57" t="s">
        <v>474</v>
      </c>
      <c r="T242" s="23">
        <v>0.46800000000000003</v>
      </c>
      <c r="U242" s="23">
        <v>0.50750635991640825</v>
      </c>
      <c r="V242" s="23">
        <f t="shared" si="10"/>
        <v>-2.5639766968987843E-3</v>
      </c>
      <c r="W242" s="24">
        <v>0</v>
      </c>
      <c r="X242" s="24">
        <v>0</v>
      </c>
      <c r="Y242" s="24">
        <f t="shared" si="11"/>
        <v>0</v>
      </c>
    </row>
    <row r="243" spans="1:28" ht="30" x14ac:dyDescent="0.25">
      <c r="A243" s="17" t="s">
        <v>50</v>
      </c>
      <c r="B243" s="17" t="s">
        <v>245</v>
      </c>
      <c r="C243" s="17">
        <v>0</v>
      </c>
      <c r="D243" s="58" t="s">
        <v>1083</v>
      </c>
      <c r="E243" s="19" t="s">
        <v>472</v>
      </c>
      <c r="F243" s="19" t="s">
        <v>472</v>
      </c>
      <c r="G243" s="17">
        <v>228</v>
      </c>
      <c r="H243" s="23">
        <v>-0.09</v>
      </c>
      <c r="I243" s="17" t="s">
        <v>474</v>
      </c>
      <c r="J243" s="23">
        <v>-9.0244187856146796E-2</v>
      </c>
      <c r="K243" s="58" t="s">
        <v>1081</v>
      </c>
      <c r="L243" s="59" t="s">
        <v>472</v>
      </c>
      <c r="M243" s="57" t="s">
        <v>472</v>
      </c>
      <c r="N243" s="17">
        <v>228</v>
      </c>
      <c r="O243" s="57" t="s">
        <v>472</v>
      </c>
      <c r="P243" s="57" t="s">
        <v>472</v>
      </c>
      <c r="Q243" s="57" t="s">
        <v>472</v>
      </c>
      <c r="R243" s="57" t="s">
        <v>747</v>
      </c>
      <c r="S243" s="57" t="s">
        <v>474</v>
      </c>
      <c r="T243" s="23">
        <v>-9.0999999999999998E-2</v>
      </c>
      <c r="U243" s="23">
        <v>-9.1252445827795958E-2</v>
      </c>
      <c r="V243" s="23">
        <f t="shared" si="10"/>
        <v>-1.0082579716491624E-3</v>
      </c>
      <c r="W243" s="24">
        <v>0</v>
      </c>
      <c r="X243" s="24">
        <v>0</v>
      </c>
      <c r="Y243" s="24">
        <f t="shared" si="11"/>
        <v>0</v>
      </c>
    </row>
    <row r="244" spans="1:28" x14ac:dyDescent="0.25">
      <c r="A244" s="17" t="s">
        <v>50</v>
      </c>
      <c r="B244" s="17" t="s">
        <v>246</v>
      </c>
      <c r="C244" s="17">
        <v>0</v>
      </c>
      <c r="D244" s="58" t="s">
        <v>1084</v>
      </c>
      <c r="E244" s="19" t="s">
        <v>472</v>
      </c>
      <c r="F244" s="19" t="s">
        <v>472</v>
      </c>
      <c r="G244" s="17">
        <v>37</v>
      </c>
      <c r="H244" s="23">
        <v>0.4</v>
      </c>
      <c r="I244" s="17" t="s">
        <v>474</v>
      </c>
      <c r="J244" s="23">
        <v>0.423648930193602</v>
      </c>
      <c r="K244" s="58" t="s">
        <v>1085</v>
      </c>
      <c r="L244" s="59" t="s">
        <v>472</v>
      </c>
      <c r="M244" s="57" t="s">
        <v>472</v>
      </c>
      <c r="N244" s="17">
        <v>37</v>
      </c>
      <c r="O244" s="57" t="s">
        <v>472</v>
      </c>
      <c r="P244" s="57" t="s">
        <v>472</v>
      </c>
      <c r="Q244" s="57" t="s">
        <v>472</v>
      </c>
      <c r="R244" s="57" t="s">
        <v>747</v>
      </c>
      <c r="S244" s="57" t="s">
        <v>474</v>
      </c>
      <c r="T244" s="23">
        <v>0.4</v>
      </c>
      <c r="U244" s="23">
        <v>0.42364893019360184</v>
      </c>
      <c r="V244" s="23">
        <f t="shared" si="10"/>
        <v>0</v>
      </c>
      <c r="W244" s="24">
        <v>0</v>
      </c>
      <c r="X244" s="24">
        <v>0</v>
      </c>
      <c r="Y244" s="24">
        <f t="shared" si="11"/>
        <v>0</v>
      </c>
    </row>
    <row r="245" spans="1:28" x14ac:dyDescent="0.25">
      <c r="A245" s="17" t="s">
        <v>50</v>
      </c>
      <c r="B245" s="17" t="s">
        <v>246</v>
      </c>
      <c r="C245" s="17">
        <v>0</v>
      </c>
      <c r="D245" s="58" t="s">
        <v>1084</v>
      </c>
      <c r="E245" s="19" t="s">
        <v>472</v>
      </c>
      <c r="F245" s="19" t="s">
        <v>472</v>
      </c>
      <c r="G245" s="17">
        <v>40</v>
      </c>
      <c r="H245" s="23">
        <v>0.28999999999999998</v>
      </c>
      <c r="I245" s="17" t="s">
        <v>474</v>
      </c>
      <c r="J245" s="23">
        <v>0.29856626366017802</v>
      </c>
      <c r="K245" s="58" t="s">
        <v>1086</v>
      </c>
      <c r="L245" s="59" t="s">
        <v>472</v>
      </c>
      <c r="M245" s="57" t="s">
        <v>472</v>
      </c>
      <c r="N245" s="17">
        <v>40</v>
      </c>
      <c r="O245" s="57" t="s">
        <v>472</v>
      </c>
      <c r="P245" s="57" t="s">
        <v>472</v>
      </c>
      <c r="Q245" s="57" t="s">
        <v>472</v>
      </c>
      <c r="R245" s="57" t="s">
        <v>747</v>
      </c>
      <c r="S245" s="57" t="s">
        <v>474</v>
      </c>
      <c r="T245" s="23">
        <v>0.28999999999999998</v>
      </c>
      <c r="U245" s="23">
        <v>0.29856626366017835</v>
      </c>
      <c r="V245" s="23">
        <f t="shared" si="10"/>
        <v>0</v>
      </c>
      <c r="W245" s="24">
        <v>0</v>
      </c>
      <c r="X245" s="24">
        <v>0</v>
      </c>
      <c r="Y245" s="24">
        <f t="shared" si="11"/>
        <v>0</v>
      </c>
    </row>
    <row r="246" spans="1:28" x14ac:dyDescent="0.25">
      <c r="A246" s="17" t="s">
        <v>50</v>
      </c>
      <c r="B246" s="17" t="s">
        <v>504</v>
      </c>
      <c r="C246" s="17">
        <v>0</v>
      </c>
      <c r="D246" s="58" t="s">
        <v>1087</v>
      </c>
      <c r="E246" s="19" t="s">
        <v>472</v>
      </c>
      <c r="F246" s="19" t="s">
        <v>472</v>
      </c>
      <c r="G246" s="17">
        <v>184</v>
      </c>
      <c r="H246" s="23">
        <v>0.41</v>
      </c>
      <c r="I246" s="17" t="s">
        <v>474</v>
      </c>
      <c r="J246" s="23">
        <v>0.43561122323622398</v>
      </c>
      <c r="K246" s="58" t="s">
        <v>1088</v>
      </c>
      <c r="L246" s="59" t="s">
        <v>472</v>
      </c>
      <c r="M246" s="57" t="s">
        <v>472</v>
      </c>
      <c r="N246" s="17">
        <v>184</v>
      </c>
      <c r="O246" s="57" t="s">
        <v>472</v>
      </c>
      <c r="P246" s="57" t="s">
        <v>472</v>
      </c>
      <c r="Q246" s="57" t="s">
        <v>472</v>
      </c>
      <c r="R246" s="57" t="s">
        <v>747</v>
      </c>
      <c r="S246" s="57" t="s">
        <v>474</v>
      </c>
      <c r="T246" s="23">
        <v>0.41399999999999998</v>
      </c>
      <c r="U246" s="23">
        <v>0.44042902843975262</v>
      </c>
      <c r="V246" s="23">
        <f t="shared" si="10"/>
        <v>4.8178052035286467E-3</v>
      </c>
      <c r="W246" s="24">
        <v>0</v>
      </c>
      <c r="X246" s="24">
        <v>0</v>
      </c>
      <c r="Y246" s="24">
        <f t="shared" si="11"/>
        <v>0</v>
      </c>
    </row>
    <row r="247" spans="1:28" ht="30" x14ac:dyDescent="0.25">
      <c r="A247" s="17" t="s">
        <v>50</v>
      </c>
      <c r="B247" s="17" t="s">
        <v>504</v>
      </c>
      <c r="C247" s="17">
        <v>3</v>
      </c>
      <c r="D247" s="58" t="s">
        <v>1089</v>
      </c>
      <c r="E247" s="19" t="s">
        <v>472</v>
      </c>
      <c r="F247" s="19" t="s">
        <v>472</v>
      </c>
      <c r="G247" s="17">
        <v>83</v>
      </c>
      <c r="H247" s="23">
        <v>0.4</v>
      </c>
      <c r="I247" s="17" t="s">
        <v>474</v>
      </c>
      <c r="J247" s="23">
        <v>0.423648930193602</v>
      </c>
      <c r="K247" s="58" t="s">
        <v>1090</v>
      </c>
      <c r="L247" s="59" t="s">
        <v>472</v>
      </c>
      <c r="M247" s="57" t="s">
        <v>472</v>
      </c>
      <c r="N247" s="17">
        <v>83</v>
      </c>
      <c r="O247" s="57" t="s">
        <v>472</v>
      </c>
      <c r="P247" s="57" t="s">
        <v>472</v>
      </c>
      <c r="Q247" s="57" t="s">
        <v>472</v>
      </c>
      <c r="R247" s="57" t="s">
        <v>747</v>
      </c>
      <c r="S247" s="57" t="s">
        <v>474</v>
      </c>
      <c r="T247" s="23">
        <v>0.4</v>
      </c>
      <c r="U247" s="23">
        <v>0.42364893019360184</v>
      </c>
      <c r="V247" s="23">
        <f t="shared" si="10"/>
        <v>0</v>
      </c>
      <c r="W247" s="24">
        <v>0</v>
      </c>
      <c r="X247" s="24">
        <v>0</v>
      </c>
      <c r="Y247" s="24">
        <f t="shared" si="11"/>
        <v>0</v>
      </c>
    </row>
    <row r="248" spans="1:28" ht="30" x14ac:dyDescent="0.25">
      <c r="A248" s="17" t="s">
        <v>50</v>
      </c>
      <c r="B248" s="17" t="s">
        <v>247</v>
      </c>
      <c r="C248" s="17">
        <v>0</v>
      </c>
      <c r="D248" s="58" t="s">
        <v>1091</v>
      </c>
      <c r="E248" s="19" t="s">
        <v>472</v>
      </c>
      <c r="F248" s="19" t="s">
        <v>472</v>
      </c>
      <c r="G248" s="17">
        <v>114</v>
      </c>
      <c r="H248" s="23">
        <v>0.36</v>
      </c>
      <c r="I248" s="17" t="s">
        <v>474</v>
      </c>
      <c r="J248" s="23">
        <v>0.37688590118818999</v>
      </c>
      <c r="K248" s="58" t="s">
        <v>887</v>
      </c>
      <c r="L248" s="59" t="s">
        <v>472</v>
      </c>
      <c r="M248" s="57" t="s">
        <v>472</v>
      </c>
      <c r="N248" s="17">
        <v>114</v>
      </c>
      <c r="O248" s="57" t="s">
        <v>472</v>
      </c>
      <c r="P248" s="57" t="s">
        <v>472</v>
      </c>
      <c r="Q248" s="57" t="s">
        <v>472</v>
      </c>
      <c r="R248" s="57" t="s">
        <v>747</v>
      </c>
      <c r="S248" s="57" t="s">
        <v>474</v>
      </c>
      <c r="T248" s="23">
        <v>0.36</v>
      </c>
      <c r="U248" s="23">
        <v>0.37688590118818999</v>
      </c>
      <c r="V248" s="23">
        <f t="shared" si="10"/>
        <v>0</v>
      </c>
      <c r="W248" s="24">
        <v>0</v>
      </c>
      <c r="X248" s="24">
        <v>0</v>
      </c>
      <c r="Y248" s="24">
        <f t="shared" si="11"/>
        <v>0</v>
      </c>
    </row>
    <row r="249" spans="1:28" ht="30" x14ac:dyDescent="0.25">
      <c r="A249" s="17" t="s">
        <v>50</v>
      </c>
      <c r="B249" s="17" t="s">
        <v>247</v>
      </c>
      <c r="C249" s="17">
        <v>0</v>
      </c>
      <c r="D249" s="58" t="s">
        <v>1092</v>
      </c>
      <c r="E249" s="19" t="s">
        <v>472</v>
      </c>
      <c r="F249" s="19" t="s">
        <v>472</v>
      </c>
      <c r="G249" s="17">
        <v>114</v>
      </c>
      <c r="H249" s="23">
        <v>0.35</v>
      </c>
      <c r="I249" s="17" t="s">
        <v>474</v>
      </c>
      <c r="J249" s="23">
        <v>0.36544375427139603</v>
      </c>
      <c r="K249" s="58" t="s">
        <v>887</v>
      </c>
      <c r="L249" s="59" t="s">
        <v>472</v>
      </c>
      <c r="M249" s="57" t="s">
        <v>472</v>
      </c>
      <c r="N249" s="17">
        <v>114</v>
      </c>
      <c r="O249" s="57" t="s">
        <v>472</v>
      </c>
      <c r="P249" s="57" t="s">
        <v>472</v>
      </c>
      <c r="Q249" s="57" t="s">
        <v>472</v>
      </c>
      <c r="R249" s="57" t="s">
        <v>747</v>
      </c>
      <c r="S249" s="57" t="s">
        <v>474</v>
      </c>
      <c r="T249" s="23">
        <v>0.35</v>
      </c>
      <c r="U249" s="23">
        <v>0.36544375427139619</v>
      </c>
      <c r="V249" s="23">
        <f t="shared" si="10"/>
        <v>0</v>
      </c>
      <c r="W249" s="24">
        <v>0</v>
      </c>
      <c r="X249" s="24">
        <v>0</v>
      </c>
      <c r="Y249" s="24">
        <f t="shared" si="11"/>
        <v>0</v>
      </c>
    </row>
    <row r="250" spans="1:28" ht="30" x14ac:dyDescent="0.25">
      <c r="A250" s="17" t="s">
        <v>50</v>
      </c>
      <c r="B250" s="17" t="s">
        <v>247</v>
      </c>
      <c r="C250" s="17">
        <v>0</v>
      </c>
      <c r="D250" s="58" t="s">
        <v>1093</v>
      </c>
      <c r="E250" s="19" t="s">
        <v>472</v>
      </c>
      <c r="F250" s="19" t="s">
        <v>472</v>
      </c>
      <c r="G250" s="17">
        <v>114</v>
      </c>
      <c r="H250" s="23">
        <v>0.21</v>
      </c>
      <c r="I250" s="17" t="s">
        <v>474</v>
      </c>
      <c r="J250" s="23">
        <v>0.21317134656486</v>
      </c>
      <c r="K250" s="58" t="s">
        <v>887</v>
      </c>
      <c r="L250" s="59" t="s">
        <v>472</v>
      </c>
      <c r="M250" s="57" t="s">
        <v>472</v>
      </c>
      <c r="N250" s="17">
        <v>114</v>
      </c>
      <c r="O250" s="57" t="s">
        <v>472</v>
      </c>
      <c r="P250" s="57" t="s">
        <v>472</v>
      </c>
      <c r="Q250" s="57" t="s">
        <v>472</v>
      </c>
      <c r="R250" s="57" t="s">
        <v>747</v>
      </c>
      <c r="S250" s="57" t="s">
        <v>474</v>
      </c>
      <c r="T250" s="23">
        <v>0.21</v>
      </c>
      <c r="U250" s="23">
        <v>0.21317134656485975</v>
      </c>
      <c r="V250" s="23">
        <f t="shared" si="10"/>
        <v>-2.4980018054066022E-16</v>
      </c>
      <c r="W250" s="24">
        <v>0</v>
      </c>
      <c r="X250" s="24">
        <v>0</v>
      </c>
      <c r="Y250" s="24">
        <f t="shared" si="11"/>
        <v>0</v>
      </c>
    </row>
    <row r="251" spans="1:28" ht="30" x14ac:dyDescent="0.25">
      <c r="A251" s="17" t="s">
        <v>50</v>
      </c>
      <c r="B251" s="17" t="s">
        <v>448</v>
      </c>
      <c r="C251" s="17">
        <v>0</v>
      </c>
      <c r="D251" s="58" t="s">
        <v>1094</v>
      </c>
      <c r="E251" s="19" t="s">
        <v>472</v>
      </c>
      <c r="F251" s="19" t="s">
        <v>472</v>
      </c>
      <c r="G251" s="17">
        <v>101</v>
      </c>
      <c r="H251" s="23">
        <v>0.53</v>
      </c>
      <c r="I251" s="17" t="s">
        <v>474</v>
      </c>
      <c r="J251" s="23">
        <v>0.59014515984118898</v>
      </c>
      <c r="K251" s="58" t="s">
        <v>514</v>
      </c>
      <c r="L251" s="59" t="s">
        <v>472</v>
      </c>
      <c r="M251" s="57" t="s">
        <v>472</v>
      </c>
      <c r="N251" s="17">
        <v>101</v>
      </c>
      <c r="O251" s="57" t="s">
        <v>472</v>
      </c>
      <c r="P251" s="57" t="s">
        <v>472</v>
      </c>
      <c r="Q251" s="57" t="s">
        <v>472</v>
      </c>
      <c r="R251" s="57" t="s">
        <v>747</v>
      </c>
      <c r="S251" s="57" t="s">
        <v>474</v>
      </c>
      <c r="T251" s="23">
        <v>0.53</v>
      </c>
      <c r="U251" s="23">
        <v>0.59014515984118843</v>
      </c>
      <c r="V251" s="23">
        <f t="shared" si="10"/>
        <v>0</v>
      </c>
      <c r="W251" s="24">
        <v>0</v>
      </c>
      <c r="X251" s="24">
        <v>0</v>
      </c>
      <c r="Y251" s="24">
        <f t="shared" si="11"/>
        <v>0</v>
      </c>
    </row>
    <row r="252" spans="1:28" ht="30" x14ac:dyDescent="0.25">
      <c r="A252" s="17" t="s">
        <v>50</v>
      </c>
      <c r="B252" s="17" t="s">
        <v>448</v>
      </c>
      <c r="C252" s="17">
        <v>0</v>
      </c>
      <c r="D252" s="58" t="s">
        <v>1095</v>
      </c>
      <c r="E252" s="19" t="s">
        <v>472</v>
      </c>
      <c r="F252" s="19" t="s">
        <v>472</v>
      </c>
      <c r="G252" s="17">
        <v>101</v>
      </c>
      <c r="H252" s="23">
        <v>0.51</v>
      </c>
      <c r="I252" s="17" t="s">
        <v>474</v>
      </c>
      <c r="J252" s="23">
        <v>0.56272976935214902</v>
      </c>
      <c r="K252" s="58" t="s">
        <v>514</v>
      </c>
      <c r="L252" s="59" t="s">
        <v>472</v>
      </c>
      <c r="M252" s="57" t="s">
        <v>472</v>
      </c>
      <c r="N252" s="17">
        <v>101</v>
      </c>
      <c r="O252" s="57" t="s">
        <v>472</v>
      </c>
      <c r="P252" s="57" t="s">
        <v>472</v>
      </c>
      <c r="Q252" s="57" t="s">
        <v>472</v>
      </c>
      <c r="R252" s="57" t="s">
        <v>747</v>
      </c>
      <c r="S252" s="57" t="s">
        <v>474</v>
      </c>
      <c r="T252" s="23">
        <v>0.51</v>
      </c>
      <c r="U252" s="23">
        <v>0.56272976935214891</v>
      </c>
      <c r="V252" s="23">
        <f t="shared" si="10"/>
        <v>0</v>
      </c>
      <c r="W252" s="24">
        <v>0</v>
      </c>
      <c r="X252" s="24">
        <v>0</v>
      </c>
      <c r="Y252" s="24">
        <f t="shared" si="11"/>
        <v>0</v>
      </c>
    </row>
    <row r="253" spans="1:28" ht="30" x14ac:dyDescent="0.25">
      <c r="A253" s="17" t="s">
        <v>50</v>
      </c>
      <c r="B253" s="17" t="s">
        <v>248</v>
      </c>
      <c r="C253" s="17">
        <v>0</v>
      </c>
      <c r="D253" s="58" t="s">
        <v>1096</v>
      </c>
      <c r="E253" s="19" t="s">
        <v>472</v>
      </c>
      <c r="F253" s="19" t="s">
        <v>472</v>
      </c>
      <c r="G253" s="17">
        <v>187</v>
      </c>
      <c r="H253" s="23">
        <v>0.44</v>
      </c>
      <c r="I253" s="17" t="s">
        <v>474</v>
      </c>
      <c r="J253" s="23">
        <v>0.47223080442042598</v>
      </c>
      <c r="K253" s="58" t="s">
        <v>1082</v>
      </c>
      <c r="L253" s="59" t="s">
        <v>472</v>
      </c>
      <c r="M253" s="57" t="s">
        <v>472</v>
      </c>
      <c r="N253" s="17">
        <v>187</v>
      </c>
      <c r="O253" s="57" t="s">
        <v>472</v>
      </c>
      <c r="P253" s="57" t="s">
        <v>472</v>
      </c>
      <c r="Q253" s="57" t="s">
        <v>472</v>
      </c>
      <c r="R253" s="57" t="s">
        <v>747</v>
      </c>
      <c r="S253" s="57" t="s">
        <v>474</v>
      </c>
      <c r="T253" s="23">
        <v>0.44</v>
      </c>
      <c r="U253" s="23">
        <v>0.47223080442042564</v>
      </c>
      <c r="V253" s="23">
        <f t="shared" si="10"/>
        <v>0</v>
      </c>
      <c r="W253" s="24">
        <v>0</v>
      </c>
      <c r="X253" s="24">
        <v>0</v>
      </c>
      <c r="Y253" s="24">
        <f t="shared" si="11"/>
        <v>0</v>
      </c>
    </row>
    <row r="254" spans="1:28" ht="45" x14ac:dyDescent="0.25">
      <c r="A254" s="17" t="s">
        <v>50</v>
      </c>
      <c r="B254" s="17" t="s">
        <v>248</v>
      </c>
      <c r="C254" s="17">
        <v>0</v>
      </c>
      <c r="D254" s="58" t="s">
        <v>1097</v>
      </c>
      <c r="E254" s="19" t="s">
        <v>472</v>
      </c>
      <c r="F254" s="19" t="s">
        <v>472</v>
      </c>
      <c r="G254" s="17">
        <v>187</v>
      </c>
      <c r="H254" s="23">
        <v>0.35</v>
      </c>
      <c r="I254" s="17" t="s">
        <v>474</v>
      </c>
      <c r="J254" s="23">
        <v>0.36544375427139603</v>
      </c>
      <c r="K254" s="58" t="s">
        <v>1082</v>
      </c>
      <c r="L254" s="59" t="s">
        <v>472</v>
      </c>
      <c r="M254" s="57" t="s">
        <v>472</v>
      </c>
      <c r="N254" s="17">
        <v>187</v>
      </c>
      <c r="O254" s="57" t="s">
        <v>472</v>
      </c>
      <c r="P254" s="57" t="s">
        <v>472</v>
      </c>
      <c r="Q254" s="57" t="s">
        <v>472</v>
      </c>
      <c r="R254" s="57" t="s">
        <v>747</v>
      </c>
      <c r="S254" s="57" t="s">
        <v>474</v>
      </c>
      <c r="T254" s="23">
        <v>0.35</v>
      </c>
      <c r="U254" s="23">
        <v>0.36544375427139619</v>
      </c>
      <c r="V254" s="23">
        <f t="shared" si="10"/>
        <v>0</v>
      </c>
      <c r="W254" s="24">
        <v>0</v>
      </c>
      <c r="X254" s="24">
        <v>0</v>
      </c>
      <c r="Y254" s="24">
        <f t="shared" si="11"/>
        <v>0</v>
      </c>
    </row>
    <row r="255" spans="1:28" ht="45" x14ac:dyDescent="0.25">
      <c r="A255" s="17" t="s">
        <v>50</v>
      </c>
      <c r="B255" s="17" t="s">
        <v>249</v>
      </c>
      <c r="C255" s="17">
        <v>2</v>
      </c>
      <c r="D255" s="58" t="s">
        <v>1098</v>
      </c>
      <c r="E255" s="19" t="s">
        <v>472</v>
      </c>
      <c r="F255" s="19" t="s">
        <v>472</v>
      </c>
      <c r="G255" s="17">
        <v>167</v>
      </c>
      <c r="H255" s="23">
        <v>0.16</v>
      </c>
      <c r="I255" s="17" t="s">
        <v>474</v>
      </c>
      <c r="J255" s="23">
        <v>0.161387</v>
      </c>
      <c r="K255" s="58" t="s">
        <v>1099</v>
      </c>
      <c r="L255" s="59" t="s">
        <v>472</v>
      </c>
      <c r="M255" s="57" t="s">
        <v>472</v>
      </c>
      <c r="N255" s="17">
        <v>167</v>
      </c>
      <c r="O255" s="57" t="s">
        <v>472</v>
      </c>
      <c r="P255" s="57" t="s">
        <v>472</v>
      </c>
      <c r="Q255" s="57" t="s">
        <v>472</v>
      </c>
      <c r="R255" s="57" t="s">
        <v>747</v>
      </c>
      <c r="S255" s="57" t="s">
        <v>474</v>
      </c>
      <c r="T255" s="23">
        <v>0.16</v>
      </c>
      <c r="U255" s="23">
        <v>0.16138669613152551</v>
      </c>
      <c r="V255" s="23">
        <f t="shared" si="10"/>
        <v>-3.0386847449381804E-7</v>
      </c>
      <c r="W255" s="24">
        <v>0</v>
      </c>
      <c r="X255" s="24">
        <v>0</v>
      </c>
      <c r="Y255" s="24">
        <f t="shared" si="11"/>
        <v>0</v>
      </c>
      <c r="Z255" s="18"/>
    </row>
    <row r="256" spans="1:28" ht="45" x14ac:dyDescent="0.25">
      <c r="A256" s="17" t="s">
        <v>50</v>
      </c>
      <c r="B256" s="17" t="s">
        <v>250</v>
      </c>
      <c r="C256" s="17">
        <v>0</v>
      </c>
      <c r="D256" s="58" t="s">
        <v>1100</v>
      </c>
      <c r="E256" s="19" t="s">
        <v>472</v>
      </c>
      <c r="F256" s="19" t="s">
        <v>472</v>
      </c>
      <c r="G256" s="17">
        <v>228</v>
      </c>
      <c r="H256" s="23">
        <v>-0.04</v>
      </c>
      <c r="I256" s="17" t="s">
        <v>474</v>
      </c>
      <c r="J256" s="23">
        <v>-4.0021353836768199E-2</v>
      </c>
      <c r="K256" s="58" t="s">
        <v>958</v>
      </c>
      <c r="L256" s="59" t="s">
        <v>472</v>
      </c>
      <c r="M256" s="57" t="s">
        <v>472</v>
      </c>
      <c r="N256" s="17">
        <v>228</v>
      </c>
      <c r="O256" s="57" t="s">
        <v>472</v>
      </c>
      <c r="P256" s="57" t="s">
        <v>472</v>
      </c>
      <c r="Q256" s="57" t="s">
        <v>472</v>
      </c>
      <c r="R256" s="57" t="s">
        <v>747</v>
      </c>
      <c r="S256" s="57" t="s">
        <v>474</v>
      </c>
      <c r="T256" s="23">
        <v>-0.04</v>
      </c>
      <c r="U256" s="23">
        <v>-4.0021353836768248E-2</v>
      </c>
      <c r="V256" s="23">
        <f t="shared" si="10"/>
        <v>0</v>
      </c>
      <c r="W256" s="24">
        <v>0</v>
      </c>
      <c r="X256" s="24">
        <v>0</v>
      </c>
      <c r="Y256" s="24">
        <f t="shared" si="11"/>
        <v>0</v>
      </c>
    </row>
    <row r="257" spans="1:28" ht="30" x14ac:dyDescent="0.25">
      <c r="A257" s="17" t="s">
        <v>50</v>
      </c>
      <c r="B257" s="17" t="s">
        <v>251</v>
      </c>
      <c r="C257" s="17">
        <v>0</v>
      </c>
      <c r="D257" s="58" t="s">
        <v>1101</v>
      </c>
      <c r="E257" s="19" t="s">
        <v>472</v>
      </c>
      <c r="F257" s="19" t="s">
        <v>472</v>
      </c>
      <c r="G257" s="17">
        <v>203</v>
      </c>
      <c r="H257" s="23">
        <v>0.3</v>
      </c>
      <c r="I257" s="17" t="s">
        <v>474</v>
      </c>
      <c r="J257" s="23">
        <v>0.30951960420311198</v>
      </c>
      <c r="K257" s="58" t="s">
        <v>1102</v>
      </c>
      <c r="L257" s="59" t="s">
        <v>472</v>
      </c>
      <c r="M257" s="57" t="s">
        <v>472</v>
      </c>
      <c r="N257" s="17">
        <v>203</v>
      </c>
      <c r="O257" s="57" t="s">
        <v>472</v>
      </c>
      <c r="P257" s="57" t="s">
        <v>472</v>
      </c>
      <c r="Q257" s="57" t="s">
        <v>472</v>
      </c>
      <c r="R257" s="57" t="s">
        <v>747</v>
      </c>
      <c r="S257" s="57" t="s">
        <v>474</v>
      </c>
      <c r="T257" s="23">
        <v>0.3</v>
      </c>
      <c r="U257" s="23">
        <v>0.30951960420311175</v>
      </c>
      <c r="V257" s="23">
        <f t="shared" si="10"/>
        <v>0</v>
      </c>
      <c r="W257" s="24">
        <v>0</v>
      </c>
      <c r="X257" s="24">
        <v>0</v>
      </c>
      <c r="Y257" s="24">
        <f t="shared" si="11"/>
        <v>0</v>
      </c>
    </row>
    <row r="258" spans="1:28" ht="30" x14ac:dyDescent="0.25">
      <c r="A258" s="17" t="s">
        <v>50</v>
      </c>
      <c r="B258" s="17" t="s">
        <v>252</v>
      </c>
      <c r="C258" s="17">
        <v>0</v>
      </c>
      <c r="D258" s="58" t="s">
        <v>1103</v>
      </c>
      <c r="E258" s="19" t="s">
        <v>472</v>
      </c>
      <c r="F258" s="19" t="s">
        <v>472</v>
      </c>
      <c r="G258" s="17">
        <v>200</v>
      </c>
      <c r="H258" s="23">
        <v>0.05</v>
      </c>
      <c r="I258" s="17" t="s">
        <v>474</v>
      </c>
      <c r="J258" s="23">
        <v>5.00417292784913E-2</v>
      </c>
      <c r="K258" s="58" t="s">
        <v>958</v>
      </c>
      <c r="L258" s="59" t="s">
        <v>472</v>
      </c>
      <c r="M258" s="57" t="s">
        <v>472</v>
      </c>
      <c r="N258" s="17">
        <v>200</v>
      </c>
      <c r="O258" s="57" t="s">
        <v>472</v>
      </c>
      <c r="P258" s="57" t="s">
        <v>472</v>
      </c>
      <c r="Q258" s="57" t="s">
        <v>472</v>
      </c>
      <c r="R258" s="57" t="s">
        <v>747</v>
      </c>
      <c r="S258" s="57" t="s">
        <v>474</v>
      </c>
      <c r="T258" s="23">
        <v>0.05</v>
      </c>
      <c r="U258" s="23">
        <v>5.0041729278491313E-2</v>
      </c>
      <c r="V258" s="23">
        <f t="shared" si="10"/>
        <v>0</v>
      </c>
      <c r="W258" s="24">
        <v>0</v>
      </c>
      <c r="X258" s="24">
        <v>0</v>
      </c>
      <c r="Y258" s="24">
        <f t="shared" si="11"/>
        <v>0</v>
      </c>
    </row>
    <row r="259" spans="1:28" ht="30" x14ac:dyDescent="0.25">
      <c r="A259" s="17" t="s">
        <v>50</v>
      </c>
      <c r="B259" s="17" t="s">
        <v>253</v>
      </c>
      <c r="C259" s="17">
        <v>0</v>
      </c>
      <c r="D259" s="58" t="s">
        <v>1104</v>
      </c>
      <c r="E259" s="19" t="s">
        <v>472</v>
      </c>
      <c r="F259" s="19" t="s">
        <v>472</v>
      </c>
      <c r="G259" s="17">
        <v>111</v>
      </c>
      <c r="H259" s="23">
        <v>0.66</v>
      </c>
      <c r="I259" s="17" t="s">
        <v>474</v>
      </c>
      <c r="J259" s="23">
        <v>0.79281363187019105</v>
      </c>
      <c r="K259" s="58" t="s">
        <v>1105</v>
      </c>
      <c r="L259" s="59" t="s">
        <v>472</v>
      </c>
      <c r="M259" s="57" t="s">
        <v>472</v>
      </c>
      <c r="N259" s="17">
        <v>111</v>
      </c>
      <c r="O259" s="57" t="s">
        <v>472</v>
      </c>
      <c r="P259" s="57" t="s">
        <v>472</v>
      </c>
      <c r="Q259" s="57" t="s">
        <v>472</v>
      </c>
      <c r="R259" s="57" t="s">
        <v>747</v>
      </c>
      <c r="S259" s="57" t="s">
        <v>474</v>
      </c>
      <c r="T259" s="23">
        <v>0.66</v>
      </c>
      <c r="U259" s="23">
        <v>0.79281363187019105</v>
      </c>
      <c r="V259" s="23">
        <f t="shared" ref="V259:V322" si="13">U259-J259</f>
        <v>0</v>
      </c>
      <c r="W259" s="24">
        <v>0</v>
      </c>
      <c r="X259" s="24">
        <v>0</v>
      </c>
      <c r="Y259" s="24">
        <f t="shared" ref="Y259:Y322" si="14">G259-N259</f>
        <v>0</v>
      </c>
    </row>
    <row r="260" spans="1:28" ht="30" x14ac:dyDescent="0.25">
      <c r="A260" s="17" t="s">
        <v>50</v>
      </c>
      <c r="B260" s="17" t="s">
        <v>253</v>
      </c>
      <c r="C260" s="17">
        <v>0</v>
      </c>
      <c r="D260" s="58" t="s">
        <v>1106</v>
      </c>
      <c r="E260" s="19" t="s">
        <v>472</v>
      </c>
      <c r="F260" s="19" t="s">
        <v>472</v>
      </c>
      <c r="G260" s="17">
        <v>111</v>
      </c>
      <c r="H260" s="23">
        <v>0.59</v>
      </c>
      <c r="I260" s="17" t="s">
        <v>474</v>
      </c>
      <c r="J260" s="23">
        <v>0.67766606775796201</v>
      </c>
      <c r="K260" s="58" t="s">
        <v>1105</v>
      </c>
      <c r="L260" s="59" t="s">
        <v>472</v>
      </c>
      <c r="M260" s="57" t="s">
        <v>472</v>
      </c>
      <c r="N260" s="17">
        <v>111</v>
      </c>
      <c r="O260" s="57" t="s">
        <v>472</v>
      </c>
      <c r="P260" s="57" t="s">
        <v>472</v>
      </c>
      <c r="Q260" s="57" t="s">
        <v>472</v>
      </c>
      <c r="R260" s="57" t="s">
        <v>747</v>
      </c>
      <c r="S260" s="57" t="s">
        <v>474</v>
      </c>
      <c r="T260" s="23">
        <v>0.59</v>
      </c>
      <c r="U260" s="23">
        <v>0.67766606775796179</v>
      </c>
      <c r="V260" s="23">
        <f t="shared" si="13"/>
        <v>0</v>
      </c>
      <c r="W260" s="24">
        <v>0</v>
      </c>
      <c r="X260" s="24">
        <v>0</v>
      </c>
      <c r="Y260" s="24">
        <f t="shared" si="14"/>
        <v>0</v>
      </c>
    </row>
    <row r="261" spans="1:28" ht="45" x14ac:dyDescent="0.25">
      <c r="A261" s="17" t="s">
        <v>50</v>
      </c>
      <c r="B261" s="17" t="s">
        <v>253</v>
      </c>
      <c r="C261" s="17">
        <v>0</v>
      </c>
      <c r="D261" s="58" t="s">
        <v>1107</v>
      </c>
      <c r="E261" s="19" t="s">
        <v>472</v>
      </c>
      <c r="F261" s="19" t="s">
        <v>472</v>
      </c>
      <c r="G261" s="17">
        <v>99</v>
      </c>
      <c r="H261" s="23">
        <v>0.35</v>
      </c>
      <c r="I261" s="17" t="s">
        <v>474</v>
      </c>
      <c r="J261" s="23">
        <v>0.36544399999999999</v>
      </c>
      <c r="K261" s="58" t="s">
        <v>1108</v>
      </c>
      <c r="L261" s="59" t="s">
        <v>472</v>
      </c>
      <c r="M261" s="57" t="s">
        <v>472</v>
      </c>
      <c r="N261" s="17">
        <v>99</v>
      </c>
      <c r="O261" s="57" t="s">
        <v>472</v>
      </c>
      <c r="P261" s="57" t="s">
        <v>472</v>
      </c>
      <c r="Q261" s="57" t="s">
        <v>472</v>
      </c>
      <c r="R261" s="57" t="s">
        <v>747</v>
      </c>
      <c r="S261" s="57" t="s">
        <v>474</v>
      </c>
      <c r="T261" s="23">
        <v>0.35</v>
      </c>
      <c r="U261" s="23">
        <v>0.36544375427139619</v>
      </c>
      <c r="V261" s="23">
        <f t="shared" si="13"/>
        <v>-2.4572860379823425E-7</v>
      </c>
      <c r="W261" s="24">
        <v>0</v>
      </c>
      <c r="X261" s="24">
        <v>0</v>
      </c>
      <c r="Y261" s="24">
        <f t="shared" si="14"/>
        <v>0</v>
      </c>
    </row>
    <row r="262" spans="1:28" s="43" customFormat="1" ht="30" x14ac:dyDescent="0.25">
      <c r="A262" s="43" t="s">
        <v>51</v>
      </c>
      <c r="B262" s="43" t="s">
        <v>254</v>
      </c>
      <c r="C262" s="43">
        <v>0</v>
      </c>
      <c r="D262" s="69" t="s">
        <v>1109</v>
      </c>
      <c r="E262" s="44">
        <v>20</v>
      </c>
      <c r="F262" s="44">
        <v>43</v>
      </c>
      <c r="G262" s="43">
        <v>63</v>
      </c>
      <c r="H262" s="48">
        <v>0.5</v>
      </c>
      <c r="I262" s="43" t="s">
        <v>498</v>
      </c>
      <c r="J262" s="46">
        <v>0.230692445</v>
      </c>
      <c r="K262" s="69" t="s">
        <v>514</v>
      </c>
      <c r="L262" s="70" t="s">
        <v>701</v>
      </c>
      <c r="M262" s="43">
        <v>43</v>
      </c>
      <c r="N262" s="43">
        <f t="shared" ref="N262:N319" si="15">L262+M262</f>
        <v>63</v>
      </c>
      <c r="O262" s="43">
        <v>87.4</v>
      </c>
      <c r="P262" s="43">
        <v>100.7</v>
      </c>
      <c r="Q262" s="71">
        <v>23</v>
      </c>
      <c r="R262" s="71">
        <v>28</v>
      </c>
      <c r="S262" s="71" t="s">
        <v>513</v>
      </c>
      <c r="T262" s="48">
        <v>0.23117229622986898</v>
      </c>
      <c r="U262" s="48">
        <v>0.23117229622986898</v>
      </c>
      <c r="V262" s="48">
        <f t="shared" si="13"/>
        <v>4.7985122986898832E-4</v>
      </c>
      <c r="W262" s="49">
        <v>0</v>
      </c>
      <c r="X262" s="49">
        <v>0</v>
      </c>
      <c r="Y262" s="49">
        <f t="shared" si="14"/>
        <v>0</v>
      </c>
      <c r="AA262" s="41"/>
      <c r="AB262" s="50"/>
    </row>
    <row r="263" spans="1:28" ht="30" x14ac:dyDescent="0.25">
      <c r="A263" s="17" t="s">
        <v>51</v>
      </c>
      <c r="B263" s="17" t="s">
        <v>255</v>
      </c>
      <c r="C263" s="17">
        <v>0</v>
      </c>
      <c r="D263" s="58" t="s">
        <v>1110</v>
      </c>
      <c r="E263" s="19">
        <v>15</v>
      </c>
      <c r="F263" s="19">
        <v>13</v>
      </c>
      <c r="G263" s="17">
        <v>28</v>
      </c>
      <c r="H263" s="23">
        <v>0.11</v>
      </c>
      <c r="I263" s="17" t="s">
        <v>498</v>
      </c>
      <c r="J263" s="27">
        <v>5.4832034000000002E-2</v>
      </c>
      <c r="K263" s="58" t="s">
        <v>472</v>
      </c>
      <c r="L263" s="19">
        <v>15</v>
      </c>
      <c r="M263" s="19">
        <v>13</v>
      </c>
      <c r="N263" s="17">
        <f t="shared" si="15"/>
        <v>28</v>
      </c>
      <c r="O263" s="57" t="s">
        <v>472</v>
      </c>
      <c r="P263" s="57" t="s">
        <v>472</v>
      </c>
      <c r="Q263" s="57" t="s">
        <v>472</v>
      </c>
      <c r="R263" s="57" t="s">
        <v>472</v>
      </c>
      <c r="S263" s="57" t="s">
        <v>472</v>
      </c>
      <c r="T263" s="62" t="s">
        <v>472</v>
      </c>
      <c r="U263" s="62">
        <v>5.4832034000000002E-2</v>
      </c>
      <c r="V263" s="23">
        <f t="shared" si="13"/>
        <v>0</v>
      </c>
      <c r="W263" s="24">
        <v>0</v>
      </c>
      <c r="X263" s="24">
        <v>2</v>
      </c>
      <c r="Y263" s="24">
        <f t="shared" si="14"/>
        <v>0</v>
      </c>
      <c r="Z263" s="58" t="s">
        <v>1112</v>
      </c>
    </row>
    <row r="264" spans="1:28" ht="30" x14ac:dyDescent="0.25">
      <c r="A264" s="17" t="s">
        <v>51</v>
      </c>
      <c r="B264" s="17" t="s">
        <v>255</v>
      </c>
      <c r="C264" s="17">
        <v>0</v>
      </c>
      <c r="D264" s="58" t="s">
        <v>1111</v>
      </c>
      <c r="E264" s="19">
        <v>15</v>
      </c>
      <c r="F264" s="19">
        <v>13</v>
      </c>
      <c r="G264" s="17">
        <v>28</v>
      </c>
      <c r="H264" s="23">
        <v>1.46</v>
      </c>
      <c r="I264" s="17" t="s">
        <v>498</v>
      </c>
      <c r="J264" s="27">
        <v>0.675563629</v>
      </c>
      <c r="K264" s="58" t="s">
        <v>472</v>
      </c>
      <c r="L264" s="19">
        <v>15</v>
      </c>
      <c r="M264" s="19">
        <v>13</v>
      </c>
      <c r="N264" s="17">
        <f t="shared" si="15"/>
        <v>28</v>
      </c>
      <c r="O264" s="57" t="s">
        <v>472</v>
      </c>
      <c r="P264" s="57" t="s">
        <v>472</v>
      </c>
      <c r="Q264" s="57" t="s">
        <v>472</v>
      </c>
      <c r="R264" s="57" t="s">
        <v>472</v>
      </c>
      <c r="S264" s="57" t="s">
        <v>472</v>
      </c>
      <c r="T264" s="62" t="s">
        <v>472</v>
      </c>
      <c r="U264" s="27">
        <v>0.675563629</v>
      </c>
      <c r="V264" s="23">
        <f t="shared" si="13"/>
        <v>0</v>
      </c>
      <c r="W264" s="24">
        <v>0</v>
      </c>
      <c r="X264" s="24">
        <v>2</v>
      </c>
      <c r="Y264" s="24">
        <f t="shared" si="14"/>
        <v>0</v>
      </c>
      <c r="Z264" s="58" t="s">
        <v>1112</v>
      </c>
    </row>
    <row r="265" spans="1:28" ht="30" x14ac:dyDescent="0.25">
      <c r="A265" s="17" t="s">
        <v>51</v>
      </c>
      <c r="B265" s="17" t="s">
        <v>255</v>
      </c>
      <c r="C265" s="17">
        <v>0</v>
      </c>
      <c r="D265" s="58" t="s">
        <v>1113</v>
      </c>
      <c r="E265" s="19">
        <v>15</v>
      </c>
      <c r="F265" s="19">
        <v>14.5</v>
      </c>
      <c r="G265" s="17">
        <v>29.5</v>
      </c>
      <c r="H265" s="23">
        <v>1.33</v>
      </c>
      <c r="I265" s="17" t="s">
        <v>498</v>
      </c>
      <c r="J265" s="27">
        <v>0.623678289</v>
      </c>
      <c r="K265" s="58" t="s">
        <v>472</v>
      </c>
      <c r="L265" s="19">
        <v>15</v>
      </c>
      <c r="M265" s="19">
        <v>14.5</v>
      </c>
      <c r="N265" s="17">
        <f t="shared" si="15"/>
        <v>29.5</v>
      </c>
      <c r="O265" s="57" t="s">
        <v>472</v>
      </c>
      <c r="P265" s="57" t="s">
        <v>472</v>
      </c>
      <c r="Q265" s="57" t="s">
        <v>472</v>
      </c>
      <c r="R265" s="57" t="s">
        <v>472</v>
      </c>
      <c r="S265" s="57" t="s">
        <v>472</v>
      </c>
      <c r="T265" s="62" t="s">
        <v>472</v>
      </c>
      <c r="U265" s="27">
        <v>0.623678289</v>
      </c>
      <c r="V265" s="23">
        <f t="shared" si="13"/>
        <v>0</v>
      </c>
      <c r="W265" s="24">
        <v>0</v>
      </c>
      <c r="X265" s="24">
        <v>2</v>
      </c>
      <c r="Y265" s="24">
        <f t="shared" si="14"/>
        <v>0</v>
      </c>
      <c r="Z265" s="58" t="s">
        <v>1112</v>
      </c>
    </row>
    <row r="266" spans="1:28" ht="30" x14ac:dyDescent="0.25">
      <c r="A266" s="17" t="s">
        <v>51</v>
      </c>
      <c r="B266" s="17" t="s">
        <v>255</v>
      </c>
      <c r="C266" s="17">
        <v>0</v>
      </c>
      <c r="D266" s="58" t="s">
        <v>1114</v>
      </c>
      <c r="E266" s="19">
        <v>15</v>
      </c>
      <c r="F266" s="19">
        <v>14.5</v>
      </c>
      <c r="G266" s="17">
        <v>29.5</v>
      </c>
      <c r="H266" s="23">
        <v>2.75</v>
      </c>
      <c r="I266" s="17" t="s">
        <v>498</v>
      </c>
      <c r="J266" s="27">
        <v>1.1232484979999999</v>
      </c>
      <c r="K266" s="58" t="s">
        <v>472</v>
      </c>
      <c r="L266" s="19">
        <v>15</v>
      </c>
      <c r="M266" s="19">
        <v>14.5</v>
      </c>
      <c r="N266" s="17">
        <f t="shared" si="15"/>
        <v>29.5</v>
      </c>
      <c r="O266" s="57" t="s">
        <v>472</v>
      </c>
      <c r="P266" s="57" t="s">
        <v>472</v>
      </c>
      <c r="Q266" s="57" t="s">
        <v>472</v>
      </c>
      <c r="R266" s="57" t="s">
        <v>472</v>
      </c>
      <c r="S266" s="57" t="s">
        <v>472</v>
      </c>
      <c r="T266" s="62" t="s">
        <v>472</v>
      </c>
      <c r="U266" s="27">
        <v>1.1232484979999999</v>
      </c>
      <c r="V266" s="23">
        <f t="shared" si="13"/>
        <v>0</v>
      </c>
      <c r="W266" s="24">
        <v>0</v>
      </c>
      <c r="X266" s="24">
        <v>2</v>
      </c>
      <c r="Y266" s="24">
        <f t="shared" si="14"/>
        <v>0</v>
      </c>
      <c r="Z266" s="58" t="s">
        <v>1112</v>
      </c>
    </row>
    <row r="267" spans="1:28" ht="60" x14ac:dyDescent="0.25">
      <c r="A267" s="17" t="s">
        <v>51</v>
      </c>
      <c r="B267" s="17" t="s">
        <v>256</v>
      </c>
      <c r="C267" s="17">
        <v>0</v>
      </c>
      <c r="D267" s="58" t="s">
        <v>1115</v>
      </c>
      <c r="E267" s="19">
        <v>24</v>
      </c>
      <c r="F267" s="19">
        <v>3.5</v>
      </c>
      <c r="G267" s="17">
        <v>27.5</v>
      </c>
      <c r="H267" s="23">
        <v>2.87</v>
      </c>
      <c r="I267" s="17" t="s">
        <v>498</v>
      </c>
      <c r="J267" s="40">
        <v>0.850283715</v>
      </c>
      <c r="K267" s="58" t="s">
        <v>1119</v>
      </c>
      <c r="L267" s="59" t="s">
        <v>779</v>
      </c>
      <c r="M267" s="63">
        <v>3.5</v>
      </c>
      <c r="N267" s="17">
        <f t="shared" si="15"/>
        <v>27.5</v>
      </c>
      <c r="O267" s="57" t="s">
        <v>1120</v>
      </c>
      <c r="P267" s="17">
        <v>90.86</v>
      </c>
      <c r="Q267" s="57" t="s">
        <v>1121</v>
      </c>
      <c r="R267" s="57">
        <v>11.11</v>
      </c>
      <c r="S267" s="57" t="s">
        <v>513</v>
      </c>
      <c r="T267" s="23">
        <v>0.8533541081127225</v>
      </c>
      <c r="U267" s="23">
        <v>0.8533541081127225</v>
      </c>
      <c r="V267" s="23">
        <f t="shared" si="13"/>
        <v>3.0703931127225026E-3</v>
      </c>
      <c r="W267" s="24">
        <v>0</v>
      </c>
      <c r="X267" s="24">
        <v>0</v>
      </c>
      <c r="Y267" s="24">
        <f t="shared" si="14"/>
        <v>0</v>
      </c>
      <c r="Z267" s="58" t="s">
        <v>1112</v>
      </c>
      <c r="AA267" s="58" t="s">
        <v>1123</v>
      </c>
    </row>
    <row r="268" spans="1:28" ht="30" x14ac:dyDescent="0.25">
      <c r="A268" s="17" t="s">
        <v>51</v>
      </c>
      <c r="B268" s="17" t="s">
        <v>256</v>
      </c>
      <c r="C268" s="17">
        <v>0</v>
      </c>
      <c r="D268" s="58" t="s">
        <v>1116</v>
      </c>
      <c r="E268" s="19">
        <v>15</v>
      </c>
      <c r="F268" s="19">
        <v>3.5</v>
      </c>
      <c r="G268" s="17">
        <v>18.5</v>
      </c>
      <c r="H268" s="23">
        <v>6.93</v>
      </c>
      <c r="I268" s="17" t="s">
        <v>498</v>
      </c>
      <c r="J268" s="27">
        <v>1.723970856</v>
      </c>
      <c r="K268" s="58" t="s">
        <v>1122</v>
      </c>
      <c r="L268" s="59" t="s">
        <v>685</v>
      </c>
      <c r="M268" s="63">
        <v>3.5</v>
      </c>
      <c r="N268" s="17">
        <f t="shared" si="15"/>
        <v>18.5</v>
      </c>
      <c r="O268" s="17">
        <v>15.47</v>
      </c>
      <c r="P268" s="17">
        <v>90.86</v>
      </c>
      <c r="Q268" s="57">
        <v>10.83</v>
      </c>
      <c r="R268" s="57">
        <v>11.11</v>
      </c>
      <c r="S268" s="57" t="s">
        <v>513</v>
      </c>
      <c r="T268" s="23">
        <v>1.7244799211899349</v>
      </c>
      <c r="U268" s="23">
        <v>1.7244799211899349</v>
      </c>
      <c r="V268" s="23">
        <f t="shared" si="13"/>
        <v>5.0906518993487637E-4</v>
      </c>
      <c r="W268" s="24">
        <v>0</v>
      </c>
      <c r="X268" s="24">
        <v>0</v>
      </c>
      <c r="Y268" s="24">
        <f t="shared" si="14"/>
        <v>0</v>
      </c>
      <c r="Z268" s="58" t="s">
        <v>1112</v>
      </c>
      <c r="AA268" s="58"/>
    </row>
    <row r="269" spans="1:28" ht="60" x14ac:dyDescent="0.25">
      <c r="A269" s="17" t="s">
        <v>51</v>
      </c>
      <c r="B269" s="17" t="s">
        <v>256</v>
      </c>
      <c r="C269" s="17">
        <v>0</v>
      </c>
      <c r="D269" s="58" t="s">
        <v>1117</v>
      </c>
      <c r="E269" s="19">
        <v>24</v>
      </c>
      <c r="F269" s="19">
        <v>15</v>
      </c>
      <c r="G269" s="17">
        <v>39</v>
      </c>
      <c r="H269" s="23">
        <v>2.96</v>
      </c>
      <c r="I269" s="17" t="s">
        <v>498</v>
      </c>
      <c r="J269" s="40">
        <v>1.161043703</v>
      </c>
      <c r="K269" s="58" t="s">
        <v>1124</v>
      </c>
      <c r="L269" s="59" t="s">
        <v>779</v>
      </c>
      <c r="M269" s="63">
        <v>15</v>
      </c>
      <c r="N269" s="17">
        <f t="shared" si="15"/>
        <v>39</v>
      </c>
      <c r="O269" s="57" t="s">
        <v>1120</v>
      </c>
      <c r="P269" s="17">
        <v>114.1</v>
      </c>
      <c r="Q269" s="57" t="s">
        <v>1121</v>
      </c>
      <c r="R269" s="17">
        <v>35.520000000000003</v>
      </c>
      <c r="S269" s="57" t="s">
        <v>513</v>
      </c>
      <c r="T269" s="23">
        <v>1.1634234254596936</v>
      </c>
      <c r="U269" s="23">
        <v>1.1634234254596936</v>
      </c>
      <c r="V269" s="23">
        <f t="shared" si="13"/>
        <v>2.379722459693534E-3</v>
      </c>
      <c r="W269" s="24">
        <v>0</v>
      </c>
      <c r="X269" s="24">
        <v>0</v>
      </c>
      <c r="Y269" s="24">
        <f t="shared" si="14"/>
        <v>0</v>
      </c>
      <c r="Z269" s="58" t="s">
        <v>1112</v>
      </c>
      <c r="AA269" s="58" t="s">
        <v>1123</v>
      </c>
    </row>
    <row r="270" spans="1:28" ht="30" x14ac:dyDescent="0.25">
      <c r="A270" s="17" t="s">
        <v>51</v>
      </c>
      <c r="B270" s="17" t="s">
        <v>256</v>
      </c>
      <c r="C270" s="17">
        <v>0</v>
      </c>
      <c r="D270" s="58" t="s">
        <v>1118</v>
      </c>
      <c r="E270" s="19">
        <v>15</v>
      </c>
      <c r="F270" s="19">
        <v>15</v>
      </c>
      <c r="G270" s="17">
        <v>30</v>
      </c>
      <c r="H270" s="23">
        <v>3.76</v>
      </c>
      <c r="I270" s="17" t="s">
        <v>498</v>
      </c>
      <c r="J270" s="27">
        <v>1.3886448629999999</v>
      </c>
      <c r="K270" s="58" t="s">
        <v>1122</v>
      </c>
      <c r="L270" s="59" t="s">
        <v>685</v>
      </c>
      <c r="M270" s="63">
        <v>15</v>
      </c>
      <c r="N270" s="17">
        <f t="shared" si="15"/>
        <v>30</v>
      </c>
      <c r="O270" s="17">
        <v>15.47</v>
      </c>
      <c r="P270" s="17">
        <v>114.1</v>
      </c>
      <c r="Q270" s="57">
        <v>10.83</v>
      </c>
      <c r="R270" s="17">
        <v>35.520000000000003</v>
      </c>
      <c r="S270" s="57" t="s">
        <v>513</v>
      </c>
      <c r="T270" s="23">
        <v>1.3877514304739733</v>
      </c>
      <c r="U270" s="23">
        <v>1.3877514304739733</v>
      </c>
      <c r="V270" s="23">
        <f t="shared" si="13"/>
        <v>-8.9343252602658296E-4</v>
      </c>
      <c r="W270" s="24">
        <v>0</v>
      </c>
      <c r="X270" s="24">
        <v>0</v>
      </c>
      <c r="Y270" s="24">
        <f t="shared" si="14"/>
        <v>0</v>
      </c>
      <c r="Z270" s="58" t="s">
        <v>1112</v>
      </c>
      <c r="AA270" s="58"/>
    </row>
    <row r="271" spans="1:28" ht="30" x14ac:dyDescent="0.25">
      <c r="A271" s="17" t="s">
        <v>51</v>
      </c>
      <c r="B271" s="17" t="s">
        <v>257</v>
      </c>
      <c r="C271" s="17">
        <v>0</v>
      </c>
      <c r="D271" s="58" t="s">
        <v>1126</v>
      </c>
      <c r="E271" s="19">
        <v>57</v>
      </c>
      <c r="F271" s="19">
        <v>57</v>
      </c>
      <c r="G271" s="17">
        <v>114</v>
      </c>
      <c r="H271" s="23">
        <v>5.16</v>
      </c>
      <c r="I271" s="17" t="s">
        <v>498</v>
      </c>
      <c r="J271" s="21">
        <v>1.6765394069999999</v>
      </c>
      <c r="K271" s="58" t="s">
        <v>1125</v>
      </c>
      <c r="L271" s="19">
        <v>57</v>
      </c>
      <c r="M271" s="17">
        <v>57</v>
      </c>
      <c r="N271" s="17">
        <f t="shared" si="15"/>
        <v>114</v>
      </c>
      <c r="O271" s="57" t="s">
        <v>472</v>
      </c>
      <c r="P271" s="17">
        <v>102.42</v>
      </c>
      <c r="Q271" s="57" t="s">
        <v>472</v>
      </c>
      <c r="R271" s="17">
        <v>49.073923829259876</v>
      </c>
      <c r="S271" s="57" t="s">
        <v>472</v>
      </c>
      <c r="T271" s="62" t="s">
        <v>472</v>
      </c>
      <c r="U271" s="23">
        <v>1.6765394069999999</v>
      </c>
      <c r="V271" s="23">
        <f t="shared" si="13"/>
        <v>0</v>
      </c>
      <c r="W271" s="24">
        <v>0</v>
      </c>
      <c r="X271" s="24">
        <v>2</v>
      </c>
      <c r="Y271" s="24">
        <f t="shared" si="14"/>
        <v>0</v>
      </c>
      <c r="Z271" s="18"/>
      <c r="AA271" s="58" t="s">
        <v>1166</v>
      </c>
    </row>
    <row r="272" spans="1:28" ht="30" x14ac:dyDescent="0.25">
      <c r="A272" s="17" t="s">
        <v>51</v>
      </c>
      <c r="B272" s="17" t="s">
        <v>258</v>
      </c>
      <c r="C272" s="17">
        <v>0</v>
      </c>
      <c r="D272" s="58" t="s">
        <v>1127</v>
      </c>
      <c r="E272" s="19">
        <v>138</v>
      </c>
      <c r="F272" s="19">
        <v>49</v>
      </c>
      <c r="G272" s="17">
        <v>187</v>
      </c>
      <c r="H272" s="23">
        <v>2.42</v>
      </c>
      <c r="I272" s="17" t="s">
        <v>498</v>
      </c>
      <c r="J272" s="27">
        <v>0.92602921299999996</v>
      </c>
      <c r="K272" s="58" t="s">
        <v>1129</v>
      </c>
      <c r="L272" s="59" t="s">
        <v>1128</v>
      </c>
      <c r="M272" s="63">
        <v>49</v>
      </c>
      <c r="N272" s="17">
        <f t="shared" si="15"/>
        <v>187</v>
      </c>
      <c r="O272" s="17">
        <v>50.82</v>
      </c>
      <c r="P272" s="57">
        <v>99.41</v>
      </c>
      <c r="Q272" s="57">
        <v>19.39</v>
      </c>
      <c r="R272" s="57">
        <v>23.81</v>
      </c>
      <c r="S272" s="57" t="s">
        <v>513</v>
      </c>
      <c r="T272" s="23">
        <v>0.9064791740290532</v>
      </c>
      <c r="U272" s="23">
        <v>0.9064791740290532</v>
      </c>
      <c r="V272" s="23">
        <f t="shared" si="13"/>
        <v>-1.9550038970946759E-2</v>
      </c>
      <c r="W272" s="24">
        <v>1</v>
      </c>
      <c r="X272" s="24">
        <v>1</v>
      </c>
      <c r="Y272" s="24">
        <f t="shared" si="14"/>
        <v>0</v>
      </c>
      <c r="Z272" s="58" t="s">
        <v>1131</v>
      </c>
    </row>
    <row r="273" spans="1:28" ht="30" x14ac:dyDescent="0.25">
      <c r="A273" s="17" t="s">
        <v>51</v>
      </c>
      <c r="B273" s="17" t="s">
        <v>258</v>
      </c>
      <c r="C273" s="17">
        <v>0</v>
      </c>
      <c r="D273" s="58" t="s">
        <v>1130</v>
      </c>
      <c r="E273" s="19">
        <v>138</v>
      </c>
      <c r="F273" s="19">
        <v>79</v>
      </c>
      <c r="G273" s="17">
        <v>217</v>
      </c>
      <c r="H273" s="23">
        <v>1.31</v>
      </c>
      <c r="I273" s="17" t="s">
        <v>498</v>
      </c>
      <c r="J273" s="27">
        <v>0.59465401600000001</v>
      </c>
      <c r="K273" s="58" t="s">
        <v>1129</v>
      </c>
      <c r="L273" s="59" t="s">
        <v>1128</v>
      </c>
      <c r="M273" s="63">
        <v>79</v>
      </c>
      <c r="N273" s="17">
        <f t="shared" si="15"/>
        <v>217</v>
      </c>
      <c r="O273" s="17">
        <v>50.82</v>
      </c>
      <c r="P273" s="57">
        <v>78.569999999999993</v>
      </c>
      <c r="Q273" s="57">
        <v>19.39</v>
      </c>
      <c r="R273" s="57">
        <v>26.72</v>
      </c>
      <c r="S273" s="57" t="s">
        <v>513</v>
      </c>
      <c r="T273" s="23">
        <v>0.56708931331796275</v>
      </c>
      <c r="U273" s="23">
        <v>0.56708931331796275</v>
      </c>
      <c r="V273" s="23">
        <f t="shared" si="13"/>
        <v>-2.7564702682037256E-2</v>
      </c>
      <c r="W273" s="24">
        <v>1</v>
      </c>
      <c r="X273" s="24">
        <v>1</v>
      </c>
      <c r="Y273" s="24">
        <f t="shared" si="14"/>
        <v>0</v>
      </c>
      <c r="Z273" s="58" t="s">
        <v>1131</v>
      </c>
    </row>
    <row r="274" spans="1:28" s="16" customFormat="1" x14ac:dyDescent="0.25">
      <c r="A274" s="16" t="s">
        <v>51</v>
      </c>
      <c r="B274" s="16" t="s">
        <v>259</v>
      </c>
      <c r="C274" s="16">
        <v>0</v>
      </c>
      <c r="D274" s="60" t="s">
        <v>1132</v>
      </c>
      <c r="E274" s="29">
        <v>37</v>
      </c>
      <c r="F274" s="29">
        <v>53</v>
      </c>
      <c r="G274" s="16">
        <v>90</v>
      </c>
      <c r="H274" s="33">
        <v>0.89</v>
      </c>
      <c r="I274" s="16" t="s">
        <v>498</v>
      </c>
      <c r="J274" s="31">
        <v>0.42500103099999997</v>
      </c>
      <c r="K274" s="60" t="s">
        <v>1133</v>
      </c>
      <c r="L274" s="61" t="s">
        <v>965</v>
      </c>
      <c r="M274" s="16">
        <v>53</v>
      </c>
      <c r="N274" s="16">
        <f t="shared" si="15"/>
        <v>90</v>
      </c>
      <c r="O274" s="16">
        <v>18.5</v>
      </c>
      <c r="P274" s="16">
        <v>37.200000000000003</v>
      </c>
      <c r="Q274" s="16">
        <v>15.1</v>
      </c>
      <c r="R274" s="16">
        <v>24.4</v>
      </c>
      <c r="S274" s="64" t="s">
        <v>513</v>
      </c>
      <c r="T274" s="33">
        <v>0.42337112072906369</v>
      </c>
      <c r="U274" s="33">
        <v>0.42337112072906369</v>
      </c>
      <c r="V274" s="33">
        <f t="shared" si="13"/>
        <v>-1.6299102709362856E-3</v>
      </c>
      <c r="W274" s="34">
        <v>0</v>
      </c>
      <c r="X274" s="34">
        <v>0</v>
      </c>
      <c r="Y274" s="34">
        <f t="shared" si="14"/>
        <v>0</v>
      </c>
      <c r="AA274" s="28"/>
      <c r="AB274" s="15"/>
    </row>
    <row r="275" spans="1:28" ht="30" x14ac:dyDescent="0.25">
      <c r="A275" s="17" t="s">
        <v>52</v>
      </c>
      <c r="B275" s="17" t="s">
        <v>260</v>
      </c>
      <c r="C275" s="17">
        <v>0</v>
      </c>
      <c r="D275" s="58" t="s">
        <v>1190</v>
      </c>
      <c r="E275" s="19" t="s">
        <v>472</v>
      </c>
      <c r="F275" s="19" t="s">
        <v>472</v>
      </c>
      <c r="G275" s="17">
        <v>57</v>
      </c>
      <c r="H275" s="23">
        <v>-0.08</v>
      </c>
      <c r="I275" s="17" t="s">
        <v>473</v>
      </c>
      <c r="J275" s="23">
        <v>-4.0544445999999998E-2</v>
      </c>
      <c r="K275" s="58" t="s">
        <v>1191</v>
      </c>
      <c r="L275" s="59" t="s">
        <v>751</v>
      </c>
      <c r="M275" s="63">
        <v>29</v>
      </c>
      <c r="N275" s="17">
        <f t="shared" si="15"/>
        <v>57</v>
      </c>
      <c r="O275" s="57">
        <v>38.1</v>
      </c>
      <c r="P275" s="57">
        <v>38.9</v>
      </c>
      <c r="Q275" s="57">
        <v>10.6</v>
      </c>
      <c r="R275" s="57">
        <v>10.1</v>
      </c>
      <c r="S275" s="57" t="s">
        <v>513</v>
      </c>
      <c r="T275" s="23">
        <v>-3.8637479908008698E-2</v>
      </c>
      <c r="U275" s="23">
        <v>-3.8637479908008698E-2</v>
      </c>
      <c r="V275" s="23">
        <f t="shared" si="13"/>
        <v>1.9069660919912995E-3</v>
      </c>
      <c r="W275" s="24">
        <v>0</v>
      </c>
      <c r="X275" s="24">
        <v>3</v>
      </c>
      <c r="Y275" s="24">
        <f t="shared" si="14"/>
        <v>0</v>
      </c>
      <c r="AA275" s="58" t="s">
        <v>1195</v>
      </c>
    </row>
    <row r="276" spans="1:28" ht="30" x14ac:dyDescent="0.25">
      <c r="A276" s="17" t="s">
        <v>52</v>
      </c>
      <c r="B276" s="17" t="s">
        <v>261</v>
      </c>
      <c r="C276" s="17">
        <v>0</v>
      </c>
      <c r="D276" s="58" t="s">
        <v>1193</v>
      </c>
      <c r="E276" s="19" t="s">
        <v>472</v>
      </c>
      <c r="F276" s="19" t="s">
        <v>472</v>
      </c>
      <c r="G276" s="17">
        <v>53</v>
      </c>
      <c r="H276" s="23">
        <v>-0.19</v>
      </c>
      <c r="I276" s="17" t="s">
        <v>473</v>
      </c>
      <c r="J276" s="23">
        <v>-9.6276199000000007E-2</v>
      </c>
      <c r="K276" s="58" t="s">
        <v>472</v>
      </c>
      <c r="L276" s="59" t="s">
        <v>1192</v>
      </c>
      <c r="M276" s="63">
        <v>27</v>
      </c>
      <c r="N276" s="17">
        <f t="shared" si="15"/>
        <v>53</v>
      </c>
      <c r="O276" s="57" t="s">
        <v>472</v>
      </c>
      <c r="P276" s="57" t="s">
        <v>472</v>
      </c>
      <c r="Q276" s="57" t="s">
        <v>472</v>
      </c>
      <c r="R276" s="57" t="s">
        <v>472</v>
      </c>
      <c r="S276" s="57" t="s">
        <v>472</v>
      </c>
      <c r="T276" s="62" t="s">
        <v>472</v>
      </c>
      <c r="U276" s="23">
        <v>-9.6276199000000007E-2</v>
      </c>
      <c r="V276" s="23">
        <f t="shared" si="13"/>
        <v>0</v>
      </c>
      <c r="W276" s="24">
        <v>0</v>
      </c>
      <c r="X276" s="24">
        <v>2</v>
      </c>
      <c r="Y276" s="24">
        <f t="shared" si="14"/>
        <v>0</v>
      </c>
      <c r="AA276" s="58" t="s">
        <v>1194</v>
      </c>
    </row>
    <row r="277" spans="1:28" ht="30" x14ac:dyDescent="0.25">
      <c r="A277" s="17" t="s">
        <v>52</v>
      </c>
      <c r="B277" s="17" t="s">
        <v>262</v>
      </c>
      <c r="C277" s="17" t="s">
        <v>496</v>
      </c>
      <c r="D277" s="58" t="s">
        <v>1196</v>
      </c>
      <c r="E277" s="19" t="s">
        <v>472</v>
      </c>
      <c r="F277" s="19" t="s">
        <v>472</v>
      </c>
      <c r="G277" s="17">
        <v>147</v>
      </c>
      <c r="H277" s="23">
        <v>0.01</v>
      </c>
      <c r="I277" s="17" t="s">
        <v>473</v>
      </c>
      <c r="J277" s="23">
        <v>5.0260210000000003E-3</v>
      </c>
      <c r="K277" s="58" t="s">
        <v>472</v>
      </c>
      <c r="L277" s="59" t="s">
        <v>472</v>
      </c>
      <c r="M277" s="57" t="s">
        <v>472</v>
      </c>
      <c r="N277" s="17">
        <v>147</v>
      </c>
      <c r="O277" s="57" t="s">
        <v>472</v>
      </c>
      <c r="P277" s="57" t="s">
        <v>472</v>
      </c>
      <c r="Q277" s="57" t="s">
        <v>472</v>
      </c>
      <c r="R277" s="57" t="s">
        <v>472</v>
      </c>
      <c r="S277" s="57" t="s">
        <v>472</v>
      </c>
      <c r="T277" s="62" t="s">
        <v>472</v>
      </c>
      <c r="U277" s="23">
        <v>5.0260210000000003E-3</v>
      </c>
      <c r="V277" s="23">
        <f t="shared" si="13"/>
        <v>0</v>
      </c>
      <c r="W277" s="24">
        <v>0</v>
      </c>
      <c r="X277" s="24">
        <v>2</v>
      </c>
      <c r="Y277" s="24">
        <f t="shared" si="14"/>
        <v>0</v>
      </c>
    </row>
    <row r="278" spans="1:28" ht="105" x14ac:dyDescent="0.25">
      <c r="A278" s="17" t="s">
        <v>52</v>
      </c>
      <c r="B278" s="17" t="s">
        <v>263</v>
      </c>
      <c r="C278" s="17">
        <v>0</v>
      </c>
      <c r="D278" s="58" t="s">
        <v>1197</v>
      </c>
      <c r="E278" s="19" t="s">
        <v>472</v>
      </c>
      <c r="F278" s="19" t="s">
        <v>472</v>
      </c>
      <c r="G278" s="17">
        <v>23</v>
      </c>
      <c r="H278" s="23">
        <v>0.57999999999999996</v>
      </c>
      <c r="I278" s="17" t="s">
        <v>473</v>
      </c>
      <c r="J278" s="23">
        <v>0.29651104499999997</v>
      </c>
      <c r="K278" s="58" t="s">
        <v>1202</v>
      </c>
      <c r="L278" s="59" t="s">
        <v>723</v>
      </c>
      <c r="M278" s="63">
        <v>12</v>
      </c>
      <c r="N278" s="17">
        <f t="shared" si="15"/>
        <v>24</v>
      </c>
      <c r="O278" s="57" t="s">
        <v>1198</v>
      </c>
      <c r="P278" s="57" t="s">
        <v>1199</v>
      </c>
      <c r="Q278" s="57" t="s">
        <v>1200</v>
      </c>
      <c r="R278" s="57" t="s">
        <v>1201</v>
      </c>
      <c r="S278" s="57" t="s">
        <v>513</v>
      </c>
      <c r="T278" s="23">
        <v>0.298008226099444</v>
      </c>
      <c r="U278" s="23">
        <v>0.298008226099444</v>
      </c>
      <c r="V278" s="23">
        <f t="shared" si="13"/>
        <v>1.4971810994440227E-3</v>
      </c>
      <c r="W278" s="24">
        <v>0</v>
      </c>
      <c r="X278" s="24">
        <v>0</v>
      </c>
      <c r="Y278" s="24">
        <f t="shared" si="14"/>
        <v>-1</v>
      </c>
      <c r="AA278" s="58" t="s">
        <v>1157</v>
      </c>
    </row>
    <row r="279" spans="1:28" ht="75" x14ac:dyDescent="0.25">
      <c r="A279" s="17" t="s">
        <v>52</v>
      </c>
      <c r="B279" s="17" t="s">
        <v>264</v>
      </c>
      <c r="C279" s="17">
        <v>0</v>
      </c>
      <c r="D279" s="58" t="s">
        <v>1203</v>
      </c>
      <c r="E279" s="19" t="s">
        <v>472</v>
      </c>
      <c r="F279" s="19" t="s">
        <v>472</v>
      </c>
      <c r="G279" s="17">
        <v>48</v>
      </c>
      <c r="H279" s="23">
        <v>-0.01</v>
      </c>
      <c r="I279" s="17" t="s">
        <v>473</v>
      </c>
      <c r="J279" s="23">
        <v>-5.0833110000000001E-3</v>
      </c>
      <c r="K279" s="58" t="s">
        <v>1204</v>
      </c>
      <c r="L279" s="59" t="s">
        <v>769</v>
      </c>
      <c r="M279" s="63">
        <v>23</v>
      </c>
      <c r="N279" s="17">
        <f t="shared" si="15"/>
        <v>48</v>
      </c>
      <c r="O279" s="57" t="s">
        <v>1205</v>
      </c>
      <c r="P279" s="57" t="s">
        <v>1206</v>
      </c>
      <c r="Q279" s="57" t="s">
        <v>1207</v>
      </c>
      <c r="R279" s="57" t="s">
        <v>1208</v>
      </c>
      <c r="S279" s="57" t="s">
        <v>513</v>
      </c>
      <c r="T279" s="23">
        <v>2.4084527857281698E-2</v>
      </c>
      <c r="U279" s="23">
        <v>2.4084527857281698E-2</v>
      </c>
      <c r="V279" s="23">
        <f t="shared" si="13"/>
        <v>2.9167838857281699E-2</v>
      </c>
      <c r="W279" s="24">
        <v>1</v>
      </c>
      <c r="X279" s="24">
        <v>1</v>
      </c>
      <c r="Y279" s="24">
        <f t="shared" si="14"/>
        <v>0</v>
      </c>
    </row>
    <row r="280" spans="1:28" ht="30" x14ac:dyDescent="0.25">
      <c r="A280" s="57" t="s">
        <v>52</v>
      </c>
      <c r="B280" s="17" t="s">
        <v>265</v>
      </c>
      <c r="C280" s="17">
        <v>0</v>
      </c>
      <c r="D280" s="58" t="s">
        <v>1209</v>
      </c>
      <c r="E280" s="19" t="s">
        <v>472</v>
      </c>
      <c r="F280" s="19" t="s">
        <v>472</v>
      </c>
      <c r="G280" s="17">
        <v>64</v>
      </c>
      <c r="H280" s="23">
        <v>-0.31</v>
      </c>
      <c r="I280" s="17" t="s">
        <v>473</v>
      </c>
      <c r="J280" s="23">
        <v>-0.15626894599999999</v>
      </c>
      <c r="K280" s="58" t="s">
        <v>472</v>
      </c>
      <c r="L280" s="59" t="s">
        <v>472</v>
      </c>
      <c r="M280" s="57" t="s">
        <v>472</v>
      </c>
      <c r="N280" s="17">
        <v>64</v>
      </c>
      <c r="O280" s="57" t="s">
        <v>472</v>
      </c>
      <c r="P280" s="57" t="s">
        <v>472</v>
      </c>
      <c r="Q280" s="57" t="s">
        <v>472</v>
      </c>
      <c r="R280" s="57" t="s">
        <v>472</v>
      </c>
      <c r="S280" s="57" t="s">
        <v>472</v>
      </c>
      <c r="T280" s="62" t="s">
        <v>472</v>
      </c>
      <c r="U280" s="23">
        <v>-0.15626894599999999</v>
      </c>
      <c r="V280" s="23">
        <f t="shared" si="13"/>
        <v>0</v>
      </c>
      <c r="W280" s="24">
        <v>0</v>
      </c>
      <c r="X280" s="24">
        <v>2</v>
      </c>
      <c r="Y280" s="24">
        <f t="shared" si="14"/>
        <v>0</v>
      </c>
      <c r="AA280" s="58" t="s">
        <v>1210</v>
      </c>
    </row>
    <row r="281" spans="1:28" ht="75" x14ac:dyDescent="0.25">
      <c r="A281" s="17" t="s">
        <v>52</v>
      </c>
      <c r="B281" s="17" t="s">
        <v>266</v>
      </c>
      <c r="C281" s="17"/>
      <c r="D281" s="58" t="s">
        <v>1211</v>
      </c>
      <c r="E281" s="19" t="s">
        <v>472</v>
      </c>
      <c r="F281" s="19" t="s">
        <v>472</v>
      </c>
      <c r="G281" s="17">
        <v>48</v>
      </c>
      <c r="H281" s="23">
        <v>0.43</v>
      </c>
      <c r="I281" s="17" t="s">
        <v>473</v>
      </c>
      <c r="J281" s="23">
        <v>0.21687912300000001</v>
      </c>
      <c r="K281" s="58" t="s">
        <v>1216</v>
      </c>
      <c r="L281" s="59" t="s">
        <v>779</v>
      </c>
      <c r="M281" s="63">
        <v>24</v>
      </c>
      <c r="N281" s="17">
        <f t="shared" si="15"/>
        <v>48</v>
      </c>
      <c r="O281" s="57" t="s">
        <v>1212</v>
      </c>
      <c r="P281" s="57" t="s">
        <v>1215</v>
      </c>
      <c r="Q281" s="57" t="s">
        <v>1213</v>
      </c>
      <c r="R281" s="57" t="s">
        <v>1214</v>
      </c>
      <c r="S281" s="57" t="s">
        <v>513</v>
      </c>
      <c r="T281" s="23">
        <v>0.39094384986837255</v>
      </c>
      <c r="U281" s="23">
        <v>0.39094384986837255</v>
      </c>
      <c r="V281" s="23">
        <f t="shared" si="13"/>
        <v>0.17406472686837254</v>
      </c>
      <c r="W281" s="24">
        <v>3</v>
      </c>
      <c r="X281" s="24">
        <v>3</v>
      </c>
      <c r="Y281" s="24">
        <f t="shared" si="14"/>
        <v>0</v>
      </c>
      <c r="AA281" s="58" t="s">
        <v>1217</v>
      </c>
    </row>
    <row r="282" spans="1:28" ht="45" x14ac:dyDescent="0.25">
      <c r="A282" s="17" t="s">
        <v>52</v>
      </c>
      <c r="B282" s="17" t="s">
        <v>267</v>
      </c>
      <c r="C282" s="17">
        <v>2</v>
      </c>
      <c r="D282" s="58" t="s">
        <v>1218</v>
      </c>
      <c r="E282" s="19" t="s">
        <v>472</v>
      </c>
      <c r="F282" s="19" t="s">
        <v>472</v>
      </c>
      <c r="G282" s="17">
        <v>40</v>
      </c>
      <c r="H282" s="23">
        <v>0.76</v>
      </c>
      <c r="I282" s="17" t="s">
        <v>473</v>
      </c>
      <c r="J282" s="23">
        <v>0.378593505</v>
      </c>
      <c r="K282" s="58" t="s">
        <v>1219</v>
      </c>
      <c r="L282" s="59" t="s">
        <v>701</v>
      </c>
      <c r="M282" s="63">
        <v>20</v>
      </c>
      <c r="N282" s="17">
        <f t="shared" si="15"/>
        <v>40</v>
      </c>
      <c r="O282" s="17">
        <v>31.67</v>
      </c>
      <c r="P282" s="17">
        <v>25.78</v>
      </c>
      <c r="Q282" s="57">
        <v>10.35</v>
      </c>
      <c r="R282" s="57">
        <v>3.02</v>
      </c>
      <c r="S282" s="57" t="s">
        <v>513</v>
      </c>
      <c r="T282" s="23">
        <v>0.37727901700510802</v>
      </c>
      <c r="U282" s="23">
        <v>0.37727901700510802</v>
      </c>
      <c r="V282" s="23">
        <f t="shared" si="13"/>
        <v>-1.3144879948919774E-3</v>
      </c>
      <c r="W282" s="24">
        <v>0</v>
      </c>
      <c r="X282" s="24">
        <v>0</v>
      </c>
      <c r="Y282" s="24">
        <f t="shared" si="14"/>
        <v>0</v>
      </c>
      <c r="AA282" s="58" t="s">
        <v>1220</v>
      </c>
    </row>
    <row r="283" spans="1:28" ht="90" x14ac:dyDescent="0.25">
      <c r="A283" s="17" t="s">
        <v>52</v>
      </c>
      <c r="B283" s="17" t="s">
        <v>268</v>
      </c>
      <c r="C283" s="17">
        <v>0</v>
      </c>
      <c r="D283" s="58" t="s">
        <v>1221</v>
      </c>
      <c r="E283" s="19" t="s">
        <v>472</v>
      </c>
      <c r="F283" s="19" t="s">
        <v>472</v>
      </c>
      <c r="G283" s="17">
        <v>44</v>
      </c>
      <c r="H283" s="23">
        <v>0.64</v>
      </c>
      <c r="I283" s="17" t="s">
        <v>473</v>
      </c>
      <c r="J283" s="23">
        <v>0.32034638799999998</v>
      </c>
      <c r="K283" s="58" t="s">
        <v>1227</v>
      </c>
      <c r="L283" s="59" t="s">
        <v>1222</v>
      </c>
      <c r="M283" s="63">
        <v>22</v>
      </c>
      <c r="N283" s="17">
        <f t="shared" si="15"/>
        <v>44</v>
      </c>
      <c r="O283" s="57" t="s">
        <v>1223</v>
      </c>
      <c r="P283" s="57" t="s">
        <v>1224</v>
      </c>
      <c r="Q283" s="57" t="s">
        <v>1225</v>
      </c>
      <c r="R283" s="57" t="s">
        <v>1226</v>
      </c>
      <c r="S283" s="57" t="s">
        <v>513</v>
      </c>
      <c r="T283" s="23">
        <v>0.31487279924830902</v>
      </c>
      <c r="U283" s="23">
        <v>0.31487279924830902</v>
      </c>
      <c r="V283" s="23">
        <f t="shared" si="13"/>
        <v>-5.4735887516909609E-3</v>
      </c>
      <c r="W283" s="24">
        <v>0</v>
      </c>
      <c r="X283" s="24">
        <v>0</v>
      </c>
      <c r="Y283" s="24">
        <f t="shared" si="14"/>
        <v>0</v>
      </c>
      <c r="AA283" s="58" t="s">
        <v>1228</v>
      </c>
    </row>
    <row r="284" spans="1:28" ht="90" x14ac:dyDescent="0.25">
      <c r="A284" s="17" t="s">
        <v>52</v>
      </c>
      <c r="B284" s="17" t="s">
        <v>269</v>
      </c>
      <c r="C284" s="17">
        <v>0</v>
      </c>
      <c r="D284" s="58" t="s">
        <v>1229</v>
      </c>
      <c r="E284" s="19" t="s">
        <v>472</v>
      </c>
      <c r="F284" s="19" t="s">
        <v>472</v>
      </c>
      <c r="G284" s="17">
        <v>36</v>
      </c>
      <c r="H284" s="23">
        <v>2.1</v>
      </c>
      <c r="I284" s="17" t="s">
        <v>473</v>
      </c>
      <c r="J284" s="23">
        <v>0.93265077200000002</v>
      </c>
      <c r="K284" s="58" t="s">
        <v>1234</v>
      </c>
      <c r="L284" s="59" t="s">
        <v>702</v>
      </c>
      <c r="M284" s="63">
        <v>18</v>
      </c>
      <c r="N284" s="17">
        <f t="shared" si="15"/>
        <v>36</v>
      </c>
      <c r="O284" s="57" t="s">
        <v>1230</v>
      </c>
      <c r="P284" s="57" t="s">
        <v>1231</v>
      </c>
      <c r="Q284" s="57" t="s">
        <v>1232</v>
      </c>
      <c r="R284" s="57" t="s">
        <v>1233</v>
      </c>
      <c r="S284" s="57" t="s">
        <v>513</v>
      </c>
      <c r="T284" s="23">
        <v>0.24904620863548799</v>
      </c>
      <c r="U284" s="23">
        <v>0.24904620863548799</v>
      </c>
      <c r="V284" s="23">
        <f t="shared" si="13"/>
        <v>-0.68360456336451203</v>
      </c>
      <c r="W284" s="24">
        <v>3</v>
      </c>
      <c r="X284" s="24">
        <v>1</v>
      </c>
      <c r="Y284" s="24">
        <f t="shared" si="14"/>
        <v>0</v>
      </c>
    </row>
    <row r="285" spans="1:28" s="16" customFormat="1" ht="30" x14ac:dyDescent="0.25">
      <c r="A285" s="16" t="s">
        <v>52</v>
      </c>
      <c r="B285" s="16" t="s">
        <v>270</v>
      </c>
      <c r="C285" s="16">
        <v>2</v>
      </c>
      <c r="D285" s="60" t="s">
        <v>1235</v>
      </c>
      <c r="E285" s="29" t="s">
        <v>472</v>
      </c>
      <c r="F285" s="29" t="s">
        <v>472</v>
      </c>
      <c r="G285" s="16">
        <v>24</v>
      </c>
      <c r="H285" s="33">
        <v>0.15</v>
      </c>
      <c r="I285" s="16" t="s">
        <v>473</v>
      </c>
      <c r="J285" s="33">
        <v>7.7600664999999999E-2</v>
      </c>
      <c r="K285" s="60" t="s">
        <v>1236</v>
      </c>
      <c r="L285" s="61" t="s">
        <v>723</v>
      </c>
      <c r="M285" s="16">
        <v>12</v>
      </c>
      <c r="N285" s="16">
        <f t="shared" si="15"/>
        <v>24</v>
      </c>
      <c r="O285" s="16">
        <v>30.9</v>
      </c>
      <c r="P285" s="16">
        <v>30.4</v>
      </c>
      <c r="Q285" s="16">
        <v>7.3</v>
      </c>
      <c r="R285" s="16">
        <v>8.5</v>
      </c>
      <c r="S285" s="64" t="s">
        <v>513</v>
      </c>
      <c r="T285" s="33">
        <v>3.1549457770581199E-2</v>
      </c>
      <c r="U285" s="33">
        <v>3.1549457770581199E-2</v>
      </c>
      <c r="V285" s="33">
        <f t="shared" si="13"/>
        <v>-4.60512072294188E-2</v>
      </c>
      <c r="W285" s="34">
        <v>1</v>
      </c>
      <c r="X285" s="34">
        <v>1</v>
      </c>
      <c r="Y285" s="34">
        <f t="shared" si="14"/>
        <v>0</v>
      </c>
      <c r="AA285" s="28"/>
      <c r="AB285" s="15"/>
    </row>
    <row r="286" spans="1:28" ht="30" x14ac:dyDescent="0.25">
      <c r="A286" s="17" t="s">
        <v>53</v>
      </c>
      <c r="B286" s="17" t="s">
        <v>271</v>
      </c>
      <c r="C286" s="17">
        <v>0</v>
      </c>
      <c r="D286" s="58" t="s">
        <v>1292</v>
      </c>
      <c r="E286" s="19">
        <v>38</v>
      </c>
      <c r="F286" s="19">
        <v>12</v>
      </c>
      <c r="G286" s="17">
        <v>50</v>
      </c>
      <c r="H286" s="23">
        <v>0.27</v>
      </c>
      <c r="I286" s="17" t="s">
        <v>498</v>
      </c>
      <c r="J286" s="23">
        <v>0.115058411</v>
      </c>
      <c r="K286" s="58" t="s">
        <v>472</v>
      </c>
      <c r="L286" s="59" t="s">
        <v>1237</v>
      </c>
      <c r="M286" s="63">
        <v>12</v>
      </c>
      <c r="N286" s="17">
        <f t="shared" si="15"/>
        <v>50</v>
      </c>
      <c r="O286" s="57" t="s">
        <v>472</v>
      </c>
      <c r="P286" s="57" t="s">
        <v>472</v>
      </c>
      <c r="Q286" s="57" t="s">
        <v>472</v>
      </c>
      <c r="R286" s="57" t="s">
        <v>472</v>
      </c>
      <c r="S286" s="57" t="s">
        <v>472</v>
      </c>
      <c r="T286" s="62" t="s">
        <v>472</v>
      </c>
      <c r="U286" s="23">
        <v>0.115058411</v>
      </c>
      <c r="V286" s="23">
        <f t="shared" si="13"/>
        <v>0</v>
      </c>
      <c r="W286" s="24">
        <v>0</v>
      </c>
      <c r="X286" s="24">
        <v>2</v>
      </c>
      <c r="Y286" s="24">
        <f t="shared" si="14"/>
        <v>0</v>
      </c>
      <c r="AA286" s="58" t="s">
        <v>1293</v>
      </c>
    </row>
    <row r="287" spans="1:28" ht="120" x14ac:dyDescent="0.25">
      <c r="A287" s="17" t="s">
        <v>53</v>
      </c>
      <c r="B287" s="17" t="s">
        <v>272</v>
      </c>
      <c r="C287" s="17">
        <v>0</v>
      </c>
      <c r="D287" s="58" t="s">
        <v>1240</v>
      </c>
      <c r="E287" s="19">
        <v>113</v>
      </c>
      <c r="F287" s="19">
        <v>32</v>
      </c>
      <c r="G287" s="17">
        <v>145</v>
      </c>
      <c r="H287" s="23">
        <v>0.01</v>
      </c>
      <c r="I287" s="17" t="s">
        <v>498</v>
      </c>
      <c r="J287" s="23">
        <v>5.0000000000000001E-3</v>
      </c>
      <c r="K287" s="58" t="s">
        <v>1245</v>
      </c>
      <c r="L287" s="59" t="s">
        <v>959</v>
      </c>
      <c r="M287" s="63">
        <v>32</v>
      </c>
      <c r="N287" s="17">
        <f t="shared" si="15"/>
        <v>145</v>
      </c>
      <c r="O287" s="57" t="s">
        <v>1241</v>
      </c>
      <c r="P287" s="57" t="s">
        <v>1242</v>
      </c>
      <c r="Q287" s="57" t="s">
        <v>1244</v>
      </c>
      <c r="R287" s="57" t="s">
        <v>1243</v>
      </c>
      <c r="S287" s="57" t="s">
        <v>513</v>
      </c>
      <c r="T287" s="23">
        <v>-2.1955683761026391E-2</v>
      </c>
      <c r="U287" s="23">
        <v>-2.1955683761026391E-2</v>
      </c>
      <c r="V287" s="23">
        <f t="shared" si="13"/>
        <v>-2.6955683761026392E-2</v>
      </c>
      <c r="W287" s="24">
        <v>1</v>
      </c>
      <c r="X287" s="24">
        <v>1</v>
      </c>
      <c r="Y287" s="24">
        <f t="shared" si="14"/>
        <v>0</v>
      </c>
      <c r="AA287" s="58" t="s">
        <v>1239</v>
      </c>
    </row>
    <row r="288" spans="1:28" ht="45" x14ac:dyDescent="0.25">
      <c r="A288" s="17" t="s">
        <v>53</v>
      </c>
      <c r="B288" s="17" t="s">
        <v>273</v>
      </c>
      <c r="C288" s="17">
        <v>0</v>
      </c>
      <c r="D288" s="58" t="s">
        <v>1246</v>
      </c>
      <c r="E288" s="19">
        <v>18</v>
      </c>
      <c r="F288" s="19">
        <v>18</v>
      </c>
      <c r="G288" s="17">
        <v>36</v>
      </c>
      <c r="H288" s="23">
        <v>0.06</v>
      </c>
      <c r="I288" s="17" t="s">
        <v>498</v>
      </c>
      <c r="J288" s="23">
        <v>0.03</v>
      </c>
      <c r="K288" s="58" t="s">
        <v>1247</v>
      </c>
      <c r="L288" s="59" t="s">
        <v>702</v>
      </c>
      <c r="M288" s="63">
        <v>18</v>
      </c>
      <c r="N288" s="17">
        <f t="shared" si="15"/>
        <v>36</v>
      </c>
      <c r="O288" s="57" t="s">
        <v>472</v>
      </c>
      <c r="P288" s="57" t="s">
        <v>472</v>
      </c>
      <c r="Q288" s="57" t="s">
        <v>472</v>
      </c>
      <c r="R288" s="57" t="s">
        <v>747</v>
      </c>
      <c r="S288" s="57" t="s">
        <v>1014</v>
      </c>
      <c r="T288" s="23">
        <v>1.0458968239397834</v>
      </c>
      <c r="U288" s="23">
        <v>1.237005000689077E-2</v>
      </c>
      <c r="V288" s="23">
        <f t="shared" si="13"/>
        <v>-1.7629949993109229E-2</v>
      </c>
      <c r="W288" s="24">
        <v>0</v>
      </c>
      <c r="X288" s="24">
        <v>0</v>
      </c>
      <c r="Y288" s="24">
        <f t="shared" si="14"/>
        <v>0</v>
      </c>
    </row>
    <row r="289" spans="1:28" ht="150" x14ac:dyDescent="0.25">
      <c r="A289" s="17" t="s">
        <v>53</v>
      </c>
      <c r="B289" s="17" t="s">
        <v>274</v>
      </c>
      <c r="C289" s="17">
        <v>0</v>
      </c>
      <c r="D289" s="58" t="s">
        <v>1248</v>
      </c>
      <c r="E289" s="19">
        <v>1524</v>
      </c>
      <c r="F289" s="19">
        <v>573</v>
      </c>
      <c r="G289" s="17">
        <v>2097</v>
      </c>
      <c r="H289" s="23">
        <v>0.01</v>
      </c>
      <c r="I289" s="17" t="s">
        <v>498</v>
      </c>
      <c r="J289" s="23">
        <v>4.4562539999999998E-3</v>
      </c>
      <c r="K289" s="58" t="s">
        <v>1253</v>
      </c>
      <c r="L289" s="59" t="s">
        <v>1238</v>
      </c>
      <c r="M289" s="63">
        <v>573</v>
      </c>
      <c r="N289" s="22">
        <f>L289+M289</f>
        <v>2097</v>
      </c>
      <c r="O289" s="57" t="s">
        <v>1251</v>
      </c>
      <c r="P289" s="57" t="s">
        <v>1249</v>
      </c>
      <c r="Q289" s="57" t="s">
        <v>1252</v>
      </c>
      <c r="R289" s="57" t="s">
        <v>1250</v>
      </c>
      <c r="S289" s="57" t="s">
        <v>513</v>
      </c>
      <c r="T289" s="23">
        <v>2.0175578732919329E-2</v>
      </c>
      <c r="U289" s="23">
        <v>2.0175578732919329E-2</v>
      </c>
      <c r="V289" s="23">
        <f t="shared" si="13"/>
        <v>1.5719324732919329E-2</v>
      </c>
      <c r="W289" s="24">
        <v>0</v>
      </c>
      <c r="X289" s="24">
        <v>0</v>
      </c>
      <c r="Y289" s="24">
        <f t="shared" si="14"/>
        <v>0</v>
      </c>
    </row>
    <row r="290" spans="1:28" ht="30" x14ac:dyDescent="0.25">
      <c r="A290" s="17" t="s">
        <v>53</v>
      </c>
      <c r="B290" s="17" t="s">
        <v>275</v>
      </c>
      <c r="C290" s="17">
        <v>0</v>
      </c>
      <c r="D290" s="58" t="s">
        <v>1254</v>
      </c>
      <c r="E290" s="19">
        <v>668</v>
      </c>
      <c r="F290" s="19">
        <v>279</v>
      </c>
      <c r="G290" s="17">
        <v>947</v>
      </c>
      <c r="H290" s="23">
        <v>0.03</v>
      </c>
      <c r="I290" s="17" t="s">
        <v>498</v>
      </c>
      <c r="J290" s="23">
        <v>1.3675652999999999E-2</v>
      </c>
      <c r="K290" s="58" t="s">
        <v>514</v>
      </c>
      <c r="L290" s="59" t="s">
        <v>1255</v>
      </c>
      <c r="M290" s="63">
        <v>292</v>
      </c>
      <c r="N290" s="17">
        <f t="shared" si="15"/>
        <v>992</v>
      </c>
      <c r="O290" s="17">
        <v>64.95</v>
      </c>
      <c r="P290" s="17">
        <v>64.650000000000006</v>
      </c>
      <c r="Q290" s="57">
        <v>7.6</v>
      </c>
      <c r="R290" s="57">
        <v>7.79</v>
      </c>
      <c r="S290" s="57" t="s">
        <v>513</v>
      </c>
      <c r="T290" s="23">
        <v>-1.785689162546936E-2</v>
      </c>
      <c r="U290" s="23">
        <v>-1.785689162546936E-2</v>
      </c>
      <c r="V290" s="23">
        <f t="shared" si="13"/>
        <v>-3.1532544625469359E-2</v>
      </c>
      <c r="W290" s="24">
        <v>1</v>
      </c>
      <c r="X290" s="24">
        <v>1</v>
      </c>
      <c r="Y290" s="24">
        <f t="shared" si="14"/>
        <v>-45</v>
      </c>
    </row>
    <row r="291" spans="1:28" ht="195" x14ac:dyDescent="0.25">
      <c r="A291" s="17" t="s">
        <v>53</v>
      </c>
      <c r="B291" s="17" t="s">
        <v>276</v>
      </c>
      <c r="C291" s="17">
        <v>0</v>
      </c>
      <c r="D291" s="58" t="s">
        <v>1256</v>
      </c>
      <c r="E291" s="19">
        <v>32</v>
      </c>
      <c r="F291" s="19">
        <v>27</v>
      </c>
      <c r="G291" s="17">
        <v>59</v>
      </c>
      <c r="H291" s="23">
        <v>0.37</v>
      </c>
      <c r="I291" s="17" t="s">
        <v>498</v>
      </c>
      <c r="J291" s="23">
        <v>0.183306206</v>
      </c>
      <c r="K291" s="58" t="s">
        <v>1261</v>
      </c>
      <c r="L291" s="59" t="s">
        <v>884</v>
      </c>
      <c r="M291" s="63">
        <v>27</v>
      </c>
      <c r="N291" s="17">
        <f t="shared" si="15"/>
        <v>56</v>
      </c>
      <c r="O291" s="57" t="s">
        <v>1258</v>
      </c>
      <c r="P291" s="57" t="s">
        <v>1259</v>
      </c>
      <c r="Q291" s="57" t="s">
        <v>1260</v>
      </c>
      <c r="R291" s="57" t="s">
        <v>1257</v>
      </c>
      <c r="S291" s="57" t="s">
        <v>513</v>
      </c>
      <c r="T291" s="23">
        <v>0.33101225323459976</v>
      </c>
      <c r="U291" s="23">
        <v>0.33101225323459976</v>
      </c>
      <c r="V291" s="23">
        <f t="shared" si="13"/>
        <v>0.14770604723459976</v>
      </c>
      <c r="W291" s="24">
        <v>3</v>
      </c>
      <c r="X291" s="24">
        <v>3</v>
      </c>
      <c r="Y291" s="24">
        <f t="shared" si="14"/>
        <v>3</v>
      </c>
      <c r="AA291" s="58" t="s">
        <v>1262</v>
      </c>
    </row>
    <row r="292" spans="1:28" ht="45" x14ac:dyDescent="0.25">
      <c r="A292" s="17" t="s">
        <v>53</v>
      </c>
      <c r="B292" s="17" t="s">
        <v>277</v>
      </c>
      <c r="C292" s="17">
        <v>0</v>
      </c>
      <c r="D292" s="58" t="s">
        <v>1263</v>
      </c>
      <c r="E292" s="19">
        <v>37</v>
      </c>
      <c r="F292" s="19">
        <v>20</v>
      </c>
      <c r="G292" s="17">
        <v>57</v>
      </c>
      <c r="H292" s="23">
        <v>0.28999999999999998</v>
      </c>
      <c r="I292" s="17" t="s">
        <v>498</v>
      </c>
      <c r="J292" s="23">
        <v>0.137962853</v>
      </c>
      <c r="K292" s="58" t="s">
        <v>887</v>
      </c>
      <c r="L292" s="59" t="s">
        <v>965</v>
      </c>
      <c r="M292" s="63">
        <v>20</v>
      </c>
      <c r="N292" s="17">
        <f t="shared" si="15"/>
        <v>57</v>
      </c>
      <c r="O292" s="57" t="s">
        <v>472</v>
      </c>
      <c r="P292" s="57" t="s">
        <v>472</v>
      </c>
      <c r="Q292" s="57" t="s">
        <v>472</v>
      </c>
      <c r="R292" s="57" t="s">
        <v>472</v>
      </c>
      <c r="S292" s="57" t="s">
        <v>472</v>
      </c>
      <c r="T292" s="62" t="s">
        <v>472</v>
      </c>
      <c r="U292" s="23">
        <v>0.137962853</v>
      </c>
      <c r="V292" s="23">
        <f t="shared" si="13"/>
        <v>0</v>
      </c>
      <c r="W292" s="24">
        <v>0</v>
      </c>
      <c r="X292" s="24">
        <v>3</v>
      </c>
      <c r="Y292" s="24">
        <f t="shared" si="14"/>
        <v>0</v>
      </c>
      <c r="AA292" s="58" t="s">
        <v>1264</v>
      </c>
    </row>
    <row r="293" spans="1:28" ht="90" x14ac:dyDescent="0.25">
      <c r="A293" s="17" t="s">
        <v>53</v>
      </c>
      <c r="B293" s="17" t="s">
        <v>278</v>
      </c>
      <c r="C293" s="17">
        <v>0</v>
      </c>
      <c r="D293" s="58" t="s">
        <v>1265</v>
      </c>
      <c r="E293" s="19">
        <v>117</v>
      </c>
      <c r="F293" s="19">
        <v>18</v>
      </c>
      <c r="G293" s="17">
        <v>135</v>
      </c>
      <c r="H293" s="23">
        <v>0.04</v>
      </c>
      <c r="I293" s="17" t="s">
        <v>498</v>
      </c>
      <c r="J293" s="23">
        <v>1.3596966E-2</v>
      </c>
      <c r="K293" s="58" t="s">
        <v>1276</v>
      </c>
      <c r="L293" s="59" t="s">
        <v>1266</v>
      </c>
      <c r="M293" s="63">
        <v>18</v>
      </c>
      <c r="N293" s="17">
        <f t="shared" si="15"/>
        <v>135</v>
      </c>
      <c r="O293" s="57" t="s">
        <v>1272</v>
      </c>
      <c r="P293" s="57" t="s">
        <v>1273</v>
      </c>
      <c r="Q293" s="57" t="s">
        <v>1274</v>
      </c>
      <c r="R293" s="57" t="s">
        <v>1275</v>
      </c>
      <c r="S293" s="57" t="s">
        <v>513</v>
      </c>
      <c r="T293" s="17">
        <v>-1.3595875896879639E-2</v>
      </c>
      <c r="U293" s="17">
        <v>-1.3595875896879639E-2</v>
      </c>
      <c r="V293" s="23">
        <f t="shared" si="13"/>
        <v>-2.7192841896879639E-2</v>
      </c>
      <c r="W293" s="24">
        <v>1</v>
      </c>
      <c r="X293" s="24">
        <v>1</v>
      </c>
      <c r="Y293" s="24">
        <f t="shared" si="14"/>
        <v>0</v>
      </c>
      <c r="AA293" s="58" t="s">
        <v>1694</v>
      </c>
    </row>
    <row r="294" spans="1:28" ht="30" x14ac:dyDescent="0.25">
      <c r="A294" s="17" t="s">
        <v>53</v>
      </c>
      <c r="B294" s="17" t="s">
        <v>279</v>
      </c>
      <c r="C294" s="17">
        <v>0</v>
      </c>
      <c r="D294" s="58" t="s">
        <v>1277</v>
      </c>
      <c r="E294" s="19">
        <v>336</v>
      </c>
      <c r="F294" s="19">
        <v>76</v>
      </c>
      <c r="G294" s="17">
        <v>412</v>
      </c>
      <c r="H294" s="23">
        <v>-0.06</v>
      </c>
      <c r="I294" s="17" t="s">
        <v>498</v>
      </c>
      <c r="J294" s="23">
        <v>-2.3269726000000001E-2</v>
      </c>
      <c r="K294" s="58" t="s">
        <v>789</v>
      </c>
      <c r="L294" s="59" t="s">
        <v>1267</v>
      </c>
      <c r="M294" s="63">
        <v>76</v>
      </c>
      <c r="N294" s="17">
        <f t="shared" si="15"/>
        <v>412</v>
      </c>
      <c r="O294" s="17">
        <v>53.9</v>
      </c>
      <c r="P294" s="17">
        <v>53</v>
      </c>
      <c r="Q294" s="57">
        <v>15.4</v>
      </c>
      <c r="R294" s="57">
        <v>15.1</v>
      </c>
      <c r="S294" s="57" t="s">
        <v>513</v>
      </c>
      <c r="T294" s="23">
        <v>-2.2745816513153383E-2</v>
      </c>
      <c r="U294" s="23">
        <v>-2.2745816513153383E-2</v>
      </c>
      <c r="V294" s="23">
        <f t="shared" si="13"/>
        <v>5.2390948684661806E-4</v>
      </c>
      <c r="W294" s="24">
        <v>0</v>
      </c>
      <c r="X294" s="24">
        <v>0</v>
      </c>
      <c r="Y294" s="24">
        <f t="shared" si="14"/>
        <v>0</v>
      </c>
    </row>
    <row r="295" spans="1:28" ht="135" x14ac:dyDescent="0.25">
      <c r="A295" s="17" t="s">
        <v>53</v>
      </c>
      <c r="B295" s="17" t="s">
        <v>280</v>
      </c>
      <c r="C295" s="17">
        <v>0</v>
      </c>
      <c r="D295" s="58" t="s">
        <v>1279</v>
      </c>
      <c r="E295" s="19">
        <v>16</v>
      </c>
      <c r="F295" s="19">
        <v>4</v>
      </c>
      <c r="G295" s="17">
        <v>20</v>
      </c>
      <c r="H295" s="23">
        <v>-0.25</v>
      </c>
      <c r="I295" s="17" t="s">
        <v>498</v>
      </c>
      <c r="J295" s="23">
        <v>-9.9834079000000006E-2</v>
      </c>
      <c r="K295" s="58" t="s">
        <v>1285</v>
      </c>
      <c r="L295" s="59" t="s">
        <v>1278</v>
      </c>
      <c r="M295" s="63">
        <v>4</v>
      </c>
      <c r="N295" s="17">
        <f t="shared" si="15"/>
        <v>18</v>
      </c>
      <c r="O295" s="57" t="s">
        <v>1280</v>
      </c>
      <c r="P295" s="57" t="s">
        <v>1282</v>
      </c>
      <c r="Q295" s="57" t="s">
        <v>1283</v>
      </c>
      <c r="R295" s="57" t="s">
        <v>1284</v>
      </c>
      <c r="S295" s="57" t="s">
        <v>513</v>
      </c>
      <c r="T295" s="23">
        <v>-0.1265887674148338</v>
      </c>
      <c r="U295" s="23">
        <v>-0.1265887674148338</v>
      </c>
      <c r="V295" s="23">
        <f t="shared" si="13"/>
        <v>-2.6754688414833791E-2</v>
      </c>
      <c r="W295" s="24">
        <v>1</v>
      </c>
      <c r="X295" s="24">
        <v>3</v>
      </c>
      <c r="Y295" s="24">
        <f t="shared" si="14"/>
        <v>2</v>
      </c>
      <c r="AA295" s="58" t="s">
        <v>1281</v>
      </c>
    </row>
    <row r="296" spans="1:28" ht="30" x14ac:dyDescent="0.25">
      <c r="A296" s="17" t="s">
        <v>53</v>
      </c>
      <c r="B296" s="17" t="s">
        <v>281</v>
      </c>
      <c r="C296" s="17">
        <v>0</v>
      </c>
      <c r="D296" s="58" t="s">
        <v>1286</v>
      </c>
      <c r="E296" s="19">
        <v>437</v>
      </c>
      <c r="F296" s="19">
        <v>188</v>
      </c>
      <c r="G296" s="17">
        <v>625</v>
      </c>
      <c r="H296" s="23">
        <v>0.25</v>
      </c>
      <c r="I296" s="17" t="s">
        <v>498</v>
      </c>
      <c r="J296" s="23">
        <v>0.114401765</v>
      </c>
      <c r="K296" s="58" t="s">
        <v>514</v>
      </c>
      <c r="L296" s="59" t="s">
        <v>1268</v>
      </c>
      <c r="M296" s="63">
        <v>188</v>
      </c>
      <c r="N296" s="17">
        <f t="shared" si="15"/>
        <v>625</v>
      </c>
      <c r="O296" s="17">
        <v>60.03</v>
      </c>
      <c r="P296" s="17">
        <v>65.510000000000005</v>
      </c>
      <c r="Q296" s="57">
        <v>22.12</v>
      </c>
      <c r="R296" s="57">
        <v>21.54</v>
      </c>
      <c r="S296" s="57" t="s">
        <v>513</v>
      </c>
      <c r="T296" s="23">
        <v>0.11425895401417099</v>
      </c>
      <c r="U296" s="23">
        <v>0.11425895401417099</v>
      </c>
      <c r="V296" s="23">
        <f t="shared" si="13"/>
        <v>-1.4281098582900886E-4</v>
      </c>
      <c r="W296" s="24">
        <v>0</v>
      </c>
      <c r="X296" s="24">
        <v>0</v>
      </c>
      <c r="Y296" s="24">
        <f t="shared" si="14"/>
        <v>0</v>
      </c>
    </row>
    <row r="297" spans="1:28" ht="60" x14ac:dyDescent="0.25">
      <c r="A297" s="17" t="s">
        <v>53</v>
      </c>
      <c r="B297" s="17" t="s">
        <v>282</v>
      </c>
      <c r="C297" s="17">
        <v>0</v>
      </c>
      <c r="D297" s="58" t="s">
        <v>1287</v>
      </c>
      <c r="E297" s="19">
        <v>3824</v>
      </c>
      <c r="F297" s="19">
        <v>1486</v>
      </c>
      <c r="G297" s="17">
        <v>5310</v>
      </c>
      <c r="H297" s="23">
        <v>0.01</v>
      </c>
      <c r="I297" s="17" t="s">
        <v>498</v>
      </c>
      <c r="J297" s="23">
        <v>4.4892350000000003E-3</v>
      </c>
      <c r="K297" s="58" t="s">
        <v>472</v>
      </c>
      <c r="L297" s="59" t="s">
        <v>1269</v>
      </c>
      <c r="M297" s="63">
        <v>1486</v>
      </c>
      <c r="N297" s="17">
        <f t="shared" si="15"/>
        <v>5310</v>
      </c>
      <c r="O297" s="57" t="s">
        <v>472</v>
      </c>
      <c r="P297" s="57" t="s">
        <v>472</v>
      </c>
      <c r="Q297" s="57" t="s">
        <v>472</v>
      </c>
      <c r="R297" s="57" t="s">
        <v>472</v>
      </c>
      <c r="S297" s="57" t="s">
        <v>472</v>
      </c>
      <c r="T297" s="62" t="s">
        <v>472</v>
      </c>
      <c r="U297" s="23">
        <v>4.4892350000000003E-3</v>
      </c>
      <c r="V297" s="23">
        <f t="shared" si="13"/>
        <v>0</v>
      </c>
      <c r="W297" s="24">
        <v>0</v>
      </c>
      <c r="X297" s="24">
        <v>3</v>
      </c>
      <c r="Y297" s="24">
        <f t="shared" si="14"/>
        <v>0</v>
      </c>
      <c r="AA297" s="58" t="s">
        <v>1288</v>
      </c>
    </row>
    <row r="298" spans="1:28" ht="60" x14ac:dyDescent="0.25">
      <c r="A298" s="17" t="s">
        <v>53</v>
      </c>
      <c r="B298" s="17" t="s">
        <v>283</v>
      </c>
      <c r="C298" s="17">
        <v>0</v>
      </c>
      <c r="D298" s="58" t="s">
        <v>1289</v>
      </c>
      <c r="E298" s="19">
        <v>143</v>
      </c>
      <c r="F298" s="19">
        <v>52</v>
      </c>
      <c r="G298" s="17">
        <v>195</v>
      </c>
      <c r="H298" s="23">
        <v>-0.01</v>
      </c>
      <c r="I298" s="17" t="s">
        <v>498</v>
      </c>
      <c r="J298" s="23">
        <v>-4.4221520000000004E-3</v>
      </c>
      <c r="K298" s="58" t="s">
        <v>1290</v>
      </c>
      <c r="L298" s="59" t="s">
        <v>1270</v>
      </c>
      <c r="M298" s="63">
        <v>52</v>
      </c>
      <c r="N298" s="17">
        <f t="shared" si="15"/>
        <v>195</v>
      </c>
      <c r="O298" s="57" t="s">
        <v>472</v>
      </c>
      <c r="P298" s="57" t="s">
        <v>472</v>
      </c>
      <c r="Q298" s="57" t="s">
        <v>472</v>
      </c>
      <c r="R298" s="57" t="s">
        <v>472</v>
      </c>
      <c r="S298" s="57" t="s">
        <v>1014</v>
      </c>
      <c r="T298" s="23">
        <v>0.9130658436213992</v>
      </c>
      <c r="U298" s="23">
        <v>-2.21717504604254E-2</v>
      </c>
      <c r="V298" s="23">
        <f t="shared" si="13"/>
        <v>-1.7749598460425398E-2</v>
      </c>
      <c r="W298" s="24">
        <v>0</v>
      </c>
      <c r="X298" s="24">
        <v>0</v>
      </c>
      <c r="Y298" s="24">
        <f>G298-N298</f>
        <v>0</v>
      </c>
    </row>
    <row r="299" spans="1:28" s="16" customFormat="1" ht="30" x14ac:dyDescent="0.25">
      <c r="A299" s="16" t="s">
        <v>53</v>
      </c>
      <c r="B299" s="16" t="s">
        <v>284</v>
      </c>
      <c r="C299" s="16">
        <v>0</v>
      </c>
      <c r="D299" s="60" t="s">
        <v>1291</v>
      </c>
      <c r="E299" s="29">
        <v>97</v>
      </c>
      <c r="F299" s="29">
        <v>26</v>
      </c>
      <c r="G299" s="16">
        <v>123</v>
      </c>
      <c r="H299" s="33">
        <v>0.33</v>
      </c>
      <c r="I299" s="16" t="s">
        <v>498</v>
      </c>
      <c r="J299" s="33">
        <v>0.13433093199999999</v>
      </c>
      <c r="K299" s="60" t="s">
        <v>514</v>
      </c>
      <c r="L299" s="61" t="s">
        <v>1271</v>
      </c>
      <c r="M299" s="16">
        <v>29</v>
      </c>
      <c r="N299" s="16">
        <f t="shared" si="15"/>
        <v>126</v>
      </c>
      <c r="O299" s="64">
        <v>109.8</v>
      </c>
      <c r="P299" s="16">
        <v>113.6</v>
      </c>
      <c r="Q299" s="16">
        <v>11</v>
      </c>
      <c r="R299" s="16">
        <v>12.3</v>
      </c>
      <c r="S299" s="64" t="s">
        <v>513</v>
      </c>
      <c r="T299" s="33">
        <v>0.14100254463980008</v>
      </c>
      <c r="U299" s="33">
        <v>0.14100254463980008</v>
      </c>
      <c r="V299" s="33">
        <f t="shared" si="13"/>
        <v>6.6716126398000952E-3</v>
      </c>
      <c r="W299" s="34">
        <v>0</v>
      </c>
      <c r="X299" s="34">
        <v>0</v>
      </c>
      <c r="Y299" s="34">
        <f t="shared" si="14"/>
        <v>-3</v>
      </c>
      <c r="AA299" s="28"/>
      <c r="AB299" s="15"/>
    </row>
    <row r="300" spans="1:28" ht="30" x14ac:dyDescent="0.25">
      <c r="A300" s="17" t="s">
        <v>54</v>
      </c>
      <c r="B300" s="17" t="s">
        <v>285</v>
      </c>
      <c r="C300" s="17">
        <v>0</v>
      </c>
      <c r="D300" s="58" t="s">
        <v>1295</v>
      </c>
      <c r="E300" s="19" t="s">
        <v>472</v>
      </c>
      <c r="F300" s="19" t="s">
        <v>472</v>
      </c>
      <c r="G300" s="17">
        <v>128</v>
      </c>
      <c r="H300" s="23">
        <v>2.36</v>
      </c>
      <c r="I300" s="17" t="s">
        <v>473</v>
      </c>
      <c r="J300" s="40">
        <v>1.00767560114314</v>
      </c>
      <c r="K300" s="58" t="s">
        <v>1294</v>
      </c>
      <c r="L300" s="59" t="s">
        <v>753</v>
      </c>
      <c r="M300" s="63">
        <v>64</v>
      </c>
      <c r="N300" s="17">
        <f t="shared" si="15"/>
        <v>128</v>
      </c>
      <c r="O300" s="17">
        <v>3.92</v>
      </c>
      <c r="P300" s="17">
        <v>5.34</v>
      </c>
      <c r="Q300" s="57">
        <v>0.48</v>
      </c>
      <c r="R300" s="57">
        <v>0.7</v>
      </c>
      <c r="S300" s="57" t="s">
        <v>513</v>
      </c>
      <c r="T300" s="23">
        <v>1.0050474159622613</v>
      </c>
      <c r="U300" s="23">
        <v>1.0050474159622613</v>
      </c>
      <c r="V300" s="23">
        <f t="shared" si="13"/>
        <v>-2.628185180878706E-3</v>
      </c>
      <c r="W300" s="24">
        <v>0</v>
      </c>
      <c r="X300" s="24">
        <v>0</v>
      </c>
      <c r="Y300" s="24">
        <f t="shared" si="14"/>
        <v>0</v>
      </c>
      <c r="AA300" s="58" t="s">
        <v>1301</v>
      </c>
    </row>
    <row r="301" spans="1:28" ht="45" x14ac:dyDescent="0.25">
      <c r="A301" s="17" t="s">
        <v>54</v>
      </c>
      <c r="B301" s="17" t="s">
        <v>286</v>
      </c>
      <c r="C301" s="17">
        <v>0</v>
      </c>
      <c r="D301" s="58" t="s">
        <v>1296</v>
      </c>
      <c r="E301" s="19" t="s">
        <v>472</v>
      </c>
      <c r="F301" s="19" t="s">
        <v>472</v>
      </c>
      <c r="G301" s="17">
        <v>133</v>
      </c>
      <c r="H301" s="23">
        <v>0.48</v>
      </c>
      <c r="I301" s="17" t="s">
        <v>473</v>
      </c>
      <c r="J301" s="40">
        <v>0.23909991970757799</v>
      </c>
      <c r="K301" s="58" t="s">
        <v>472</v>
      </c>
      <c r="L301" s="59" t="s">
        <v>472</v>
      </c>
      <c r="M301" s="57" t="s">
        <v>472</v>
      </c>
      <c r="N301" s="17">
        <v>133</v>
      </c>
      <c r="O301" s="57" t="s">
        <v>472</v>
      </c>
      <c r="P301" s="57" t="s">
        <v>472</v>
      </c>
      <c r="Q301" s="57" t="s">
        <v>472</v>
      </c>
      <c r="R301" s="57" t="s">
        <v>472</v>
      </c>
      <c r="S301" s="57" t="s">
        <v>472</v>
      </c>
      <c r="T301" s="62" t="s">
        <v>472</v>
      </c>
      <c r="U301" s="40">
        <v>0.23909991970757799</v>
      </c>
      <c r="V301" s="23">
        <f t="shared" si="13"/>
        <v>0</v>
      </c>
      <c r="W301" s="24">
        <v>0</v>
      </c>
      <c r="X301" s="24">
        <v>2</v>
      </c>
      <c r="Y301" s="24">
        <f t="shared" si="14"/>
        <v>0</v>
      </c>
      <c r="AA301" s="58" t="s">
        <v>1299</v>
      </c>
    </row>
    <row r="302" spans="1:28" ht="45" x14ac:dyDescent="0.25">
      <c r="A302" s="17" t="s">
        <v>54</v>
      </c>
      <c r="B302" s="17" t="s">
        <v>286</v>
      </c>
      <c r="C302" s="17">
        <v>0</v>
      </c>
      <c r="D302" s="58" t="s">
        <v>1297</v>
      </c>
      <c r="E302" s="19" t="s">
        <v>472</v>
      </c>
      <c r="F302" s="19" t="s">
        <v>472</v>
      </c>
      <c r="G302" s="17">
        <v>149</v>
      </c>
      <c r="H302" s="23">
        <v>0.2</v>
      </c>
      <c r="I302" s="17" t="s">
        <v>473</v>
      </c>
      <c r="J302" s="40">
        <v>0.100345215120314</v>
      </c>
      <c r="K302" s="58" t="s">
        <v>472</v>
      </c>
      <c r="L302" s="59" t="s">
        <v>472</v>
      </c>
      <c r="M302" s="57" t="s">
        <v>472</v>
      </c>
      <c r="N302" s="17">
        <v>149</v>
      </c>
      <c r="O302" s="57" t="s">
        <v>472</v>
      </c>
      <c r="P302" s="57" t="s">
        <v>472</v>
      </c>
      <c r="Q302" s="57" t="s">
        <v>472</v>
      </c>
      <c r="R302" s="57" t="s">
        <v>472</v>
      </c>
      <c r="S302" s="57" t="s">
        <v>472</v>
      </c>
      <c r="T302" s="62" t="s">
        <v>472</v>
      </c>
      <c r="U302" s="40">
        <v>0.100345215120314</v>
      </c>
      <c r="V302" s="23">
        <f t="shared" si="13"/>
        <v>0</v>
      </c>
      <c r="W302" s="24">
        <v>0</v>
      </c>
      <c r="X302" s="24">
        <v>2</v>
      </c>
      <c r="Y302" s="24">
        <f t="shared" si="14"/>
        <v>0</v>
      </c>
      <c r="AA302" s="58" t="s">
        <v>1299</v>
      </c>
    </row>
    <row r="303" spans="1:28" ht="30" x14ac:dyDescent="0.25">
      <c r="A303" s="17" t="s">
        <v>54</v>
      </c>
      <c r="B303" s="17" t="s">
        <v>286</v>
      </c>
      <c r="C303" s="17">
        <v>0</v>
      </c>
      <c r="D303" s="58" t="s">
        <v>1298</v>
      </c>
      <c r="E303" s="19" t="s">
        <v>472</v>
      </c>
      <c r="F303" s="19" t="s">
        <v>472</v>
      </c>
      <c r="G303" s="17">
        <v>153</v>
      </c>
      <c r="H303" s="23">
        <v>0.75</v>
      </c>
      <c r="I303" s="17" t="s">
        <v>473</v>
      </c>
      <c r="J303" s="27">
        <v>0.36847967975588503</v>
      </c>
      <c r="K303" s="58" t="s">
        <v>472</v>
      </c>
      <c r="L303" s="59" t="s">
        <v>472</v>
      </c>
      <c r="M303" s="57" t="s">
        <v>472</v>
      </c>
      <c r="N303" s="17">
        <v>153</v>
      </c>
      <c r="O303" s="57" t="s">
        <v>472</v>
      </c>
      <c r="P303" s="57" t="s">
        <v>472</v>
      </c>
      <c r="Q303" s="57" t="s">
        <v>472</v>
      </c>
      <c r="R303" s="57" t="s">
        <v>472</v>
      </c>
      <c r="S303" s="57" t="s">
        <v>472</v>
      </c>
      <c r="T303" s="62" t="s">
        <v>472</v>
      </c>
      <c r="U303" s="27">
        <v>0.36847967975588503</v>
      </c>
      <c r="V303" s="23">
        <f t="shared" si="13"/>
        <v>0</v>
      </c>
      <c r="W303" s="24">
        <v>0</v>
      </c>
      <c r="X303" s="24">
        <v>2</v>
      </c>
      <c r="Y303" s="24">
        <f t="shared" si="14"/>
        <v>0</v>
      </c>
      <c r="AA303" s="58" t="s">
        <v>1299</v>
      </c>
    </row>
    <row r="304" spans="1:28" ht="30" x14ac:dyDescent="0.25">
      <c r="A304" s="17" t="s">
        <v>54</v>
      </c>
      <c r="B304" s="17" t="s">
        <v>287</v>
      </c>
      <c r="C304" s="17">
        <v>0</v>
      </c>
      <c r="D304" s="58" t="s">
        <v>1295</v>
      </c>
      <c r="E304" s="19" t="s">
        <v>472</v>
      </c>
      <c r="F304" s="19" t="s">
        <v>472</v>
      </c>
      <c r="G304" s="17">
        <v>41</v>
      </c>
      <c r="H304" s="23">
        <v>2.65</v>
      </c>
      <c r="I304" s="17" t="s">
        <v>473</v>
      </c>
      <c r="J304" s="27">
        <v>1.1092575480375699</v>
      </c>
      <c r="K304" s="58" t="s">
        <v>1521</v>
      </c>
      <c r="L304" s="59" t="s">
        <v>1300</v>
      </c>
      <c r="M304" s="57">
        <v>20.5</v>
      </c>
      <c r="N304" s="17">
        <f t="shared" si="15"/>
        <v>41</v>
      </c>
      <c r="O304" s="17">
        <v>4.42</v>
      </c>
      <c r="P304" s="17">
        <v>5.73</v>
      </c>
      <c r="Q304" s="57">
        <v>0.5</v>
      </c>
      <c r="R304" s="57">
        <v>0.48</v>
      </c>
      <c r="S304" s="57" t="s">
        <v>513</v>
      </c>
      <c r="T304" s="23">
        <v>1.1004847313938608</v>
      </c>
      <c r="U304" s="23">
        <v>1.1004847313938608</v>
      </c>
      <c r="V304" s="23">
        <f t="shared" si="13"/>
        <v>-8.7728166437091026E-3</v>
      </c>
      <c r="W304" s="24">
        <v>0</v>
      </c>
      <c r="X304" s="24">
        <v>0</v>
      </c>
      <c r="Y304" s="24">
        <f t="shared" si="14"/>
        <v>0</v>
      </c>
      <c r="AA304" s="58" t="s">
        <v>1301</v>
      </c>
    </row>
    <row r="305" spans="1:28" ht="30" x14ac:dyDescent="0.25">
      <c r="A305" s="17" t="s">
        <v>54</v>
      </c>
      <c r="B305" s="17" t="s">
        <v>287</v>
      </c>
      <c r="C305" s="17">
        <v>0</v>
      </c>
      <c r="D305" s="58" t="s">
        <v>1295</v>
      </c>
      <c r="E305" s="19" t="s">
        <v>472</v>
      </c>
      <c r="F305" s="19" t="s">
        <v>472</v>
      </c>
      <c r="G305" s="17">
        <v>259</v>
      </c>
      <c r="H305" s="23">
        <v>1.22</v>
      </c>
      <c r="I305" s="17" t="s">
        <v>473</v>
      </c>
      <c r="J305" s="40">
        <v>0.57890594719312505</v>
      </c>
      <c r="K305" s="58" t="s">
        <v>1522</v>
      </c>
      <c r="L305" s="59" t="s">
        <v>1302</v>
      </c>
      <c r="M305" s="57">
        <v>129.5</v>
      </c>
      <c r="N305" s="17">
        <f t="shared" si="15"/>
        <v>259</v>
      </c>
      <c r="O305" s="17">
        <v>4.4400000000000004</v>
      </c>
      <c r="P305" s="17">
        <v>5.58</v>
      </c>
      <c r="Q305" s="57">
        <v>0.87</v>
      </c>
      <c r="R305" s="57">
        <v>0.99</v>
      </c>
      <c r="S305" s="57" t="s">
        <v>513</v>
      </c>
      <c r="T305" s="23">
        <v>0.57877332415257499</v>
      </c>
      <c r="U305" s="23">
        <v>0.57877332415257499</v>
      </c>
      <c r="V305" s="23">
        <f t="shared" si="13"/>
        <v>-1.3262304055006169E-4</v>
      </c>
      <c r="W305" s="24">
        <v>0</v>
      </c>
      <c r="X305" s="24">
        <v>0</v>
      </c>
      <c r="Y305" s="24">
        <f t="shared" si="14"/>
        <v>0</v>
      </c>
      <c r="AA305" s="58" t="s">
        <v>1301</v>
      </c>
    </row>
    <row r="306" spans="1:28" ht="30" x14ac:dyDescent="0.25">
      <c r="A306" s="17" t="s">
        <v>54</v>
      </c>
      <c r="B306" s="17" t="s">
        <v>288</v>
      </c>
      <c r="C306" s="57">
        <v>0</v>
      </c>
      <c r="D306" s="58" t="s">
        <v>1303</v>
      </c>
      <c r="E306" s="19" t="s">
        <v>472</v>
      </c>
      <c r="F306" s="19" t="s">
        <v>472</v>
      </c>
      <c r="G306" s="17">
        <v>87</v>
      </c>
      <c r="H306" s="23">
        <v>0.65</v>
      </c>
      <c r="I306" s="17" t="s">
        <v>473</v>
      </c>
      <c r="J306" s="27">
        <v>0.322293149593051</v>
      </c>
      <c r="K306" s="58" t="s">
        <v>472</v>
      </c>
      <c r="L306" s="59" t="s">
        <v>472</v>
      </c>
      <c r="M306" s="57" t="s">
        <v>472</v>
      </c>
      <c r="N306" s="17">
        <v>88</v>
      </c>
      <c r="O306" s="58" t="s">
        <v>472</v>
      </c>
      <c r="P306" s="59" t="s">
        <v>472</v>
      </c>
      <c r="Q306" s="57" t="s">
        <v>472</v>
      </c>
      <c r="R306" s="58" t="s">
        <v>472</v>
      </c>
      <c r="S306" s="59" t="s">
        <v>472</v>
      </c>
      <c r="T306" s="57" t="s">
        <v>472</v>
      </c>
      <c r="U306" s="27">
        <v>0.322293149593051</v>
      </c>
      <c r="V306" s="23">
        <f t="shared" si="13"/>
        <v>0</v>
      </c>
      <c r="W306" s="24">
        <v>0</v>
      </c>
      <c r="X306" s="24">
        <v>2</v>
      </c>
      <c r="Y306" s="24">
        <f t="shared" si="14"/>
        <v>-1</v>
      </c>
    </row>
    <row r="307" spans="1:28" ht="30" x14ac:dyDescent="0.25">
      <c r="A307" s="17" t="s">
        <v>54</v>
      </c>
      <c r="B307" s="57" t="s">
        <v>449</v>
      </c>
      <c r="C307" s="17">
        <v>0</v>
      </c>
      <c r="D307" s="58" t="s">
        <v>1303</v>
      </c>
      <c r="E307" s="19" t="s">
        <v>472</v>
      </c>
      <c r="F307" s="19" t="s">
        <v>472</v>
      </c>
      <c r="G307" s="17">
        <v>627</v>
      </c>
      <c r="H307" s="23">
        <v>2.4700000000000002</v>
      </c>
      <c r="I307" s="17" t="s">
        <v>473</v>
      </c>
      <c r="J307" s="40">
        <v>1.03912195266553</v>
      </c>
      <c r="K307" s="58" t="s">
        <v>1305</v>
      </c>
      <c r="L307" s="59" t="s">
        <v>1304</v>
      </c>
      <c r="M307" s="57">
        <v>313.5</v>
      </c>
      <c r="N307" s="17">
        <f t="shared" si="15"/>
        <v>627</v>
      </c>
      <c r="O307" s="17">
        <v>4.17</v>
      </c>
      <c r="P307" s="17">
        <v>5.65</v>
      </c>
      <c r="Q307" s="57">
        <v>0.6</v>
      </c>
      <c r="R307" s="57">
        <v>0.6</v>
      </c>
      <c r="S307" s="57" t="s">
        <v>513</v>
      </c>
      <c r="T307" s="23">
        <v>1.0371389489726577</v>
      </c>
      <c r="U307" s="23">
        <v>1.0371389489726577</v>
      </c>
      <c r="V307" s="23">
        <f t="shared" si="13"/>
        <v>-1.9830036928722983E-3</v>
      </c>
      <c r="W307" s="24">
        <v>0</v>
      </c>
      <c r="X307" s="24">
        <v>0</v>
      </c>
      <c r="Y307" s="24">
        <f t="shared" si="14"/>
        <v>0</v>
      </c>
      <c r="AA307" s="58" t="s">
        <v>1301</v>
      </c>
    </row>
    <row r="308" spans="1:28" ht="30" x14ac:dyDescent="0.25">
      <c r="A308" s="17" t="s">
        <v>54</v>
      </c>
      <c r="B308" s="17" t="s">
        <v>450</v>
      </c>
      <c r="C308" s="17">
        <v>0</v>
      </c>
      <c r="D308" s="58" t="s">
        <v>1307</v>
      </c>
      <c r="E308" s="19" t="s">
        <v>472</v>
      </c>
      <c r="F308" s="19" t="s">
        <v>472</v>
      </c>
      <c r="G308" s="17">
        <v>50</v>
      </c>
      <c r="H308" s="23">
        <v>1.53</v>
      </c>
      <c r="I308" s="17" t="s">
        <v>473</v>
      </c>
      <c r="J308" s="40">
        <v>0.71477116823020803</v>
      </c>
      <c r="K308" s="58" t="s">
        <v>1306</v>
      </c>
      <c r="L308" s="59" t="s">
        <v>769</v>
      </c>
      <c r="M308" s="57">
        <v>25</v>
      </c>
      <c r="N308" s="17">
        <f t="shared" si="15"/>
        <v>50</v>
      </c>
      <c r="O308" s="57">
        <v>4.54</v>
      </c>
      <c r="P308" s="57">
        <v>5.64</v>
      </c>
      <c r="Q308" s="57">
        <v>0.8</v>
      </c>
      <c r="R308" s="57">
        <v>0.62</v>
      </c>
      <c r="S308" s="57" t="s">
        <v>513</v>
      </c>
      <c r="T308" s="23">
        <v>0.70788015589581421</v>
      </c>
      <c r="U308" s="23">
        <v>0.70788015589581421</v>
      </c>
      <c r="V308" s="23">
        <f t="shared" si="13"/>
        <v>-6.8910123343938201E-3</v>
      </c>
      <c r="W308" s="24">
        <v>0</v>
      </c>
      <c r="X308" s="24">
        <v>0</v>
      </c>
      <c r="Y308" s="24">
        <f t="shared" si="14"/>
        <v>0</v>
      </c>
    </row>
    <row r="309" spans="1:28" ht="30" x14ac:dyDescent="0.25">
      <c r="A309" s="17" t="s">
        <v>54</v>
      </c>
      <c r="B309" s="17" t="s">
        <v>451</v>
      </c>
      <c r="C309" s="17">
        <v>0</v>
      </c>
      <c r="D309" s="58" t="s">
        <v>1310</v>
      </c>
      <c r="E309" s="19" t="s">
        <v>472</v>
      </c>
      <c r="F309" s="19" t="s">
        <v>472</v>
      </c>
      <c r="G309" s="17">
        <v>88</v>
      </c>
      <c r="H309" s="23">
        <v>-1.18</v>
      </c>
      <c r="I309" s="17" t="s">
        <v>473</v>
      </c>
      <c r="J309" s="27">
        <v>-0.56470963177294797</v>
      </c>
      <c r="K309" s="58" t="s">
        <v>1308</v>
      </c>
      <c r="L309" s="59" t="s">
        <v>962</v>
      </c>
      <c r="M309" s="57">
        <v>44</v>
      </c>
      <c r="N309" s="17">
        <f t="shared" si="15"/>
        <v>88</v>
      </c>
      <c r="O309" s="57">
        <v>5.0999999999999996</v>
      </c>
      <c r="P309" s="57">
        <v>4.2</v>
      </c>
      <c r="Q309" s="57">
        <v>0.8</v>
      </c>
      <c r="R309" s="57">
        <v>0.7</v>
      </c>
      <c r="S309" s="57" t="s">
        <v>513</v>
      </c>
      <c r="T309" s="23">
        <v>-0.56768503785958269</v>
      </c>
      <c r="U309" s="23">
        <v>-0.56768503785958269</v>
      </c>
      <c r="V309" s="23">
        <f t="shared" si="13"/>
        <v>-2.9754060866347132E-3</v>
      </c>
      <c r="W309" s="24">
        <v>0</v>
      </c>
      <c r="X309" s="24">
        <v>0</v>
      </c>
      <c r="Y309" s="24">
        <f t="shared" si="14"/>
        <v>0</v>
      </c>
    </row>
    <row r="310" spans="1:28" ht="75" x14ac:dyDescent="0.25">
      <c r="A310" s="17" t="s">
        <v>54</v>
      </c>
      <c r="B310" s="17" t="s">
        <v>452</v>
      </c>
      <c r="C310" s="17">
        <v>0</v>
      </c>
      <c r="D310" s="58" t="s">
        <v>1311</v>
      </c>
      <c r="E310" s="19" t="s">
        <v>472</v>
      </c>
      <c r="F310" s="19" t="s">
        <v>472</v>
      </c>
      <c r="G310" s="17">
        <v>123</v>
      </c>
      <c r="H310" s="23">
        <v>1.49</v>
      </c>
      <c r="I310" s="17" t="s">
        <v>473</v>
      </c>
      <c r="J310" s="27">
        <v>0.69287215787216805</v>
      </c>
      <c r="K310" s="58" t="s">
        <v>1309</v>
      </c>
      <c r="L310" s="59" t="s">
        <v>779</v>
      </c>
      <c r="M310" s="57">
        <v>99</v>
      </c>
      <c r="N310" s="17">
        <f t="shared" si="15"/>
        <v>123</v>
      </c>
      <c r="O310" s="57" t="s">
        <v>472</v>
      </c>
      <c r="P310" s="57" t="s">
        <v>472</v>
      </c>
      <c r="Q310" s="57" t="s">
        <v>472</v>
      </c>
      <c r="R310" s="57" t="s">
        <v>472</v>
      </c>
      <c r="S310" s="57" t="s">
        <v>1014</v>
      </c>
      <c r="T310" s="23">
        <v>16.896551724137932</v>
      </c>
      <c r="U310" s="23">
        <v>0.6353869410122478</v>
      </c>
      <c r="V310" s="23">
        <f t="shared" si="13"/>
        <v>-5.7485216859920252E-2</v>
      </c>
      <c r="W310" s="24">
        <v>2</v>
      </c>
      <c r="X310" s="24">
        <v>3</v>
      </c>
      <c r="Y310" s="24">
        <f t="shared" si="14"/>
        <v>0</v>
      </c>
      <c r="AA310" s="58" t="s">
        <v>1315</v>
      </c>
    </row>
    <row r="311" spans="1:28" ht="75" x14ac:dyDescent="0.25">
      <c r="A311" s="17" t="s">
        <v>54</v>
      </c>
      <c r="B311" s="17" t="s">
        <v>453</v>
      </c>
      <c r="C311" s="17">
        <v>0</v>
      </c>
      <c r="D311" s="58" t="s">
        <v>1311</v>
      </c>
      <c r="E311" s="19" t="s">
        <v>472</v>
      </c>
      <c r="F311" s="19" t="s">
        <v>472</v>
      </c>
      <c r="G311" s="17">
        <v>110</v>
      </c>
      <c r="H311" s="23">
        <v>2.35</v>
      </c>
      <c r="I311" s="17" t="s">
        <v>473</v>
      </c>
      <c r="J311" s="27">
        <v>1.0051966714958001</v>
      </c>
      <c r="K311" s="58" t="s">
        <v>1312</v>
      </c>
      <c r="L311" s="59" t="s">
        <v>1005</v>
      </c>
      <c r="M311" s="57">
        <v>87</v>
      </c>
      <c r="N311" s="17">
        <f t="shared" si="15"/>
        <v>110</v>
      </c>
      <c r="O311" s="57" t="s">
        <v>472</v>
      </c>
      <c r="P311" s="57" t="s">
        <v>472</v>
      </c>
      <c r="Q311" s="57" t="s">
        <v>472</v>
      </c>
      <c r="R311" s="57" t="s">
        <v>472</v>
      </c>
      <c r="S311" s="57" t="s">
        <v>1014</v>
      </c>
      <c r="T311" s="23">
        <v>141.75</v>
      </c>
      <c r="U311" s="23">
        <v>1.0293353303585979</v>
      </c>
      <c r="V311" s="23">
        <f t="shared" si="13"/>
        <v>2.4138658862797868E-2</v>
      </c>
      <c r="W311" s="24">
        <v>1</v>
      </c>
      <c r="X311" s="24">
        <v>3</v>
      </c>
      <c r="Y311" s="24">
        <f t="shared" si="14"/>
        <v>0</v>
      </c>
    </row>
    <row r="312" spans="1:28" ht="75" x14ac:dyDescent="0.25">
      <c r="A312" s="17" t="s">
        <v>54</v>
      </c>
      <c r="B312" s="17" t="s">
        <v>453</v>
      </c>
      <c r="C312" s="17">
        <v>0</v>
      </c>
      <c r="D312" s="58" t="s">
        <v>1311</v>
      </c>
      <c r="E312" s="19" t="s">
        <v>472</v>
      </c>
      <c r="F312" s="19" t="s">
        <v>472</v>
      </c>
      <c r="G312" s="17">
        <v>574</v>
      </c>
      <c r="H312" s="23">
        <v>1.98</v>
      </c>
      <c r="I312" s="17" t="s">
        <v>473</v>
      </c>
      <c r="J312" s="27">
        <v>0.87520860721065596</v>
      </c>
      <c r="K312" s="58" t="s">
        <v>1313</v>
      </c>
      <c r="L312" s="59" t="s">
        <v>1314</v>
      </c>
      <c r="M312" s="57">
        <v>470</v>
      </c>
      <c r="N312" s="17">
        <f t="shared" si="15"/>
        <v>575</v>
      </c>
      <c r="O312" s="57" t="s">
        <v>472</v>
      </c>
      <c r="P312" s="57" t="s">
        <v>472</v>
      </c>
      <c r="Q312" s="57" t="s">
        <v>472</v>
      </c>
      <c r="R312" s="57" t="s">
        <v>472</v>
      </c>
      <c r="S312" s="57" t="s">
        <v>1014</v>
      </c>
      <c r="T312" s="23">
        <v>63.858333333333334</v>
      </c>
      <c r="U312" s="23">
        <v>0.86235169505435705</v>
      </c>
      <c r="V312" s="23">
        <f t="shared" si="13"/>
        <v>-1.2856912156298916E-2</v>
      </c>
      <c r="W312" s="24">
        <v>0</v>
      </c>
      <c r="X312" s="24">
        <v>3</v>
      </c>
      <c r="Y312" s="24">
        <f t="shared" si="14"/>
        <v>-1</v>
      </c>
    </row>
    <row r="313" spans="1:28" ht="30" x14ac:dyDescent="0.25">
      <c r="A313" s="17" t="s">
        <v>54</v>
      </c>
      <c r="B313" s="17" t="s">
        <v>289</v>
      </c>
      <c r="C313" s="17">
        <v>1</v>
      </c>
      <c r="D313" s="58" t="s">
        <v>1321</v>
      </c>
      <c r="E313" s="19" t="s">
        <v>472</v>
      </c>
      <c r="F313" s="19" t="s">
        <v>472</v>
      </c>
      <c r="G313" s="17">
        <v>14</v>
      </c>
      <c r="H313" s="23">
        <v>1.01</v>
      </c>
      <c r="I313" s="17" t="s">
        <v>473</v>
      </c>
      <c r="J313" s="27">
        <v>0.51619981816625204</v>
      </c>
      <c r="K313" s="58" t="s">
        <v>514</v>
      </c>
      <c r="L313" s="59" t="s">
        <v>1322</v>
      </c>
      <c r="M313" s="57">
        <v>7.39</v>
      </c>
      <c r="N313" s="17">
        <f t="shared" si="15"/>
        <v>14.78</v>
      </c>
      <c r="O313" s="17">
        <v>60.9</v>
      </c>
      <c r="P313" s="17">
        <v>69.900000000000006</v>
      </c>
      <c r="Q313" s="17">
        <v>9.15</v>
      </c>
      <c r="R313" s="57">
        <v>8.0500000000000007</v>
      </c>
      <c r="S313" s="57" t="s">
        <v>513</v>
      </c>
      <c r="T313" s="23">
        <v>0.50096970430038457</v>
      </c>
      <c r="U313" s="23">
        <v>0.50096970430038457</v>
      </c>
      <c r="V313" s="23">
        <f t="shared" si="13"/>
        <v>-1.5230113865867478E-2</v>
      </c>
      <c r="W313" s="24">
        <v>0</v>
      </c>
      <c r="X313" s="24">
        <v>0</v>
      </c>
      <c r="Y313" s="24">
        <f t="shared" si="14"/>
        <v>-0.77999999999999936</v>
      </c>
      <c r="Z313" s="18"/>
      <c r="AA313" s="58" t="s">
        <v>1320</v>
      </c>
    </row>
    <row r="314" spans="1:28" ht="30" x14ac:dyDescent="0.25">
      <c r="A314" s="17" t="s">
        <v>54</v>
      </c>
      <c r="B314" s="17" t="s">
        <v>289</v>
      </c>
      <c r="C314" s="17">
        <v>1</v>
      </c>
      <c r="D314" s="58" t="s">
        <v>1316</v>
      </c>
      <c r="E314" s="19" t="s">
        <v>472</v>
      </c>
      <c r="F314" s="19" t="s">
        <v>472</v>
      </c>
      <c r="G314" s="17">
        <v>14</v>
      </c>
      <c r="H314" s="23">
        <v>2.44</v>
      </c>
      <c r="I314" s="17" t="s">
        <v>473</v>
      </c>
      <c r="J314" s="27">
        <v>1.08038955727328</v>
      </c>
      <c r="K314" s="58" t="s">
        <v>514</v>
      </c>
      <c r="L314" s="59" t="s">
        <v>1322</v>
      </c>
      <c r="M314" s="59" t="s">
        <v>1322</v>
      </c>
      <c r="N314" s="17">
        <f t="shared" si="15"/>
        <v>14.78</v>
      </c>
      <c r="O314" s="17">
        <v>55.5</v>
      </c>
      <c r="P314" s="17">
        <v>74.5</v>
      </c>
      <c r="Q314" s="17">
        <v>8.0299999999999994</v>
      </c>
      <c r="R314" s="57">
        <v>7.08</v>
      </c>
      <c r="S314" s="57" t="s">
        <v>513</v>
      </c>
      <c r="T314" s="23">
        <v>1.0506923999609139</v>
      </c>
      <c r="U314" s="23">
        <v>1.0506923999609139</v>
      </c>
      <c r="V314" s="23">
        <f t="shared" si="13"/>
        <v>-2.9697157312366107E-2</v>
      </c>
      <c r="W314" s="24">
        <v>1</v>
      </c>
      <c r="X314" s="24">
        <v>1</v>
      </c>
      <c r="Y314" s="24">
        <f t="shared" si="14"/>
        <v>-0.77999999999999936</v>
      </c>
      <c r="Z314" s="18"/>
      <c r="AA314" s="58" t="s">
        <v>1320</v>
      </c>
    </row>
    <row r="315" spans="1:28" ht="30" x14ac:dyDescent="0.25">
      <c r="A315" s="17" t="s">
        <v>54</v>
      </c>
      <c r="B315" s="17" t="s">
        <v>289</v>
      </c>
      <c r="C315" s="17">
        <v>1</v>
      </c>
      <c r="D315" s="58" t="s">
        <v>1317</v>
      </c>
      <c r="E315" s="19" t="s">
        <v>472</v>
      </c>
      <c r="F315" s="19" t="s">
        <v>472</v>
      </c>
      <c r="G315" s="17">
        <v>14</v>
      </c>
      <c r="H315" s="23">
        <v>2.31</v>
      </c>
      <c r="I315" s="17" t="s">
        <v>473</v>
      </c>
      <c r="J315" s="27">
        <v>1.03740133971293</v>
      </c>
      <c r="K315" s="58" t="s">
        <v>514</v>
      </c>
      <c r="L315" s="59" t="s">
        <v>1322</v>
      </c>
      <c r="M315" s="59" t="s">
        <v>1322</v>
      </c>
      <c r="N315" s="17">
        <f t="shared" si="15"/>
        <v>14.78</v>
      </c>
      <c r="O315" s="17">
        <v>61.63</v>
      </c>
      <c r="P315" s="17">
        <v>76.5</v>
      </c>
      <c r="Q315" s="17">
        <v>6.19</v>
      </c>
      <c r="R315" s="57">
        <v>6.3</v>
      </c>
      <c r="S315" s="57" t="s">
        <v>513</v>
      </c>
      <c r="T315" s="23">
        <v>1.0098811805669725</v>
      </c>
      <c r="U315" s="23">
        <v>1.0098811805669725</v>
      </c>
      <c r="V315" s="23">
        <f t="shared" si="13"/>
        <v>-2.7520159145957512E-2</v>
      </c>
      <c r="W315" s="24">
        <v>1</v>
      </c>
      <c r="X315" s="24">
        <v>1</v>
      </c>
      <c r="Y315" s="24">
        <f t="shared" si="14"/>
        <v>-0.77999999999999936</v>
      </c>
      <c r="Z315" s="18"/>
      <c r="AA315" s="58" t="s">
        <v>1320</v>
      </c>
    </row>
    <row r="316" spans="1:28" ht="30" x14ac:dyDescent="0.25">
      <c r="A316" s="17" t="s">
        <v>54</v>
      </c>
      <c r="B316" s="17" t="s">
        <v>289</v>
      </c>
      <c r="C316" s="17">
        <v>1</v>
      </c>
      <c r="D316" s="58" t="s">
        <v>1318</v>
      </c>
      <c r="E316" s="19" t="s">
        <v>472</v>
      </c>
      <c r="F316" s="19" t="s">
        <v>472</v>
      </c>
      <c r="G316" s="17">
        <v>14</v>
      </c>
      <c r="H316" s="23">
        <v>2.4</v>
      </c>
      <c r="I316" s="17" t="s">
        <v>473</v>
      </c>
      <c r="J316" s="40">
        <v>1.0673165042344499</v>
      </c>
      <c r="K316" s="58" t="s">
        <v>514</v>
      </c>
      <c r="L316" s="59" t="s">
        <v>1322</v>
      </c>
      <c r="M316" s="59" t="s">
        <v>1322</v>
      </c>
      <c r="N316" s="17">
        <f t="shared" si="15"/>
        <v>14.78</v>
      </c>
      <c r="O316" s="57">
        <v>58.55</v>
      </c>
      <c r="P316" s="57">
        <v>74.09</v>
      </c>
      <c r="Q316" s="57">
        <v>4.37</v>
      </c>
      <c r="R316" s="57">
        <v>7.76</v>
      </c>
      <c r="S316" s="57" t="s">
        <v>513</v>
      </c>
      <c r="T316" s="23">
        <v>1.0374595755139788</v>
      </c>
      <c r="U316" s="23">
        <v>1.0374595755139788</v>
      </c>
      <c r="V316" s="23">
        <f t="shared" si="13"/>
        <v>-2.9856928720471076E-2</v>
      </c>
      <c r="W316" s="24">
        <v>1</v>
      </c>
      <c r="X316" s="24">
        <v>1</v>
      </c>
      <c r="Y316" s="24">
        <f t="shared" si="14"/>
        <v>-0.77999999999999936</v>
      </c>
      <c r="Z316" s="18"/>
      <c r="AA316" s="58" t="s">
        <v>1320</v>
      </c>
    </row>
    <row r="317" spans="1:28" ht="30" x14ac:dyDescent="0.25">
      <c r="A317" s="17" t="s">
        <v>54</v>
      </c>
      <c r="B317" s="17" t="s">
        <v>289</v>
      </c>
      <c r="C317" s="17">
        <v>1</v>
      </c>
      <c r="D317" s="58" t="s">
        <v>1319</v>
      </c>
      <c r="E317" s="19" t="s">
        <v>472</v>
      </c>
      <c r="F317" s="19" t="s">
        <v>472</v>
      </c>
      <c r="G317" s="17">
        <v>14</v>
      </c>
      <c r="H317" s="23">
        <v>1.98</v>
      </c>
      <c r="I317" s="17" t="s">
        <v>473</v>
      </c>
      <c r="J317" s="27">
        <v>0.92145347216586704</v>
      </c>
      <c r="K317" s="58" t="s">
        <v>514</v>
      </c>
      <c r="L317" s="59" t="s">
        <v>1322</v>
      </c>
      <c r="M317" s="59" t="s">
        <v>1322</v>
      </c>
      <c r="N317" s="17">
        <f t="shared" si="15"/>
        <v>14.78</v>
      </c>
      <c r="O317" s="57">
        <v>55.43</v>
      </c>
      <c r="P317" s="57">
        <v>74.069999999999993</v>
      </c>
      <c r="Q317" s="57">
        <v>9.9600000000000009</v>
      </c>
      <c r="R317" s="57">
        <v>8.19</v>
      </c>
      <c r="S317" s="57" t="s">
        <v>513</v>
      </c>
      <c r="T317" s="23">
        <v>0.89694839765078216</v>
      </c>
      <c r="U317" s="23">
        <v>0.89694839765078216</v>
      </c>
      <c r="V317" s="23">
        <f t="shared" si="13"/>
        <v>-2.4505074515084879E-2</v>
      </c>
      <c r="W317" s="24">
        <v>1</v>
      </c>
      <c r="X317" s="24">
        <v>1</v>
      </c>
      <c r="Y317" s="24">
        <f t="shared" si="14"/>
        <v>-0.77999999999999936</v>
      </c>
      <c r="Z317" s="18"/>
      <c r="AA317" s="58" t="s">
        <v>1320</v>
      </c>
    </row>
    <row r="318" spans="1:28" ht="45" x14ac:dyDescent="0.25">
      <c r="A318" s="17" t="s">
        <v>54</v>
      </c>
      <c r="B318" s="17" t="s">
        <v>290</v>
      </c>
      <c r="C318" s="17">
        <v>0</v>
      </c>
      <c r="D318" s="58" t="s">
        <v>1324</v>
      </c>
      <c r="E318" s="19" t="s">
        <v>472</v>
      </c>
      <c r="F318" s="19" t="s">
        <v>472</v>
      </c>
      <c r="G318" s="17">
        <v>369</v>
      </c>
      <c r="H318" s="23">
        <v>1.29</v>
      </c>
      <c r="I318" s="17" t="s">
        <v>473</v>
      </c>
      <c r="J318" s="27">
        <v>0.60813769326287004</v>
      </c>
      <c r="K318" s="58" t="s">
        <v>1325</v>
      </c>
      <c r="L318" s="59" t="s">
        <v>1323</v>
      </c>
      <c r="M318" s="57">
        <v>184.5</v>
      </c>
      <c r="N318" s="17">
        <f t="shared" si="15"/>
        <v>369</v>
      </c>
      <c r="O318" s="57">
        <v>3.52</v>
      </c>
      <c r="P318" s="57">
        <v>4.2300000000000004</v>
      </c>
      <c r="Q318" s="57">
        <v>0.63</v>
      </c>
      <c r="R318" s="57">
        <v>0.46</v>
      </c>
      <c r="S318" s="57" t="s">
        <v>513</v>
      </c>
      <c r="T318" s="23">
        <v>0.60584672287415042</v>
      </c>
      <c r="U318" s="23">
        <v>0.60584672287415042</v>
      </c>
      <c r="V318" s="23">
        <f t="shared" si="13"/>
        <v>-2.2909703887196153E-3</v>
      </c>
      <c r="W318" s="24">
        <v>0</v>
      </c>
      <c r="X318" s="24">
        <v>0</v>
      </c>
      <c r="Y318" s="24">
        <f t="shared" si="14"/>
        <v>0</v>
      </c>
      <c r="AA318" s="58" t="s">
        <v>1326</v>
      </c>
    </row>
    <row r="319" spans="1:28" s="16" customFormat="1" ht="30" x14ac:dyDescent="0.25">
      <c r="A319" s="16" t="s">
        <v>54</v>
      </c>
      <c r="B319" s="16" t="s">
        <v>291</v>
      </c>
      <c r="C319" s="64">
        <v>0</v>
      </c>
      <c r="D319" s="60" t="s">
        <v>1327</v>
      </c>
      <c r="E319" s="29" t="s">
        <v>472</v>
      </c>
      <c r="F319" s="29" t="s">
        <v>472</v>
      </c>
      <c r="G319" s="16">
        <v>139</v>
      </c>
      <c r="H319" s="33">
        <v>1.19</v>
      </c>
      <c r="I319" s="16" t="s">
        <v>473</v>
      </c>
      <c r="J319" s="31">
        <v>0.56735052409980402</v>
      </c>
      <c r="K319" s="60" t="s">
        <v>1328</v>
      </c>
      <c r="L319" s="61" t="s">
        <v>1329</v>
      </c>
      <c r="M319" s="64">
        <v>69.5</v>
      </c>
      <c r="N319" s="16">
        <f t="shared" si="15"/>
        <v>139</v>
      </c>
      <c r="O319" s="64" t="s">
        <v>472</v>
      </c>
      <c r="P319" s="64" t="s">
        <v>472</v>
      </c>
      <c r="Q319" s="64" t="s">
        <v>472</v>
      </c>
      <c r="R319" s="64" t="s">
        <v>472</v>
      </c>
      <c r="S319" s="64" t="s">
        <v>554</v>
      </c>
      <c r="T319" s="33">
        <v>12.31</v>
      </c>
      <c r="U319" s="33">
        <v>0.91222999502910151</v>
      </c>
      <c r="V319" s="33">
        <f t="shared" si="13"/>
        <v>0.34487947092929749</v>
      </c>
      <c r="W319" s="34">
        <v>3</v>
      </c>
      <c r="X319" s="34">
        <v>1</v>
      </c>
      <c r="Y319" s="34">
        <f t="shared" si="14"/>
        <v>0</v>
      </c>
      <c r="AA319" s="60" t="s">
        <v>1330</v>
      </c>
      <c r="AB319" s="15"/>
    </row>
    <row r="320" spans="1:28" ht="90" x14ac:dyDescent="0.25">
      <c r="A320" s="17" t="s">
        <v>55</v>
      </c>
      <c r="B320" s="17" t="s">
        <v>292</v>
      </c>
      <c r="C320" s="17">
        <v>0</v>
      </c>
      <c r="D320" s="58" t="s">
        <v>1332</v>
      </c>
      <c r="E320" s="19" t="s">
        <v>472</v>
      </c>
      <c r="F320" s="19" t="s">
        <v>472</v>
      </c>
      <c r="G320" s="17">
        <v>71</v>
      </c>
      <c r="H320" s="23">
        <v>0.06</v>
      </c>
      <c r="I320" s="17" t="s">
        <v>474</v>
      </c>
      <c r="J320" s="21">
        <v>6.0072155921031697E-2</v>
      </c>
      <c r="K320" s="58" t="s">
        <v>1563</v>
      </c>
      <c r="L320" s="59" t="s">
        <v>472</v>
      </c>
      <c r="M320" s="57" t="s">
        <v>472</v>
      </c>
      <c r="N320" s="17">
        <v>71</v>
      </c>
      <c r="O320" s="57" t="s">
        <v>472</v>
      </c>
      <c r="P320" s="57" t="s">
        <v>472</v>
      </c>
      <c r="Q320" s="57" t="s">
        <v>472</v>
      </c>
      <c r="R320" s="57" t="s">
        <v>472</v>
      </c>
      <c r="S320" s="57" t="s">
        <v>516</v>
      </c>
      <c r="T320" s="23">
        <v>0.1129143</v>
      </c>
      <c r="U320" s="23">
        <v>5.6427200925065875E-2</v>
      </c>
      <c r="V320" s="23">
        <f t="shared" si="13"/>
        <v>-3.6449549959658226E-3</v>
      </c>
      <c r="W320" s="24">
        <v>0</v>
      </c>
      <c r="X320" s="24">
        <v>3</v>
      </c>
      <c r="Y320" s="24">
        <f t="shared" si="14"/>
        <v>0</v>
      </c>
      <c r="AA320" s="58"/>
    </row>
    <row r="321" spans="1:28" ht="60" x14ac:dyDescent="0.25">
      <c r="A321" s="17" t="s">
        <v>55</v>
      </c>
      <c r="B321" s="17" t="s">
        <v>293</v>
      </c>
      <c r="C321" s="17">
        <v>0</v>
      </c>
      <c r="D321" s="58" t="s">
        <v>1333</v>
      </c>
      <c r="E321" s="19" t="s">
        <v>472</v>
      </c>
      <c r="F321" s="19" t="s">
        <v>472</v>
      </c>
      <c r="G321" s="17">
        <v>17</v>
      </c>
      <c r="H321" s="23">
        <v>0.25</v>
      </c>
      <c r="I321" s="17" t="s">
        <v>474</v>
      </c>
      <c r="J321" s="21">
        <v>0.25541281188299497</v>
      </c>
      <c r="K321" s="58" t="s">
        <v>1564</v>
      </c>
      <c r="L321" s="59" t="s">
        <v>472</v>
      </c>
      <c r="M321" s="57" t="s">
        <v>472</v>
      </c>
      <c r="N321" s="17">
        <v>17</v>
      </c>
      <c r="O321" s="57" t="s">
        <v>472</v>
      </c>
      <c r="P321" s="57" t="s">
        <v>472</v>
      </c>
      <c r="Q321" s="57" t="s">
        <v>472</v>
      </c>
      <c r="R321" s="57" t="s">
        <v>472</v>
      </c>
      <c r="S321" s="57" t="s">
        <v>516</v>
      </c>
      <c r="T321" s="23">
        <v>0.31490309999999999</v>
      </c>
      <c r="U321" s="23">
        <v>0.15680813900988799</v>
      </c>
      <c r="V321" s="23">
        <f t="shared" si="13"/>
        <v>-9.860467287310698E-2</v>
      </c>
      <c r="W321" s="24">
        <v>3</v>
      </c>
      <c r="X321" s="24">
        <v>3</v>
      </c>
      <c r="Y321" s="24">
        <f t="shared" si="14"/>
        <v>0</v>
      </c>
      <c r="AA321" s="58"/>
    </row>
    <row r="322" spans="1:28" ht="60" x14ac:dyDescent="0.25">
      <c r="A322" s="17" t="s">
        <v>55</v>
      </c>
      <c r="B322" s="17" t="s">
        <v>294</v>
      </c>
      <c r="C322" s="17">
        <v>0</v>
      </c>
      <c r="D322" s="58" t="s">
        <v>1334</v>
      </c>
      <c r="E322" s="19" t="s">
        <v>472</v>
      </c>
      <c r="F322" s="19" t="s">
        <v>472</v>
      </c>
      <c r="G322" s="17">
        <v>38</v>
      </c>
      <c r="H322" s="23">
        <v>-0.26</v>
      </c>
      <c r="I322" s="17" t="s">
        <v>474</v>
      </c>
      <c r="J322" s="21">
        <v>-0.266108406873654</v>
      </c>
      <c r="K322" s="58" t="s">
        <v>1578</v>
      </c>
      <c r="L322" s="59" t="s">
        <v>472</v>
      </c>
      <c r="M322" s="57" t="s">
        <v>472</v>
      </c>
      <c r="N322" s="17">
        <v>38</v>
      </c>
      <c r="O322" s="57" t="s">
        <v>472</v>
      </c>
      <c r="P322" s="57" t="s">
        <v>472</v>
      </c>
      <c r="Q322" s="57" t="s">
        <v>472</v>
      </c>
      <c r="R322" s="57" t="s">
        <v>472</v>
      </c>
      <c r="S322" s="57" t="s">
        <v>516</v>
      </c>
      <c r="T322" s="23">
        <v>-0.13172890000000001</v>
      </c>
      <c r="U322" s="23">
        <v>-6.5816921347019025E-2</v>
      </c>
      <c r="V322" s="23">
        <f t="shared" si="13"/>
        <v>0.20029148552663498</v>
      </c>
      <c r="W322" s="24">
        <v>3</v>
      </c>
      <c r="X322" s="24">
        <v>3</v>
      </c>
      <c r="Y322" s="24">
        <f t="shared" si="14"/>
        <v>0</v>
      </c>
    </row>
    <row r="323" spans="1:28" ht="60" x14ac:dyDescent="0.25">
      <c r="A323" s="17" t="s">
        <v>55</v>
      </c>
      <c r="B323" s="17" t="s">
        <v>295</v>
      </c>
      <c r="C323" s="17">
        <v>0</v>
      </c>
      <c r="D323" s="58" t="s">
        <v>1335</v>
      </c>
      <c r="E323" s="19" t="s">
        <v>472</v>
      </c>
      <c r="F323" s="19" t="s">
        <v>472</v>
      </c>
      <c r="G323" s="17">
        <v>70</v>
      </c>
      <c r="H323" s="23">
        <v>0.69</v>
      </c>
      <c r="I323" s="17" t="s">
        <v>474</v>
      </c>
      <c r="J323" s="21">
        <v>0.84795575521896305</v>
      </c>
      <c r="K323" s="58" t="s">
        <v>1565</v>
      </c>
      <c r="L323" s="59" t="s">
        <v>472</v>
      </c>
      <c r="M323" s="57" t="s">
        <v>472</v>
      </c>
      <c r="N323" s="17">
        <v>70</v>
      </c>
      <c r="O323" s="57" t="s">
        <v>472</v>
      </c>
      <c r="P323" s="57" t="s">
        <v>472</v>
      </c>
      <c r="Q323" s="57" t="s">
        <v>472</v>
      </c>
      <c r="R323" s="57" t="s">
        <v>472</v>
      </c>
      <c r="S323" s="57" t="s">
        <v>516</v>
      </c>
      <c r="T323" s="23">
        <v>0.87909139999999997</v>
      </c>
      <c r="U323" s="23">
        <v>0.42649759169375023</v>
      </c>
      <c r="V323" s="23">
        <f t="shared" ref="V323:V386" si="16">U323-J323</f>
        <v>-0.42145816352521281</v>
      </c>
      <c r="W323" s="24">
        <v>3</v>
      </c>
      <c r="X323" s="24">
        <v>3</v>
      </c>
      <c r="Y323" s="24">
        <f t="shared" ref="Y323:Y386" si="17">G323-N323</f>
        <v>0</v>
      </c>
      <c r="AA323" s="58"/>
    </row>
    <row r="324" spans="1:28" ht="60" x14ac:dyDescent="0.25">
      <c r="A324" s="17" t="s">
        <v>55</v>
      </c>
      <c r="B324" s="17" t="s">
        <v>296</v>
      </c>
      <c r="C324" s="17">
        <v>2</v>
      </c>
      <c r="D324" s="58" t="s">
        <v>1515</v>
      </c>
      <c r="E324" s="19" t="s">
        <v>472</v>
      </c>
      <c r="F324" s="19" t="s">
        <v>472</v>
      </c>
      <c r="G324" s="17">
        <v>99</v>
      </c>
      <c r="H324" s="23">
        <v>-0.02</v>
      </c>
      <c r="I324" s="17" t="s">
        <v>474</v>
      </c>
      <c r="J324" s="23">
        <v>-2.00026673068496E-2</v>
      </c>
      <c r="K324" s="58" t="s">
        <v>1566</v>
      </c>
      <c r="L324" s="59" t="s">
        <v>472</v>
      </c>
      <c r="M324" s="57" t="s">
        <v>472</v>
      </c>
      <c r="N324" s="17">
        <v>99</v>
      </c>
      <c r="O324" s="57" t="s">
        <v>472</v>
      </c>
      <c r="P324" s="57" t="s">
        <v>472</v>
      </c>
      <c r="Q324" s="57" t="s">
        <v>472</v>
      </c>
      <c r="R324" s="57" t="s">
        <v>472</v>
      </c>
      <c r="S324" s="57" t="s">
        <v>516</v>
      </c>
      <c r="T324" s="23">
        <v>-5.6594289999999998E-2</v>
      </c>
      <c r="U324" s="75">
        <v>-2.8293369972077834E-2</v>
      </c>
      <c r="V324" s="23">
        <f t="shared" si="16"/>
        <v>-8.2907026652282341E-3</v>
      </c>
      <c r="W324" s="24">
        <v>0</v>
      </c>
      <c r="X324" s="24">
        <v>3</v>
      </c>
      <c r="Y324" s="24">
        <f t="shared" si="17"/>
        <v>0</v>
      </c>
    </row>
    <row r="325" spans="1:28" ht="90" x14ac:dyDescent="0.25">
      <c r="A325" s="17" t="s">
        <v>55</v>
      </c>
      <c r="B325" s="17" t="s">
        <v>297</v>
      </c>
      <c r="C325" s="17">
        <v>0</v>
      </c>
      <c r="D325" s="58" t="s">
        <v>1516</v>
      </c>
      <c r="E325" s="63" t="s">
        <v>472</v>
      </c>
      <c r="F325" s="19" t="s">
        <v>472</v>
      </c>
      <c r="G325" s="17">
        <v>31</v>
      </c>
      <c r="H325" s="23">
        <v>0.41</v>
      </c>
      <c r="I325" s="17" t="s">
        <v>474</v>
      </c>
      <c r="J325" s="21">
        <v>0.43561122323622398</v>
      </c>
      <c r="K325" s="58" t="s">
        <v>1567</v>
      </c>
      <c r="L325" s="59" t="s">
        <v>472</v>
      </c>
      <c r="M325" s="57" t="s">
        <v>472</v>
      </c>
      <c r="N325" s="17">
        <v>31</v>
      </c>
      <c r="O325" s="57" t="s">
        <v>472</v>
      </c>
      <c r="P325" s="57" t="s">
        <v>472</v>
      </c>
      <c r="Q325" s="57" t="s">
        <v>472</v>
      </c>
      <c r="R325" s="57" t="s">
        <v>472</v>
      </c>
      <c r="S325" s="57" t="s">
        <v>516</v>
      </c>
      <c r="T325" s="23">
        <v>0.95393380000000005</v>
      </c>
      <c r="U325" s="23">
        <v>0.46051609435717206</v>
      </c>
      <c r="V325" s="23">
        <f t="shared" si="16"/>
        <v>2.490487112094808E-2</v>
      </c>
      <c r="W325" s="24">
        <v>1</v>
      </c>
      <c r="X325" s="24">
        <v>3</v>
      </c>
      <c r="Y325" s="24">
        <f t="shared" si="17"/>
        <v>0</v>
      </c>
      <c r="AA325" s="58"/>
    </row>
    <row r="326" spans="1:28" ht="60" x14ac:dyDescent="0.25">
      <c r="A326" s="17" t="s">
        <v>55</v>
      </c>
      <c r="B326" s="17" t="s">
        <v>298</v>
      </c>
      <c r="C326" s="17">
        <v>0</v>
      </c>
      <c r="D326" s="58" t="s">
        <v>1332</v>
      </c>
      <c r="E326" s="19" t="s">
        <v>472</v>
      </c>
      <c r="F326" s="19" t="s">
        <v>472</v>
      </c>
      <c r="G326" s="17">
        <v>18</v>
      </c>
      <c r="H326" s="23">
        <v>0.42</v>
      </c>
      <c r="I326" s="17" t="s">
        <v>474</v>
      </c>
      <c r="J326" s="23">
        <v>0.44769202352742099</v>
      </c>
      <c r="K326" s="58" t="s">
        <v>1692</v>
      </c>
      <c r="L326" s="59" t="s">
        <v>472</v>
      </c>
      <c r="M326" s="57" t="s">
        <v>472</v>
      </c>
      <c r="N326" s="17">
        <v>18</v>
      </c>
      <c r="O326" s="57" t="s">
        <v>472</v>
      </c>
      <c r="P326" s="57" t="s">
        <v>472</v>
      </c>
      <c r="Q326" s="57" t="s">
        <v>472</v>
      </c>
      <c r="R326" s="57" t="s">
        <v>472</v>
      </c>
      <c r="S326" s="57" t="s">
        <v>516</v>
      </c>
      <c r="T326" s="23">
        <v>0.86908050000000003</v>
      </c>
      <c r="U326" s="23">
        <v>0.42191000000000001</v>
      </c>
      <c r="V326" s="23">
        <f t="shared" si="16"/>
        <v>-2.5782023527420983E-2</v>
      </c>
      <c r="W326" s="24">
        <v>1</v>
      </c>
      <c r="X326" s="24">
        <v>3</v>
      </c>
      <c r="Y326" s="24">
        <f t="shared" si="17"/>
        <v>0</v>
      </c>
      <c r="AA326" s="58"/>
    </row>
    <row r="327" spans="1:28" ht="30" x14ac:dyDescent="0.25">
      <c r="A327" s="17" t="s">
        <v>55</v>
      </c>
      <c r="B327" s="17" t="s">
        <v>299</v>
      </c>
      <c r="C327" s="17">
        <v>0</v>
      </c>
      <c r="D327" s="58" t="s">
        <v>1520</v>
      </c>
      <c r="E327" s="19" t="s">
        <v>472</v>
      </c>
      <c r="F327" s="19" t="s">
        <v>472</v>
      </c>
      <c r="G327" s="17">
        <v>37</v>
      </c>
      <c r="H327" s="23">
        <v>0.21</v>
      </c>
      <c r="I327" s="17" t="s">
        <v>474</v>
      </c>
      <c r="J327" s="21">
        <v>0.21317134656486</v>
      </c>
      <c r="K327" s="58" t="s">
        <v>1517</v>
      </c>
      <c r="L327" s="59" t="s">
        <v>472</v>
      </c>
      <c r="M327" s="57" t="s">
        <v>472</v>
      </c>
      <c r="N327" s="17">
        <v>37</v>
      </c>
      <c r="O327" s="57" t="s">
        <v>472</v>
      </c>
      <c r="P327" s="57" t="s">
        <v>472</v>
      </c>
      <c r="Q327" s="57" t="s">
        <v>472</v>
      </c>
      <c r="R327" s="57" t="s">
        <v>472</v>
      </c>
      <c r="S327" s="57" t="s">
        <v>474</v>
      </c>
      <c r="T327" s="23">
        <v>0.22</v>
      </c>
      <c r="U327" s="23">
        <v>0.22365610902183239</v>
      </c>
      <c r="V327" s="23">
        <f t="shared" si="16"/>
        <v>1.0484762456972385E-2</v>
      </c>
      <c r="W327" s="24">
        <v>0</v>
      </c>
      <c r="X327" s="24">
        <v>3</v>
      </c>
      <c r="Y327" s="24">
        <f t="shared" si="17"/>
        <v>0</v>
      </c>
    </row>
    <row r="328" spans="1:28" ht="30" x14ac:dyDescent="0.25">
      <c r="A328" s="17" t="s">
        <v>55</v>
      </c>
      <c r="B328" s="17" t="s">
        <v>300</v>
      </c>
      <c r="C328" s="17">
        <v>0</v>
      </c>
      <c r="D328" s="58" t="s">
        <v>1331</v>
      </c>
      <c r="E328" s="19" t="s">
        <v>472</v>
      </c>
      <c r="F328" s="19" t="s">
        <v>472</v>
      </c>
      <c r="G328" s="17">
        <v>17</v>
      </c>
      <c r="H328" s="23">
        <v>0.16</v>
      </c>
      <c r="I328" s="17" t="s">
        <v>474</v>
      </c>
      <c r="J328" s="21">
        <v>0.16138669613152601</v>
      </c>
      <c r="K328" s="58" t="s">
        <v>514</v>
      </c>
      <c r="L328" s="59" t="s">
        <v>472</v>
      </c>
      <c r="M328" s="57" t="s">
        <v>472</v>
      </c>
      <c r="N328" s="17">
        <v>17</v>
      </c>
      <c r="O328" s="57" t="s">
        <v>472</v>
      </c>
      <c r="P328" s="57" t="s">
        <v>472</v>
      </c>
      <c r="Q328" s="57" t="s">
        <v>472</v>
      </c>
      <c r="R328" s="57" t="s">
        <v>472</v>
      </c>
      <c r="S328" s="57" t="s">
        <v>474</v>
      </c>
      <c r="T328" s="23">
        <v>0.157</v>
      </c>
      <c r="U328" s="23">
        <v>0.1583093845959106</v>
      </c>
      <c r="V328" s="23">
        <f t="shared" si="16"/>
        <v>-3.0773115356154124E-3</v>
      </c>
      <c r="W328" s="24">
        <v>0</v>
      </c>
      <c r="X328" s="24">
        <v>0</v>
      </c>
      <c r="Y328" s="24">
        <f t="shared" si="17"/>
        <v>0</v>
      </c>
    </row>
    <row r="329" spans="1:28" s="16" customFormat="1" ht="30" x14ac:dyDescent="0.25">
      <c r="A329" s="16" t="s">
        <v>55</v>
      </c>
      <c r="B329" s="16" t="s">
        <v>301</v>
      </c>
      <c r="C329" s="16">
        <v>0</v>
      </c>
      <c r="D329" s="60" t="s">
        <v>1518</v>
      </c>
      <c r="E329" s="29" t="s">
        <v>472</v>
      </c>
      <c r="F329" s="29" t="s">
        <v>472</v>
      </c>
      <c r="G329" s="16">
        <v>63</v>
      </c>
      <c r="H329" s="33">
        <v>0.38</v>
      </c>
      <c r="I329" s="16" t="s">
        <v>474</v>
      </c>
      <c r="J329" s="33">
        <v>0.40005965005605698</v>
      </c>
      <c r="K329" s="60" t="s">
        <v>1519</v>
      </c>
      <c r="L329" s="61" t="s">
        <v>472</v>
      </c>
      <c r="M329" s="64" t="s">
        <v>472</v>
      </c>
      <c r="N329" s="16">
        <v>63</v>
      </c>
      <c r="O329" s="64" t="s">
        <v>472</v>
      </c>
      <c r="P329" s="64" t="s">
        <v>472</v>
      </c>
      <c r="Q329" s="64" t="s">
        <v>472</v>
      </c>
      <c r="R329" s="64" t="s">
        <v>472</v>
      </c>
      <c r="S329" s="64" t="s">
        <v>474</v>
      </c>
      <c r="T329" s="33">
        <v>0.44</v>
      </c>
      <c r="U329" s="33">
        <v>0.47223080442042564</v>
      </c>
      <c r="V329" s="33">
        <f t="shared" si="16"/>
        <v>7.2171154364368661E-2</v>
      </c>
      <c r="W329" s="34">
        <v>2</v>
      </c>
      <c r="X329" s="34">
        <v>1</v>
      </c>
      <c r="Y329" s="34">
        <f t="shared" si="17"/>
        <v>0</v>
      </c>
      <c r="AA329" s="28"/>
      <c r="AB329" s="15"/>
    </row>
    <row r="330" spans="1:28" ht="30" x14ac:dyDescent="0.25">
      <c r="A330" s="17" t="s">
        <v>56</v>
      </c>
      <c r="B330" s="17" t="s">
        <v>302</v>
      </c>
      <c r="C330" s="17">
        <v>0</v>
      </c>
      <c r="D330" s="58" t="s">
        <v>1534</v>
      </c>
      <c r="E330" s="19" t="s">
        <v>472</v>
      </c>
      <c r="F330" s="19" t="s">
        <v>472</v>
      </c>
      <c r="G330" s="17">
        <v>86</v>
      </c>
      <c r="H330" s="23">
        <v>0.11</v>
      </c>
      <c r="I330" s="17" t="s">
        <v>474</v>
      </c>
      <c r="J330" s="23">
        <v>0.11044691600000001</v>
      </c>
      <c r="K330" s="58" t="s">
        <v>472</v>
      </c>
      <c r="L330" s="59" t="s">
        <v>472</v>
      </c>
      <c r="M330" s="57" t="s">
        <v>472</v>
      </c>
      <c r="N330" s="17">
        <v>86</v>
      </c>
      <c r="O330" s="57" t="s">
        <v>472</v>
      </c>
      <c r="P330" s="57" t="s">
        <v>472</v>
      </c>
      <c r="Q330" s="57" t="s">
        <v>472</v>
      </c>
      <c r="R330" s="57" t="s">
        <v>472</v>
      </c>
      <c r="S330" s="57" t="s">
        <v>472</v>
      </c>
      <c r="T330" s="62" t="s">
        <v>472</v>
      </c>
      <c r="U330" s="23">
        <v>0.11044691600000001</v>
      </c>
      <c r="V330" s="23">
        <f t="shared" si="16"/>
        <v>0</v>
      </c>
      <c r="W330" s="24">
        <v>0</v>
      </c>
      <c r="X330" s="24">
        <v>2</v>
      </c>
      <c r="Y330" s="24">
        <f t="shared" si="17"/>
        <v>0</v>
      </c>
    </row>
    <row r="331" spans="1:28" ht="30" x14ac:dyDescent="0.25">
      <c r="A331" s="17" t="s">
        <v>56</v>
      </c>
      <c r="B331" s="17" t="s">
        <v>303</v>
      </c>
      <c r="C331" s="17">
        <v>0</v>
      </c>
      <c r="D331" s="58" t="s">
        <v>1535</v>
      </c>
      <c r="E331" s="19" t="s">
        <v>472</v>
      </c>
      <c r="F331" s="19" t="s">
        <v>472</v>
      </c>
      <c r="G331" s="17">
        <v>33</v>
      </c>
      <c r="H331" s="23">
        <v>0.43</v>
      </c>
      <c r="I331" s="17" t="s">
        <v>474</v>
      </c>
      <c r="J331" s="23">
        <v>0.45989668099999997</v>
      </c>
      <c r="K331" s="58" t="s">
        <v>958</v>
      </c>
      <c r="L331" s="59" t="s">
        <v>472</v>
      </c>
      <c r="M331" s="57" t="s">
        <v>472</v>
      </c>
      <c r="N331" s="17">
        <v>33</v>
      </c>
      <c r="O331" s="57" t="s">
        <v>472</v>
      </c>
      <c r="P331" s="57" t="s">
        <v>472</v>
      </c>
      <c r="Q331" s="57" t="s">
        <v>472</v>
      </c>
      <c r="R331" s="57" t="s">
        <v>472</v>
      </c>
      <c r="S331" s="57" t="s">
        <v>474</v>
      </c>
      <c r="T331" s="23">
        <v>0.43</v>
      </c>
      <c r="U331" s="23">
        <v>0.45989668121267852</v>
      </c>
      <c r="V331" s="23">
        <f t="shared" si="16"/>
        <v>2.1267854144468856E-10</v>
      </c>
      <c r="W331" s="24">
        <v>0</v>
      </c>
      <c r="X331" s="24">
        <v>0</v>
      </c>
      <c r="Y331" s="24">
        <f t="shared" si="17"/>
        <v>0</v>
      </c>
    </row>
    <row r="332" spans="1:28" ht="30" x14ac:dyDescent="0.25">
      <c r="A332" s="17" t="s">
        <v>56</v>
      </c>
      <c r="B332" s="57" t="s">
        <v>304</v>
      </c>
      <c r="C332" s="17">
        <v>0</v>
      </c>
      <c r="D332" s="58" t="s">
        <v>1532</v>
      </c>
      <c r="E332" s="19" t="s">
        <v>472</v>
      </c>
      <c r="F332" s="19" t="s">
        <v>472</v>
      </c>
      <c r="G332" s="17">
        <v>75</v>
      </c>
      <c r="H332" s="23">
        <v>0</v>
      </c>
      <c r="I332" s="17" t="s">
        <v>474</v>
      </c>
      <c r="J332" s="23">
        <v>0</v>
      </c>
      <c r="K332" s="58" t="s">
        <v>1533</v>
      </c>
      <c r="L332" s="59" t="s">
        <v>472</v>
      </c>
      <c r="M332" s="57" t="s">
        <v>472</v>
      </c>
      <c r="N332" s="17">
        <v>75</v>
      </c>
      <c r="O332" s="57" t="s">
        <v>472</v>
      </c>
      <c r="P332" s="57" t="s">
        <v>472</v>
      </c>
      <c r="Q332" s="57" t="s">
        <v>472</v>
      </c>
      <c r="R332" s="57" t="s">
        <v>472</v>
      </c>
      <c r="S332" s="57" t="s">
        <v>513</v>
      </c>
      <c r="T332" s="23">
        <v>0</v>
      </c>
      <c r="U332" s="23">
        <v>0</v>
      </c>
      <c r="V332" s="23">
        <f t="shared" si="16"/>
        <v>0</v>
      </c>
      <c r="W332" s="24">
        <v>0</v>
      </c>
      <c r="X332" s="24">
        <v>0</v>
      </c>
      <c r="Y332" s="24">
        <f t="shared" si="17"/>
        <v>0</v>
      </c>
    </row>
    <row r="333" spans="1:28" ht="45" x14ac:dyDescent="0.25">
      <c r="A333" s="17" t="s">
        <v>56</v>
      </c>
      <c r="B333" s="17" t="s">
        <v>305</v>
      </c>
      <c r="C333" s="17">
        <v>0</v>
      </c>
      <c r="D333" s="58" t="s">
        <v>1336</v>
      </c>
      <c r="E333" s="19" t="s">
        <v>472</v>
      </c>
      <c r="F333" s="19" t="s">
        <v>472</v>
      </c>
      <c r="G333" s="17">
        <v>220</v>
      </c>
      <c r="H333" s="23">
        <v>0.14000000000000001</v>
      </c>
      <c r="I333" s="17" t="s">
        <v>474</v>
      </c>
      <c r="J333" s="23">
        <v>0.140925576</v>
      </c>
      <c r="K333" s="58" t="s">
        <v>1536</v>
      </c>
      <c r="L333" s="59" t="s">
        <v>472</v>
      </c>
      <c r="M333" s="57" t="s">
        <v>472</v>
      </c>
      <c r="N333" s="17">
        <v>220</v>
      </c>
      <c r="O333" s="57" t="s">
        <v>472</v>
      </c>
      <c r="P333" s="57" t="s">
        <v>472</v>
      </c>
      <c r="Q333" s="57" t="s">
        <v>472</v>
      </c>
      <c r="R333" s="57" t="s">
        <v>472</v>
      </c>
      <c r="S333" s="57" t="s">
        <v>474</v>
      </c>
      <c r="T333" s="23">
        <v>0.14000000000000001</v>
      </c>
      <c r="U333" s="23">
        <v>0.14092557607049391</v>
      </c>
      <c r="V333" s="23">
        <f t="shared" si="16"/>
        <v>7.0493916259906086E-11</v>
      </c>
      <c r="W333" s="24">
        <v>0</v>
      </c>
      <c r="X333" s="24">
        <v>0</v>
      </c>
      <c r="Y333" s="24">
        <f t="shared" si="17"/>
        <v>0</v>
      </c>
    </row>
    <row r="334" spans="1:28" ht="30" x14ac:dyDescent="0.25">
      <c r="A334" s="17" t="s">
        <v>56</v>
      </c>
      <c r="B334" s="17" t="s">
        <v>306</v>
      </c>
      <c r="C334" s="17">
        <v>0</v>
      </c>
      <c r="D334" s="58" t="s">
        <v>1336</v>
      </c>
      <c r="E334" s="19" t="s">
        <v>472</v>
      </c>
      <c r="F334" s="19" t="s">
        <v>472</v>
      </c>
      <c r="G334" s="17">
        <v>75</v>
      </c>
      <c r="H334" s="23">
        <v>0.26</v>
      </c>
      <c r="I334" s="17" t="s">
        <v>474</v>
      </c>
      <c r="J334" s="23">
        <v>0.26610840699999999</v>
      </c>
      <c r="K334" s="58" t="s">
        <v>472</v>
      </c>
      <c r="L334" s="59" t="s">
        <v>472</v>
      </c>
      <c r="M334" s="57" t="s">
        <v>472</v>
      </c>
      <c r="N334" s="17">
        <v>75</v>
      </c>
      <c r="O334" s="57" t="s">
        <v>472</v>
      </c>
      <c r="P334" s="57" t="s">
        <v>472</v>
      </c>
      <c r="Q334" s="57" t="s">
        <v>472</v>
      </c>
      <c r="R334" s="57" t="s">
        <v>472</v>
      </c>
      <c r="S334" s="57" t="s">
        <v>472</v>
      </c>
      <c r="T334" s="57" t="s">
        <v>472</v>
      </c>
      <c r="U334" s="23">
        <v>0.26610840699999999</v>
      </c>
      <c r="V334" s="23">
        <f t="shared" si="16"/>
        <v>0</v>
      </c>
      <c r="W334" s="24">
        <v>0</v>
      </c>
      <c r="X334" s="24">
        <v>2</v>
      </c>
      <c r="Y334" s="24">
        <f t="shared" si="17"/>
        <v>0</v>
      </c>
    </row>
    <row r="335" spans="1:28" ht="45" x14ac:dyDescent="0.25">
      <c r="A335" s="17" t="s">
        <v>56</v>
      </c>
      <c r="B335" s="17" t="s">
        <v>263</v>
      </c>
      <c r="C335" s="17">
        <v>0</v>
      </c>
      <c r="D335" s="58" t="s">
        <v>1523</v>
      </c>
      <c r="E335" s="19" t="s">
        <v>472</v>
      </c>
      <c r="F335" s="19" t="s">
        <v>472</v>
      </c>
      <c r="G335" s="17">
        <v>105</v>
      </c>
      <c r="H335" s="23">
        <v>0</v>
      </c>
      <c r="I335" s="17" t="s">
        <v>474</v>
      </c>
      <c r="J335" s="23">
        <v>0</v>
      </c>
      <c r="K335" s="58" t="s">
        <v>1524</v>
      </c>
      <c r="L335" s="59" t="s">
        <v>472</v>
      </c>
      <c r="M335" s="57" t="s">
        <v>472</v>
      </c>
      <c r="N335" s="17">
        <v>105</v>
      </c>
      <c r="O335" s="57" t="s">
        <v>472</v>
      </c>
      <c r="P335" s="57" t="s">
        <v>472</v>
      </c>
      <c r="Q335" s="57" t="s">
        <v>472</v>
      </c>
      <c r="R335" s="57" t="s">
        <v>472</v>
      </c>
      <c r="S335" s="57" t="s">
        <v>513</v>
      </c>
      <c r="T335" s="23">
        <v>0</v>
      </c>
      <c r="U335" s="23">
        <v>0</v>
      </c>
      <c r="V335" s="23">
        <f t="shared" si="16"/>
        <v>0</v>
      </c>
      <c r="W335" s="24">
        <v>0</v>
      </c>
      <c r="X335" s="24">
        <v>0</v>
      </c>
      <c r="Y335" s="24">
        <f t="shared" si="17"/>
        <v>0</v>
      </c>
      <c r="AA335" s="58" t="s">
        <v>1531</v>
      </c>
    </row>
    <row r="336" spans="1:28" ht="60" x14ac:dyDescent="0.25">
      <c r="A336" s="17" t="s">
        <v>56</v>
      </c>
      <c r="B336" s="17" t="s">
        <v>307</v>
      </c>
      <c r="C336" s="17">
        <v>0</v>
      </c>
      <c r="D336" s="58" t="s">
        <v>1529</v>
      </c>
      <c r="E336" s="19" t="s">
        <v>472</v>
      </c>
      <c r="F336" s="19" t="s">
        <v>472</v>
      </c>
      <c r="G336" s="17">
        <v>100</v>
      </c>
      <c r="H336" s="23">
        <v>0</v>
      </c>
      <c r="I336" s="17" t="s">
        <v>474</v>
      </c>
      <c r="J336" s="23">
        <v>0</v>
      </c>
      <c r="K336" s="58" t="s">
        <v>1530</v>
      </c>
      <c r="L336" s="59" t="s">
        <v>472</v>
      </c>
      <c r="M336" s="57" t="s">
        <v>472</v>
      </c>
      <c r="N336" s="17">
        <v>100</v>
      </c>
      <c r="O336" s="57" t="s">
        <v>472</v>
      </c>
      <c r="P336" s="57" t="s">
        <v>472</v>
      </c>
      <c r="Q336" s="57" t="s">
        <v>472</v>
      </c>
      <c r="R336" s="57" t="s">
        <v>472</v>
      </c>
      <c r="S336" s="57" t="s">
        <v>513</v>
      </c>
      <c r="T336" s="23">
        <v>0</v>
      </c>
      <c r="U336" s="23">
        <v>0</v>
      </c>
      <c r="V336" s="23">
        <f t="shared" si="16"/>
        <v>0</v>
      </c>
      <c r="W336" s="24">
        <v>0</v>
      </c>
      <c r="X336" s="24">
        <v>0</v>
      </c>
      <c r="Y336" s="24">
        <f t="shared" si="17"/>
        <v>0</v>
      </c>
    </row>
    <row r="337" spans="1:28" ht="60" x14ac:dyDescent="0.25">
      <c r="A337" s="17" t="s">
        <v>56</v>
      </c>
      <c r="B337" s="17" t="s">
        <v>308</v>
      </c>
      <c r="C337" s="17">
        <v>0</v>
      </c>
      <c r="D337" s="58" t="s">
        <v>1336</v>
      </c>
      <c r="E337" s="19" t="s">
        <v>472</v>
      </c>
      <c r="F337" s="19" t="s">
        <v>472</v>
      </c>
      <c r="G337" s="17">
        <v>62</v>
      </c>
      <c r="H337" s="23">
        <v>0</v>
      </c>
      <c r="I337" s="17" t="s">
        <v>474</v>
      </c>
      <c r="J337" s="23">
        <v>0</v>
      </c>
      <c r="K337" s="58" t="s">
        <v>1528</v>
      </c>
      <c r="L337" s="59" t="s">
        <v>472</v>
      </c>
      <c r="M337" s="57" t="s">
        <v>472</v>
      </c>
      <c r="N337" s="17">
        <v>62</v>
      </c>
      <c r="O337" s="57" t="s">
        <v>472</v>
      </c>
      <c r="P337" s="57" t="s">
        <v>472</v>
      </c>
      <c r="Q337" s="57" t="s">
        <v>472</v>
      </c>
      <c r="R337" s="57" t="s">
        <v>472</v>
      </c>
      <c r="S337" s="57" t="s">
        <v>513</v>
      </c>
      <c r="T337" s="23">
        <v>0</v>
      </c>
      <c r="U337" s="23">
        <v>0</v>
      </c>
      <c r="V337" s="23">
        <f t="shared" si="16"/>
        <v>0</v>
      </c>
      <c r="W337" s="24">
        <v>0</v>
      </c>
      <c r="X337" s="24">
        <v>0</v>
      </c>
      <c r="Y337" s="24">
        <f t="shared" si="17"/>
        <v>0</v>
      </c>
    </row>
    <row r="338" spans="1:28" ht="30" x14ac:dyDescent="0.25">
      <c r="A338" s="57" t="s">
        <v>56</v>
      </c>
      <c r="B338" s="17" t="s">
        <v>309</v>
      </c>
      <c r="C338" s="17">
        <v>0</v>
      </c>
      <c r="D338" s="58" t="s">
        <v>1336</v>
      </c>
      <c r="E338" s="19" t="s">
        <v>472</v>
      </c>
      <c r="F338" s="19" t="s">
        <v>472</v>
      </c>
      <c r="G338" s="17">
        <v>91</v>
      </c>
      <c r="H338" s="23">
        <v>0.17</v>
      </c>
      <c r="I338" s="17" t="s">
        <v>474</v>
      </c>
      <c r="J338" s="23">
        <v>0.171666664</v>
      </c>
      <c r="K338" s="58" t="s">
        <v>472</v>
      </c>
      <c r="L338" s="59" t="s">
        <v>472</v>
      </c>
      <c r="M338" s="57" t="s">
        <v>472</v>
      </c>
      <c r="N338" s="17">
        <v>91</v>
      </c>
      <c r="O338" s="57" t="s">
        <v>472</v>
      </c>
      <c r="P338" s="57" t="s">
        <v>472</v>
      </c>
      <c r="Q338" s="57" t="s">
        <v>472</v>
      </c>
      <c r="R338" s="57" t="s">
        <v>472</v>
      </c>
      <c r="S338" s="57" t="s">
        <v>472</v>
      </c>
      <c r="T338" s="62" t="s">
        <v>472</v>
      </c>
      <c r="U338" s="23">
        <v>0.171666664</v>
      </c>
      <c r="V338" s="23">
        <f t="shared" si="16"/>
        <v>0</v>
      </c>
      <c r="W338" s="24">
        <v>0</v>
      </c>
      <c r="X338" s="24">
        <v>2</v>
      </c>
      <c r="Y338" s="24">
        <f t="shared" si="17"/>
        <v>0</v>
      </c>
    </row>
    <row r="339" spans="1:28" ht="45" x14ac:dyDescent="0.25">
      <c r="A339" s="17" t="s">
        <v>56</v>
      </c>
      <c r="B339" s="17" t="s">
        <v>310</v>
      </c>
      <c r="C339" s="17">
        <v>0</v>
      </c>
      <c r="D339" s="58" t="s">
        <v>1336</v>
      </c>
      <c r="E339" s="19" t="s">
        <v>472</v>
      </c>
      <c r="F339" s="19" t="s">
        <v>472</v>
      </c>
      <c r="G339" s="17">
        <v>62</v>
      </c>
      <c r="H339" s="23">
        <v>0</v>
      </c>
      <c r="I339" s="17" t="s">
        <v>474</v>
      </c>
      <c r="J339" s="23">
        <v>0</v>
      </c>
      <c r="K339" s="58" t="s">
        <v>1527</v>
      </c>
      <c r="L339" s="59" t="s">
        <v>472</v>
      </c>
      <c r="M339" s="57" t="s">
        <v>472</v>
      </c>
      <c r="N339" s="17">
        <v>62</v>
      </c>
      <c r="O339" s="57" t="s">
        <v>472</v>
      </c>
      <c r="P339" s="57" t="s">
        <v>472</v>
      </c>
      <c r="Q339" s="57" t="s">
        <v>472</v>
      </c>
      <c r="R339" s="57" t="s">
        <v>472</v>
      </c>
      <c r="S339" s="57" t="s">
        <v>513</v>
      </c>
      <c r="T339" s="23">
        <v>0</v>
      </c>
      <c r="U339" s="23">
        <v>0</v>
      </c>
      <c r="V339" s="23">
        <f t="shared" si="16"/>
        <v>0</v>
      </c>
      <c r="W339" s="24">
        <v>0</v>
      </c>
      <c r="X339" s="24">
        <v>3</v>
      </c>
      <c r="Y339" s="24">
        <f t="shared" si="17"/>
        <v>0</v>
      </c>
    </row>
    <row r="340" spans="1:28" s="16" customFormat="1" ht="30" x14ac:dyDescent="0.25">
      <c r="A340" s="16" t="s">
        <v>56</v>
      </c>
      <c r="B340" s="16" t="s">
        <v>311</v>
      </c>
      <c r="C340" s="16">
        <v>0</v>
      </c>
      <c r="D340" s="60" t="s">
        <v>1336</v>
      </c>
      <c r="E340" s="29" t="s">
        <v>472</v>
      </c>
      <c r="F340" s="29" t="s">
        <v>472</v>
      </c>
      <c r="G340" s="16">
        <v>62</v>
      </c>
      <c r="H340" s="33">
        <v>0.24</v>
      </c>
      <c r="I340" s="16" t="s">
        <v>474</v>
      </c>
      <c r="J340" s="33">
        <v>0.24477411299999999</v>
      </c>
      <c r="K340" s="60" t="s">
        <v>1337</v>
      </c>
      <c r="L340" s="61" t="s">
        <v>472</v>
      </c>
      <c r="M340" s="64" t="s">
        <v>472</v>
      </c>
      <c r="N340" s="16">
        <v>62</v>
      </c>
      <c r="O340" s="64" t="s">
        <v>472</v>
      </c>
      <c r="P340" s="64" t="s">
        <v>472</v>
      </c>
      <c r="Q340" s="64" t="s">
        <v>472</v>
      </c>
      <c r="R340" s="64" t="s">
        <v>472</v>
      </c>
      <c r="S340" s="64" t="s">
        <v>474</v>
      </c>
      <c r="T340" s="33">
        <v>0.15</v>
      </c>
      <c r="U340" s="33">
        <v>0.15114043593646678</v>
      </c>
      <c r="V340" s="33">
        <f t="shared" si="16"/>
        <v>-9.3633677063533205E-2</v>
      </c>
      <c r="W340" s="34">
        <v>3</v>
      </c>
      <c r="X340" s="34">
        <v>1</v>
      </c>
      <c r="Y340" s="34">
        <f t="shared" si="17"/>
        <v>0</v>
      </c>
      <c r="Z340" s="54"/>
      <c r="AA340" s="28"/>
      <c r="AB340" s="15"/>
    </row>
    <row r="341" spans="1:28" ht="45" x14ac:dyDescent="0.25">
      <c r="A341" s="17" t="s">
        <v>57</v>
      </c>
      <c r="B341" s="17" t="s">
        <v>312</v>
      </c>
      <c r="C341" s="17">
        <v>0</v>
      </c>
      <c r="D341" s="58" t="s">
        <v>1351</v>
      </c>
      <c r="E341" s="19" t="s">
        <v>472</v>
      </c>
      <c r="F341" s="19" t="s">
        <v>472</v>
      </c>
      <c r="G341" s="17">
        <v>41</v>
      </c>
      <c r="H341" s="23">
        <v>0.18</v>
      </c>
      <c r="I341" s="17" t="s">
        <v>17</v>
      </c>
      <c r="J341" s="23">
        <v>0.18</v>
      </c>
      <c r="K341" s="58" t="s">
        <v>807</v>
      </c>
      <c r="L341" s="59" t="s">
        <v>472</v>
      </c>
      <c r="M341" s="57" t="s">
        <v>472</v>
      </c>
      <c r="N341" s="17">
        <v>41</v>
      </c>
      <c r="O341" s="57" t="s">
        <v>472</v>
      </c>
      <c r="P341" s="57" t="s">
        <v>472</v>
      </c>
      <c r="Q341" s="57" t="s">
        <v>472</v>
      </c>
      <c r="R341" s="57" t="s">
        <v>472</v>
      </c>
      <c r="S341" s="57" t="s">
        <v>474</v>
      </c>
      <c r="T341" s="23">
        <v>0.18</v>
      </c>
      <c r="U341" s="23">
        <v>0.18198268860070577</v>
      </c>
      <c r="V341" s="23">
        <f t="shared" si="16"/>
        <v>1.9826886007057731E-3</v>
      </c>
      <c r="W341" s="24">
        <v>0</v>
      </c>
      <c r="X341" s="24">
        <v>0</v>
      </c>
      <c r="Y341" s="24">
        <f t="shared" si="17"/>
        <v>0</v>
      </c>
    </row>
    <row r="342" spans="1:28" ht="30" x14ac:dyDescent="0.25">
      <c r="A342" s="17" t="s">
        <v>57</v>
      </c>
      <c r="B342" s="17" t="s">
        <v>313</v>
      </c>
      <c r="C342" s="17">
        <v>0</v>
      </c>
      <c r="D342" s="58" t="s">
        <v>1338</v>
      </c>
      <c r="E342" s="19" t="s">
        <v>472</v>
      </c>
      <c r="F342" s="19" t="s">
        <v>472</v>
      </c>
      <c r="G342" s="17">
        <v>118</v>
      </c>
      <c r="H342" s="23">
        <v>0.21</v>
      </c>
      <c r="I342" s="17" t="s">
        <v>17</v>
      </c>
      <c r="J342" s="23">
        <v>0.21</v>
      </c>
      <c r="K342" s="58" t="s">
        <v>789</v>
      </c>
      <c r="L342" s="59" t="s">
        <v>472</v>
      </c>
      <c r="M342" s="57" t="s">
        <v>472</v>
      </c>
      <c r="N342" s="17">
        <v>181</v>
      </c>
      <c r="O342" s="57" t="s">
        <v>472</v>
      </c>
      <c r="P342" s="57" t="s">
        <v>472</v>
      </c>
      <c r="Q342" s="57" t="s">
        <v>472</v>
      </c>
      <c r="R342" s="57" t="s">
        <v>472</v>
      </c>
      <c r="S342" s="57" t="s">
        <v>474</v>
      </c>
      <c r="T342" s="23">
        <v>0.21</v>
      </c>
      <c r="U342" s="23">
        <v>0.21317134656485975</v>
      </c>
      <c r="V342" s="23">
        <f t="shared" si="16"/>
        <v>3.1713465648597616E-3</v>
      </c>
      <c r="W342" s="24">
        <v>0</v>
      </c>
      <c r="X342" s="24">
        <v>0</v>
      </c>
      <c r="Y342" s="24">
        <f t="shared" si="17"/>
        <v>-63</v>
      </c>
      <c r="AA342" s="58" t="s">
        <v>1339</v>
      </c>
    </row>
    <row r="343" spans="1:28" ht="30" x14ac:dyDescent="0.25">
      <c r="A343" s="17" t="s">
        <v>57</v>
      </c>
      <c r="B343" s="17" t="s">
        <v>454</v>
      </c>
      <c r="C343" s="17">
        <v>1</v>
      </c>
      <c r="D343" s="58" t="s">
        <v>1340</v>
      </c>
      <c r="E343" s="19" t="s">
        <v>472</v>
      </c>
      <c r="F343" s="19" t="s">
        <v>472</v>
      </c>
      <c r="G343" s="17">
        <v>117</v>
      </c>
      <c r="H343" s="23">
        <v>0.44</v>
      </c>
      <c r="I343" s="17" t="s">
        <v>17</v>
      </c>
      <c r="J343" s="23">
        <v>0.44</v>
      </c>
      <c r="K343" s="58" t="s">
        <v>958</v>
      </c>
      <c r="L343" s="59" t="s">
        <v>472</v>
      </c>
      <c r="M343" s="57" t="s">
        <v>472</v>
      </c>
      <c r="N343" s="17">
        <v>117</v>
      </c>
      <c r="O343" s="57" t="s">
        <v>472</v>
      </c>
      <c r="P343" s="57" t="s">
        <v>472</v>
      </c>
      <c r="Q343" s="57" t="s">
        <v>472</v>
      </c>
      <c r="R343" s="57" t="s">
        <v>472</v>
      </c>
      <c r="S343" s="57" t="s">
        <v>474</v>
      </c>
      <c r="T343" s="23">
        <v>0.41</v>
      </c>
      <c r="U343" s="23">
        <v>0.43561122323622431</v>
      </c>
      <c r="V343" s="23">
        <f t="shared" si="16"/>
        <v>-4.3887767637756925E-3</v>
      </c>
      <c r="W343" s="24">
        <v>0</v>
      </c>
      <c r="X343" s="24">
        <v>0</v>
      </c>
      <c r="Y343" s="24">
        <f t="shared" si="17"/>
        <v>0</v>
      </c>
    </row>
    <row r="344" spans="1:28" ht="30" x14ac:dyDescent="0.25">
      <c r="A344" s="17" t="s">
        <v>57</v>
      </c>
      <c r="B344" s="17" t="s">
        <v>454</v>
      </c>
      <c r="C344" s="17">
        <v>2</v>
      </c>
      <c r="D344" s="58" t="s">
        <v>1341</v>
      </c>
      <c r="E344" s="19" t="s">
        <v>472</v>
      </c>
      <c r="F344" s="19" t="s">
        <v>472</v>
      </c>
      <c r="G344" s="17">
        <v>47</v>
      </c>
      <c r="H344" s="23">
        <v>0.32</v>
      </c>
      <c r="I344" s="17" t="s">
        <v>17</v>
      </c>
      <c r="J344" s="23">
        <v>0.32</v>
      </c>
      <c r="K344" s="58" t="s">
        <v>1342</v>
      </c>
      <c r="L344" s="59" t="s">
        <v>472</v>
      </c>
      <c r="M344" s="57" t="s">
        <v>472</v>
      </c>
      <c r="N344" s="17">
        <v>47</v>
      </c>
      <c r="O344" s="57" t="s">
        <v>472</v>
      </c>
      <c r="P344" s="57" t="s">
        <v>472</v>
      </c>
      <c r="Q344" s="57" t="s">
        <v>472</v>
      </c>
      <c r="R344" s="57" t="s">
        <v>472</v>
      </c>
      <c r="S344" s="57" t="s">
        <v>474</v>
      </c>
      <c r="T344" s="23">
        <f>(0.43 + 0.17) / 2</f>
        <v>0.3</v>
      </c>
      <c r="U344" s="23">
        <v>0.30951960420311175</v>
      </c>
      <c r="V344" s="23">
        <f t="shared" si="16"/>
        <v>-1.0480395796888253E-2</v>
      </c>
      <c r="W344" s="24">
        <v>0</v>
      </c>
      <c r="X344" s="24">
        <v>0</v>
      </c>
      <c r="Y344" s="24">
        <f t="shared" si="17"/>
        <v>0</v>
      </c>
    </row>
    <row r="345" spans="1:28" ht="60" x14ac:dyDescent="0.25">
      <c r="A345" s="17" t="s">
        <v>57</v>
      </c>
      <c r="B345" s="17" t="s">
        <v>455</v>
      </c>
      <c r="C345" s="17">
        <v>0</v>
      </c>
      <c r="D345" s="58" t="s">
        <v>1343</v>
      </c>
      <c r="E345" s="19" t="s">
        <v>472</v>
      </c>
      <c r="F345" s="19" t="s">
        <v>472</v>
      </c>
      <c r="G345" s="17">
        <v>110</v>
      </c>
      <c r="H345" s="23">
        <v>0.25</v>
      </c>
      <c r="I345" s="17" t="s">
        <v>17</v>
      </c>
      <c r="J345" s="23">
        <v>0.25</v>
      </c>
      <c r="K345" s="58" t="s">
        <v>1344</v>
      </c>
      <c r="L345" s="59" t="s">
        <v>472</v>
      </c>
      <c r="M345" s="57" t="s">
        <v>472</v>
      </c>
      <c r="N345" s="17">
        <v>110</v>
      </c>
      <c r="O345" s="57" t="s">
        <v>472</v>
      </c>
      <c r="P345" s="57" t="s">
        <v>472</v>
      </c>
      <c r="Q345" s="57" t="s">
        <v>472</v>
      </c>
      <c r="R345" s="57" t="s">
        <v>472</v>
      </c>
      <c r="S345" s="57" t="s">
        <v>474</v>
      </c>
      <c r="T345" s="23">
        <v>0.25333333333333335</v>
      </c>
      <c r="U345" s="23">
        <v>0.25897154576742742</v>
      </c>
      <c r="V345" s="23">
        <f t="shared" si="16"/>
        <v>8.9715457674274246E-3</v>
      </c>
      <c r="W345" s="24">
        <v>0</v>
      </c>
      <c r="X345" s="24">
        <v>0</v>
      </c>
      <c r="Y345" s="24">
        <f t="shared" si="17"/>
        <v>0</v>
      </c>
    </row>
    <row r="346" spans="1:28" ht="30" x14ac:dyDescent="0.25">
      <c r="A346" s="17" t="s">
        <v>57</v>
      </c>
      <c r="B346" s="17" t="s">
        <v>456</v>
      </c>
      <c r="C346" s="17">
        <v>0</v>
      </c>
      <c r="D346" s="58" t="s">
        <v>1345</v>
      </c>
      <c r="E346" s="19" t="s">
        <v>472</v>
      </c>
      <c r="F346" s="19" t="s">
        <v>472</v>
      </c>
      <c r="G346" s="17">
        <v>80</v>
      </c>
      <c r="H346" s="23">
        <v>0.09</v>
      </c>
      <c r="I346" s="17" t="s">
        <v>17</v>
      </c>
      <c r="J346" s="23">
        <v>0.09</v>
      </c>
      <c r="K346" s="58" t="s">
        <v>1346</v>
      </c>
      <c r="L346" s="59" t="s">
        <v>472</v>
      </c>
      <c r="M346" s="57" t="s">
        <v>472</v>
      </c>
      <c r="N346" s="17">
        <v>80</v>
      </c>
      <c r="O346" s="57" t="s">
        <v>472</v>
      </c>
      <c r="P346" s="57" t="s">
        <v>472</v>
      </c>
      <c r="Q346" s="57" t="s">
        <v>472</v>
      </c>
      <c r="R346" s="57" t="s">
        <v>472</v>
      </c>
      <c r="S346" s="57" t="s">
        <v>474</v>
      </c>
      <c r="T346" s="23">
        <v>0.09</v>
      </c>
      <c r="U346" s="23">
        <v>9.0244187856146851E-2</v>
      </c>
      <c r="V346" s="23">
        <f t="shared" si="16"/>
        <v>2.4418785614685468E-4</v>
      </c>
      <c r="W346" s="24">
        <v>0</v>
      </c>
      <c r="X346" s="24">
        <v>0</v>
      </c>
      <c r="Y346" s="24">
        <f t="shared" si="17"/>
        <v>0</v>
      </c>
    </row>
    <row r="347" spans="1:28" ht="45" x14ac:dyDescent="0.25">
      <c r="A347" s="17" t="s">
        <v>57</v>
      </c>
      <c r="B347" s="17" t="s">
        <v>457</v>
      </c>
      <c r="C347" s="17">
        <v>0</v>
      </c>
      <c r="D347" s="58" t="s">
        <v>1347</v>
      </c>
      <c r="E347" s="19" t="s">
        <v>472</v>
      </c>
      <c r="F347" s="19" t="s">
        <v>472</v>
      </c>
      <c r="G347" s="17">
        <v>106</v>
      </c>
      <c r="H347" s="23">
        <v>0.28999999999999998</v>
      </c>
      <c r="I347" s="17" t="s">
        <v>17</v>
      </c>
      <c r="J347" s="23">
        <v>0.28999999999999998</v>
      </c>
      <c r="K347" s="58" t="s">
        <v>1348</v>
      </c>
      <c r="L347" s="59" t="s">
        <v>472</v>
      </c>
      <c r="M347" s="57" t="s">
        <v>472</v>
      </c>
      <c r="N347" s="17">
        <v>106</v>
      </c>
      <c r="O347" s="57" t="s">
        <v>472</v>
      </c>
      <c r="P347" s="57" t="s">
        <v>472</v>
      </c>
      <c r="Q347" s="57" t="s">
        <v>472</v>
      </c>
      <c r="R347" s="57" t="s">
        <v>472</v>
      </c>
      <c r="S347" s="57" t="s">
        <v>474</v>
      </c>
      <c r="T347" s="72">
        <v>0.27333333333333298</v>
      </c>
      <c r="U347" s="23">
        <v>0.28046277290874272</v>
      </c>
      <c r="V347" s="23">
        <f t="shared" si="16"/>
        <v>-9.537227091257261E-3</v>
      </c>
      <c r="W347" s="24">
        <v>0</v>
      </c>
      <c r="X347" s="24">
        <v>0</v>
      </c>
      <c r="Y347" s="24">
        <f t="shared" si="17"/>
        <v>0</v>
      </c>
    </row>
    <row r="348" spans="1:28" s="16" customFormat="1" ht="30" x14ac:dyDescent="0.25">
      <c r="A348" s="16" t="s">
        <v>57</v>
      </c>
      <c r="B348" s="16" t="s">
        <v>314</v>
      </c>
      <c r="C348" s="16">
        <v>0</v>
      </c>
      <c r="D348" s="60" t="s">
        <v>1349</v>
      </c>
      <c r="E348" s="29" t="s">
        <v>472</v>
      </c>
      <c r="F348" s="29" t="s">
        <v>472</v>
      </c>
      <c r="G348" s="16">
        <v>39</v>
      </c>
      <c r="H348" s="33">
        <v>0.38</v>
      </c>
      <c r="I348" s="16" t="s">
        <v>17</v>
      </c>
      <c r="J348" s="33">
        <v>0.38</v>
      </c>
      <c r="K348" s="60" t="s">
        <v>958</v>
      </c>
      <c r="L348" s="61" t="s">
        <v>472</v>
      </c>
      <c r="M348" s="64" t="s">
        <v>472</v>
      </c>
      <c r="N348" s="16">
        <v>39</v>
      </c>
      <c r="O348" s="57" t="s">
        <v>472</v>
      </c>
      <c r="P348" s="57" t="s">
        <v>472</v>
      </c>
      <c r="Q348" s="57" t="s">
        <v>472</v>
      </c>
      <c r="R348" s="57" t="s">
        <v>472</v>
      </c>
      <c r="S348" s="57" t="s">
        <v>474</v>
      </c>
      <c r="T348" s="23">
        <v>0.36</v>
      </c>
      <c r="U348" s="33">
        <v>0.37688590118818999</v>
      </c>
      <c r="V348" s="33">
        <f t="shared" si="16"/>
        <v>-3.1140988118100177E-3</v>
      </c>
      <c r="W348" s="34">
        <v>0</v>
      </c>
      <c r="X348" s="34">
        <v>0</v>
      </c>
      <c r="Y348" s="34">
        <f t="shared" si="17"/>
        <v>0</v>
      </c>
      <c r="AA348" s="60" t="s">
        <v>1350</v>
      </c>
      <c r="AB348" s="15"/>
    </row>
    <row r="349" spans="1:28" ht="45" x14ac:dyDescent="0.25">
      <c r="A349" s="17" t="s">
        <v>58</v>
      </c>
      <c r="B349" s="17" t="s">
        <v>315</v>
      </c>
      <c r="C349" s="17">
        <v>0</v>
      </c>
      <c r="D349" s="18" t="s">
        <v>543</v>
      </c>
      <c r="E349" s="19" t="s">
        <v>472</v>
      </c>
      <c r="F349" s="19" t="s">
        <v>472</v>
      </c>
      <c r="G349" s="17">
        <v>10</v>
      </c>
      <c r="H349" s="23">
        <v>0.31</v>
      </c>
      <c r="I349" s="17" t="s">
        <v>498</v>
      </c>
      <c r="J349" s="23">
        <v>0.154385969709221</v>
      </c>
      <c r="K349" s="18" t="s">
        <v>544</v>
      </c>
      <c r="L349" s="22">
        <v>10</v>
      </c>
      <c r="M349" s="17">
        <v>10</v>
      </c>
      <c r="N349" s="17">
        <v>10</v>
      </c>
      <c r="O349" s="43">
        <v>4.7</v>
      </c>
      <c r="P349" s="43">
        <v>5.4</v>
      </c>
      <c r="Q349" s="43">
        <v>2.7908580918579302</v>
      </c>
      <c r="R349" s="43">
        <v>2.7162065049951152</v>
      </c>
      <c r="S349" s="43" t="s">
        <v>516</v>
      </c>
      <c r="T349" s="48">
        <v>0.25419556372089708</v>
      </c>
      <c r="U349" s="23">
        <v>0.12675805929835254</v>
      </c>
      <c r="V349" s="23">
        <f t="shared" si="16"/>
        <v>-2.7627910410868456E-2</v>
      </c>
      <c r="W349" s="24">
        <v>1</v>
      </c>
      <c r="X349" s="24">
        <v>3</v>
      </c>
      <c r="Y349" s="24">
        <f t="shared" si="17"/>
        <v>0</v>
      </c>
      <c r="Z349" s="17" t="s">
        <v>545</v>
      </c>
      <c r="AA349" s="18" t="s">
        <v>546</v>
      </c>
    </row>
    <row r="350" spans="1:28" ht="60" x14ac:dyDescent="0.25">
      <c r="A350" s="17" t="s">
        <v>58</v>
      </c>
      <c r="B350" s="17" t="s">
        <v>316</v>
      </c>
      <c r="C350" s="17">
        <v>0</v>
      </c>
      <c r="D350" s="18" t="s">
        <v>547</v>
      </c>
      <c r="E350" s="19" t="s">
        <v>472</v>
      </c>
      <c r="F350" s="19" t="s">
        <v>472</v>
      </c>
      <c r="G350" s="17">
        <v>49</v>
      </c>
      <c r="H350" s="23">
        <v>1.1399999999999999</v>
      </c>
      <c r="I350" s="17" t="s">
        <v>498</v>
      </c>
      <c r="J350" s="23">
        <v>0.54293050545772603</v>
      </c>
      <c r="K350" s="18" t="s">
        <v>472</v>
      </c>
      <c r="L350" s="22">
        <v>49</v>
      </c>
      <c r="M350" s="17">
        <v>49</v>
      </c>
      <c r="N350" s="17">
        <v>49</v>
      </c>
      <c r="O350" s="17" t="s">
        <v>472</v>
      </c>
      <c r="P350" s="17" t="s">
        <v>472</v>
      </c>
      <c r="Q350" s="17" t="s">
        <v>472</v>
      </c>
      <c r="R350" s="17" t="s">
        <v>472</v>
      </c>
      <c r="S350" s="17" t="s">
        <v>472</v>
      </c>
      <c r="T350" s="23" t="s">
        <v>472</v>
      </c>
      <c r="U350" s="23">
        <v>0.54293050545772603</v>
      </c>
      <c r="V350" s="23">
        <v>0</v>
      </c>
      <c r="W350" s="24">
        <v>0</v>
      </c>
      <c r="X350" s="24">
        <v>2</v>
      </c>
      <c r="Y350" s="24">
        <f t="shared" si="17"/>
        <v>0</v>
      </c>
      <c r="AA350" s="58" t="s">
        <v>1688</v>
      </c>
    </row>
    <row r="351" spans="1:28" ht="30" x14ac:dyDescent="0.25">
      <c r="A351" s="17" t="s">
        <v>58</v>
      </c>
      <c r="B351" s="17" t="s">
        <v>317</v>
      </c>
      <c r="C351" s="17">
        <v>0</v>
      </c>
      <c r="D351" s="18" t="s">
        <v>543</v>
      </c>
      <c r="E351" s="19" t="s">
        <v>472</v>
      </c>
      <c r="F351" s="19" t="s">
        <v>472</v>
      </c>
      <c r="G351" s="17">
        <v>13</v>
      </c>
      <c r="H351" s="23">
        <v>0.89</v>
      </c>
      <c r="I351" s="17" t="s">
        <v>498</v>
      </c>
      <c r="J351" s="23">
        <v>0.431485803446088</v>
      </c>
      <c r="K351" s="18" t="s">
        <v>549</v>
      </c>
      <c r="L351" s="22">
        <v>13</v>
      </c>
      <c r="M351" s="17">
        <v>13</v>
      </c>
      <c r="N351" s="17">
        <v>13</v>
      </c>
      <c r="O351" s="17">
        <v>-64.7</v>
      </c>
      <c r="P351" s="17">
        <v>-58.4</v>
      </c>
      <c r="Q351" s="17">
        <v>13.9</v>
      </c>
      <c r="R351" s="17">
        <v>11.9</v>
      </c>
      <c r="S351" s="17" t="s">
        <v>516</v>
      </c>
      <c r="T351" s="23">
        <v>-0.48691129741717465</v>
      </c>
      <c r="U351" s="23">
        <v>0.24111265527345599</v>
      </c>
      <c r="V351" s="23">
        <f t="shared" si="16"/>
        <v>-0.19037314817263201</v>
      </c>
      <c r="W351" s="24">
        <v>3</v>
      </c>
      <c r="X351" s="24">
        <v>1</v>
      </c>
      <c r="Y351" s="24">
        <f t="shared" si="17"/>
        <v>0</v>
      </c>
      <c r="AA351" s="18" t="s">
        <v>559</v>
      </c>
    </row>
    <row r="352" spans="1:28" ht="30" x14ac:dyDescent="0.25">
      <c r="A352" s="17" t="s">
        <v>58</v>
      </c>
      <c r="B352" s="17" t="s">
        <v>318</v>
      </c>
      <c r="C352" s="17">
        <v>0</v>
      </c>
      <c r="D352" s="18" t="s">
        <v>550</v>
      </c>
      <c r="E352" s="19" t="s">
        <v>472</v>
      </c>
      <c r="F352" s="19" t="s">
        <v>472</v>
      </c>
      <c r="G352" s="17">
        <v>44</v>
      </c>
      <c r="H352" s="23">
        <v>1.24</v>
      </c>
      <c r="I352" s="17" t="s">
        <v>498</v>
      </c>
      <c r="J352" s="23">
        <v>0.585898932259168</v>
      </c>
      <c r="K352" s="18" t="s">
        <v>551</v>
      </c>
      <c r="L352" s="22">
        <v>41</v>
      </c>
      <c r="M352" s="17">
        <v>41</v>
      </c>
      <c r="N352" s="17">
        <v>41</v>
      </c>
      <c r="O352" s="17">
        <v>51.5</v>
      </c>
      <c r="P352" s="17">
        <v>61.5</v>
      </c>
      <c r="Q352" s="17">
        <v>7.6</v>
      </c>
      <c r="R352" s="17">
        <v>8.6</v>
      </c>
      <c r="S352" s="17" t="s">
        <v>516</v>
      </c>
      <c r="T352" s="23">
        <v>1.2322225062419365</v>
      </c>
      <c r="U352" s="23">
        <v>0.58259099885097632</v>
      </c>
      <c r="V352" s="23">
        <f t="shared" si="16"/>
        <v>-3.3079334081916878E-3</v>
      </c>
      <c r="W352" s="24">
        <v>0</v>
      </c>
      <c r="X352" s="24">
        <v>0</v>
      </c>
      <c r="Y352" s="24">
        <f t="shared" si="17"/>
        <v>3</v>
      </c>
    </row>
    <row r="353" spans="1:28" ht="45" x14ac:dyDescent="0.25">
      <c r="A353" s="17" t="s">
        <v>58</v>
      </c>
      <c r="B353" s="17" t="s">
        <v>319</v>
      </c>
      <c r="C353" s="17">
        <v>0</v>
      </c>
      <c r="D353" s="18" t="s">
        <v>552</v>
      </c>
      <c r="E353" s="19" t="s">
        <v>472</v>
      </c>
      <c r="F353" s="19" t="s">
        <v>472</v>
      </c>
      <c r="G353" s="17">
        <v>150</v>
      </c>
      <c r="H353" s="23">
        <v>0.67</v>
      </c>
      <c r="I353" s="17" t="s">
        <v>498</v>
      </c>
      <c r="J353" s="23">
        <v>0.32903089332208701</v>
      </c>
      <c r="K353" s="18" t="s">
        <v>472</v>
      </c>
      <c r="L353" s="22">
        <v>150</v>
      </c>
      <c r="M353" s="17">
        <v>150</v>
      </c>
      <c r="N353" s="17">
        <v>150</v>
      </c>
      <c r="O353" s="17" t="s">
        <v>472</v>
      </c>
      <c r="P353" s="17" t="s">
        <v>472</v>
      </c>
      <c r="Q353" s="17" t="s">
        <v>472</v>
      </c>
      <c r="R353" s="17" t="s">
        <v>472</v>
      </c>
      <c r="S353" s="17" t="s">
        <v>472</v>
      </c>
      <c r="T353" s="23" t="s">
        <v>472</v>
      </c>
      <c r="U353" s="23">
        <v>0.32903089332208701</v>
      </c>
      <c r="V353" s="23">
        <v>0</v>
      </c>
      <c r="W353" s="24">
        <v>0</v>
      </c>
      <c r="X353" s="24">
        <v>2</v>
      </c>
      <c r="Y353" s="24">
        <f t="shared" si="17"/>
        <v>0</v>
      </c>
      <c r="AA353" s="58" t="s">
        <v>1689</v>
      </c>
    </row>
    <row r="354" spans="1:28" ht="45" x14ac:dyDescent="0.25">
      <c r="A354" s="17" t="s">
        <v>58</v>
      </c>
      <c r="B354" s="17" t="s">
        <v>320</v>
      </c>
      <c r="C354" s="17">
        <v>0</v>
      </c>
      <c r="D354" s="18" t="s">
        <v>553</v>
      </c>
      <c r="E354" s="19" t="s">
        <v>472</v>
      </c>
      <c r="F354" s="19" t="s">
        <v>472</v>
      </c>
      <c r="G354" s="17">
        <v>16</v>
      </c>
      <c r="H354" s="23">
        <v>0.75</v>
      </c>
      <c r="I354" s="17" t="s">
        <v>498</v>
      </c>
      <c r="J354" s="23">
        <v>0.36672460423013697</v>
      </c>
      <c r="K354" s="18" t="s">
        <v>555</v>
      </c>
      <c r="L354" s="22">
        <v>16</v>
      </c>
      <c r="M354" s="17">
        <v>16</v>
      </c>
      <c r="N354" s="17">
        <v>16</v>
      </c>
      <c r="O354" s="17" t="s">
        <v>472</v>
      </c>
      <c r="P354" s="17" t="s">
        <v>472</v>
      </c>
      <c r="Q354" s="17" t="s">
        <v>472</v>
      </c>
      <c r="R354" s="17" t="s">
        <v>472</v>
      </c>
      <c r="S354" s="17" t="s">
        <v>554</v>
      </c>
      <c r="T354" s="23">
        <v>4.99</v>
      </c>
      <c r="U354" s="23">
        <v>0.7955144082677984</v>
      </c>
      <c r="V354" s="23">
        <f t="shared" si="16"/>
        <v>0.42878980403766143</v>
      </c>
      <c r="W354" s="24">
        <v>3</v>
      </c>
      <c r="X354" s="24">
        <v>3</v>
      </c>
      <c r="Y354" s="24">
        <f t="shared" si="17"/>
        <v>0</v>
      </c>
      <c r="Z354" s="17" t="s">
        <v>556</v>
      </c>
      <c r="AA354" s="18" t="s">
        <v>557</v>
      </c>
    </row>
    <row r="355" spans="1:28" ht="90" x14ac:dyDescent="0.25">
      <c r="A355" s="17" t="s">
        <v>58</v>
      </c>
      <c r="B355" s="17" t="s">
        <v>145</v>
      </c>
      <c r="C355" s="17">
        <v>0</v>
      </c>
      <c r="D355" s="18" t="s">
        <v>558</v>
      </c>
      <c r="E355" s="19" t="s">
        <v>472</v>
      </c>
      <c r="F355" s="19" t="s">
        <v>472</v>
      </c>
      <c r="G355" s="17">
        <v>56</v>
      </c>
      <c r="H355" s="23">
        <v>0.78</v>
      </c>
      <c r="I355" s="17" t="s">
        <v>498</v>
      </c>
      <c r="J355" s="23">
        <v>0.38073462364198501</v>
      </c>
      <c r="K355" s="18" t="s">
        <v>1054</v>
      </c>
      <c r="L355" s="22">
        <v>56</v>
      </c>
      <c r="M355" s="17">
        <v>56</v>
      </c>
      <c r="N355" s="17">
        <v>56</v>
      </c>
      <c r="O355" s="55" t="s">
        <v>563</v>
      </c>
      <c r="P355" s="55" t="s">
        <v>564</v>
      </c>
      <c r="Q355" s="17" t="s">
        <v>565</v>
      </c>
      <c r="R355" s="17" t="s">
        <v>566</v>
      </c>
      <c r="S355" s="17" t="s">
        <v>516</v>
      </c>
      <c r="T355" s="23">
        <v>0.77898382530506183</v>
      </c>
      <c r="U355" s="23">
        <v>0.3802612210533477</v>
      </c>
      <c r="V355" s="23">
        <f t="shared" si="16"/>
        <v>-4.7340258863731721E-4</v>
      </c>
      <c r="W355" s="24">
        <v>0</v>
      </c>
      <c r="X355" s="24">
        <v>3</v>
      </c>
      <c r="Y355" s="24">
        <f t="shared" si="17"/>
        <v>0</v>
      </c>
      <c r="Z355" s="17" t="s">
        <v>568</v>
      </c>
      <c r="AA355" s="18" t="s">
        <v>567</v>
      </c>
    </row>
    <row r="356" spans="1:28" ht="105" x14ac:dyDescent="0.25">
      <c r="A356" s="17" t="s">
        <v>58</v>
      </c>
      <c r="B356" s="17" t="s">
        <v>321</v>
      </c>
      <c r="C356" s="17">
        <v>0</v>
      </c>
      <c r="D356" s="18" t="s">
        <v>569</v>
      </c>
      <c r="E356" s="19" t="s">
        <v>472</v>
      </c>
      <c r="F356" s="19" t="s">
        <v>472</v>
      </c>
      <c r="G356" s="17">
        <v>5</v>
      </c>
      <c r="H356" s="23">
        <v>1.4</v>
      </c>
      <c r="I356" s="17" t="s">
        <v>498</v>
      </c>
      <c r="J356" s="23">
        <v>0.65266656608235596</v>
      </c>
      <c r="K356" s="18" t="s">
        <v>1055</v>
      </c>
      <c r="L356" s="22">
        <v>5</v>
      </c>
      <c r="M356" s="17">
        <v>5</v>
      </c>
      <c r="N356" s="17">
        <v>5</v>
      </c>
      <c r="O356" s="55" t="s">
        <v>570</v>
      </c>
      <c r="P356" s="55" t="s">
        <v>571</v>
      </c>
      <c r="Q356" s="17" t="s">
        <v>572</v>
      </c>
      <c r="R356" s="17" t="s">
        <v>573</v>
      </c>
      <c r="S356" s="17" t="s">
        <v>516</v>
      </c>
      <c r="T356" s="23">
        <v>1.4022793648846723</v>
      </c>
      <c r="U356" s="23">
        <v>0.65359998036477496</v>
      </c>
      <c r="V356" s="23">
        <f t="shared" si="16"/>
        <v>9.3341428241899838E-4</v>
      </c>
      <c r="W356" s="24">
        <v>0</v>
      </c>
      <c r="X356" s="24">
        <v>3</v>
      </c>
      <c r="Y356" s="24">
        <f t="shared" si="17"/>
        <v>0</v>
      </c>
      <c r="Z356" s="17" t="s">
        <v>574</v>
      </c>
      <c r="AA356" s="18" t="s">
        <v>575</v>
      </c>
    </row>
    <row r="357" spans="1:28" s="16" customFormat="1" ht="30" x14ac:dyDescent="0.25">
      <c r="A357" s="16" t="s">
        <v>58</v>
      </c>
      <c r="B357" s="16" t="s">
        <v>322</v>
      </c>
      <c r="C357" s="16">
        <v>0</v>
      </c>
      <c r="D357" s="28" t="s">
        <v>569</v>
      </c>
      <c r="E357" s="29" t="s">
        <v>472</v>
      </c>
      <c r="F357" s="29" t="s">
        <v>472</v>
      </c>
      <c r="G357" s="16">
        <v>17</v>
      </c>
      <c r="H357" s="33">
        <v>1.74</v>
      </c>
      <c r="I357" s="16" t="s">
        <v>498</v>
      </c>
      <c r="J357" s="33">
        <v>0.786401177301284</v>
      </c>
      <c r="K357" s="28" t="s">
        <v>576</v>
      </c>
      <c r="L357" s="32">
        <v>17</v>
      </c>
      <c r="M357" s="16">
        <v>17</v>
      </c>
      <c r="N357" s="16">
        <v>17</v>
      </c>
      <c r="O357" s="16" t="s">
        <v>472</v>
      </c>
      <c r="P357" s="16" t="s">
        <v>472</v>
      </c>
      <c r="Q357" s="16" t="s">
        <v>472</v>
      </c>
      <c r="R357" s="16" t="s">
        <v>472</v>
      </c>
      <c r="S357" s="16" t="s">
        <v>554</v>
      </c>
      <c r="T357" s="33">
        <v>3.81</v>
      </c>
      <c r="U357" s="33">
        <v>0.61408085160578096</v>
      </c>
      <c r="V357" s="33">
        <f t="shared" si="16"/>
        <v>-0.17232032569550304</v>
      </c>
      <c r="W357" s="34">
        <v>3</v>
      </c>
      <c r="X357" s="34">
        <v>1</v>
      </c>
      <c r="Y357" s="34">
        <f t="shared" si="17"/>
        <v>0</v>
      </c>
      <c r="AA357" s="28"/>
      <c r="AB357" s="15"/>
    </row>
    <row r="358" spans="1:28" ht="45" x14ac:dyDescent="0.25">
      <c r="A358" s="17" t="s">
        <v>59</v>
      </c>
      <c r="B358" s="17" t="s">
        <v>458</v>
      </c>
      <c r="C358" s="17">
        <v>0</v>
      </c>
      <c r="D358" s="58" t="s">
        <v>1352</v>
      </c>
      <c r="E358" s="19" t="s">
        <v>472</v>
      </c>
      <c r="F358" s="19" t="s">
        <v>472</v>
      </c>
      <c r="G358" s="17">
        <v>40</v>
      </c>
      <c r="H358" s="23">
        <v>-0.96</v>
      </c>
      <c r="I358" s="17" t="s">
        <v>498</v>
      </c>
      <c r="J358" s="78">
        <v>-0.47200699998669199</v>
      </c>
      <c r="K358" s="58" t="s">
        <v>1353</v>
      </c>
      <c r="L358" s="59" t="s">
        <v>685</v>
      </c>
      <c r="M358" s="57">
        <v>15</v>
      </c>
      <c r="N358" s="17">
        <f t="shared" ref="N358:N383" si="18">L358+M358</f>
        <v>30</v>
      </c>
      <c r="O358" s="17">
        <v>8.93</v>
      </c>
      <c r="P358" s="17">
        <v>15.07</v>
      </c>
      <c r="Q358" s="57">
        <v>6.25</v>
      </c>
      <c r="R358" s="57">
        <v>6.26</v>
      </c>
      <c r="S358" s="57" t="s">
        <v>513</v>
      </c>
      <c r="T358" s="23">
        <v>-0.47297445275975702</v>
      </c>
      <c r="U358" s="23">
        <v>-0.47297445275975702</v>
      </c>
      <c r="V358" s="23">
        <f t="shared" si="16"/>
        <v>-9.6745277306503619E-4</v>
      </c>
      <c r="W358" s="24">
        <v>0</v>
      </c>
      <c r="X358" s="24">
        <v>3</v>
      </c>
      <c r="Y358" s="24">
        <f t="shared" si="17"/>
        <v>10</v>
      </c>
      <c r="AA358" s="58" t="s">
        <v>1354</v>
      </c>
    </row>
    <row r="359" spans="1:28" ht="45" x14ac:dyDescent="0.25">
      <c r="A359" s="17" t="s">
        <v>59</v>
      </c>
      <c r="B359" s="17" t="s">
        <v>459</v>
      </c>
      <c r="C359" s="17">
        <v>0</v>
      </c>
      <c r="D359" s="58" t="s">
        <v>1355</v>
      </c>
      <c r="E359" s="19" t="s">
        <v>472</v>
      </c>
      <c r="F359" s="19" t="s">
        <v>472</v>
      </c>
      <c r="G359" s="17">
        <v>59</v>
      </c>
      <c r="H359" s="23">
        <v>-0.63</v>
      </c>
      <c r="I359" s="17" t="s">
        <v>498</v>
      </c>
      <c r="J359" s="78">
        <v>-0.31403181433272898</v>
      </c>
      <c r="K359" s="58" t="s">
        <v>1361</v>
      </c>
      <c r="L359" s="59" t="s">
        <v>779</v>
      </c>
      <c r="M359" s="57">
        <v>23</v>
      </c>
      <c r="N359" s="17">
        <f t="shared" si="18"/>
        <v>47</v>
      </c>
      <c r="O359" s="17">
        <v>11.96</v>
      </c>
      <c r="P359" s="17">
        <v>17.829999999999998</v>
      </c>
      <c r="Q359" s="57">
        <v>9.68</v>
      </c>
      <c r="R359" s="57">
        <v>8.4700000000000006</v>
      </c>
      <c r="S359" s="57" t="s">
        <v>513</v>
      </c>
      <c r="T359" s="23">
        <v>-0.31682477668899101</v>
      </c>
      <c r="U359" s="23">
        <v>-0.31682477668899101</v>
      </c>
      <c r="V359" s="23">
        <f t="shared" si="16"/>
        <v>-2.7929623562620298E-3</v>
      </c>
      <c r="W359" s="24">
        <v>0</v>
      </c>
      <c r="X359" s="24">
        <v>3</v>
      </c>
      <c r="Y359" s="24">
        <f t="shared" si="17"/>
        <v>12</v>
      </c>
      <c r="AA359" s="58" t="s">
        <v>1354</v>
      </c>
    </row>
    <row r="360" spans="1:28" ht="45" x14ac:dyDescent="0.25">
      <c r="A360" s="17" t="s">
        <v>59</v>
      </c>
      <c r="B360" s="17" t="s">
        <v>459</v>
      </c>
      <c r="C360" s="17">
        <v>0</v>
      </c>
      <c r="D360" s="58" t="s">
        <v>1356</v>
      </c>
      <c r="E360" s="19" t="s">
        <v>472</v>
      </c>
      <c r="F360" s="19" t="s">
        <v>472</v>
      </c>
      <c r="G360" s="17">
        <v>56</v>
      </c>
      <c r="H360" s="23">
        <v>-0.31</v>
      </c>
      <c r="I360" s="17" t="s">
        <v>498</v>
      </c>
      <c r="J360" s="78">
        <v>-0.15655312183117701</v>
      </c>
      <c r="K360" s="58" t="s">
        <v>1361</v>
      </c>
      <c r="L360" s="59" t="s">
        <v>779</v>
      </c>
      <c r="M360" s="57">
        <v>22</v>
      </c>
      <c r="N360" s="17">
        <f t="shared" si="18"/>
        <v>46</v>
      </c>
      <c r="O360" s="17">
        <v>11.96</v>
      </c>
      <c r="P360" s="17">
        <v>15.18</v>
      </c>
      <c r="Q360" s="57">
        <v>9.68</v>
      </c>
      <c r="R360" s="57">
        <v>10.87</v>
      </c>
      <c r="S360" s="57" t="s">
        <v>513</v>
      </c>
      <c r="T360" s="23">
        <v>-0.15605840209265101</v>
      </c>
      <c r="U360" s="23">
        <v>-0.15605840209265101</v>
      </c>
      <c r="V360" s="23">
        <f t="shared" si="16"/>
        <v>4.9471973852599493E-4</v>
      </c>
      <c r="W360" s="24">
        <v>0</v>
      </c>
      <c r="X360" s="24">
        <v>3</v>
      </c>
      <c r="Y360" s="24">
        <f t="shared" si="17"/>
        <v>10</v>
      </c>
      <c r="AA360" s="58" t="s">
        <v>1354</v>
      </c>
    </row>
    <row r="361" spans="1:28" ht="45" x14ac:dyDescent="0.25">
      <c r="A361" s="17" t="s">
        <v>59</v>
      </c>
      <c r="B361" s="17" t="s">
        <v>323</v>
      </c>
      <c r="C361" s="17">
        <v>0</v>
      </c>
      <c r="D361" s="58" t="s">
        <v>1357</v>
      </c>
      <c r="E361" s="19" t="s">
        <v>472</v>
      </c>
      <c r="F361" s="19" t="s">
        <v>472</v>
      </c>
      <c r="G361" s="17">
        <v>66</v>
      </c>
      <c r="H361" s="23">
        <v>0.46</v>
      </c>
      <c r="I361" s="17" t="s">
        <v>498</v>
      </c>
      <c r="J361" s="78">
        <v>0.230686596111913</v>
      </c>
      <c r="K361" s="58" t="s">
        <v>1362</v>
      </c>
      <c r="L361" s="59" t="s">
        <v>1192</v>
      </c>
      <c r="M361" s="57">
        <v>25</v>
      </c>
      <c r="N361" s="17">
        <f t="shared" si="18"/>
        <v>51</v>
      </c>
      <c r="O361" s="57">
        <v>17.3</v>
      </c>
      <c r="P361" s="57">
        <v>12.5</v>
      </c>
      <c r="Q361" s="57">
        <v>10.1</v>
      </c>
      <c r="R361" s="57">
        <v>11.41</v>
      </c>
      <c r="S361" s="57" t="s">
        <v>513</v>
      </c>
      <c r="T361" s="23">
        <v>0.221165354104602</v>
      </c>
      <c r="U361" s="23">
        <v>0.221165354104602</v>
      </c>
      <c r="V361" s="23">
        <f t="shared" si="16"/>
        <v>-9.5212420073109982E-3</v>
      </c>
      <c r="W361" s="24">
        <v>0</v>
      </c>
      <c r="X361" s="24">
        <v>3</v>
      </c>
      <c r="Y361" s="24">
        <f t="shared" si="17"/>
        <v>15</v>
      </c>
      <c r="AA361" s="58" t="s">
        <v>1358</v>
      </c>
    </row>
    <row r="362" spans="1:28" ht="30" x14ac:dyDescent="0.25">
      <c r="A362" s="17" t="s">
        <v>59</v>
      </c>
      <c r="B362" s="17" t="s">
        <v>324</v>
      </c>
      <c r="C362" s="17">
        <v>0</v>
      </c>
      <c r="D362" s="58" t="s">
        <v>1359</v>
      </c>
      <c r="E362" s="19" t="s">
        <v>472</v>
      </c>
      <c r="F362" s="19" t="s">
        <v>472</v>
      </c>
      <c r="G362" s="17">
        <v>23</v>
      </c>
      <c r="H362" s="23">
        <v>-0.65</v>
      </c>
      <c r="I362" s="17" t="s">
        <v>498</v>
      </c>
      <c r="J362" s="78">
        <v>-0.33110441424977699</v>
      </c>
      <c r="K362" s="58" t="s">
        <v>1353</v>
      </c>
      <c r="L362" s="59" t="s">
        <v>723</v>
      </c>
      <c r="M362" s="57">
        <v>11</v>
      </c>
      <c r="N362" s="17">
        <f t="shared" si="18"/>
        <v>23</v>
      </c>
      <c r="O362" s="57">
        <v>20.75</v>
      </c>
      <c r="P362" s="57">
        <v>35.64</v>
      </c>
      <c r="Q362" s="57">
        <v>22.28</v>
      </c>
      <c r="R362" s="57">
        <v>21.66</v>
      </c>
      <c r="S362" s="57" t="s">
        <v>513</v>
      </c>
      <c r="T362" s="23">
        <v>-0.332148821752284</v>
      </c>
      <c r="U362" s="23">
        <v>-0.332148821752284</v>
      </c>
      <c r="V362" s="23">
        <f t="shared" si="16"/>
        <v>-1.0444075025070054E-3</v>
      </c>
      <c r="W362" s="24">
        <v>0</v>
      </c>
      <c r="X362" s="24">
        <v>3</v>
      </c>
      <c r="Y362" s="24">
        <f t="shared" si="17"/>
        <v>0</v>
      </c>
      <c r="AA362" s="58" t="s">
        <v>1360</v>
      </c>
    </row>
    <row r="363" spans="1:28" ht="30" x14ac:dyDescent="0.25">
      <c r="A363" s="17" t="s">
        <v>59</v>
      </c>
      <c r="B363" s="17" t="s">
        <v>325</v>
      </c>
      <c r="C363" s="17">
        <v>0</v>
      </c>
      <c r="D363" s="58" t="s">
        <v>1363</v>
      </c>
      <c r="E363" s="19" t="s">
        <v>472</v>
      </c>
      <c r="F363" s="19" t="s">
        <v>472</v>
      </c>
      <c r="G363" s="17">
        <v>127</v>
      </c>
      <c r="H363" s="23">
        <v>0</v>
      </c>
      <c r="I363" s="17" t="s">
        <v>498</v>
      </c>
      <c r="J363" s="78">
        <v>0</v>
      </c>
      <c r="K363" s="58" t="s">
        <v>1364</v>
      </c>
      <c r="L363" s="59" t="s">
        <v>962</v>
      </c>
      <c r="M363" s="57">
        <v>52</v>
      </c>
      <c r="N363" s="22">
        <f>L363+M363</f>
        <v>96</v>
      </c>
      <c r="O363" s="57">
        <v>9.3000000000000007</v>
      </c>
      <c r="P363" s="57">
        <v>9.3000000000000007</v>
      </c>
      <c r="Q363" s="57">
        <v>9.1999999999999993</v>
      </c>
      <c r="R363" s="57">
        <v>8.4</v>
      </c>
      <c r="S363" s="57" t="s">
        <v>513</v>
      </c>
      <c r="T363" s="23">
        <v>0</v>
      </c>
      <c r="U363" s="23">
        <v>0</v>
      </c>
      <c r="V363" s="23">
        <f t="shared" si="16"/>
        <v>0</v>
      </c>
      <c r="W363" s="24">
        <v>0</v>
      </c>
      <c r="X363" s="24">
        <v>0</v>
      </c>
      <c r="Y363" s="24">
        <f t="shared" si="17"/>
        <v>31</v>
      </c>
    </row>
    <row r="364" spans="1:28" ht="30" x14ac:dyDescent="0.25">
      <c r="A364" s="17" t="s">
        <v>59</v>
      </c>
      <c r="B364" s="17" t="s">
        <v>326</v>
      </c>
      <c r="C364" s="17">
        <v>0</v>
      </c>
      <c r="D364" s="58" t="s">
        <v>1365</v>
      </c>
      <c r="E364" s="19" t="s">
        <v>472</v>
      </c>
      <c r="F364" s="19" t="s">
        <v>472</v>
      </c>
      <c r="G364" s="17">
        <v>26</v>
      </c>
      <c r="H364" s="23">
        <v>-0.51</v>
      </c>
      <c r="I364" s="17" t="s">
        <v>498</v>
      </c>
      <c r="J364" s="78">
        <v>-0.26036359081597699</v>
      </c>
      <c r="K364" s="58" t="s">
        <v>1367</v>
      </c>
      <c r="L364" s="59" t="s">
        <v>1366</v>
      </c>
      <c r="M364" s="57">
        <v>9</v>
      </c>
      <c r="N364" s="17">
        <f t="shared" si="18"/>
        <v>18</v>
      </c>
      <c r="O364" s="57">
        <v>98.78</v>
      </c>
      <c r="P364" s="57">
        <v>110.89</v>
      </c>
      <c r="Q364" s="57">
        <v>23.87</v>
      </c>
      <c r="R364" s="57">
        <v>21.28</v>
      </c>
      <c r="S364" s="57" t="s">
        <v>513</v>
      </c>
      <c r="T364" s="23">
        <v>-0.264675758561706</v>
      </c>
      <c r="U364" s="23">
        <v>-0.264675758561706</v>
      </c>
      <c r="V364" s="23">
        <f t="shared" si="16"/>
        <v>-4.312167745729012E-3</v>
      </c>
      <c r="W364" s="24">
        <v>0</v>
      </c>
      <c r="X364" s="24">
        <v>3</v>
      </c>
      <c r="Y364" s="24">
        <f t="shared" si="17"/>
        <v>8</v>
      </c>
      <c r="AA364" s="58" t="s">
        <v>1360</v>
      </c>
    </row>
    <row r="365" spans="1:28" ht="30" x14ac:dyDescent="0.25">
      <c r="A365" s="17" t="s">
        <v>59</v>
      </c>
      <c r="B365" s="17" t="s">
        <v>326</v>
      </c>
      <c r="C365" s="17">
        <v>0</v>
      </c>
      <c r="D365" s="58" t="s">
        <v>1368</v>
      </c>
      <c r="E365" s="19" t="s">
        <v>472</v>
      </c>
      <c r="F365" s="19" t="s">
        <v>472</v>
      </c>
      <c r="G365" s="17">
        <v>26</v>
      </c>
      <c r="H365" s="23">
        <v>1.24</v>
      </c>
      <c r="I365" s="17" t="s">
        <v>498</v>
      </c>
      <c r="J365" s="78">
        <v>0.60300382625347604</v>
      </c>
      <c r="K365" s="58" t="s">
        <v>1367</v>
      </c>
      <c r="L365" s="59" t="s">
        <v>1366</v>
      </c>
      <c r="M365" s="57">
        <v>9</v>
      </c>
      <c r="N365" s="17">
        <f t="shared" si="18"/>
        <v>18</v>
      </c>
      <c r="O365" s="57">
        <v>123.67</v>
      </c>
      <c r="P365" s="57">
        <v>98.78</v>
      </c>
      <c r="Q365" s="57">
        <v>12.58</v>
      </c>
      <c r="R365" s="57">
        <v>23.87</v>
      </c>
      <c r="S365" s="57" t="s">
        <v>513</v>
      </c>
      <c r="T365" s="23">
        <v>0.61313523863612995</v>
      </c>
      <c r="U365" s="23">
        <v>0.61313523863612995</v>
      </c>
      <c r="V365" s="23">
        <f t="shared" si="16"/>
        <v>1.0131412382653915E-2</v>
      </c>
      <c r="W365" s="24">
        <v>0</v>
      </c>
      <c r="X365" s="24">
        <v>3</v>
      </c>
      <c r="Y365" s="24">
        <f t="shared" si="17"/>
        <v>8</v>
      </c>
      <c r="AA365" s="58" t="s">
        <v>1360</v>
      </c>
    </row>
    <row r="366" spans="1:28" ht="30" x14ac:dyDescent="0.25">
      <c r="A366" s="17" t="s">
        <v>59</v>
      </c>
      <c r="B366" s="17" t="s">
        <v>327</v>
      </c>
      <c r="C366" s="17">
        <v>0</v>
      </c>
      <c r="D366" s="58" t="s">
        <v>1369</v>
      </c>
      <c r="E366" s="19" t="s">
        <v>472</v>
      </c>
      <c r="F366" s="19" t="s">
        <v>472</v>
      </c>
      <c r="G366" s="17">
        <v>47</v>
      </c>
      <c r="H366" s="23">
        <v>0.28000000000000003</v>
      </c>
      <c r="I366" s="17" t="s">
        <v>498</v>
      </c>
      <c r="J366" s="78">
        <v>0.14190958017404101</v>
      </c>
      <c r="K366" s="58" t="s">
        <v>472</v>
      </c>
      <c r="L366" s="59" t="s">
        <v>701</v>
      </c>
      <c r="M366" s="57">
        <v>19</v>
      </c>
      <c r="N366" s="17">
        <f t="shared" si="18"/>
        <v>39</v>
      </c>
      <c r="O366" s="57" t="s">
        <v>472</v>
      </c>
      <c r="P366" s="57" t="s">
        <v>472</v>
      </c>
      <c r="Q366" s="57" t="s">
        <v>472</v>
      </c>
      <c r="R366" s="57" t="s">
        <v>472</v>
      </c>
      <c r="S366" s="57" t="s">
        <v>472</v>
      </c>
      <c r="T366" s="62" t="s">
        <v>472</v>
      </c>
      <c r="U366" s="23">
        <v>0.13954665390586499</v>
      </c>
      <c r="V366" s="23">
        <f t="shared" si="16"/>
        <v>-2.3629262681760244E-3</v>
      </c>
      <c r="W366" s="24">
        <v>0</v>
      </c>
      <c r="X366" s="24">
        <v>2</v>
      </c>
      <c r="Y366" s="24">
        <f t="shared" si="17"/>
        <v>8</v>
      </c>
    </row>
    <row r="367" spans="1:28" ht="30" x14ac:dyDescent="0.25">
      <c r="A367" s="17" t="s">
        <v>59</v>
      </c>
      <c r="B367" s="17" t="s">
        <v>327</v>
      </c>
      <c r="C367" s="17">
        <v>0</v>
      </c>
      <c r="D367" s="58" t="s">
        <v>1370</v>
      </c>
      <c r="E367" s="19" t="s">
        <v>472</v>
      </c>
      <c r="F367" s="19" t="s">
        <v>472</v>
      </c>
      <c r="G367" s="17">
        <v>43</v>
      </c>
      <c r="H367" s="23">
        <v>0.4</v>
      </c>
      <c r="I367" s="17" t="s">
        <v>498</v>
      </c>
      <c r="J367" s="78">
        <v>0.20236595465961099</v>
      </c>
      <c r="K367" s="58" t="s">
        <v>472</v>
      </c>
      <c r="L367" s="59" t="s">
        <v>702</v>
      </c>
      <c r="M367" s="57">
        <v>19</v>
      </c>
      <c r="N367" s="22">
        <f>L367+M367</f>
        <v>37</v>
      </c>
      <c r="O367" s="57" t="s">
        <v>472</v>
      </c>
      <c r="P367" s="57" t="s">
        <v>472</v>
      </c>
      <c r="Q367" s="57" t="s">
        <v>472</v>
      </c>
      <c r="R367" s="57" t="s">
        <v>472</v>
      </c>
      <c r="S367" s="57" t="s">
        <v>472</v>
      </c>
      <c r="T367" s="62" t="s">
        <v>472</v>
      </c>
      <c r="U367" s="23">
        <v>0.198690110349241</v>
      </c>
      <c r="V367" s="23">
        <f t="shared" si="16"/>
        <v>-3.6758443103699912E-3</v>
      </c>
      <c r="W367" s="24">
        <v>0</v>
      </c>
      <c r="X367" s="24">
        <v>2</v>
      </c>
      <c r="Y367" s="24">
        <f t="shared" si="17"/>
        <v>6</v>
      </c>
    </row>
    <row r="368" spans="1:28" ht="30" x14ac:dyDescent="0.25">
      <c r="A368" s="17" t="s">
        <v>59</v>
      </c>
      <c r="B368" s="17" t="s">
        <v>328</v>
      </c>
      <c r="C368" s="17">
        <v>0</v>
      </c>
      <c r="D368" s="58" t="s">
        <v>1371</v>
      </c>
      <c r="E368" s="19" t="s">
        <v>472</v>
      </c>
      <c r="F368" s="19" t="s">
        <v>472</v>
      </c>
      <c r="G368" s="17">
        <v>76</v>
      </c>
      <c r="H368" s="23">
        <v>0.6</v>
      </c>
      <c r="I368" s="17" t="s">
        <v>498</v>
      </c>
      <c r="J368" s="78">
        <v>0.29862399645644699</v>
      </c>
      <c r="K368" s="58" t="s">
        <v>1372</v>
      </c>
      <c r="L368" s="59" t="s">
        <v>699</v>
      </c>
      <c r="M368" s="57">
        <v>27</v>
      </c>
      <c r="N368" s="17">
        <f t="shared" si="18"/>
        <v>48</v>
      </c>
      <c r="O368" s="57">
        <v>19.2</v>
      </c>
      <c r="P368" s="57">
        <v>11.8</v>
      </c>
      <c r="Q368" s="57">
        <v>12.3</v>
      </c>
      <c r="R368" s="57">
        <v>12</v>
      </c>
      <c r="S368" s="57" t="s">
        <v>513</v>
      </c>
      <c r="T368" s="23">
        <v>0.29816522701536902</v>
      </c>
      <c r="U368" s="23">
        <v>0.29816522701536902</v>
      </c>
      <c r="V368" s="23">
        <f t="shared" si="16"/>
        <v>-4.5876944107797746E-4</v>
      </c>
      <c r="W368" s="24">
        <v>0</v>
      </c>
      <c r="X368" s="24">
        <v>0</v>
      </c>
      <c r="Y368" s="24">
        <f t="shared" si="17"/>
        <v>28</v>
      </c>
    </row>
    <row r="369" spans="1:28" ht="30" x14ac:dyDescent="0.25">
      <c r="A369" s="57" t="s">
        <v>59</v>
      </c>
      <c r="B369" s="17" t="s">
        <v>460</v>
      </c>
      <c r="C369" s="17">
        <v>0</v>
      </c>
      <c r="D369" s="58" t="s">
        <v>1373</v>
      </c>
      <c r="E369" s="19" t="s">
        <v>472</v>
      </c>
      <c r="F369" s="19" t="s">
        <v>472</v>
      </c>
      <c r="G369" s="17">
        <v>121</v>
      </c>
      <c r="H369" s="23">
        <v>0.42</v>
      </c>
      <c r="I369" s="17" t="s">
        <v>498</v>
      </c>
      <c r="J369" s="78">
        <v>0.20979242802081099</v>
      </c>
      <c r="K369" s="58" t="s">
        <v>1353</v>
      </c>
      <c r="L369" s="59" t="s">
        <v>764</v>
      </c>
      <c r="M369" s="57">
        <v>40</v>
      </c>
      <c r="N369" s="17">
        <f t="shared" si="18"/>
        <v>80</v>
      </c>
      <c r="O369" s="57">
        <v>11.8</v>
      </c>
      <c r="P369" s="57">
        <v>8.3000000000000007</v>
      </c>
      <c r="Q369" s="57">
        <v>9.8699999999999992</v>
      </c>
      <c r="R369" s="57">
        <v>6</v>
      </c>
      <c r="S369" s="57" t="s">
        <v>513</v>
      </c>
      <c r="T369" s="23">
        <v>0.212656764239917</v>
      </c>
      <c r="U369" s="23">
        <v>0.212656764239917</v>
      </c>
      <c r="V369" s="23">
        <f t="shared" si="16"/>
        <v>2.8643362191060062E-3</v>
      </c>
      <c r="W369" s="24">
        <v>0</v>
      </c>
      <c r="X369" s="24">
        <v>3</v>
      </c>
      <c r="Y369" s="24">
        <f t="shared" si="17"/>
        <v>41</v>
      </c>
      <c r="AA369" s="58" t="s">
        <v>1360</v>
      </c>
    </row>
    <row r="370" spans="1:28" ht="30" x14ac:dyDescent="0.25">
      <c r="A370" s="17" t="s">
        <v>59</v>
      </c>
      <c r="B370" s="17" t="s">
        <v>461</v>
      </c>
      <c r="C370" s="17">
        <v>0</v>
      </c>
      <c r="D370" s="58" t="s">
        <v>1374</v>
      </c>
      <c r="E370" s="19" t="s">
        <v>472</v>
      </c>
      <c r="F370" s="19" t="s">
        <v>472</v>
      </c>
      <c r="G370" s="17">
        <v>107</v>
      </c>
      <c r="H370" s="23">
        <v>-0.09</v>
      </c>
      <c r="I370" s="17" t="s">
        <v>498</v>
      </c>
      <c r="J370" s="78">
        <v>-4.5309015108181201E-2</v>
      </c>
      <c r="K370" s="58" t="s">
        <v>1375</v>
      </c>
      <c r="L370" s="59" t="s">
        <v>1237</v>
      </c>
      <c r="M370" s="57">
        <v>42</v>
      </c>
      <c r="N370" s="17">
        <f t="shared" si="18"/>
        <v>80</v>
      </c>
      <c r="O370" s="57">
        <v>12.89</v>
      </c>
      <c r="P370" s="57">
        <v>13.98</v>
      </c>
      <c r="Q370" s="57">
        <v>12.06</v>
      </c>
      <c r="R370" s="57">
        <v>11.77</v>
      </c>
      <c r="S370" s="57" t="s">
        <v>513</v>
      </c>
      <c r="T370" s="23">
        <v>-4.5692698067285799E-2</v>
      </c>
      <c r="U370" s="23">
        <v>-4.5692698067285799E-2</v>
      </c>
      <c r="V370" s="23">
        <f t="shared" si="16"/>
        <v>-3.836829591045976E-4</v>
      </c>
      <c r="W370" s="24">
        <v>0</v>
      </c>
      <c r="X370" s="24">
        <v>0</v>
      </c>
      <c r="Y370" s="24">
        <f t="shared" si="17"/>
        <v>27</v>
      </c>
      <c r="AA370" s="58" t="s">
        <v>1376</v>
      </c>
    </row>
    <row r="371" spans="1:28" ht="30" x14ac:dyDescent="0.25">
      <c r="A371" s="17" t="s">
        <v>59</v>
      </c>
      <c r="B371" s="17" t="s">
        <v>258</v>
      </c>
      <c r="C371" s="17">
        <v>0</v>
      </c>
      <c r="D371" s="58" t="s">
        <v>1377</v>
      </c>
      <c r="E371" s="19" t="s">
        <v>472</v>
      </c>
      <c r="F371" s="19" t="s">
        <v>472</v>
      </c>
      <c r="G371" s="17">
        <v>12</v>
      </c>
      <c r="H371" s="23">
        <v>1.04</v>
      </c>
      <c r="I371" s="17" t="s">
        <v>498</v>
      </c>
      <c r="J371" s="78">
        <v>0.537130359753903</v>
      </c>
      <c r="K371" s="58" t="s">
        <v>1375</v>
      </c>
      <c r="L371" s="59" t="s">
        <v>1378</v>
      </c>
      <c r="M371" s="57">
        <v>6</v>
      </c>
      <c r="N371" s="17">
        <f t="shared" si="18"/>
        <v>12</v>
      </c>
      <c r="O371" s="57">
        <v>39.6</v>
      </c>
      <c r="P371" s="57">
        <v>29.8</v>
      </c>
      <c r="Q371" s="57">
        <v>6.6</v>
      </c>
      <c r="R371" s="57">
        <v>10.4</v>
      </c>
      <c r="S371" s="57" t="s">
        <v>513</v>
      </c>
      <c r="T371" s="23">
        <v>0.53647996609656301</v>
      </c>
      <c r="U371" s="23">
        <v>0.53647996609656301</v>
      </c>
      <c r="V371" s="23">
        <f t="shared" si="16"/>
        <v>-6.5039365733998711E-4</v>
      </c>
      <c r="W371" s="24">
        <v>1</v>
      </c>
      <c r="X371" s="24">
        <v>1</v>
      </c>
      <c r="Y371" s="24">
        <f>G371-N371</f>
        <v>0</v>
      </c>
    </row>
    <row r="372" spans="1:28" ht="30" x14ac:dyDescent="0.25">
      <c r="A372" s="17" t="s">
        <v>59</v>
      </c>
      <c r="B372" s="17" t="s">
        <v>329</v>
      </c>
      <c r="C372" s="17">
        <v>0</v>
      </c>
      <c r="D372" s="58" t="s">
        <v>1379</v>
      </c>
      <c r="E372" s="19" t="s">
        <v>472</v>
      </c>
      <c r="F372" s="19" t="s">
        <v>472</v>
      </c>
      <c r="G372" s="17">
        <v>72</v>
      </c>
      <c r="H372" s="23">
        <v>-0.15</v>
      </c>
      <c r="I372" s="17" t="s">
        <v>498</v>
      </c>
      <c r="J372" s="78">
        <v>-7.5742774303951099E-2</v>
      </c>
      <c r="K372" s="58" t="s">
        <v>1380</v>
      </c>
      <c r="L372" s="59" t="s">
        <v>884</v>
      </c>
      <c r="M372" s="57">
        <v>33</v>
      </c>
      <c r="N372" s="17">
        <f t="shared" si="18"/>
        <v>62</v>
      </c>
      <c r="O372" s="57">
        <v>16.39</v>
      </c>
      <c r="P372" s="57">
        <v>17.91</v>
      </c>
      <c r="Q372" s="57">
        <v>10.039999999999999</v>
      </c>
      <c r="R372" s="57">
        <v>10.29</v>
      </c>
      <c r="S372" s="57" t="s">
        <v>513</v>
      </c>
      <c r="T372" s="23">
        <v>-7.4475008454783095E-2</v>
      </c>
      <c r="U372" s="23">
        <v>-7.4475008454783095E-2</v>
      </c>
      <c r="V372" s="23">
        <f t="shared" si="16"/>
        <v>1.2677658491680038E-3</v>
      </c>
      <c r="W372" s="24">
        <v>0</v>
      </c>
      <c r="X372" s="24">
        <v>3</v>
      </c>
      <c r="Y372" s="24">
        <f t="shared" si="17"/>
        <v>10</v>
      </c>
      <c r="AA372" s="58" t="s">
        <v>1381</v>
      </c>
    </row>
    <row r="373" spans="1:28" s="16" customFormat="1" x14ac:dyDescent="0.25">
      <c r="A373" s="16" t="s">
        <v>59</v>
      </c>
      <c r="B373" s="16" t="s">
        <v>330</v>
      </c>
      <c r="C373" s="16">
        <v>0</v>
      </c>
      <c r="D373" s="60" t="s">
        <v>1382</v>
      </c>
      <c r="E373" s="73" t="s">
        <v>472</v>
      </c>
      <c r="F373" s="29" t="s">
        <v>472</v>
      </c>
      <c r="G373" s="16">
        <v>41</v>
      </c>
      <c r="H373" s="33">
        <v>-1.1000000000000001</v>
      </c>
      <c r="I373" s="16" t="s">
        <v>498</v>
      </c>
      <c r="J373" s="78">
        <v>-0.53497016014570697</v>
      </c>
      <c r="K373" s="60" t="s">
        <v>472</v>
      </c>
      <c r="L373" s="61" t="s">
        <v>685</v>
      </c>
      <c r="M373" s="16">
        <v>15</v>
      </c>
      <c r="N373" s="16">
        <f t="shared" si="18"/>
        <v>30</v>
      </c>
      <c r="O373" s="64" t="s">
        <v>472</v>
      </c>
      <c r="P373" s="64" t="s">
        <v>472</v>
      </c>
      <c r="Q373" s="64" t="s">
        <v>472</v>
      </c>
      <c r="R373" s="64" t="s">
        <v>472</v>
      </c>
      <c r="S373" s="64" t="s">
        <v>472</v>
      </c>
      <c r="T373" s="74" t="s">
        <v>472</v>
      </c>
      <c r="U373" s="33">
        <v>-0.52548044797851401</v>
      </c>
      <c r="V373" s="33">
        <f t="shared" si="16"/>
        <v>9.4897121671929652E-3</v>
      </c>
      <c r="W373" s="34">
        <v>0</v>
      </c>
      <c r="X373" s="34">
        <v>2</v>
      </c>
      <c r="Y373" s="34">
        <f t="shared" si="17"/>
        <v>11</v>
      </c>
      <c r="AA373" s="28"/>
      <c r="AB373" s="15"/>
    </row>
    <row r="374" spans="1:28" ht="45" x14ac:dyDescent="0.25">
      <c r="A374" s="57" t="s">
        <v>60</v>
      </c>
      <c r="B374" s="17" t="s">
        <v>331</v>
      </c>
      <c r="C374" s="17">
        <v>0</v>
      </c>
      <c r="D374" s="58" t="s">
        <v>1383</v>
      </c>
      <c r="E374" s="19" t="s">
        <v>472</v>
      </c>
      <c r="F374" s="19" t="s">
        <v>472</v>
      </c>
      <c r="G374" s="17">
        <v>71</v>
      </c>
      <c r="H374" s="23">
        <v>0.26</v>
      </c>
      <c r="I374" s="17" t="s">
        <v>473</v>
      </c>
      <c r="J374" s="23">
        <v>0.131058318725643</v>
      </c>
      <c r="K374" s="58" t="s">
        <v>1384</v>
      </c>
      <c r="L374" s="59" t="s">
        <v>964</v>
      </c>
      <c r="M374" s="57">
        <v>32</v>
      </c>
      <c r="N374" s="17">
        <f t="shared" si="18"/>
        <v>71</v>
      </c>
      <c r="O374" s="57">
        <v>-1.1499999999999999</v>
      </c>
      <c r="P374" s="57">
        <v>-2.27</v>
      </c>
      <c r="Q374" s="57">
        <v>3.09</v>
      </c>
      <c r="R374" s="57">
        <v>3.82</v>
      </c>
      <c r="S374" s="57" t="s">
        <v>513</v>
      </c>
      <c r="T374" s="23">
        <v>0.16142728529681499</v>
      </c>
      <c r="U374" s="23">
        <v>0.16142728529681499</v>
      </c>
      <c r="V374" s="23">
        <f t="shared" si="16"/>
        <v>3.0368966571171996E-2</v>
      </c>
      <c r="W374" s="24">
        <v>1</v>
      </c>
      <c r="X374" s="24">
        <v>1</v>
      </c>
      <c r="Y374" s="24">
        <f t="shared" si="17"/>
        <v>0</v>
      </c>
    </row>
    <row r="375" spans="1:28" ht="60" x14ac:dyDescent="0.25">
      <c r="A375" s="17" t="s">
        <v>60</v>
      </c>
      <c r="B375" s="17" t="s">
        <v>332</v>
      </c>
      <c r="C375" s="17">
        <v>0</v>
      </c>
      <c r="D375" s="58" t="s">
        <v>1385</v>
      </c>
      <c r="E375" s="19" t="s">
        <v>472</v>
      </c>
      <c r="F375" s="19" t="s">
        <v>472</v>
      </c>
      <c r="G375" s="17">
        <v>115</v>
      </c>
      <c r="H375" s="23">
        <v>0.64</v>
      </c>
      <c r="I375" s="17" t="s">
        <v>473</v>
      </c>
      <c r="J375" s="23">
        <v>0.31681625314275602</v>
      </c>
      <c r="K375" s="58" t="s">
        <v>1389</v>
      </c>
      <c r="L375" s="59" t="s">
        <v>686</v>
      </c>
      <c r="M375" s="57">
        <v>53</v>
      </c>
      <c r="N375" s="17">
        <f t="shared" si="18"/>
        <v>107</v>
      </c>
      <c r="O375" s="57">
        <v>-5.47</v>
      </c>
      <c r="P375" s="57">
        <v>-10</v>
      </c>
      <c r="Q375" s="57">
        <v>8.39</v>
      </c>
      <c r="R375" s="57">
        <v>5.13</v>
      </c>
      <c r="S375" s="57" t="s">
        <v>513</v>
      </c>
      <c r="T375" s="23">
        <v>0.31953957492357898</v>
      </c>
      <c r="U375" s="23">
        <v>0.31953957492357898</v>
      </c>
      <c r="V375" s="23">
        <f t="shared" si="16"/>
        <v>2.7233217808229626E-3</v>
      </c>
      <c r="W375" s="24">
        <v>0</v>
      </c>
      <c r="X375" s="24">
        <v>0</v>
      </c>
      <c r="Y375" s="24">
        <f t="shared" si="17"/>
        <v>8</v>
      </c>
      <c r="AA375" s="58"/>
    </row>
    <row r="376" spans="1:28" ht="60" x14ac:dyDescent="0.25">
      <c r="A376" s="17" t="s">
        <v>60</v>
      </c>
      <c r="B376" s="17" t="s">
        <v>333</v>
      </c>
      <c r="C376" s="17">
        <v>0</v>
      </c>
      <c r="D376" s="58" t="s">
        <v>1386</v>
      </c>
      <c r="E376" s="63" t="s">
        <v>472</v>
      </c>
      <c r="F376" s="19" t="s">
        <v>472</v>
      </c>
      <c r="G376" s="17">
        <v>214</v>
      </c>
      <c r="H376" s="23">
        <v>0.39</v>
      </c>
      <c r="I376" s="17" t="s">
        <v>473</v>
      </c>
      <c r="J376" s="23">
        <v>0.19446513704750201</v>
      </c>
      <c r="K376" s="58" t="s">
        <v>1388</v>
      </c>
      <c r="L376" s="59" t="s">
        <v>1387</v>
      </c>
      <c r="M376" s="57">
        <v>103</v>
      </c>
      <c r="N376" s="17">
        <f t="shared" si="18"/>
        <v>214</v>
      </c>
      <c r="O376" s="57">
        <v>-0.69</v>
      </c>
      <c r="P376" s="57">
        <v>-2.83</v>
      </c>
      <c r="Q376" s="57">
        <v>6.59</v>
      </c>
      <c r="R376" s="57">
        <v>7.02</v>
      </c>
      <c r="S376" s="57" t="s">
        <v>513</v>
      </c>
      <c r="T376" s="23">
        <v>0.156595645083527</v>
      </c>
      <c r="U376" s="23">
        <v>0.156595645083527</v>
      </c>
      <c r="V376" s="23">
        <f t="shared" si="16"/>
        <v>-3.7869491963975016E-2</v>
      </c>
      <c r="W376" s="24">
        <v>1</v>
      </c>
      <c r="X376" s="24">
        <v>1</v>
      </c>
      <c r="Y376" s="24">
        <f t="shared" si="17"/>
        <v>0</v>
      </c>
      <c r="AA376" s="58"/>
    </row>
    <row r="377" spans="1:28" ht="75" x14ac:dyDescent="0.25">
      <c r="A377" s="17" t="s">
        <v>60</v>
      </c>
      <c r="B377" s="17" t="s">
        <v>334</v>
      </c>
      <c r="C377" s="17">
        <v>0</v>
      </c>
      <c r="D377" s="58" t="s">
        <v>1391</v>
      </c>
      <c r="E377" s="19" t="s">
        <v>472</v>
      </c>
      <c r="F377" s="19" t="s">
        <v>472</v>
      </c>
      <c r="G377" s="17">
        <v>35</v>
      </c>
      <c r="H377" s="23">
        <v>0.3</v>
      </c>
      <c r="I377" s="17" t="s">
        <v>473</v>
      </c>
      <c r="J377" s="23">
        <v>0.15291894647298501</v>
      </c>
      <c r="K377" s="58" t="s">
        <v>1393</v>
      </c>
      <c r="L377" s="59" t="s">
        <v>1390</v>
      </c>
      <c r="M377" s="57">
        <v>18</v>
      </c>
      <c r="N377" s="17">
        <f t="shared" si="18"/>
        <v>35</v>
      </c>
      <c r="O377" s="57">
        <v>7.82</v>
      </c>
      <c r="P377" s="57">
        <v>3.39</v>
      </c>
      <c r="Q377" s="57">
        <v>4.54</v>
      </c>
      <c r="R377" s="57">
        <v>4.54</v>
      </c>
      <c r="S377" s="57" t="s">
        <v>513</v>
      </c>
      <c r="T377" s="23">
        <v>0.43833752606058501</v>
      </c>
      <c r="U377" s="23">
        <v>0.43833752606058501</v>
      </c>
      <c r="V377" s="23">
        <f t="shared" si="16"/>
        <v>0.28541857958759997</v>
      </c>
      <c r="W377" s="24">
        <v>3</v>
      </c>
      <c r="X377" s="24">
        <v>1</v>
      </c>
      <c r="Y377" s="24">
        <f t="shared" si="17"/>
        <v>0</v>
      </c>
    </row>
    <row r="378" spans="1:28" ht="30" x14ac:dyDescent="0.25">
      <c r="A378" s="17" t="s">
        <v>60</v>
      </c>
      <c r="B378" s="17" t="s">
        <v>335</v>
      </c>
      <c r="C378" s="17">
        <v>0</v>
      </c>
      <c r="D378" s="58" t="s">
        <v>1392</v>
      </c>
      <c r="E378" s="19" t="s">
        <v>472</v>
      </c>
      <c r="F378" s="19" t="s">
        <v>472</v>
      </c>
      <c r="G378" s="17">
        <v>82</v>
      </c>
      <c r="H378" s="23">
        <v>0.56999999999999995</v>
      </c>
      <c r="I378" s="17" t="s">
        <v>473</v>
      </c>
      <c r="J378" s="23">
        <v>0.28387752353904899</v>
      </c>
      <c r="K378" s="58" t="s">
        <v>472</v>
      </c>
      <c r="L378" s="59" t="s">
        <v>762</v>
      </c>
      <c r="M378" s="57">
        <v>40</v>
      </c>
      <c r="N378" s="17">
        <f t="shared" si="18"/>
        <v>82</v>
      </c>
      <c r="O378" s="57" t="s">
        <v>472</v>
      </c>
      <c r="P378" s="57" t="s">
        <v>472</v>
      </c>
      <c r="Q378" s="57" t="s">
        <v>472</v>
      </c>
      <c r="R378" s="57" t="s">
        <v>472</v>
      </c>
      <c r="S378" s="57" t="s">
        <v>472</v>
      </c>
      <c r="T378" s="62" t="s">
        <v>472</v>
      </c>
      <c r="U378" s="23">
        <v>0.28387752353904899</v>
      </c>
      <c r="V378" s="23">
        <f t="shared" si="16"/>
        <v>0</v>
      </c>
      <c r="W378" s="24">
        <v>0</v>
      </c>
      <c r="X378" s="24">
        <v>2</v>
      </c>
      <c r="Y378" s="24">
        <f t="shared" si="17"/>
        <v>0</v>
      </c>
    </row>
    <row r="379" spans="1:28" x14ac:dyDescent="0.25">
      <c r="A379" s="17" t="s">
        <v>60</v>
      </c>
      <c r="B379" s="17" t="s">
        <v>336</v>
      </c>
      <c r="C379" s="17">
        <v>0</v>
      </c>
      <c r="D379" s="58" t="s">
        <v>1394</v>
      </c>
      <c r="E379" s="19" t="s">
        <v>472</v>
      </c>
      <c r="F379" s="19" t="s">
        <v>472</v>
      </c>
      <c r="G379" s="17">
        <v>68</v>
      </c>
      <c r="H379" s="23">
        <v>0.2</v>
      </c>
      <c r="I379" s="17" t="s">
        <v>473</v>
      </c>
      <c r="J379" s="23">
        <v>0.10098213290751901</v>
      </c>
      <c r="K379" s="58" t="s">
        <v>472</v>
      </c>
      <c r="L379" s="59" t="s">
        <v>701</v>
      </c>
      <c r="M379" s="57">
        <v>48</v>
      </c>
      <c r="N379" s="17">
        <f t="shared" si="18"/>
        <v>68</v>
      </c>
      <c r="O379" s="57" t="s">
        <v>472</v>
      </c>
      <c r="P379" s="57" t="s">
        <v>472</v>
      </c>
      <c r="Q379" s="57" t="s">
        <v>472</v>
      </c>
      <c r="R379" s="57" t="s">
        <v>472</v>
      </c>
      <c r="S379" s="57" t="s">
        <v>472</v>
      </c>
      <c r="T379" s="62" t="s">
        <v>472</v>
      </c>
      <c r="U379" s="23">
        <v>0.10098213290751901</v>
      </c>
      <c r="V379" s="23">
        <f t="shared" si="16"/>
        <v>0</v>
      </c>
      <c r="W379" s="24">
        <v>0</v>
      </c>
      <c r="X379" s="24">
        <v>2</v>
      </c>
      <c r="Y379" s="24">
        <f t="shared" si="17"/>
        <v>0</v>
      </c>
    </row>
    <row r="380" spans="1:28" ht="60" x14ac:dyDescent="0.25">
      <c r="A380" s="17" t="s">
        <v>60</v>
      </c>
      <c r="B380" s="17" t="s">
        <v>337</v>
      </c>
      <c r="C380" s="17">
        <v>0</v>
      </c>
      <c r="D380" s="58" t="s">
        <v>1395</v>
      </c>
      <c r="E380" s="19" t="s">
        <v>472</v>
      </c>
      <c r="F380" s="19" t="s">
        <v>472</v>
      </c>
      <c r="G380" s="17">
        <v>90</v>
      </c>
      <c r="H380" s="23">
        <v>0.42</v>
      </c>
      <c r="I380" s="17" t="s">
        <v>473</v>
      </c>
      <c r="J380" s="23">
        <v>0.21025772700970499</v>
      </c>
      <c r="K380" s="58" t="s">
        <v>1400</v>
      </c>
      <c r="L380" s="59" t="s">
        <v>965</v>
      </c>
      <c r="M380" s="57">
        <v>53</v>
      </c>
      <c r="N380" s="17">
        <f t="shared" si="18"/>
        <v>90</v>
      </c>
      <c r="O380" s="59" t="s">
        <v>1399</v>
      </c>
      <c r="P380" s="59" t="s">
        <v>1398</v>
      </c>
      <c r="Q380" s="57" t="s">
        <v>1396</v>
      </c>
      <c r="R380" s="57" t="s">
        <v>1397</v>
      </c>
      <c r="S380" s="57" t="s">
        <v>513</v>
      </c>
      <c r="T380" s="23">
        <v>0.26063847978810101</v>
      </c>
      <c r="U380" s="23">
        <v>0.26063847978810101</v>
      </c>
      <c r="V380" s="23">
        <f t="shared" si="16"/>
        <v>5.0380752778396015E-2</v>
      </c>
      <c r="W380" s="24">
        <v>2</v>
      </c>
      <c r="X380" s="24">
        <v>1</v>
      </c>
      <c r="Y380" s="24">
        <f t="shared" si="17"/>
        <v>0</v>
      </c>
    </row>
    <row r="381" spans="1:28" s="16" customFormat="1" x14ac:dyDescent="0.25">
      <c r="A381" s="16" t="s">
        <v>60</v>
      </c>
      <c r="B381" s="16" t="s">
        <v>338</v>
      </c>
      <c r="C381" s="16">
        <v>0</v>
      </c>
      <c r="D381" s="60" t="s">
        <v>1401</v>
      </c>
      <c r="E381" s="29" t="s">
        <v>472</v>
      </c>
      <c r="F381" s="29" t="s">
        <v>472</v>
      </c>
      <c r="G381" s="16">
        <v>267</v>
      </c>
      <c r="H381" s="33">
        <v>0.22</v>
      </c>
      <c r="I381" s="16" t="s">
        <v>473</v>
      </c>
      <c r="J381" s="33">
        <v>0.110089987001895</v>
      </c>
      <c r="K381" s="60" t="s">
        <v>472</v>
      </c>
      <c r="L381" s="61" t="s">
        <v>1128</v>
      </c>
      <c r="M381" s="16">
        <v>120</v>
      </c>
      <c r="N381" s="16">
        <f t="shared" si="18"/>
        <v>258</v>
      </c>
      <c r="O381" s="64" t="s">
        <v>472</v>
      </c>
      <c r="P381" s="64" t="s">
        <v>472</v>
      </c>
      <c r="Q381" s="64" t="s">
        <v>472</v>
      </c>
      <c r="R381" s="64" t="s">
        <v>472</v>
      </c>
      <c r="S381" s="64" t="s">
        <v>472</v>
      </c>
      <c r="T381" s="74" t="s">
        <v>472</v>
      </c>
      <c r="U381" s="33">
        <v>0.110089987001895</v>
      </c>
      <c r="V381" s="33">
        <f t="shared" si="16"/>
        <v>0</v>
      </c>
      <c r="W381" s="34">
        <v>0</v>
      </c>
      <c r="X381" s="34">
        <v>2</v>
      </c>
      <c r="Y381" s="34">
        <f t="shared" si="17"/>
        <v>9</v>
      </c>
      <c r="AA381" s="60" t="s">
        <v>1402</v>
      </c>
      <c r="AB381" s="15"/>
    </row>
    <row r="382" spans="1:28" ht="30" x14ac:dyDescent="0.25">
      <c r="A382" s="17" t="s">
        <v>61</v>
      </c>
      <c r="B382" s="17" t="s">
        <v>339</v>
      </c>
      <c r="C382" s="17">
        <v>0</v>
      </c>
      <c r="D382" s="58" t="s">
        <v>1403</v>
      </c>
      <c r="E382" s="19" t="s">
        <v>472</v>
      </c>
      <c r="F382" s="19" t="s">
        <v>472</v>
      </c>
      <c r="G382" s="17">
        <v>647</v>
      </c>
      <c r="H382" s="23">
        <v>0.02</v>
      </c>
      <c r="I382" s="17" t="s">
        <v>474</v>
      </c>
      <c r="J382" s="23">
        <v>2.00026673068496E-2</v>
      </c>
      <c r="K382" s="58" t="s">
        <v>1404</v>
      </c>
      <c r="L382" s="59" t="s">
        <v>472</v>
      </c>
      <c r="M382" s="57" t="s">
        <v>472</v>
      </c>
      <c r="N382" s="17">
        <v>647</v>
      </c>
      <c r="O382" s="57" t="s">
        <v>472</v>
      </c>
      <c r="P382" s="57" t="s">
        <v>472</v>
      </c>
      <c r="Q382" s="57" t="s">
        <v>472</v>
      </c>
      <c r="R382" s="57" t="s">
        <v>472</v>
      </c>
      <c r="S382" s="57" t="s">
        <v>474</v>
      </c>
      <c r="T382" s="23">
        <v>0.02</v>
      </c>
      <c r="U382" s="23">
        <v>2.0002667306849596E-2</v>
      </c>
      <c r="V382" s="23">
        <f t="shared" si="16"/>
        <v>0</v>
      </c>
      <c r="W382" s="24">
        <v>0</v>
      </c>
      <c r="X382" s="24">
        <v>0</v>
      </c>
      <c r="Y382" s="24">
        <f t="shared" si="17"/>
        <v>0</v>
      </c>
    </row>
    <row r="383" spans="1:28" ht="30" x14ac:dyDescent="0.25">
      <c r="A383" s="17" t="s">
        <v>61</v>
      </c>
      <c r="B383" s="17" t="s">
        <v>340</v>
      </c>
      <c r="C383" s="17">
        <v>0</v>
      </c>
      <c r="D383" s="58" t="s">
        <v>1407</v>
      </c>
      <c r="E383" s="19" t="s">
        <v>472</v>
      </c>
      <c r="F383" s="19" t="s">
        <v>472</v>
      </c>
      <c r="G383" s="17">
        <v>360</v>
      </c>
      <c r="H383" s="23">
        <v>7.0000000000000007E-2</v>
      </c>
      <c r="I383" s="17" t="s">
        <v>474</v>
      </c>
      <c r="J383" s="23">
        <v>7.0114670654325195E-2</v>
      </c>
      <c r="K383" s="58" t="s">
        <v>958</v>
      </c>
      <c r="L383" s="59" t="s">
        <v>1408</v>
      </c>
      <c r="M383" s="57">
        <v>180</v>
      </c>
      <c r="N383" s="17">
        <f t="shared" si="18"/>
        <v>360</v>
      </c>
      <c r="O383" s="17">
        <v>3.9</v>
      </c>
      <c r="P383" s="17">
        <v>3.97</v>
      </c>
      <c r="Q383" s="57">
        <v>0.53</v>
      </c>
      <c r="R383" s="57">
        <v>0.47</v>
      </c>
      <c r="S383" s="57" t="s">
        <v>513</v>
      </c>
      <c r="T383" s="23">
        <v>6.9817604395879279E-2</v>
      </c>
      <c r="U383" s="23">
        <v>6.9817604395879279E-2</v>
      </c>
      <c r="V383" s="23">
        <f t="shared" si="16"/>
        <v>-2.9706625844591605E-4</v>
      </c>
      <c r="W383" s="24">
        <v>0</v>
      </c>
      <c r="X383" s="24">
        <v>0</v>
      </c>
      <c r="Y383" s="24">
        <f t="shared" si="17"/>
        <v>0</v>
      </c>
    </row>
    <row r="384" spans="1:28" ht="30" x14ac:dyDescent="0.25">
      <c r="A384" s="17" t="s">
        <v>61</v>
      </c>
      <c r="B384" s="17" t="s">
        <v>341</v>
      </c>
      <c r="C384" s="17">
        <v>0</v>
      </c>
      <c r="D384" s="58" t="s">
        <v>1405</v>
      </c>
      <c r="E384" s="19" t="s">
        <v>472</v>
      </c>
      <c r="F384" s="19" t="s">
        <v>472</v>
      </c>
      <c r="G384" s="17">
        <v>68</v>
      </c>
      <c r="H384" s="23">
        <v>0.2</v>
      </c>
      <c r="I384" s="17" t="s">
        <v>474</v>
      </c>
      <c r="J384" s="23">
        <v>0.202732554054082</v>
      </c>
      <c r="K384" s="58" t="s">
        <v>1406</v>
      </c>
      <c r="L384" s="59" t="s">
        <v>472</v>
      </c>
      <c r="M384" s="57" t="s">
        <v>472</v>
      </c>
      <c r="N384" s="17">
        <v>68</v>
      </c>
      <c r="O384" s="57" t="s">
        <v>472</v>
      </c>
      <c r="P384" s="57" t="s">
        <v>472</v>
      </c>
      <c r="Q384" s="57" t="s">
        <v>472</v>
      </c>
      <c r="R384" s="57" t="s">
        <v>472</v>
      </c>
      <c r="S384" s="57" t="s">
        <v>474</v>
      </c>
      <c r="T384" s="23">
        <v>0.23</v>
      </c>
      <c r="U384" s="23">
        <v>0.2341894667593668</v>
      </c>
      <c r="V384" s="23">
        <f t="shared" si="16"/>
        <v>3.1456912705284806E-2</v>
      </c>
      <c r="W384" s="24">
        <v>1</v>
      </c>
      <c r="X384" s="24">
        <v>1</v>
      </c>
      <c r="Y384" s="24">
        <f t="shared" si="17"/>
        <v>0</v>
      </c>
    </row>
    <row r="385" spans="1:27" ht="45" x14ac:dyDescent="0.25">
      <c r="A385" s="17" t="s">
        <v>61</v>
      </c>
      <c r="B385" s="17" t="s">
        <v>342</v>
      </c>
      <c r="C385" s="17">
        <v>0</v>
      </c>
      <c r="D385" s="58" t="s">
        <v>1409</v>
      </c>
      <c r="E385" s="19" t="s">
        <v>472</v>
      </c>
      <c r="F385" s="19" t="s">
        <v>472</v>
      </c>
      <c r="G385" s="17">
        <v>685</v>
      </c>
      <c r="H385" s="23">
        <v>0.31</v>
      </c>
      <c r="I385" s="17" t="s">
        <v>474</v>
      </c>
      <c r="J385" s="23">
        <v>0.32054540930194603</v>
      </c>
      <c r="K385" s="58" t="s">
        <v>1410</v>
      </c>
      <c r="L385" s="59" t="s">
        <v>472</v>
      </c>
      <c r="M385" s="57" t="s">
        <v>472</v>
      </c>
      <c r="N385" s="17">
        <v>685</v>
      </c>
      <c r="O385" s="57" t="s">
        <v>472</v>
      </c>
      <c r="P385" s="57" t="s">
        <v>472</v>
      </c>
      <c r="Q385" s="57" t="s">
        <v>472</v>
      </c>
      <c r="R385" s="57" t="s">
        <v>472</v>
      </c>
      <c r="S385" s="57" t="s">
        <v>474</v>
      </c>
      <c r="T385" s="23">
        <v>0.30906569343065693</v>
      </c>
      <c r="U385" s="23">
        <v>0.31951210072853675</v>
      </c>
      <c r="V385" s="23">
        <f t="shared" si="16"/>
        <v>-1.0333085734092751E-3</v>
      </c>
      <c r="W385" s="24">
        <v>0</v>
      </c>
      <c r="X385" s="24">
        <v>0</v>
      </c>
      <c r="Y385" s="24">
        <f t="shared" si="17"/>
        <v>0</v>
      </c>
    </row>
    <row r="386" spans="1:27" ht="60" x14ac:dyDescent="0.25">
      <c r="A386" s="17" t="s">
        <v>61</v>
      </c>
      <c r="B386" s="17" t="s">
        <v>343</v>
      </c>
      <c r="C386" s="17">
        <v>0</v>
      </c>
      <c r="D386" s="58" t="s">
        <v>1411</v>
      </c>
      <c r="E386" s="19" t="s">
        <v>472</v>
      </c>
      <c r="F386" s="19" t="s">
        <v>472</v>
      </c>
      <c r="G386" s="17">
        <v>59</v>
      </c>
      <c r="H386" s="23">
        <v>0.2</v>
      </c>
      <c r="I386" s="17" t="s">
        <v>474</v>
      </c>
      <c r="J386" s="23">
        <v>0.202733</v>
      </c>
      <c r="K386" s="58" t="s">
        <v>1412</v>
      </c>
      <c r="L386" s="59" t="s">
        <v>472</v>
      </c>
      <c r="M386" s="57" t="s">
        <v>472</v>
      </c>
      <c r="N386" s="17">
        <v>59</v>
      </c>
      <c r="O386" s="57" t="s">
        <v>472</v>
      </c>
      <c r="P386" s="57" t="s">
        <v>472</v>
      </c>
      <c r="Q386" s="57" t="s">
        <v>472</v>
      </c>
      <c r="R386" s="57" t="s">
        <v>472</v>
      </c>
      <c r="S386" s="57" t="s">
        <v>474</v>
      </c>
      <c r="T386" s="23">
        <v>0.1905</v>
      </c>
      <c r="U386" s="23">
        <v>0.1928559464046139</v>
      </c>
      <c r="V386" s="23">
        <f t="shared" si="16"/>
        <v>-9.8770535953860983E-3</v>
      </c>
      <c r="W386" s="24">
        <v>0</v>
      </c>
      <c r="X386" s="24">
        <v>0</v>
      </c>
      <c r="Y386" s="24">
        <f t="shared" si="17"/>
        <v>0</v>
      </c>
    </row>
    <row r="387" spans="1:27" ht="30" x14ac:dyDescent="0.25">
      <c r="A387" s="17" t="s">
        <v>61</v>
      </c>
      <c r="B387" s="17" t="s">
        <v>344</v>
      </c>
      <c r="C387" s="17">
        <v>0</v>
      </c>
      <c r="D387" s="58" t="s">
        <v>1413</v>
      </c>
      <c r="E387" s="19" t="s">
        <v>472</v>
      </c>
      <c r="F387" s="19" t="s">
        <v>472</v>
      </c>
      <c r="G387" s="17">
        <v>204</v>
      </c>
      <c r="H387" s="23">
        <v>0.13</v>
      </c>
      <c r="I387" s="17" t="s">
        <v>474</v>
      </c>
      <c r="J387" s="23">
        <v>0.130739850028878</v>
      </c>
      <c r="K387" s="58" t="s">
        <v>1414</v>
      </c>
      <c r="L387" s="59" t="s">
        <v>472</v>
      </c>
      <c r="M387" s="57" t="s">
        <v>472</v>
      </c>
      <c r="N387" s="17">
        <v>204</v>
      </c>
      <c r="O387" s="57" t="s">
        <v>472</v>
      </c>
      <c r="P387" s="57" t="s">
        <v>472</v>
      </c>
      <c r="Q387" s="57" t="s">
        <v>472</v>
      </c>
      <c r="R387" s="57" t="s">
        <v>472</v>
      </c>
      <c r="S387" s="57" t="s">
        <v>474</v>
      </c>
      <c r="T387" s="23">
        <v>0.125</v>
      </c>
      <c r="U387" s="23">
        <v>0.12565721414045306</v>
      </c>
      <c r="V387" s="23">
        <f t="shared" ref="V387:V450" si="19">U387-J387</f>
        <v>-5.0826358884249467E-3</v>
      </c>
      <c r="W387" s="24">
        <v>0</v>
      </c>
      <c r="X387" s="24">
        <v>3</v>
      </c>
      <c r="Y387" s="24">
        <f t="shared" ref="Y387:Y450" si="20">G387-N387</f>
        <v>0</v>
      </c>
    </row>
    <row r="388" spans="1:27" ht="60" x14ac:dyDescent="0.25">
      <c r="A388" s="17" t="s">
        <v>61</v>
      </c>
      <c r="B388" s="17" t="s">
        <v>345</v>
      </c>
      <c r="C388" s="17">
        <v>0</v>
      </c>
      <c r="D388" s="58" t="s">
        <v>1415</v>
      </c>
      <c r="E388" s="19" t="s">
        <v>472</v>
      </c>
      <c r="F388" s="19" t="s">
        <v>472</v>
      </c>
      <c r="G388" s="17">
        <v>158</v>
      </c>
      <c r="H388" s="23">
        <v>0.23</v>
      </c>
      <c r="I388" s="17" t="s">
        <v>474</v>
      </c>
      <c r="J388" s="23">
        <v>0.234189466759367</v>
      </c>
      <c r="K388" s="58" t="s">
        <v>1525</v>
      </c>
      <c r="L388" s="59" t="s">
        <v>472</v>
      </c>
      <c r="M388" s="57" t="s">
        <v>472</v>
      </c>
      <c r="N388" s="17">
        <v>158</v>
      </c>
      <c r="O388" s="57" t="s">
        <v>472</v>
      </c>
      <c r="P388" s="57" t="s">
        <v>472</v>
      </c>
      <c r="Q388" s="57" t="s">
        <v>472</v>
      </c>
      <c r="R388" s="57" t="s">
        <v>472</v>
      </c>
      <c r="S388" s="57" t="s">
        <v>474</v>
      </c>
      <c r="T388" s="23">
        <v>0.215</v>
      </c>
      <c r="U388" s="23">
        <v>0.21840781899612022</v>
      </c>
      <c r="V388" s="23">
        <f t="shared" si="19"/>
        <v>-1.5781647763246781E-2</v>
      </c>
      <c r="W388" s="24">
        <v>0</v>
      </c>
      <c r="X388" s="24">
        <v>3</v>
      </c>
      <c r="Y388" s="24">
        <f t="shared" si="20"/>
        <v>0</v>
      </c>
    </row>
    <row r="389" spans="1:27" ht="45" x14ac:dyDescent="0.25">
      <c r="A389" s="17" t="s">
        <v>61</v>
      </c>
      <c r="B389" s="17" t="s">
        <v>346</v>
      </c>
      <c r="C389" s="17">
        <v>0</v>
      </c>
      <c r="D389" s="58" t="s">
        <v>1416</v>
      </c>
      <c r="E389" s="19" t="s">
        <v>472</v>
      </c>
      <c r="F389" s="19" t="s">
        <v>472</v>
      </c>
      <c r="G389" s="17">
        <v>193</v>
      </c>
      <c r="H389" s="23">
        <v>0.41</v>
      </c>
      <c r="I389" s="17" t="s">
        <v>474</v>
      </c>
      <c r="J389" s="23">
        <v>0.43561122323622398</v>
      </c>
      <c r="K389" s="58" t="s">
        <v>1526</v>
      </c>
      <c r="L389" s="59" t="s">
        <v>472</v>
      </c>
      <c r="M389" s="57" t="s">
        <v>472</v>
      </c>
      <c r="N389" s="17">
        <v>193</v>
      </c>
      <c r="O389" s="57" t="s">
        <v>472</v>
      </c>
      <c r="P389" s="57" t="s">
        <v>472</v>
      </c>
      <c r="Q389" s="57" t="s">
        <v>472</v>
      </c>
      <c r="R389" s="57" t="s">
        <v>472</v>
      </c>
      <c r="S389" s="57" t="s">
        <v>474</v>
      </c>
      <c r="T389" s="23">
        <v>0.41083333333333333</v>
      </c>
      <c r="U389" s="23">
        <v>0.43661335811828134</v>
      </c>
      <c r="V389" s="23">
        <f t="shared" si="19"/>
        <v>1.0021348820573595E-3</v>
      </c>
      <c r="W389" s="24">
        <v>0</v>
      </c>
      <c r="X389" s="24">
        <v>0</v>
      </c>
      <c r="Y389" s="24">
        <f t="shared" si="20"/>
        <v>0</v>
      </c>
    </row>
    <row r="390" spans="1:27" ht="90" x14ac:dyDescent="0.25">
      <c r="A390" s="17" t="s">
        <v>61</v>
      </c>
      <c r="B390" s="17" t="s">
        <v>162</v>
      </c>
      <c r="C390" s="17">
        <v>0</v>
      </c>
      <c r="D390" s="58" t="s">
        <v>1419</v>
      </c>
      <c r="E390" s="19" t="s">
        <v>472</v>
      </c>
      <c r="F390" s="19" t="s">
        <v>472</v>
      </c>
      <c r="G390" s="17">
        <v>84</v>
      </c>
      <c r="H390" s="23">
        <v>0.36</v>
      </c>
      <c r="I390" s="17" t="s">
        <v>474</v>
      </c>
      <c r="J390" s="23">
        <v>0.37688590118818999</v>
      </c>
      <c r="K390" s="58" t="s">
        <v>1420</v>
      </c>
      <c r="L390" s="59" t="s">
        <v>472</v>
      </c>
      <c r="M390" s="57" t="s">
        <v>472</v>
      </c>
      <c r="N390" s="17">
        <v>84</v>
      </c>
      <c r="O390" s="57" t="s">
        <v>472</v>
      </c>
      <c r="P390" s="57" t="s">
        <v>472</v>
      </c>
      <c r="Q390" s="57" t="s">
        <v>472</v>
      </c>
      <c r="R390" s="57" t="s">
        <v>472</v>
      </c>
      <c r="S390" s="57" t="s">
        <v>474</v>
      </c>
      <c r="T390" s="23">
        <v>0.34666666666666668</v>
      </c>
      <c r="U390" s="23">
        <v>0.36165010936531639</v>
      </c>
      <c r="V390" s="23">
        <f t="shared" si="19"/>
        <v>-1.5235791822873601E-2</v>
      </c>
      <c r="W390" s="24">
        <v>0</v>
      </c>
      <c r="X390" s="24">
        <v>0</v>
      </c>
      <c r="Y390" s="24">
        <f t="shared" si="20"/>
        <v>0</v>
      </c>
    </row>
    <row r="391" spans="1:27" ht="45" x14ac:dyDescent="0.25">
      <c r="A391" s="17" t="s">
        <v>61</v>
      </c>
      <c r="B391" s="17" t="s">
        <v>462</v>
      </c>
      <c r="C391" s="17">
        <v>0</v>
      </c>
      <c r="D391" s="58" t="s">
        <v>1417</v>
      </c>
      <c r="E391" s="19" t="s">
        <v>472</v>
      </c>
      <c r="F391" s="19" t="s">
        <v>472</v>
      </c>
      <c r="G391" s="17">
        <v>323</v>
      </c>
      <c r="H391" s="23">
        <v>0.23</v>
      </c>
      <c r="I391" s="17" t="s">
        <v>474</v>
      </c>
      <c r="J391" s="23">
        <v>0.234189466759367</v>
      </c>
      <c r="K391" s="58" t="s">
        <v>1418</v>
      </c>
      <c r="L391" s="59" t="s">
        <v>472</v>
      </c>
      <c r="M391" s="57" t="s">
        <v>472</v>
      </c>
      <c r="N391" s="17">
        <v>323</v>
      </c>
      <c r="O391" s="57" t="s">
        <v>472</v>
      </c>
      <c r="P391" s="57" t="s">
        <v>472</v>
      </c>
      <c r="Q391" s="57" t="s">
        <v>472</v>
      </c>
      <c r="R391" s="57" t="s">
        <v>472</v>
      </c>
      <c r="S391" s="57" t="s">
        <v>474</v>
      </c>
      <c r="T391" s="23">
        <v>0.22666666666666668</v>
      </c>
      <c r="U391" s="23">
        <v>0.23067278325131046</v>
      </c>
      <c r="V391" s="23">
        <f t="shared" si="19"/>
        <v>-3.516683508056534E-3</v>
      </c>
      <c r="W391" s="24">
        <v>0</v>
      </c>
      <c r="X391" s="24">
        <v>0</v>
      </c>
      <c r="Y391" s="24">
        <f t="shared" si="20"/>
        <v>0</v>
      </c>
    </row>
    <row r="392" spans="1:27" ht="30" x14ac:dyDescent="0.25">
      <c r="A392" s="17" t="s">
        <v>61</v>
      </c>
      <c r="B392" s="17" t="s">
        <v>347</v>
      </c>
      <c r="C392" s="17">
        <v>0</v>
      </c>
      <c r="D392" s="58" t="s">
        <v>1409</v>
      </c>
      <c r="E392" s="19" t="s">
        <v>472</v>
      </c>
      <c r="F392" s="19" t="s">
        <v>472</v>
      </c>
      <c r="G392" s="17">
        <v>206</v>
      </c>
      <c r="H392" s="23">
        <v>0.46</v>
      </c>
      <c r="I392" s="17" t="s">
        <v>474</v>
      </c>
      <c r="J392" s="23">
        <v>0.49731128757203102</v>
      </c>
      <c r="K392" s="58" t="s">
        <v>514</v>
      </c>
      <c r="L392" s="59" t="s">
        <v>472</v>
      </c>
      <c r="M392" s="57" t="s">
        <v>472</v>
      </c>
      <c r="N392" s="17">
        <v>203</v>
      </c>
      <c r="O392" s="57" t="s">
        <v>472</v>
      </c>
      <c r="P392" s="57" t="s">
        <v>472</v>
      </c>
      <c r="Q392" s="57" t="s">
        <v>472</v>
      </c>
      <c r="R392" s="57" t="s">
        <v>472</v>
      </c>
      <c r="S392" s="57" t="s">
        <v>474</v>
      </c>
      <c r="T392" s="23">
        <v>0.46</v>
      </c>
      <c r="U392" s="23">
        <v>0.49731128757203102</v>
      </c>
      <c r="V392" s="23">
        <f t="shared" si="19"/>
        <v>0</v>
      </c>
      <c r="W392" s="24">
        <v>0</v>
      </c>
      <c r="X392" s="24">
        <v>0</v>
      </c>
      <c r="Y392" s="24">
        <f t="shared" si="20"/>
        <v>3</v>
      </c>
      <c r="AA392" s="58" t="s">
        <v>1421</v>
      </c>
    </row>
    <row r="393" spans="1:27" ht="45" x14ac:dyDescent="0.25">
      <c r="A393" s="17" t="s">
        <v>61</v>
      </c>
      <c r="B393" s="17" t="s">
        <v>348</v>
      </c>
      <c r="C393" s="17">
        <v>0</v>
      </c>
      <c r="D393" s="58" t="s">
        <v>1422</v>
      </c>
      <c r="E393" s="19" t="s">
        <v>472</v>
      </c>
      <c r="F393" s="19" t="s">
        <v>472</v>
      </c>
      <c r="G393" s="17">
        <v>64</v>
      </c>
      <c r="H393" s="23">
        <v>0.48</v>
      </c>
      <c r="I393" s="17" t="s">
        <v>474</v>
      </c>
      <c r="J393" s="23">
        <v>0.52298427759134403</v>
      </c>
      <c r="K393" s="58" t="s">
        <v>1423</v>
      </c>
      <c r="L393" s="59" t="s">
        <v>472</v>
      </c>
      <c r="M393" s="57" t="s">
        <v>472</v>
      </c>
      <c r="N393" s="17">
        <v>64</v>
      </c>
      <c r="O393" s="57" t="s">
        <v>472</v>
      </c>
      <c r="P393" s="57" t="s">
        <v>472</v>
      </c>
      <c r="Q393" s="57" t="s">
        <v>472</v>
      </c>
      <c r="R393" s="57" t="s">
        <v>472</v>
      </c>
      <c r="S393" s="57" t="s">
        <v>474</v>
      </c>
      <c r="T393" s="23">
        <v>0.48</v>
      </c>
      <c r="U393" s="23">
        <v>0.5229842775913438</v>
      </c>
      <c r="V393" s="23">
        <f t="shared" si="19"/>
        <v>0</v>
      </c>
      <c r="W393" s="24">
        <v>0</v>
      </c>
      <c r="X393" s="24">
        <v>0</v>
      </c>
      <c r="Y393" s="24">
        <f t="shared" si="20"/>
        <v>0</v>
      </c>
      <c r="AA393" s="58" t="s">
        <v>1424</v>
      </c>
    </row>
    <row r="394" spans="1:27" ht="105" x14ac:dyDescent="0.25">
      <c r="A394" s="17" t="s">
        <v>61</v>
      </c>
      <c r="B394" s="17" t="s">
        <v>349</v>
      </c>
      <c r="C394" s="17">
        <v>0</v>
      </c>
      <c r="D394" s="58" t="s">
        <v>1425</v>
      </c>
      <c r="E394" s="19" t="s">
        <v>472</v>
      </c>
      <c r="F394" s="19" t="s">
        <v>472</v>
      </c>
      <c r="G394" s="17">
        <v>84</v>
      </c>
      <c r="H394" s="23">
        <v>0.25</v>
      </c>
      <c r="I394" s="17" t="s">
        <v>474</v>
      </c>
      <c r="J394" s="23">
        <v>0.25541281188299497</v>
      </c>
      <c r="K394" s="58" t="s">
        <v>1426</v>
      </c>
      <c r="L394" s="59" t="s">
        <v>472</v>
      </c>
      <c r="M394" s="57" t="s">
        <v>472</v>
      </c>
      <c r="N394" s="17">
        <v>84</v>
      </c>
      <c r="O394" s="57" t="s">
        <v>472</v>
      </c>
      <c r="P394" s="57" t="s">
        <v>472</v>
      </c>
      <c r="Q394" s="57" t="s">
        <v>472</v>
      </c>
      <c r="R394" s="57" t="s">
        <v>472</v>
      </c>
      <c r="S394" s="57" t="s">
        <v>474</v>
      </c>
      <c r="T394" s="23">
        <v>0.33999999999999997</v>
      </c>
      <c r="U394" s="23">
        <v>0.35409252896224286</v>
      </c>
      <c r="V394" s="23">
        <f t="shared" si="19"/>
        <v>9.8679717079247886E-2</v>
      </c>
      <c r="W394" s="24">
        <v>3</v>
      </c>
      <c r="X394" s="24">
        <v>1</v>
      </c>
      <c r="Y394" s="24">
        <f t="shared" si="20"/>
        <v>0</v>
      </c>
    </row>
    <row r="395" spans="1:27" ht="195" x14ac:dyDescent="0.25">
      <c r="A395" s="17" t="s">
        <v>61</v>
      </c>
      <c r="B395" s="17" t="s">
        <v>350</v>
      </c>
      <c r="C395" s="17">
        <v>0</v>
      </c>
      <c r="D395" s="58" t="s">
        <v>1427</v>
      </c>
      <c r="E395" s="19" t="s">
        <v>472</v>
      </c>
      <c r="F395" s="19" t="s">
        <v>472</v>
      </c>
      <c r="G395" s="17">
        <v>1992</v>
      </c>
      <c r="H395" s="23">
        <v>0.12</v>
      </c>
      <c r="I395" s="17" t="s">
        <v>474</v>
      </c>
      <c r="J395" s="23">
        <v>0.12058102840844399</v>
      </c>
      <c r="K395" s="58" t="s">
        <v>1428</v>
      </c>
      <c r="L395" s="59" t="s">
        <v>472</v>
      </c>
      <c r="M395" s="57" t="s">
        <v>472</v>
      </c>
      <c r="N395" s="17">
        <v>1992</v>
      </c>
      <c r="O395" s="57" t="s">
        <v>472</v>
      </c>
      <c r="P395" s="57" t="s">
        <v>472</v>
      </c>
      <c r="Q395" s="57" t="s">
        <v>472</v>
      </c>
      <c r="R395" s="57" t="s">
        <v>472</v>
      </c>
      <c r="S395" s="57" t="s">
        <v>474</v>
      </c>
      <c r="T395" s="23">
        <v>0.1166131191432397</v>
      </c>
      <c r="U395" s="23">
        <v>0.11714606684123721</v>
      </c>
      <c r="V395" s="23">
        <f t="shared" si="19"/>
        <v>-3.4349615672067818E-3</v>
      </c>
      <c r="W395" s="24">
        <v>0</v>
      </c>
      <c r="X395" s="24">
        <v>0</v>
      </c>
      <c r="Y395" s="24">
        <f t="shared" si="20"/>
        <v>0</v>
      </c>
    </row>
    <row r="396" spans="1:27" ht="30" x14ac:dyDescent="0.25">
      <c r="A396" s="17" t="s">
        <v>61</v>
      </c>
      <c r="B396" s="17" t="s">
        <v>351</v>
      </c>
      <c r="C396" s="17">
        <v>0</v>
      </c>
      <c r="D396" s="58" t="s">
        <v>1409</v>
      </c>
      <c r="E396" s="19" t="s">
        <v>472</v>
      </c>
      <c r="F396" s="19" t="s">
        <v>472</v>
      </c>
      <c r="G396" s="17">
        <v>881</v>
      </c>
      <c r="H396" s="23">
        <v>0.26</v>
      </c>
      <c r="I396" s="17" t="s">
        <v>474</v>
      </c>
      <c r="J396" s="23">
        <v>0.266108406873654</v>
      </c>
      <c r="K396" s="58" t="s">
        <v>958</v>
      </c>
      <c r="L396" s="59" t="s">
        <v>472</v>
      </c>
      <c r="M396" s="57" t="s">
        <v>472</v>
      </c>
      <c r="N396" s="17">
        <v>881</v>
      </c>
      <c r="O396" s="57" t="s">
        <v>472</v>
      </c>
      <c r="P396" s="57" t="s">
        <v>472</v>
      </c>
      <c r="Q396" s="57" t="s">
        <v>472</v>
      </c>
      <c r="R396" s="57" t="s">
        <v>472</v>
      </c>
      <c r="S396" s="57" t="s">
        <v>474</v>
      </c>
      <c r="T396" s="23">
        <v>0.26</v>
      </c>
      <c r="U396" s="23">
        <v>0.26610840687365411</v>
      </c>
      <c r="V396" s="23">
        <f t="shared" si="19"/>
        <v>0</v>
      </c>
      <c r="W396" s="24">
        <v>0</v>
      </c>
      <c r="X396" s="24">
        <v>0</v>
      </c>
      <c r="Y396" s="24">
        <f t="shared" si="20"/>
        <v>0</v>
      </c>
    </row>
    <row r="397" spans="1:27" ht="30" x14ac:dyDescent="0.25">
      <c r="A397" s="57" t="s">
        <v>61</v>
      </c>
      <c r="B397" s="17" t="s">
        <v>352</v>
      </c>
      <c r="C397" s="17">
        <v>0</v>
      </c>
      <c r="D397" s="58" t="s">
        <v>1415</v>
      </c>
      <c r="E397" s="19" t="s">
        <v>472</v>
      </c>
      <c r="F397" s="19" t="s">
        <v>472</v>
      </c>
      <c r="G397" s="17">
        <v>196</v>
      </c>
      <c r="H397" s="23">
        <v>0.31</v>
      </c>
      <c r="I397" s="17" t="s">
        <v>474</v>
      </c>
      <c r="J397" s="23">
        <v>0.32054540930194603</v>
      </c>
      <c r="K397" s="58" t="s">
        <v>1429</v>
      </c>
      <c r="L397" s="59" t="s">
        <v>472</v>
      </c>
      <c r="M397" s="57" t="s">
        <v>472</v>
      </c>
      <c r="N397" s="17">
        <v>196</v>
      </c>
      <c r="O397" s="57" t="s">
        <v>472</v>
      </c>
      <c r="P397" s="57" t="s">
        <v>472</v>
      </c>
      <c r="Q397" s="57" t="s">
        <v>472</v>
      </c>
      <c r="R397" s="57" t="s">
        <v>472</v>
      </c>
      <c r="S397" s="57" t="s">
        <v>474</v>
      </c>
      <c r="T397" s="23">
        <v>0.3096666666666667</v>
      </c>
      <c r="U397" s="23">
        <v>0.32017667908143788</v>
      </c>
      <c r="V397" s="23">
        <f t="shared" si="19"/>
        <v>-3.6873022050815107E-4</v>
      </c>
      <c r="W397" s="24">
        <v>0</v>
      </c>
      <c r="X397" s="24">
        <v>0</v>
      </c>
      <c r="Y397" s="24">
        <f t="shared" si="20"/>
        <v>0</v>
      </c>
    </row>
    <row r="398" spans="1:27" ht="60" x14ac:dyDescent="0.25">
      <c r="A398" s="17" t="s">
        <v>61</v>
      </c>
      <c r="B398" s="17" t="s">
        <v>353</v>
      </c>
      <c r="C398" s="17">
        <v>0</v>
      </c>
      <c r="D398" s="58" t="s">
        <v>1409</v>
      </c>
      <c r="E398" s="19" t="s">
        <v>472</v>
      </c>
      <c r="F398" s="19" t="s">
        <v>472</v>
      </c>
      <c r="G398" s="17">
        <v>1061</v>
      </c>
      <c r="H398" s="23">
        <v>0.16</v>
      </c>
      <c r="I398" s="17" t="s">
        <v>474</v>
      </c>
      <c r="J398" s="23">
        <v>0.16138669613152601</v>
      </c>
      <c r="K398" s="58" t="s">
        <v>1430</v>
      </c>
      <c r="L398" s="59" t="s">
        <v>472</v>
      </c>
      <c r="M398" s="57" t="s">
        <v>472</v>
      </c>
      <c r="N398" s="17">
        <v>1062</v>
      </c>
      <c r="O398" s="57" t="s">
        <v>472</v>
      </c>
      <c r="P398" s="57" t="s">
        <v>472</v>
      </c>
      <c r="Q398" s="57" t="s">
        <v>472</v>
      </c>
      <c r="R398" s="57" t="s">
        <v>472</v>
      </c>
      <c r="S398" s="57" t="s">
        <v>474</v>
      </c>
      <c r="T398" s="23">
        <v>0.15516007532956683</v>
      </c>
      <c r="U398" s="23">
        <v>0.15642351778000799</v>
      </c>
      <c r="V398" s="23">
        <f t="shared" si="19"/>
        <v>-4.9631783515180217E-3</v>
      </c>
      <c r="W398" s="24">
        <v>0</v>
      </c>
      <c r="X398" s="24">
        <v>0</v>
      </c>
      <c r="Y398" s="24">
        <f t="shared" si="20"/>
        <v>-1</v>
      </c>
      <c r="AA398" s="58"/>
    </row>
    <row r="399" spans="1:27" x14ac:dyDescent="0.25">
      <c r="A399" s="17" t="s">
        <v>61</v>
      </c>
      <c r="B399" s="17" t="s">
        <v>354</v>
      </c>
      <c r="C399" s="17">
        <v>0</v>
      </c>
      <c r="D399" s="58" t="s">
        <v>1431</v>
      </c>
      <c r="E399" s="19" t="s">
        <v>472</v>
      </c>
      <c r="F399" s="19" t="s">
        <v>472</v>
      </c>
      <c r="G399" s="17">
        <v>73</v>
      </c>
      <c r="H399" s="23">
        <v>0.23</v>
      </c>
      <c r="I399" s="17" t="s">
        <v>474</v>
      </c>
      <c r="J399" s="23">
        <v>0.234189466759367</v>
      </c>
      <c r="K399" s="58" t="s">
        <v>1432</v>
      </c>
      <c r="L399" s="59" t="s">
        <v>472</v>
      </c>
      <c r="M399" s="57" t="s">
        <v>472</v>
      </c>
      <c r="N399" s="17">
        <v>73</v>
      </c>
      <c r="O399" s="57" t="s">
        <v>472</v>
      </c>
      <c r="P399" s="57" t="s">
        <v>472</v>
      </c>
      <c r="Q399" s="57" t="s">
        <v>472</v>
      </c>
      <c r="R399" s="57" t="s">
        <v>472</v>
      </c>
      <c r="S399" s="57" t="s">
        <v>474</v>
      </c>
      <c r="T399" s="23">
        <v>0.23</v>
      </c>
      <c r="U399" s="23">
        <v>0.2341894667593668</v>
      </c>
      <c r="V399" s="23">
        <f t="shared" si="19"/>
        <v>0</v>
      </c>
      <c r="W399" s="24">
        <v>0</v>
      </c>
      <c r="X399" s="24">
        <v>0</v>
      </c>
      <c r="Y399" s="24">
        <f t="shared" si="20"/>
        <v>0</v>
      </c>
    </row>
    <row r="400" spans="1:27" ht="60" x14ac:dyDescent="0.25">
      <c r="A400" s="17" t="s">
        <v>61</v>
      </c>
      <c r="B400" s="17" t="s">
        <v>355</v>
      </c>
      <c r="C400" s="17">
        <v>0</v>
      </c>
      <c r="D400" s="58" t="s">
        <v>1433</v>
      </c>
      <c r="E400" s="19" t="s">
        <v>472</v>
      </c>
      <c r="F400" s="19" t="s">
        <v>472</v>
      </c>
      <c r="G400" s="17">
        <v>82</v>
      </c>
      <c r="H400" s="23">
        <v>0.49</v>
      </c>
      <c r="I400" s="17" t="s">
        <v>474</v>
      </c>
      <c r="J400" s="23">
        <v>0.53606033661056696</v>
      </c>
      <c r="K400" s="58" t="s">
        <v>1562</v>
      </c>
      <c r="L400" s="59" t="s">
        <v>472</v>
      </c>
      <c r="M400" s="57" t="s">
        <v>472</v>
      </c>
      <c r="N400" s="17">
        <v>82</v>
      </c>
      <c r="O400" s="57" t="s">
        <v>472</v>
      </c>
      <c r="P400" s="57" t="s">
        <v>472</v>
      </c>
      <c r="Q400" s="57" t="s">
        <v>472</v>
      </c>
      <c r="R400" s="57" t="s">
        <v>472</v>
      </c>
      <c r="S400" s="57" t="s">
        <v>474</v>
      </c>
      <c r="T400" s="23">
        <v>0.48899999999999999</v>
      </c>
      <c r="U400" s="76">
        <v>0.534745221240152</v>
      </c>
      <c r="V400" s="23">
        <f t="shared" si="19"/>
        <v>-1.3151153704149543E-3</v>
      </c>
      <c r="W400" s="24">
        <v>0</v>
      </c>
      <c r="X400" s="24">
        <v>0</v>
      </c>
      <c r="Y400" s="24">
        <f t="shared" si="20"/>
        <v>0</v>
      </c>
    </row>
    <row r="401" spans="1:28" ht="60" x14ac:dyDescent="0.25">
      <c r="A401" s="17" t="s">
        <v>61</v>
      </c>
      <c r="B401" s="17" t="s">
        <v>356</v>
      </c>
      <c r="C401" s="17">
        <v>0</v>
      </c>
      <c r="D401" s="58" t="s">
        <v>1434</v>
      </c>
      <c r="E401" s="19" t="s">
        <v>472</v>
      </c>
      <c r="F401" s="19" t="s">
        <v>472</v>
      </c>
      <c r="G401" s="17">
        <v>147</v>
      </c>
      <c r="H401" s="23">
        <v>0.24</v>
      </c>
      <c r="I401" s="17" t="s">
        <v>474</v>
      </c>
      <c r="J401" s="23">
        <v>0.244774112659353</v>
      </c>
      <c r="K401" s="58" t="s">
        <v>1435</v>
      </c>
      <c r="L401" s="59" t="s">
        <v>472</v>
      </c>
      <c r="M401" s="57" t="s">
        <v>472</v>
      </c>
      <c r="N401" s="17">
        <v>147</v>
      </c>
      <c r="O401" s="57" t="s">
        <v>472</v>
      </c>
      <c r="P401" s="57" t="s">
        <v>472</v>
      </c>
      <c r="Q401" s="57" t="s">
        <v>472</v>
      </c>
      <c r="R401" s="57" t="s">
        <v>472</v>
      </c>
      <c r="S401" s="57" t="s">
        <v>474</v>
      </c>
      <c r="T401" s="23">
        <v>0.24333333333333332</v>
      </c>
      <c r="U401" s="23">
        <v>0.24831420108120644</v>
      </c>
      <c r="V401" s="23">
        <f t="shared" si="19"/>
        <v>3.5400884218534379E-3</v>
      </c>
      <c r="W401" s="24">
        <v>0</v>
      </c>
      <c r="X401" s="24">
        <v>0</v>
      </c>
      <c r="Y401" s="24">
        <f t="shared" si="20"/>
        <v>0</v>
      </c>
    </row>
    <row r="402" spans="1:28" s="16" customFormat="1" ht="90" x14ac:dyDescent="0.25">
      <c r="A402" s="16" t="s">
        <v>61</v>
      </c>
      <c r="B402" s="16" t="s">
        <v>68</v>
      </c>
      <c r="C402" s="16">
        <v>0</v>
      </c>
      <c r="D402" s="60" t="s">
        <v>1415</v>
      </c>
      <c r="E402" s="29" t="s">
        <v>472</v>
      </c>
      <c r="F402" s="29" t="s">
        <v>472</v>
      </c>
      <c r="G402" s="16">
        <v>241</v>
      </c>
      <c r="H402" s="33">
        <v>0.15</v>
      </c>
      <c r="I402" s="16" t="s">
        <v>474</v>
      </c>
      <c r="J402" s="33">
        <v>0.151140435936467</v>
      </c>
      <c r="K402" s="60" t="s">
        <v>1436</v>
      </c>
      <c r="L402" s="59" t="s">
        <v>472</v>
      </c>
      <c r="M402" s="57" t="s">
        <v>472</v>
      </c>
      <c r="N402" s="17">
        <v>241</v>
      </c>
      <c r="O402" s="57" t="s">
        <v>472</v>
      </c>
      <c r="P402" s="57" t="s">
        <v>472</v>
      </c>
      <c r="Q402" s="57" t="s">
        <v>472</v>
      </c>
      <c r="R402" s="57" t="s">
        <v>472</v>
      </c>
      <c r="S402" s="57" t="s">
        <v>474</v>
      </c>
      <c r="T402" s="23">
        <v>0.15444444444444444</v>
      </c>
      <c r="U402" s="23">
        <v>0.1556903166187707</v>
      </c>
      <c r="V402" s="33">
        <f t="shared" si="19"/>
        <v>4.5498806823036919E-3</v>
      </c>
      <c r="W402" s="34">
        <v>0</v>
      </c>
      <c r="X402" s="34">
        <v>3</v>
      </c>
      <c r="Y402" s="34">
        <f t="shared" si="20"/>
        <v>0</v>
      </c>
      <c r="AA402" s="28"/>
      <c r="AB402" s="15"/>
    </row>
    <row r="403" spans="1:28" ht="60" x14ac:dyDescent="0.25">
      <c r="A403" s="17" t="s">
        <v>62</v>
      </c>
      <c r="B403" s="17" t="s">
        <v>463</v>
      </c>
      <c r="C403" s="17">
        <v>0</v>
      </c>
      <c r="D403" s="58" t="s">
        <v>1437</v>
      </c>
      <c r="E403" s="19" t="s">
        <v>472</v>
      </c>
      <c r="F403" s="19" t="s">
        <v>472</v>
      </c>
      <c r="G403" s="17">
        <v>633</v>
      </c>
      <c r="H403" s="23">
        <v>0.16</v>
      </c>
      <c r="I403" s="17" t="s">
        <v>474</v>
      </c>
      <c r="J403" s="23">
        <v>0.16138669613152601</v>
      </c>
      <c r="K403" s="58" t="s">
        <v>1440</v>
      </c>
      <c r="L403" s="70" t="s">
        <v>472</v>
      </c>
      <c r="M403" s="71" t="s">
        <v>472</v>
      </c>
      <c r="N403" s="43">
        <v>633</v>
      </c>
      <c r="O403" s="71" t="s">
        <v>472</v>
      </c>
      <c r="P403" s="71" t="s">
        <v>472</v>
      </c>
      <c r="Q403" s="71" t="s">
        <v>472</v>
      </c>
      <c r="R403" s="71" t="s">
        <v>472</v>
      </c>
      <c r="S403" s="71" t="s">
        <v>474</v>
      </c>
      <c r="T403" s="48">
        <v>0.159</v>
      </c>
      <c r="U403" s="48">
        <v>0.16036059168340186</v>
      </c>
      <c r="V403" s="23">
        <f t="shared" si="19"/>
        <v>-1.0261044481241488E-3</v>
      </c>
      <c r="W403" s="24">
        <v>0</v>
      </c>
      <c r="X403" s="24">
        <v>0</v>
      </c>
      <c r="Y403" s="24">
        <f>G403-N403</f>
        <v>0</v>
      </c>
      <c r="AA403" s="58" t="s">
        <v>1438</v>
      </c>
    </row>
    <row r="404" spans="1:28" ht="45" x14ac:dyDescent="0.25">
      <c r="A404" s="17" t="s">
        <v>62</v>
      </c>
      <c r="B404" s="17" t="s">
        <v>464</v>
      </c>
      <c r="C404" s="17">
        <v>0</v>
      </c>
      <c r="D404" s="58" t="s">
        <v>1439</v>
      </c>
      <c r="E404" s="19" t="s">
        <v>472</v>
      </c>
      <c r="F404" s="19" t="s">
        <v>472</v>
      </c>
      <c r="G404" s="17">
        <v>285</v>
      </c>
      <c r="H404" s="23">
        <v>0.43</v>
      </c>
      <c r="I404" s="17" t="s">
        <v>474</v>
      </c>
      <c r="J404" s="23">
        <v>0.45989668121267901</v>
      </c>
      <c r="K404" s="58" t="s">
        <v>1441</v>
      </c>
      <c r="L404" s="59" t="s">
        <v>472</v>
      </c>
      <c r="M404" s="57" t="s">
        <v>472</v>
      </c>
      <c r="N404" s="17">
        <v>285</v>
      </c>
      <c r="O404" s="57" t="s">
        <v>472</v>
      </c>
      <c r="P404" s="57" t="s">
        <v>472</v>
      </c>
      <c r="Q404" s="57" t="s">
        <v>472</v>
      </c>
      <c r="R404" s="57" t="s">
        <v>472</v>
      </c>
      <c r="S404" s="57" t="s">
        <v>474</v>
      </c>
      <c r="T404" s="23">
        <v>0.42499999999999999</v>
      </c>
      <c r="U404" s="23">
        <v>0.4537785259527003</v>
      </c>
      <c r="V404" s="23">
        <f t="shared" si="19"/>
        <v>-6.1181552599787192E-3</v>
      </c>
      <c r="W404" s="24">
        <v>0</v>
      </c>
      <c r="X404" s="24">
        <v>0</v>
      </c>
      <c r="Y404" s="24">
        <f t="shared" si="20"/>
        <v>0</v>
      </c>
    </row>
    <row r="405" spans="1:28" ht="45" x14ac:dyDescent="0.25">
      <c r="A405" s="17" t="s">
        <v>62</v>
      </c>
      <c r="B405" s="17" t="s">
        <v>464</v>
      </c>
      <c r="C405" s="17">
        <v>0</v>
      </c>
      <c r="D405" s="58" t="s">
        <v>1439</v>
      </c>
      <c r="E405" s="19" t="s">
        <v>472</v>
      </c>
      <c r="F405" s="19" t="s">
        <v>472</v>
      </c>
      <c r="G405" s="17">
        <v>210</v>
      </c>
      <c r="H405" s="23">
        <v>0.36</v>
      </c>
      <c r="I405" s="17" t="s">
        <v>474</v>
      </c>
      <c r="J405" s="23">
        <v>0.37688590118818999</v>
      </c>
      <c r="K405" s="58" t="s">
        <v>1442</v>
      </c>
      <c r="L405" s="59" t="s">
        <v>472</v>
      </c>
      <c r="M405" s="57" t="s">
        <v>472</v>
      </c>
      <c r="N405" s="17">
        <v>210</v>
      </c>
      <c r="O405" s="57" t="s">
        <v>472</v>
      </c>
      <c r="P405" s="57" t="s">
        <v>472</v>
      </c>
      <c r="Q405" s="57" t="s">
        <v>472</v>
      </c>
      <c r="R405" s="57" t="s">
        <v>472</v>
      </c>
      <c r="S405" s="57" t="s">
        <v>474</v>
      </c>
      <c r="T405" s="23">
        <v>0.36</v>
      </c>
      <c r="U405" s="23">
        <v>0.37688590118818999</v>
      </c>
      <c r="V405" s="23">
        <f t="shared" si="19"/>
        <v>0</v>
      </c>
      <c r="W405" s="24">
        <v>0</v>
      </c>
      <c r="X405" s="24">
        <v>0</v>
      </c>
      <c r="Y405" s="24">
        <f t="shared" si="20"/>
        <v>0</v>
      </c>
    </row>
    <row r="406" spans="1:28" ht="30" x14ac:dyDescent="0.25">
      <c r="A406" s="17" t="s">
        <v>62</v>
      </c>
      <c r="B406" s="17" t="s">
        <v>357</v>
      </c>
      <c r="C406" s="17">
        <v>0</v>
      </c>
      <c r="D406" s="58" t="s">
        <v>1443</v>
      </c>
      <c r="E406" s="19" t="s">
        <v>472</v>
      </c>
      <c r="F406" s="19" t="s">
        <v>472</v>
      </c>
      <c r="G406" s="17">
        <v>49</v>
      </c>
      <c r="H406" s="23">
        <v>0.32</v>
      </c>
      <c r="I406" s="17" t="s">
        <v>474</v>
      </c>
      <c r="J406" s="23">
        <v>0.33164710870513198</v>
      </c>
      <c r="K406" s="58" t="s">
        <v>958</v>
      </c>
      <c r="L406" s="59" t="s">
        <v>472</v>
      </c>
      <c r="M406" s="57" t="s">
        <v>472</v>
      </c>
      <c r="N406" s="17">
        <v>49</v>
      </c>
      <c r="O406" s="57" t="s">
        <v>472</v>
      </c>
      <c r="P406" s="57" t="s">
        <v>472</v>
      </c>
      <c r="Q406" s="57" t="s">
        <v>472</v>
      </c>
      <c r="R406" s="57" t="s">
        <v>472</v>
      </c>
      <c r="S406" s="57" t="s">
        <v>474</v>
      </c>
      <c r="T406" s="23">
        <v>0.37</v>
      </c>
      <c r="U406" s="23">
        <v>0.38842309971829614</v>
      </c>
      <c r="V406" s="23">
        <f t="shared" si="19"/>
        <v>5.6775991013164162E-2</v>
      </c>
      <c r="W406" s="24">
        <v>2</v>
      </c>
      <c r="X406" s="24">
        <v>1</v>
      </c>
      <c r="Y406" s="24">
        <f t="shared" si="20"/>
        <v>0</v>
      </c>
    </row>
    <row r="407" spans="1:28" ht="45" x14ac:dyDescent="0.25">
      <c r="A407" s="17" t="s">
        <v>62</v>
      </c>
      <c r="B407" s="17" t="s">
        <v>358</v>
      </c>
      <c r="C407" s="17">
        <v>0</v>
      </c>
      <c r="D407" s="58" t="s">
        <v>1444</v>
      </c>
      <c r="E407" s="19" t="s">
        <v>472</v>
      </c>
      <c r="F407" s="19" t="s">
        <v>472</v>
      </c>
      <c r="G407" s="17">
        <v>120</v>
      </c>
      <c r="H407" s="23">
        <v>0.43</v>
      </c>
      <c r="I407" s="17" t="s">
        <v>474</v>
      </c>
      <c r="J407" s="23">
        <v>0.45989668121267901</v>
      </c>
      <c r="K407" s="58" t="s">
        <v>1445</v>
      </c>
      <c r="L407" s="59" t="s">
        <v>472</v>
      </c>
      <c r="M407" s="57" t="s">
        <v>472</v>
      </c>
      <c r="N407" s="17">
        <v>120</v>
      </c>
      <c r="O407" s="57" t="s">
        <v>472</v>
      </c>
      <c r="P407" s="57" t="s">
        <v>472</v>
      </c>
      <c r="Q407" s="57" t="s">
        <v>472</v>
      </c>
      <c r="R407" s="57" t="s">
        <v>472</v>
      </c>
      <c r="S407" s="57" t="s">
        <v>474</v>
      </c>
      <c r="T407" s="23">
        <v>0.43333333333333335</v>
      </c>
      <c r="U407" s="23">
        <v>0.46399338581867317</v>
      </c>
      <c r="V407" s="23">
        <f t="shared" si="19"/>
        <v>4.0967046059941503E-3</v>
      </c>
      <c r="W407" s="24">
        <v>0</v>
      </c>
      <c r="X407" s="24">
        <v>3</v>
      </c>
      <c r="Y407" s="24">
        <f t="shared" si="20"/>
        <v>0</v>
      </c>
      <c r="AA407" s="58" t="s">
        <v>1446</v>
      </c>
    </row>
    <row r="408" spans="1:28" x14ac:dyDescent="0.25">
      <c r="A408" s="17" t="s">
        <v>62</v>
      </c>
      <c r="B408" s="17" t="s">
        <v>359</v>
      </c>
      <c r="C408" s="17">
        <v>1</v>
      </c>
      <c r="D408" s="58" t="s">
        <v>1447</v>
      </c>
      <c r="E408" s="19" t="s">
        <v>472</v>
      </c>
      <c r="F408" s="19" t="s">
        <v>472</v>
      </c>
      <c r="G408" s="17">
        <v>64</v>
      </c>
      <c r="H408" s="23">
        <v>0.56000000000000005</v>
      </c>
      <c r="I408" s="17" t="s">
        <v>474</v>
      </c>
      <c r="J408" s="23">
        <v>0.63283318666563804</v>
      </c>
      <c r="K408" s="58" t="s">
        <v>958</v>
      </c>
      <c r="L408" s="59" t="s">
        <v>472</v>
      </c>
      <c r="M408" s="57" t="s">
        <v>472</v>
      </c>
      <c r="N408" s="17">
        <v>64</v>
      </c>
      <c r="O408" s="57" t="s">
        <v>472</v>
      </c>
      <c r="P408" s="57" t="s">
        <v>472</v>
      </c>
      <c r="Q408" s="57" t="s">
        <v>472</v>
      </c>
      <c r="R408" s="57" t="s">
        <v>472</v>
      </c>
      <c r="S408" s="57" t="s">
        <v>474</v>
      </c>
      <c r="T408" s="23">
        <v>0.55600000000000005</v>
      </c>
      <c r="U408" s="23">
        <v>0.62702457115305621</v>
      </c>
      <c r="V408" s="23">
        <f t="shared" si="19"/>
        <v>-5.8086155125818273E-3</v>
      </c>
      <c r="W408" s="24">
        <v>0</v>
      </c>
      <c r="X408" s="24">
        <v>0</v>
      </c>
      <c r="Y408" s="24">
        <f t="shared" si="20"/>
        <v>0</v>
      </c>
    </row>
    <row r="409" spans="1:28" ht="45" x14ac:dyDescent="0.25">
      <c r="A409" s="17" t="s">
        <v>62</v>
      </c>
      <c r="B409" s="17" t="s">
        <v>360</v>
      </c>
      <c r="C409" s="17">
        <v>0</v>
      </c>
      <c r="D409" s="58" t="s">
        <v>1448</v>
      </c>
      <c r="E409" s="19" t="s">
        <v>472</v>
      </c>
      <c r="F409" s="19" t="s">
        <v>472</v>
      </c>
      <c r="G409" s="17">
        <v>133</v>
      </c>
      <c r="H409" s="23">
        <v>0.34</v>
      </c>
      <c r="I409" s="17" t="s">
        <v>474</v>
      </c>
      <c r="J409" s="23">
        <v>0.35409252896224302</v>
      </c>
      <c r="K409" s="58" t="s">
        <v>1449</v>
      </c>
      <c r="L409" s="59" t="s">
        <v>472</v>
      </c>
      <c r="M409" s="57" t="s">
        <v>472</v>
      </c>
      <c r="N409" s="17">
        <v>133</v>
      </c>
      <c r="O409" s="57" t="s">
        <v>472</v>
      </c>
      <c r="P409" s="57" t="s">
        <v>472</v>
      </c>
      <c r="Q409" s="57" t="s">
        <v>472</v>
      </c>
      <c r="R409" s="57" t="s">
        <v>472</v>
      </c>
      <c r="S409" s="57" t="s">
        <v>474</v>
      </c>
      <c r="T409" s="23">
        <v>0.34333333333333332</v>
      </c>
      <c r="U409" s="23">
        <v>0.35786641660434715</v>
      </c>
      <c r="V409" s="23">
        <f t="shared" si="19"/>
        <v>3.7738876421041234E-3</v>
      </c>
      <c r="W409" s="24">
        <v>0</v>
      </c>
      <c r="X409" s="24">
        <v>0</v>
      </c>
      <c r="Y409" s="24">
        <f t="shared" si="20"/>
        <v>0</v>
      </c>
    </row>
    <row r="410" spans="1:28" ht="30" x14ac:dyDescent="0.25">
      <c r="A410" s="17" t="s">
        <v>62</v>
      </c>
      <c r="B410" s="17" t="s">
        <v>361</v>
      </c>
      <c r="C410" s="17">
        <v>0</v>
      </c>
      <c r="D410" s="58" t="s">
        <v>1450</v>
      </c>
      <c r="E410" s="19" t="s">
        <v>472</v>
      </c>
      <c r="F410" s="19" t="s">
        <v>472</v>
      </c>
      <c r="G410" s="17">
        <v>84</v>
      </c>
      <c r="H410" s="23">
        <v>0.55000000000000004</v>
      </c>
      <c r="I410" s="17" t="s">
        <v>474</v>
      </c>
      <c r="J410" s="23">
        <v>0.61838131357446402</v>
      </c>
      <c r="K410" s="58" t="s">
        <v>1451</v>
      </c>
      <c r="L410" s="59" t="s">
        <v>472</v>
      </c>
      <c r="M410" s="57" t="s">
        <v>472</v>
      </c>
      <c r="N410" s="17">
        <v>84</v>
      </c>
      <c r="O410" s="57" t="s">
        <v>472</v>
      </c>
      <c r="P410" s="57" t="s">
        <v>472</v>
      </c>
      <c r="Q410" s="57" t="s">
        <v>472</v>
      </c>
      <c r="R410" s="57" t="s">
        <v>472</v>
      </c>
      <c r="S410" s="57" t="s">
        <v>474</v>
      </c>
      <c r="T410" s="23">
        <v>0.55000000000000004</v>
      </c>
      <c r="U410" s="23">
        <v>0.61838131357446358</v>
      </c>
      <c r="V410" s="23">
        <f t="shared" si="19"/>
        <v>0</v>
      </c>
      <c r="W410" s="24">
        <v>0</v>
      </c>
      <c r="X410" s="24">
        <v>0</v>
      </c>
      <c r="Y410" s="24">
        <f t="shared" si="20"/>
        <v>0</v>
      </c>
    </row>
    <row r="411" spans="1:28" ht="45" x14ac:dyDescent="0.25">
      <c r="A411" s="17" t="s">
        <v>62</v>
      </c>
      <c r="B411" s="17" t="s">
        <v>465</v>
      </c>
      <c r="C411" s="17">
        <v>0</v>
      </c>
      <c r="D411" s="58" t="s">
        <v>1452</v>
      </c>
      <c r="E411" s="19" t="s">
        <v>472</v>
      </c>
      <c r="F411" s="19" t="s">
        <v>472</v>
      </c>
      <c r="G411" s="17">
        <v>87</v>
      </c>
      <c r="H411" s="23">
        <v>0.25</v>
      </c>
      <c r="I411" s="17" t="s">
        <v>474</v>
      </c>
      <c r="J411" s="23">
        <v>0.25541281188299497</v>
      </c>
      <c r="K411" s="58" t="s">
        <v>1453</v>
      </c>
      <c r="L411" s="59" t="s">
        <v>472</v>
      </c>
      <c r="M411" s="57" t="s">
        <v>472</v>
      </c>
      <c r="N411" s="17">
        <v>87</v>
      </c>
      <c r="O411" s="57" t="s">
        <v>472</v>
      </c>
      <c r="P411" s="57" t="s">
        <v>472</v>
      </c>
      <c r="Q411" s="57" t="s">
        <v>472</v>
      </c>
      <c r="R411" s="57" t="s">
        <v>472</v>
      </c>
      <c r="S411" s="57" t="s">
        <v>474</v>
      </c>
      <c r="T411" s="23">
        <v>0.20500000000000002</v>
      </c>
      <c r="U411" s="23">
        <v>0.20794636563521179</v>
      </c>
      <c r="V411" s="23">
        <f t="shared" si="19"/>
        <v>-4.7466446247783178E-2</v>
      </c>
      <c r="W411" s="24">
        <v>1</v>
      </c>
      <c r="X411" s="24">
        <v>1</v>
      </c>
      <c r="Y411" s="24">
        <f t="shared" si="20"/>
        <v>0</v>
      </c>
    </row>
    <row r="412" spans="1:28" ht="60" x14ac:dyDescent="0.25">
      <c r="A412" s="17" t="s">
        <v>62</v>
      </c>
      <c r="B412" s="17" t="s">
        <v>466</v>
      </c>
      <c r="C412" s="17">
        <v>0</v>
      </c>
      <c r="D412" s="58" t="s">
        <v>1439</v>
      </c>
      <c r="E412" s="19" t="s">
        <v>472</v>
      </c>
      <c r="F412" s="19" t="s">
        <v>472</v>
      </c>
      <c r="G412" s="17">
        <v>184</v>
      </c>
      <c r="H412" s="23">
        <v>0.24</v>
      </c>
      <c r="I412" s="17" t="s">
        <v>474</v>
      </c>
      <c r="J412" s="23">
        <v>0.244774112659353</v>
      </c>
      <c r="K412" s="58" t="s">
        <v>472</v>
      </c>
      <c r="L412" s="59" t="s">
        <v>472</v>
      </c>
      <c r="M412" s="57" t="s">
        <v>472</v>
      </c>
      <c r="N412" s="17">
        <v>184</v>
      </c>
      <c r="O412" s="57" t="s">
        <v>472</v>
      </c>
      <c r="P412" s="57" t="s">
        <v>472</v>
      </c>
      <c r="Q412" s="57" t="s">
        <v>472</v>
      </c>
      <c r="R412" s="57" t="s">
        <v>472</v>
      </c>
      <c r="S412" s="57" t="s">
        <v>474</v>
      </c>
      <c r="T412" s="23">
        <v>0.24</v>
      </c>
      <c r="U412" s="23">
        <v>0.244774112659353</v>
      </c>
      <c r="V412" s="23">
        <f t="shared" si="19"/>
        <v>0</v>
      </c>
      <c r="W412" s="24">
        <v>0</v>
      </c>
      <c r="X412" s="24">
        <v>2</v>
      </c>
      <c r="Y412" s="24">
        <f t="shared" si="20"/>
        <v>0</v>
      </c>
      <c r="AA412" s="58" t="s">
        <v>1454</v>
      </c>
    </row>
    <row r="413" spans="1:28" ht="60" x14ac:dyDescent="0.25">
      <c r="A413" s="17" t="s">
        <v>62</v>
      </c>
      <c r="B413" s="17" t="s">
        <v>466</v>
      </c>
      <c r="C413" s="17">
        <v>0</v>
      </c>
      <c r="D413" s="58" t="s">
        <v>1439</v>
      </c>
      <c r="E413" s="19" t="s">
        <v>472</v>
      </c>
      <c r="F413" s="19" t="s">
        <v>472</v>
      </c>
      <c r="G413" s="17">
        <v>154</v>
      </c>
      <c r="H413" s="23">
        <v>0.39</v>
      </c>
      <c r="I413" s="17" t="s">
        <v>474</v>
      </c>
      <c r="J413" s="23">
        <v>0.41180003447869001</v>
      </c>
      <c r="K413" s="58" t="s">
        <v>472</v>
      </c>
      <c r="L413" s="59" t="s">
        <v>472</v>
      </c>
      <c r="M413" s="57" t="s">
        <v>472</v>
      </c>
      <c r="N413" s="17">
        <v>154</v>
      </c>
      <c r="O413" s="57" t="s">
        <v>472</v>
      </c>
      <c r="P413" s="57" t="s">
        <v>472</v>
      </c>
      <c r="Q413" s="57" t="s">
        <v>472</v>
      </c>
      <c r="R413" s="57" t="s">
        <v>472</v>
      </c>
      <c r="S413" s="57" t="s">
        <v>474</v>
      </c>
      <c r="T413" s="23">
        <v>0.39</v>
      </c>
      <c r="U413" s="23">
        <v>0.41180003447869001</v>
      </c>
      <c r="V413" s="23">
        <f t="shared" si="19"/>
        <v>0</v>
      </c>
      <c r="W413" s="24">
        <v>0</v>
      </c>
      <c r="X413" s="24">
        <v>2</v>
      </c>
      <c r="Y413" s="24">
        <f t="shared" si="20"/>
        <v>0</v>
      </c>
      <c r="AA413" s="58" t="s">
        <v>1454</v>
      </c>
    </row>
    <row r="414" spans="1:28" ht="30" x14ac:dyDescent="0.25">
      <c r="A414" s="17" t="s">
        <v>62</v>
      </c>
      <c r="B414" s="17" t="s">
        <v>362</v>
      </c>
      <c r="C414" s="17">
        <v>1</v>
      </c>
      <c r="D414" s="58" t="s">
        <v>1455</v>
      </c>
      <c r="E414" s="19" t="s">
        <v>472</v>
      </c>
      <c r="F414" s="19" t="s">
        <v>472</v>
      </c>
      <c r="G414" s="17">
        <v>66</v>
      </c>
      <c r="H414" s="23">
        <v>0.38</v>
      </c>
      <c r="I414" s="17" t="s">
        <v>474</v>
      </c>
      <c r="J414" s="23">
        <v>0.40005965005605698</v>
      </c>
      <c r="K414" s="58" t="s">
        <v>1081</v>
      </c>
      <c r="L414" s="59" t="s">
        <v>472</v>
      </c>
      <c r="M414" s="57" t="s">
        <v>472</v>
      </c>
      <c r="N414" s="17">
        <v>66</v>
      </c>
      <c r="O414" s="57" t="s">
        <v>472</v>
      </c>
      <c r="P414" s="57" t="s">
        <v>472</v>
      </c>
      <c r="Q414" s="57" t="s">
        <v>472</v>
      </c>
      <c r="R414" s="57" t="s">
        <v>472</v>
      </c>
      <c r="S414" s="57" t="s">
        <v>474</v>
      </c>
      <c r="T414" s="23">
        <v>0.38</v>
      </c>
      <c r="U414" s="23">
        <v>0.40005965005605648</v>
      </c>
      <c r="V414" s="23">
        <f t="shared" si="19"/>
        <v>-4.9960036108132044E-16</v>
      </c>
      <c r="W414" s="24">
        <v>0</v>
      </c>
      <c r="X414" s="24">
        <v>0</v>
      </c>
      <c r="Y414" s="24">
        <f t="shared" si="20"/>
        <v>0</v>
      </c>
    </row>
    <row r="415" spans="1:28" ht="30" x14ac:dyDescent="0.25">
      <c r="A415" s="17" t="s">
        <v>62</v>
      </c>
      <c r="B415" s="17" t="s">
        <v>362</v>
      </c>
      <c r="C415" s="17">
        <v>2</v>
      </c>
      <c r="D415" s="58" t="s">
        <v>1455</v>
      </c>
      <c r="E415" s="19" t="s">
        <v>472</v>
      </c>
      <c r="F415" s="19" t="s">
        <v>472</v>
      </c>
      <c r="G415" s="17">
        <v>60</v>
      </c>
      <c r="H415" s="23">
        <v>0.56000000000000005</v>
      </c>
      <c r="I415" s="17" t="s">
        <v>474</v>
      </c>
      <c r="J415" s="23">
        <v>0.63283318666563804</v>
      </c>
      <c r="K415" s="58" t="s">
        <v>807</v>
      </c>
      <c r="L415" s="59" t="s">
        <v>472</v>
      </c>
      <c r="M415" s="57" t="s">
        <v>472</v>
      </c>
      <c r="N415" s="17">
        <v>60</v>
      </c>
      <c r="O415" s="57" t="s">
        <v>472</v>
      </c>
      <c r="P415" s="57" t="s">
        <v>472</v>
      </c>
      <c r="Q415" s="57" t="s">
        <v>472</v>
      </c>
      <c r="R415" s="57" t="s">
        <v>472</v>
      </c>
      <c r="S415" s="57" t="s">
        <v>474</v>
      </c>
      <c r="T415" s="23">
        <v>0.56000000000000005</v>
      </c>
      <c r="U415" s="23">
        <v>0.63283318666563804</v>
      </c>
      <c r="V415" s="23">
        <f t="shared" si="19"/>
        <v>0</v>
      </c>
      <c r="W415" s="24">
        <v>0</v>
      </c>
      <c r="X415" s="24">
        <v>0</v>
      </c>
      <c r="Y415" s="24">
        <f t="shared" si="20"/>
        <v>0</v>
      </c>
    </row>
    <row r="416" spans="1:28" ht="30" x14ac:dyDescent="0.25">
      <c r="A416" s="17" t="s">
        <v>62</v>
      </c>
      <c r="B416" s="17" t="s">
        <v>363</v>
      </c>
      <c r="C416" s="17">
        <v>0</v>
      </c>
      <c r="D416" s="58" t="s">
        <v>1455</v>
      </c>
      <c r="E416" s="19" t="s">
        <v>472</v>
      </c>
      <c r="F416" s="19" t="s">
        <v>472</v>
      </c>
      <c r="G416" s="17">
        <v>70</v>
      </c>
      <c r="H416" s="23">
        <v>0.42</v>
      </c>
      <c r="I416" s="17" t="s">
        <v>474</v>
      </c>
      <c r="J416" s="23">
        <v>0.44769202352742099</v>
      </c>
      <c r="K416" s="58" t="s">
        <v>789</v>
      </c>
      <c r="L416" s="59" t="s">
        <v>472</v>
      </c>
      <c r="M416" s="57" t="s">
        <v>472</v>
      </c>
      <c r="N416" s="17">
        <v>70</v>
      </c>
      <c r="O416" s="57" t="s">
        <v>472</v>
      </c>
      <c r="P416" s="57" t="s">
        <v>472</v>
      </c>
      <c r="Q416" s="57" t="s">
        <v>472</v>
      </c>
      <c r="R416" s="57" t="s">
        <v>472</v>
      </c>
      <c r="S416" s="57" t="s">
        <v>474</v>
      </c>
      <c r="T416" s="23">
        <v>0.42</v>
      </c>
      <c r="U416" s="23">
        <v>0.44769202352742066</v>
      </c>
      <c r="V416" s="23">
        <f t="shared" si="19"/>
        <v>0</v>
      </c>
      <c r="W416" s="24">
        <v>0</v>
      </c>
      <c r="X416" s="24">
        <v>0</v>
      </c>
      <c r="Y416" s="24">
        <f t="shared" si="20"/>
        <v>0</v>
      </c>
    </row>
    <row r="417" spans="1:28" ht="30" x14ac:dyDescent="0.25">
      <c r="A417" s="17" t="s">
        <v>62</v>
      </c>
      <c r="B417" s="17" t="s">
        <v>364</v>
      </c>
      <c r="C417" s="17">
        <v>0</v>
      </c>
      <c r="D417" s="58" t="s">
        <v>1456</v>
      </c>
      <c r="E417" s="19" t="s">
        <v>472</v>
      </c>
      <c r="F417" s="19" t="s">
        <v>472</v>
      </c>
      <c r="G417" s="17">
        <v>55</v>
      </c>
      <c r="H417" s="23">
        <v>0.64</v>
      </c>
      <c r="I417" s="17" t="s">
        <v>474</v>
      </c>
      <c r="J417" s="23">
        <v>0.75817374468404397</v>
      </c>
      <c r="K417" s="58" t="s">
        <v>1457</v>
      </c>
      <c r="L417" s="59" t="s">
        <v>472</v>
      </c>
      <c r="M417" s="57" t="s">
        <v>472</v>
      </c>
      <c r="N417" s="17">
        <v>55</v>
      </c>
      <c r="O417" s="57" t="s">
        <v>472</v>
      </c>
      <c r="P417" s="57" t="s">
        <v>472</v>
      </c>
      <c r="Q417" s="57" t="s">
        <v>472</v>
      </c>
      <c r="R417" s="57" t="s">
        <v>472</v>
      </c>
      <c r="S417" s="57" t="s">
        <v>474</v>
      </c>
      <c r="T417" s="23">
        <v>0.64</v>
      </c>
      <c r="U417" s="23">
        <v>0.7581737446840443</v>
      </c>
      <c r="V417" s="23">
        <f t="shared" si="19"/>
        <v>0</v>
      </c>
      <c r="W417" s="24">
        <v>0</v>
      </c>
      <c r="X417" s="24">
        <v>0</v>
      </c>
      <c r="Y417" s="24">
        <f t="shared" si="20"/>
        <v>0</v>
      </c>
    </row>
    <row r="418" spans="1:28" ht="45" x14ac:dyDescent="0.25">
      <c r="A418" s="17" t="s">
        <v>62</v>
      </c>
      <c r="B418" s="17" t="s">
        <v>365</v>
      </c>
      <c r="C418" s="17">
        <v>0</v>
      </c>
      <c r="D418" s="58" t="s">
        <v>1458</v>
      </c>
      <c r="E418" s="19" t="s">
        <v>472</v>
      </c>
      <c r="F418" s="19" t="s">
        <v>472</v>
      </c>
      <c r="G418" s="17">
        <v>250</v>
      </c>
      <c r="H418" s="23">
        <v>0.51</v>
      </c>
      <c r="I418" s="17" t="s">
        <v>474</v>
      </c>
      <c r="J418" s="23">
        <v>0.56272976935214902</v>
      </c>
      <c r="K418" s="58" t="s">
        <v>1459</v>
      </c>
      <c r="L418" s="59" t="s">
        <v>472</v>
      </c>
      <c r="M418" s="57" t="s">
        <v>472</v>
      </c>
      <c r="N418" s="17">
        <v>250</v>
      </c>
      <c r="O418" s="57" t="s">
        <v>472</v>
      </c>
      <c r="P418" s="57" t="s">
        <v>472</v>
      </c>
      <c r="Q418" s="57" t="s">
        <v>472</v>
      </c>
      <c r="R418" s="57" t="s">
        <v>472</v>
      </c>
      <c r="S418" s="57" t="s">
        <v>474</v>
      </c>
      <c r="T418" s="23">
        <v>0.5099999999999999</v>
      </c>
      <c r="U418" s="23">
        <v>0.56272976935214869</v>
      </c>
      <c r="V418" s="23">
        <f t="shared" si="19"/>
        <v>0</v>
      </c>
      <c r="W418" s="24">
        <v>0</v>
      </c>
      <c r="X418" s="24">
        <v>0</v>
      </c>
      <c r="Y418" s="24">
        <f t="shared" si="20"/>
        <v>0</v>
      </c>
    </row>
    <row r="419" spans="1:28" ht="45" x14ac:dyDescent="0.25">
      <c r="A419" s="17" t="s">
        <v>62</v>
      </c>
      <c r="B419" s="17" t="s">
        <v>366</v>
      </c>
      <c r="C419" s="17">
        <v>0</v>
      </c>
      <c r="D419" s="58" t="s">
        <v>1460</v>
      </c>
      <c r="E419" s="19" t="s">
        <v>472</v>
      </c>
      <c r="F419" s="19" t="s">
        <v>472</v>
      </c>
      <c r="G419" s="17">
        <v>71</v>
      </c>
      <c r="H419" s="23">
        <v>0.27</v>
      </c>
      <c r="I419" s="17" t="s">
        <v>474</v>
      </c>
      <c r="J419" s="23">
        <v>0.27686382265510001</v>
      </c>
      <c r="K419" s="58" t="s">
        <v>1461</v>
      </c>
      <c r="L419" s="59" t="s">
        <v>472</v>
      </c>
      <c r="M419" s="57" t="s">
        <v>472</v>
      </c>
      <c r="N419" s="17">
        <v>71</v>
      </c>
      <c r="O419" s="57" t="s">
        <v>472</v>
      </c>
      <c r="P419" s="57" t="s">
        <v>472</v>
      </c>
      <c r="Q419" s="57" t="s">
        <v>472</v>
      </c>
      <c r="R419" s="57" t="s">
        <v>472</v>
      </c>
      <c r="S419" s="57" t="s">
        <v>474</v>
      </c>
      <c r="T419" s="23">
        <v>0.27</v>
      </c>
      <c r="U419" s="23">
        <v>0.27686382265510007</v>
      </c>
      <c r="V419" s="23">
        <f t="shared" si="19"/>
        <v>0</v>
      </c>
      <c r="W419" s="24">
        <v>0</v>
      </c>
      <c r="X419" s="24">
        <v>0</v>
      </c>
      <c r="Y419" s="24">
        <f t="shared" si="20"/>
        <v>0</v>
      </c>
    </row>
    <row r="420" spans="1:28" ht="30" x14ac:dyDescent="0.25">
      <c r="A420" s="17" t="s">
        <v>62</v>
      </c>
      <c r="B420" s="17" t="s">
        <v>367</v>
      </c>
      <c r="C420" s="17">
        <v>0</v>
      </c>
      <c r="D420" s="58" t="s">
        <v>1462</v>
      </c>
      <c r="E420" s="19" t="s">
        <v>472</v>
      </c>
      <c r="F420" s="19" t="s">
        <v>472</v>
      </c>
      <c r="G420" s="17">
        <v>72</v>
      </c>
      <c r="H420" s="23">
        <v>0.18</v>
      </c>
      <c r="I420" s="17" t="s">
        <v>474</v>
      </c>
      <c r="J420" s="23">
        <v>0.18198268860070599</v>
      </c>
      <c r="K420" s="58" t="s">
        <v>1463</v>
      </c>
      <c r="L420" s="59" t="s">
        <v>472</v>
      </c>
      <c r="M420" s="57" t="s">
        <v>472</v>
      </c>
      <c r="N420" s="17">
        <v>72</v>
      </c>
      <c r="O420" s="57" t="s">
        <v>472</v>
      </c>
      <c r="P420" s="57" t="s">
        <v>472</v>
      </c>
      <c r="Q420" s="57" t="s">
        <v>472</v>
      </c>
      <c r="R420" s="57" t="s">
        <v>472</v>
      </c>
      <c r="S420" s="57" t="s">
        <v>474</v>
      </c>
      <c r="T420" s="23">
        <v>0.18</v>
      </c>
      <c r="U420" s="23">
        <v>0.18198268860070577</v>
      </c>
      <c r="V420" s="23">
        <f t="shared" si="19"/>
        <v>-2.2204460492503131E-16</v>
      </c>
      <c r="W420" s="24">
        <v>0</v>
      </c>
      <c r="X420" s="24">
        <v>0</v>
      </c>
      <c r="Y420" s="24">
        <f t="shared" si="20"/>
        <v>0</v>
      </c>
    </row>
    <row r="421" spans="1:28" s="16" customFormat="1" ht="45" x14ac:dyDescent="0.25">
      <c r="A421" s="16" t="s">
        <v>62</v>
      </c>
      <c r="B421" s="16" t="s">
        <v>368</v>
      </c>
      <c r="C421" s="16">
        <v>0</v>
      </c>
      <c r="D421" s="60" t="s">
        <v>1464</v>
      </c>
      <c r="E421" s="29" t="s">
        <v>472</v>
      </c>
      <c r="F421" s="29" t="s">
        <v>472</v>
      </c>
      <c r="G421" s="16">
        <v>160</v>
      </c>
      <c r="H421" s="33">
        <v>0.54</v>
      </c>
      <c r="I421" s="16" t="s">
        <v>474</v>
      </c>
      <c r="J421" s="33">
        <v>0.604155602962267</v>
      </c>
      <c r="K421" s="60" t="s">
        <v>1465</v>
      </c>
      <c r="L421" s="61" t="s">
        <v>472</v>
      </c>
      <c r="M421" s="64" t="s">
        <v>472</v>
      </c>
      <c r="N421" s="16">
        <v>159</v>
      </c>
      <c r="O421" s="64" t="s">
        <v>472</v>
      </c>
      <c r="P421" s="64" t="s">
        <v>472</v>
      </c>
      <c r="Q421" s="64" t="s">
        <v>472</v>
      </c>
      <c r="R421" s="64" t="s">
        <v>472</v>
      </c>
      <c r="S421" s="64" t="s">
        <v>474</v>
      </c>
      <c r="T421" s="33">
        <v>0.54</v>
      </c>
      <c r="U421" s="33">
        <v>0.60415560296226711</v>
      </c>
      <c r="V421" s="33">
        <f t="shared" si="19"/>
        <v>0</v>
      </c>
      <c r="W421" s="34">
        <v>0</v>
      </c>
      <c r="X421" s="34">
        <v>0</v>
      </c>
      <c r="Y421" s="34">
        <f t="shared" si="20"/>
        <v>1</v>
      </c>
      <c r="AA421" s="28"/>
      <c r="AB421" s="15"/>
    </row>
    <row r="422" spans="1:28" ht="30" x14ac:dyDescent="0.25">
      <c r="A422" s="17" t="s">
        <v>63</v>
      </c>
      <c r="B422" s="17" t="s">
        <v>369</v>
      </c>
      <c r="C422" s="17">
        <v>1</v>
      </c>
      <c r="D422" s="58" t="s">
        <v>1466</v>
      </c>
      <c r="E422" s="19" t="s">
        <v>472</v>
      </c>
      <c r="F422" s="19" t="s">
        <v>472</v>
      </c>
      <c r="G422" s="17">
        <v>101</v>
      </c>
      <c r="H422" s="23">
        <v>0.26</v>
      </c>
      <c r="I422" s="17" t="s">
        <v>474</v>
      </c>
      <c r="J422" s="23">
        <v>0.266108406873654</v>
      </c>
      <c r="K422" s="58" t="s">
        <v>1467</v>
      </c>
      <c r="L422" s="59" t="s">
        <v>1468</v>
      </c>
      <c r="M422" s="57">
        <v>50.5</v>
      </c>
      <c r="N422" s="17">
        <f t="shared" ref="N422:N441" si="21">L422+M422</f>
        <v>101</v>
      </c>
      <c r="O422" s="57">
        <v>6.17</v>
      </c>
      <c r="P422" s="57">
        <v>6.85</v>
      </c>
      <c r="Q422" s="57">
        <v>1.41</v>
      </c>
      <c r="R422" s="57">
        <v>1.19</v>
      </c>
      <c r="S422" s="57" t="s">
        <v>513</v>
      </c>
      <c r="T422" s="23">
        <v>0.25774395004964784</v>
      </c>
      <c r="U422" s="23">
        <v>0.25774395004964784</v>
      </c>
      <c r="V422" s="23">
        <f t="shared" si="19"/>
        <v>-8.3644568240061612E-3</v>
      </c>
      <c r="W422" s="24">
        <v>0</v>
      </c>
      <c r="X422" s="24">
        <v>0</v>
      </c>
      <c r="Y422" s="24">
        <f t="shared" si="20"/>
        <v>0</v>
      </c>
      <c r="AA422" s="58" t="s">
        <v>1649</v>
      </c>
    </row>
    <row r="423" spans="1:28" ht="90" x14ac:dyDescent="0.25">
      <c r="A423" s="17" t="s">
        <v>63</v>
      </c>
      <c r="B423" s="17" t="s">
        <v>370</v>
      </c>
      <c r="C423" s="17">
        <v>1</v>
      </c>
      <c r="D423" s="58" t="s">
        <v>1469</v>
      </c>
      <c r="E423" s="19" t="s">
        <v>472</v>
      </c>
      <c r="F423" s="19" t="s">
        <v>472</v>
      </c>
      <c r="G423" s="17">
        <v>46</v>
      </c>
      <c r="H423" s="23">
        <v>0.19</v>
      </c>
      <c r="I423" s="17" t="s">
        <v>474</v>
      </c>
      <c r="J423" s="23">
        <v>0.192337169219545</v>
      </c>
      <c r="K423" s="58" t="s">
        <v>1470</v>
      </c>
      <c r="L423" s="59" t="s">
        <v>1005</v>
      </c>
      <c r="M423" s="17">
        <v>23</v>
      </c>
      <c r="N423" s="17">
        <f t="shared" si="21"/>
        <v>46</v>
      </c>
      <c r="O423" s="57" t="s">
        <v>472</v>
      </c>
      <c r="P423" s="57" t="s">
        <v>472</v>
      </c>
      <c r="Q423" s="57" t="s">
        <v>472</v>
      </c>
      <c r="R423" s="57" t="s">
        <v>472</v>
      </c>
      <c r="S423" s="57" t="s">
        <v>513</v>
      </c>
      <c r="T423" s="23">
        <v>0.27346652114260322</v>
      </c>
      <c r="U423" s="23">
        <v>0.27346652114260322</v>
      </c>
      <c r="V423" s="23">
        <f t="shared" si="19"/>
        <v>8.1129351923058229E-2</v>
      </c>
      <c r="W423" s="24">
        <v>2</v>
      </c>
      <c r="X423" s="24">
        <v>1</v>
      </c>
      <c r="Y423" s="24">
        <f t="shared" si="20"/>
        <v>0</v>
      </c>
      <c r="AA423" s="58" t="s">
        <v>1495</v>
      </c>
    </row>
    <row r="424" spans="1:28" ht="60" x14ac:dyDescent="0.25">
      <c r="A424" s="17" t="s">
        <v>63</v>
      </c>
      <c r="B424" s="17" t="s">
        <v>370</v>
      </c>
      <c r="C424" s="17">
        <v>2</v>
      </c>
      <c r="D424" s="58" t="s">
        <v>1469</v>
      </c>
      <c r="E424" s="19" t="s">
        <v>472</v>
      </c>
      <c r="F424" s="19" t="s">
        <v>472</v>
      </c>
      <c r="G424" s="17">
        <v>56</v>
      </c>
      <c r="H424" s="23">
        <v>0.12</v>
      </c>
      <c r="I424" s="17" t="s">
        <v>474</v>
      </c>
      <c r="J424" s="23">
        <v>0.12058102840844399</v>
      </c>
      <c r="K424" s="58" t="s">
        <v>1472</v>
      </c>
      <c r="L424" s="59" t="s">
        <v>884</v>
      </c>
      <c r="M424" s="17">
        <v>29</v>
      </c>
      <c r="N424" s="17">
        <f t="shared" si="21"/>
        <v>58</v>
      </c>
      <c r="O424" s="57" t="s">
        <v>472</v>
      </c>
      <c r="P424" s="57" t="s">
        <v>472</v>
      </c>
      <c r="Q424" s="57" t="s">
        <v>472</v>
      </c>
      <c r="R424" s="57" t="s">
        <v>472</v>
      </c>
      <c r="S424" s="57" t="s">
        <v>513</v>
      </c>
      <c r="T424" s="23">
        <v>0.21451682876525779</v>
      </c>
      <c r="U424" s="23">
        <v>0.21451682876525779</v>
      </c>
      <c r="V424" s="23">
        <f t="shared" si="19"/>
        <v>9.3935800356813801E-2</v>
      </c>
      <c r="W424" s="24">
        <v>3</v>
      </c>
      <c r="X424" s="24">
        <v>1</v>
      </c>
      <c r="Y424" s="24">
        <f t="shared" si="20"/>
        <v>-2</v>
      </c>
      <c r="AA424" s="58" t="s">
        <v>1471</v>
      </c>
    </row>
    <row r="425" spans="1:28" ht="30" x14ac:dyDescent="0.25">
      <c r="A425" s="17" t="s">
        <v>63</v>
      </c>
      <c r="B425" s="17" t="s">
        <v>371</v>
      </c>
      <c r="C425" s="17">
        <v>1</v>
      </c>
      <c r="D425" s="58" t="s">
        <v>1473</v>
      </c>
      <c r="E425" s="19" t="s">
        <v>472</v>
      </c>
      <c r="F425" s="19" t="s">
        <v>472</v>
      </c>
      <c r="G425" s="17">
        <v>176</v>
      </c>
      <c r="H425" s="23">
        <v>0.02</v>
      </c>
      <c r="I425" s="17" t="s">
        <v>474</v>
      </c>
      <c r="J425" s="23">
        <v>2.00026673068496E-2</v>
      </c>
      <c r="K425" s="58" t="s">
        <v>472</v>
      </c>
      <c r="L425" s="59" t="s">
        <v>472</v>
      </c>
      <c r="M425" s="57" t="s">
        <v>472</v>
      </c>
      <c r="N425" s="17">
        <v>172</v>
      </c>
      <c r="O425" s="57" t="s">
        <v>472</v>
      </c>
      <c r="P425" s="57" t="s">
        <v>472</v>
      </c>
      <c r="Q425" s="57" t="s">
        <v>472</v>
      </c>
      <c r="R425" s="57" t="s">
        <v>472</v>
      </c>
      <c r="S425" s="57" t="s">
        <v>472</v>
      </c>
      <c r="T425" s="62" t="s">
        <v>472</v>
      </c>
      <c r="U425" s="23">
        <v>2.00026673068496E-2</v>
      </c>
      <c r="V425" s="23">
        <f t="shared" si="19"/>
        <v>0</v>
      </c>
      <c r="W425" s="24">
        <v>0</v>
      </c>
      <c r="X425" s="24">
        <v>3</v>
      </c>
      <c r="Y425" s="24">
        <f t="shared" si="20"/>
        <v>4</v>
      </c>
      <c r="AA425" s="58"/>
    </row>
    <row r="426" spans="1:28" ht="135" x14ac:dyDescent="0.25">
      <c r="A426" s="17" t="s">
        <v>63</v>
      </c>
      <c r="B426" s="17" t="s">
        <v>372</v>
      </c>
      <c r="C426" s="17">
        <v>1</v>
      </c>
      <c r="D426" s="58" t="s">
        <v>1474</v>
      </c>
      <c r="E426" s="19" t="s">
        <v>472</v>
      </c>
      <c r="F426" s="19" t="s">
        <v>472</v>
      </c>
      <c r="G426" s="17">
        <v>114</v>
      </c>
      <c r="H426" s="23">
        <v>0.05</v>
      </c>
      <c r="I426" s="17" t="s">
        <v>474</v>
      </c>
      <c r="J426" s="23">
        <v>5.00417292784913E-2</v>
      </c>
      <c r="K426" s="58" t="s">
        <v>1477</v>
      </c>
      <c r="L426" s="59" t="s">
        <v>1475</v>
      </c>
      <c r="M426" s="57">
        <v>57</v>
      </c>
      <c r="N426" s="17">
        <f t="shared" si="21"/>
        <v>114</v>
      </c>
      <c r="O426" s="57" t="s">
        <v>1478</v>
      </c>
      <c r="P426" s="57" t="s">
        <v>1479</v>
      </c>
      <c r="Q426" s="57" t="s">
        <v>1480</v>
      </c>
      <c r="R426" s="57" t="s">
        <v>1476</v>
      </c>
      <c r="S426" s="57" t="s">
        <v>513</v>
      </c>
      <c r="T426" s="23">
        <v>8.1951744024835668E-3</v>
      </c>
      <c r="U426" s="23">
        <v>8.1951744024835668E-3</v>
      </c>
      <c r="V426" s="23">
        <f t="shared" si="19"/>
        <v>-4.1846554876007733E-2</v>
      </c>
      <c r="W426" s="24">
        <v>1</v>
      </c>
      <c r="X426" s="24">
        <v>3</v>
      </c>
      <c r="Y426" s="24">
        <f t="shared" si="20"/>
        <v>0</v>
      </c>
    </row>
    <row r="427" spans="1:28" ht="90" x14ac:dyDescent="0.25">
      <c r="A427" s="17" t="s">
        <v>63</v>
      </c>
      <c r="B427" s="17" t="s">
        <v>373</v>
      </c>
      <c r="C427" s="17">
        <v>3</v>
      </c>
      <c r="D427" s="58" t="s">
        <v>1481</v>
      </c>
      <c r="E427" s="19" t="s">
        <v>472</v>
      </c>
      <c r="F427" s="19" t="s">
        <v>472</v>
      </c>
      <c r="G427" s="17">
        <v>33</v>
      </c>
      <c r="H427" s="23">
        <v>0.16</v>
      </c>
      <c r="I427" s="17" t="s">
        <v>474</v>
      </c>
      <c r="J427" s="23">
        <v>0.16138669613152601</v>
      </c>
      <c r="K427" s="58" t="s">
        <v>1648</v>
      </c>
      <c r="L427" s="59" t="s">
        <v>1482</v>
      </c>
      <c r="M427" s="57">
        <v>16.5</v>
      </c>
      <c r="N427" s="17">
        <f t="shared" si="21"/>
        <v>33</v>
      </c>
      <c r="O427" s="57" t="s">
        <v>472</v>
      </c>
      <c r="P427" s="57" t="s">
        <v>472</v>
      </c>
      <c r="Q427" s="57" t="s">
        <v>472</v>
      </c>
      <c r="R427" s="57" t="s">
        <v>472</v>
      </c>
      <c r="S427" s="57" t="s">
        <v>513</v>
      </c>
      <c r="T427" s="23">
        <v>-6.2266612382174152E-2</v>
      </c>
      <c r="U427" s="23">
        <v>-6.2266612382174152E-2</v>
      </c>
      <c r="V427" s="23">
        <f t="shared" si="19"/>
        <v>-0.22365330851370016</v>
      </c>
      <c r="W427" s="24">
        <v>3</v>
      </c>
      <c r="X427" s="24">
        <v>1</v>
      </c>
      <c r="Y427" s="24">
        <f t="shared" si="20"/>
        <v>0</v>
      </c>
    </row>
    <row r="428" spans="1:28" ht="30" x14ac:dyDescent="0.25">
      <c r="A428" s="17" t="s">
        <v>63</v>
      </c>
      <c r="B428" s="17" t="s">
        <v>374</v>
      </c>
      <c r="C428" s="17">
        <v>2</v>
      </c>
      <c r="D428" s="58" t="s">
        <v>1483</v>
      </c>
      <c r="E428" s="19" t="s">
        <v>472</v>
      </c>
      <c r="F428" s="19" t="s">
        <v>472</v>
      </c>
      <c r="G428" s="17">
        <v>20</v>
      </c>
      <c r="H428" s="23">
        <v>0.49</v>
      </c>
      <c r="I428" s="17" t="s">
        <v>474</v>
      </c>
      <c r="J428" s="23">
        <v>0.53606033661056696</v>
      </c>
      <c r="K428" s="58" t="s">
        <v>1485</v>
      </c>
      <c r="L428" s="59" t="s">
        <v>700</v>
      </c>
      <c r="M428" s="57">
        <v>10</v>
      </c>
      <c r="N428" s="17">
        <f t="shared" si="21"/>
        <v>20</v>
      </c>
      <c r="O428" s="57" t="s">
        <v>472</v>
      </c>
      <c r="P428" s="57" t="s">
        <v>472</v>
      </c>
      <c r="Q428" s="57" t="s">
        <v>472</v>
      </c>
      <c r="R428" s="57" t="s">
        <v>472</v>
      </c>
      <c r="S428" s="57" t="s">
        <v>660</v>
      </c>
      <c r="T428" s="23">
        <v>8.2899999999999991</v>
      </c>
      <c r="U428" s="23">
        <v>0.60603268109236774</v>
      </c>
      <c r="V428" s="23">
        <f t="shared" si="19"/>
        <v>6.9972344481800786E-2</v>
      </c>
      <c r="W428" s="24">
        <v>2</v>
      </c>
      <c r="X428" s="24">
        <v>1</v>
      </c>
      <c r="Y428" s="24">
        <f t="shared" si="20"/>
        <v>0</v>
      </c>
    </row>
    <row r="429" spans="1:28" ht="30" x14ac:dyDescent="0.25">
      <c r="A429" s="17" t="s">
        <v>63</v>
      </c>
      <c r="B429" s="17" t="s">
        <v>374</v>
      </c>
      <c r="C429" s="17">
        <v>1</v>
      </c>
      <c r="D429" s="58" t="s">
        <v>1483</v>
      </c>
      <c r="E429" s="19" t="s">
        <v>472</v>
      </c>
      <c r="F429" s="19" t="s">
        <v>472</v>
      </c>
      <c r="G429" s="17">
        <v>36</v>
      </c>
      <c r="H429" s="23">
        <v>0.61</v>
      </c>
      <c r="I429" s="17" t="s">
        <v>474</v>
      </c>
      <c r="J429" s="23">
        <v>0.70892135942740797</v>
      </c>
      <c r="K429" s="58" t="s">
        <v>1484</v>
      </c>
      <c r="L429" s="59" t="s">
        <v>702</v>
      </c>
      <c r="M429" s="57">
        <v>18</v>
      </c>
      <c r="N429" s="17">
        <f t="shared" si="21"/>
        <v>36</v>
      </c>
      <c r="O429" s="57" t="s">
        <v>472</v>
      </c>
      <c r="P429" s="57" t="s">
        <v>472</v>
      </c>
      <c r="Q429" s="57" t="s">
        <v>472</v>
      </c>
      <c r="R429" s="57" t="s">
        <v>472</v>
      </c>
      <c r="S429" s="57" t="s">
        <v>660</v>
      </c>
      <c r="T429" s="23">
        <v>108.23</v>
      </c>
      <c r="U429" s="23">
        <v>1.317879195496148</v>
      </c>
      <c r="V429" s="23">
        <f t="shared" si="19"/>
        <v>0.60895783606873999</v>
      </c>
      <c r="W429" s="24">
        <v>3</v>
      </c>
      <c r="X429" s="24">
        <v>1</v>
      </c>
      <c r="Y429" s="24">
        <f t="shared" si="20"/>
        <v>0</v>
      </c>
    </row>
    <row r="430" spans="1:28" ht="30" x14ac:dyDescent="0.25">
      <c r="A430" s="17" t="s">
        <v>63</v>
      </c>
      <c r="B430" s="17" t="s">
        <v>375</v>
      </c>
      <c r="C430" s="17" t="s">
        <v>497</v>
      </c>
      <c r="D430" s="58" t="s">
        <v>1486</v>
      </c>
      <c r="E430" s="19" t="s">
        <v>472</v>
      </c>
      <c r="F430" s="19" t="s">
        <v>472</v>
      </c>
      <c r="G430" s="17">
        <v>63</v>
      </c>
      <c r="H430" s="23">
        <v>-0.06</v>
      </c>
      <c r="I430" s="17" t="s">
        <v>474</v>
      </c>
      <c r="J430" s="23">
        <v>-6.0072155921031697E-2</v>
      </c>
      <c r="K430" s="58" t="s">
        <v>472</v>
      </c>
      <c r="L430" s="59" t="s">
        <v>1487</v>
      </c>
      <c r="M430" s="57">
        <v>31.5</v>
      </c>
      <c r="N430" s="17">
        <f t="shared" si="21"/>
        <v>63</v>
      </c>
      <c r="O430" s="57" t="s">
        <v>472</v>
      </c>
      <c r="P430" s="57" t="s">
        <v>472</v>
      </c>
      <c r="Q430" s="57" t="s">
        <v>472</v>
      </c>
      <c r="R430" s="57" t="s">
        <v>472</v>
      </c>
      <c r="S430" s="57" t="s">
        <v>472</v>
      </c>
      <c r="T430" s="62" t="s">
        <v>472</v>
      </c>
      <c r="U430" s="23">
        <v>-6.0072155921031697E-2</v>
      </c>
      <c r="V430" s="23">
        <f t="shared" si="19"/>
        <v>0</v>
      </c>
      <c r="W430" s="24">
        <v>0</v>
      </c>
      <c r="X430" s="24">
        <v>2</v>
      </c>
      <c r="Y430" s="24">
        <f t="shared" si="20"/>
        <v>0</v>
      </c>
      <c r="AA430" s="58" t="s">
        <v>1650</v>
      </c>
    </row>
    <row r="431" spans="1:28" ht="30" x14ac:dyDescent="0.25">
      <c r="A431" s="17" t="s">
        <v>63</v>
      </c>
      <c r="B431" s="17" t="s">
        <v>376</v>
      </c>
      <c r="C431" s="17">
        <v>0</v>
      </c>
      <c r="D431" s="58" t="s">
        <v>1486</v>
      </c>
      <c r="E431" s="19" t="s">
        <v>472</v>
      </c>
      <c r="F431" s="19" t="s">
        <v>472</v>
      </c>
      <c r="G431" s="17">
        <v>123</v>
      </c>
      <c r="H431" s="23">
        <v>-0.13</v>
      </c>
      <c r="I431" s="17" t="s">
        <v>474</v>
      </c>
      <c r="J431" s="23">
        <v>-0.130739850028878</v>
      </c>
      <c r="K431" s="58" t="s">
        <v>472</v>
      </c>
      <c r="L431" s="59" t="s">
        <v>1488</v>
      </c>
      <c r="M431" s="57">
        <v>61.5</v>
      </c>
      <c r="N431" s="17">
        <f t="shared" si="21"/>
        <v>123</v>
      </c>
      <c r="O431" s="57" t="s">
        <v>472</v>
      </c>
      <c r="P431" s="57" t="s">
        <v>472</v>
      </c>
      <c r="Q431" s="57" t="s">
        <v>472</v>
      </c>
      <c r="R431" s="57" t="s">
        <v>472</v>
      </c>
      <c r="S431" s="57" t="s">
        <v>472</v>
      </c>
      <c r="T431" s="62" t="s">
        <v>472</v>
      </c>
      <c r="U431" s="23">
        <v>-0.130739850028878</v>
      </c>
      <c r="V431" s="23">
        <f t="shared" si="19"/>
        <v>0</v>
      </c>
      <c r="W431" s="24">
        <v>0</v>
      </c>
      <c r="X431" s="24">
        <v>2</v>
      </c>
      <c r="Y431" s="24">
        <f t="shared" si="20"/>
        <v>0</v>
      </c>
    </row>
    <row r="432" spans="1:28" ht="30" x14ac:dyDescent="0.25">
      <c r="A432" s="17" t="s">
        <v>63</v>
      </c>
      <c r="B432" s="17" t="s">
        <v>377</v>
      </c>
      <c r="C432" s="17">
        <v>2</v>
      </c>
      <c r="D432" s="58" t="s">
        <v>1492</v>
      </c>
      <c r="E432" s="19" t="s">
        <v>472</v>
      </c>
      <c r="F432" s="19" t="s">
        <v>472</v>
      </c>
      <c r="G432" s="17">
        <v>63</v>
      </c>
      <c r="H432" s="23">
        <v>-0.12</v>
      </c>
      <c r="I432" s="17" t="s">
        <v>474</v>
      </c>
      <c r="J432" s="23">
        <v>-0.12058102840844399</v>
      </c>
      <c r="K432" s="58" t="s">
        <v>1493</v>
      </c>
      <c r="L432" s="59" t="s">
        <v>1487</v>
      </c>
      <c r="M432" s="57">
        <v>31.5</v>
      </c>
      <c r="N432" s="17">
        <f t="shared" si="21"/>
        <v>63</v>
      </c>
      <c r="O432" s="17">
        <v>4.83</v>
      </c>
      <c r="P432" s="17">
        <v>4.6399999999999997</v>
      </c>
      <c r="Q432" s="57">
        <v>0.65</v>
      </c>
      <c r="R432" s="57">
        <v>0.98</v>
      </c>
      <c r="S432" s="57" t="s">
        <v>513</v>
      </c>
      <c r="T432" s="23">
        <v>-0.11399950048099591</v>
      </c>
      <c r="U432" s="23">
        <v>-0.11399950048099591</v>
      </c>
      <c r="V432" s="23">
        <f t="shared" si="19"/>
        <v>6.5815279274480804E-3</v>
      </c>
      <c r="W432" s="24">
        <v>0</v>
      </c>
      <c r="X432" s="24">
        <v>0</v>
      </c>
      <c r="Y432" s="24">
        <f t="shared" si="20"/>
        <v>0</v>
      </c>
      <c r="AA432" s="58" t="s">
        <v>1494</v>
      </c>
    </row>
    <row r="433" spans="1:28" ht="30" x14ac:dyDescent="0.25">
      <c r="A433" s="17" t="s">
        <v>63</v>
      </c>
      <c r="B433" s="17" t="s">
        <v>377</v>
      </c>
      <c r="C433" s="17">
        <v>4</v>
      </c>
      <c r="D433" s="58" t="s">
        <v>1489</v>
      </c>
      <c r="E433" s="19" t="s">
        <v>472</v>
      </c>
      <c r="F433" s="19" t="s">
        <v>472</v>
      </c>
      <c r="G433" s="17">
        <v>81</v>
      </c>
      <c r="H433" s="23">
        <v>-0.11</v>
      </c>
      <c r="I433" s="17" t="s">
        <v>474</v>
      </c>
      <c r="J433" s="23">
        <v>-0.11044691579009699</v>
      </c>
      <c r="K433" s="58" t="s">
        <v>1490</v>
      </c>
      <c r="L433" s="59" t="s">
        <v>1491</v>
      </c>
      <c r="M433" s="57">
        <v>40.5</v>
      </c>
      <c r="N433" s="17">
        <f t="shared" si="21"/>
        <v>81</v>
      </c>
      <c r="O433" s="17">
        <v>5.48</v>
      </c>
      <c r="P433" s="17">
        <v>5.26</v>
      </c>
      <c r="Q433" s="57">
        <v>1.1200000000000001</v>
      </c>
      <c r="R433" s="57">
        <v>0.95</v>
      </c>
      <c r="S433" s="57" t="s">
        <v>513</v>
      </c>
      <c r="T433" s="23">
        <v>-0.10572650636705722</v>
      </c>
      <c r="U433" s="23">
        <v>-0.10572650636705722</v>
      </c>
      <c r="V433" s="23">
        <f t="shared" si="19"/>
        <v>4.7204094230397786E-3</v>
      </c>
      <c r="W433" s="24">
        <v>0</v>
      </c>
      <c r="X433" s="24">
        <v>0</v>
      </c>
      <c r="Y433" s="24">
        <f t="shared" si="20"/>
        <v>0</v>
      </c>
    </row>
    <row r="434" spans="1:28" ht="45" x14ac:dyDescent="0.25">
      <c r="A434" s="17" t="s">
        <v>63</v>
      </c>
      <c r="B434" s="17" t="s">
        <v>378</v>
      </c>
      <c r="C434" s="17">
        <v>0</v>
      </c>
      <c r="D434" s="58" t="s">
        <v>1651</v>
      </c>
      <c r="E434" s="19" t="s">
        <v>472</v>
      </c>
      <c r="F434" s="19" t="s">
        <v>472</v>
      </c>
      <c r="G434" s="17">
        <v>62</v>
      </c>
      <c r="H434" s="23">
        <v>-0.02</v>
      </c>
      <c r="I434" s="17" t="s">
        <v>474</v>
      </c>
      <c r="J434" s="23">
        <v>-2.00026673068496E-2</v>
      </c>
      <c r="K434" s="58" t="s">
        <v>472</v>
      </c>
      <c r="L434" s="59" t="s">
        <v>1496</v>
      </c>
      <c r="M434" s="57">
        <v>31</v>
      </c>
      <c r="N434" s="17">
        <f t="shared" si="21"/>
        <v>62</v>
      </c>
      <c r="O434" s="57" t="s">
        <v>472</v>
      </c>
      <c r="P434" s="57" t="s">
        <v>472</v>
      </c>
      <c r="Q434" s="57" t="s">
        <v>472</v>
      </c>
      <c r="R434" s="57" t="s">
        <v>472</v>
      </c>
      <c r="S434" s="57" t="s">
        <v>472</v>
      </c>
      <c r="T434" s="62" t="s">
        <v>472</v>
      </c>
      <c r="U434" s="23">
        <v>-2.00026673068496E-2</v>
      </c>
      <c r="V434" s="23">
        <f t="shared" si="19"/>
        <v>0</v>
      </c>
      <c r="W434" s="24">
        <v>0</v>
      </c>
      <c r="X434" s="24">
        <v>2</v>
      </c>
      <c r="Y434" s="24">
        <f t="shared" si="20"/>
        <v>0</v>
      </c>
      <c r="AA434" s="58"/>
    </row>
    <row r="435" spans="1:28" ht="45" x14ac:dyDescent="0.25">
      <c r="A435" s="17" t="s">
        <v>63</v>
      </c>
      <c r="B435" s="17" t="s">
        <v>379</v>
      </c>
      <c r="C435" s="17">
        <v>1</v>
      </c>
      <c r="D435" s="58" t="s">
        <v>1497</v>
      </c>
      <c r="E435" s="19" t="s">
        <v>472</v>
      </c>
      <c r="F435" s="19" t="s">
        <v>472</v>
      </c>
      <c r="G435" s="17">
        <v>44</v>
      </c>
      <c r="H435" s="23">
        <v>-0.4</v>
      </c>
      <c r="I435" s="17" t="s">
        <v>474</v>
      </c>
      <c r="J435" s="23">
        <v>-0.423648930193602</v>
      </c>
      <c r="K435" s="58" t="s">
        <v>1498</v>
      </c>
      <c r="L435" s="59" t="s">
        <v>1222</v>
      </c>
      <c r="M435" s="57">
        <v>22</v>
      </c>
      <c r="N435" s="17">
        <f t="shared" si="21"/>
        <v>44</v>
      </c>
      <c r="O435" s="17">
        <v>1.35</v>
      </c>
      <c r="P435" s="17">
        <v>0.94</v>
      </c>
      <c r="Q435" s="57">
        <v>0.48</v>
      </c>
      <c r="R435" s="57">
        <v>0.48</v>
      </c>
      <c r="S435" s="57" t="s">
        <v>513</v>
      </c>
      <c r="T435" s="23">
        <v>-0.41506263131198945</v>
      </c>
      <c r="U435" s="23">
        <v>-0.41506263131198945</v>
      </c>
      <c r="V435" s="23">
        <f t="shared" si="19"/>
        <v>8.5862988816125529E-3</v>
      </c>
      <c r="W435" s="24">
        <v>0</v>
      </c>
      <c r="X435" s="24">
        <v>0</v>
      </c>
      <c r="Y435" s="24">
        <f t="shared" si="20"/>
        <v>0</v>
      </c>
    </row>
    <row r="436" spans="1:28" ht="45" x14ac:dyDescent="0.25">
      <c r="A436" s="17" t="s">
        <v>63</v>
      </c>
      <c r="B436" s="17" t="s">
        <v>379</v>
      </c>
      <c r="C436" s="17">
        <v>2</v>
      </c>
      <c r="D436" s="58" t="s">
        <v>1497</v>
      </c>
      <c r="E436" s="19" t="s">
        <v>472</v>
      </c>
      <c r="F436" s="19" t="s">
        <v>472</v>
      </c>
      <c r="G436" s="17">
        <v>76</v>
      </c>
      <c r="H436" s="23">
        <v>-0.36</v>
      </c>
      <c r="I436" s="17" t="s">
        <v>474</v>
      </c>
      <c r="J436" s="23">
        <v>-0.37688590118818999</v>
      </c>
      <c r="K436" s="58" t="s">
        <v>1499</v>
      </c>
      <c r="L436" s="59" t="s">
        <v>1237</v>
      </c>
      <c r="M436" s="57">
        <v>38</v>
      </c>
      <c r="N436" s="17">
        <f t="shared" si="21"/>
        <v>76</v>
      </c>
      <c r="O436" s="57">
        <v>2</v>
      </c>
      <c r="P436" s="57">
        <v>1.68</v>
      </c>
      <c r="Q436" s="57">
        <v>0.5</v>
      </c>
      <c r="R436" s="57">
        <v>0.37</v>
      </c>
      <c r="S436" s="57" t="s">
        <v>513</v>
      </c>
      <c r="T436" s="23">
        <v>-0.35619721624333078</v>
      </c>
      <c r="U436" s="23">
        <v>-0.35619721624333078</v>
      </c>
      <c r="V436" s="23">
        <f t="shared" si="19"/>
        <v>2.0688684944859204E-2</v>
      </c>
      <c r="W436" s="24">
        <v>1</v>
      </c>
      <c r="X436" s="24">
        <v>1</v>
      </c>
      <c r="Y436" s="24">
        <f t="shared" si="20"/>
        <v>0</v>
      </c>
    </row>
    <row r="437" spans="1:28" ht="45" x14ac:dyDescent="0.25">
      <c r="A437" s="17" t="s">
        <v>63</v>
      </c>
      <c r="B437" s="17" t="s">
        <v>380</v>
      </c>
      <c r="C437" s="17">
        <v>1</v>
      </c>
      <c r="D437" s="58" t="s">
        <v>1500</v>
      </c>
      <c r="E437" s="19" t="s">
        <v>472</v>
      </c>
      <c r="F437" s="19" t="s">
        <v>472</v>
      </c>
      <c r="G437" s="17">
        <v>50</v>
      </c>
      <c r="H437" s="23">
        <v>0.44</v>
      </c>
      <c r="I437" s="17" t="s">
        <v>474</v>
      </c>
      <c r="J437" s="23">
        <v>0.47223080442042598</v>
      </c>
      <c r="K437" s="58" t="s">
        <v>472</v>
      </c>
      <c r="L437" s="59" t="s">
        <v>769</v>
      </c>
      <c r="M437" s="57">
        <v>25</v>
      </c>
      <c r="N437" s="17">
        <f t="shared" si="21"/>
        <v>50</v>
      </c>
      <c r="O437" s="57" t="s">
        <v>472</v>
      </c>
      <c r="P437" s="57" t="s">
        <v>472</v>
      </c>
      <c r="Q437" s="57" t="s">
        <v>472</v>
      </c>
      <c r="R437" s="57" t="s">
        <v>472</v>
      </c>
      <c r="S437" s="57" t="s">
        <v>472</v>
      </c>
      <c r="T437" s="62" t="s">
        <v>472</v>
      </c>
      <c r="U437" s="23">
        <v>0.47223080442042598</v>
      </c>
      <c r="V437" s="23">
        <f t="shared" si="19"/>
        <v>0</v>
      </c>
      <c r="W437" s="24">
        <v>0</v>
      </c>
      <c r="X437" s="24">
        <v>2</v>
      </c>
      <c r="Y437" s="24">
        <f t="shared" si="20"/>
        <v>0</v>
      </c>
    </row>
    <row r="438" spans="1:28" ht="30" x14ac:dyDescent="0.25">
      <c r="A438" s="17" t="s">
        <v>63</v>
      </c>
      <c r="B438" s="17" t="s">
        <v>381</v>
      </c>
      <c r="C438" s="17">
        <v>1</v>
      </c>
      <c r="D438" s="58" t="s">
        <v>1501</v>
      </c>
      <c r="E438" s="19" t="s">
        <v>472</v>
      </c>
      <c r="F438" s="19" t="s">
        <v>472</v>
      </c>
      <c r="G438" s="17">
        <v>45</v>
      </c>
      <c r="H438" s="23">
        <v>0.06</v>
      </c>
      <c r="I438" s="17" t="s">
        <v>474</v>
      </c>
      <c r="J438" s="23">
        <v>6.0072155921031697E-2</v>
      </c>
      <c r="K438" s="58" t="s">
        <v>472</v>
      </c>
      <c r="L438" s="59" t="s">
        <v>1502</v>
      </c>
      <c r="M438" s="57">
        <v>22.5</v>
      </c>
      <c r="N438" s="17">
        <f t="shared" si="21"/>
        <v>45</v>
      </c>
      <c r="O438" s="57" t="s">
        <v>472</v>
      </c>
      <c r="P438" s="57" t="s">
        <v>472</v>
      </c>
      <c r="Q438" s="57" t="s">
        <v>472</v>
      </c>
      <c r="R438" s="57" t="s">
        <v>472</v>
      </c>
      <c r="S438" s="57" t="s">
        <v>472</v>
      </c>
      <c r="T438" s="62" t="s">
        <v>472</v>
      </c>
      <c r="U438" s="23">
        <v>6.0072155921031697E-2</v>
      </c>
      <c r="V438" s="23">
        <f t="shared" si="19"/>
        <v>0</v>
      </c>
      <c r="W438" s="24">
        <v>0</v>
      </c>
      <c r="X438" s="24">
        <v>2</v>
      </c>
      <c r="Y438" s="24">
        <f t="shared" si="20"/>
        <v>0</v>
      </c>
      <c r="AA438" s="58" t="s">
        <v>1494</v>
      </c>
    </row>
    <row r="439" spans="1:28" ht="105" x14ac:dyDescent="0.25">
      <c r="A439" s="17" t="s">
        <v>63</v>
      </c>
      <c r="B439" s="17" t="s">
        <v>382</v>
      </c>
      <c r="C439" s="17">
        <v>0</v>
      </c>
      <c r="D439" s="58" t="s">
        <v>1503</v>
      </c>
      <c r="E439" s="19" t="s">
        <v>472</v>
      </c>
      <c r="F439" s="19" t="s">
        <v>472</v>
      </c>
      <c r="G439" s="17">
        <v>16</v>
      </c>
      <c r="H439" s="23">
        <v>-0.05</v>
      </c>
      <c r="I439" s="17" t="s">
        <v>474</v>
      </c>
      <c r="J439" s="23">
        <v>-5.00417292784913E-2</v>
      </c>
      <c r="K439" s="58" t="s">
        <v>1509</v>
      </c>
      <c r="L439" s="59" t="s">
        <v>1504</v>
      </c>
      <c r="M439" s="57">
        <v>8</v>
      </c>
      <c r="N439" s="17">
        <f t="shared" si="21"/>
        <v>16</v>
      </c>
      <c r="O439" s="57" t="s">
        <v>1505</v>
      </c>
      <c r="P439" s="57" t="s">
        <v>1506</v>
      </c>
      <c r="Q439" s="57" t="s">
        <v>1507</v>
      </c>
      <c r="R439" s="57" t="s">
        <v>1508</v>
      </c>
      <c r="S439" s="57" t="s">
        <v>513</v>
      </c>
      <c r="T439" s="23">
        <v>4.9108818197808268E-2</v>
      </c>
      <c r="U439" s="23">
        <v>4.9108818197808268E-2</v>
      </c>
      <c r="V439" s="23">
        <f t="shared" si="19"/>
        <v>9.9150547476299561E-2</v>
      </c>
      <c r="W439" s="24">
        <v>3</v>
      </c>
      <c r="X439" s="24">
        <v>3</v>
      </c>
      <c r="Y439" s="24">
        <f t="shared" si="20"/>
        <v>0</v>
      </c>
    </row>
    <row r="440" spans="1:28" ht="45" x14ac:dyDescent="0.25">
      <c r="A440" s="17" t="s">
        <v>63</v>
      </c>
      <c r="B440" s="17" t="s">
        <v>383</v>
      </c>
      <c r="C440" s="17">
        <v>0</v>
      </c>
      <c r="D440" s="58" t="s">
        <v>1511</v>
      </c>
      <c r="E440" s="19" t="s">
        <v>472</v>
      </c>
      <c r="F440" s="19" t="s">
        <v>472</v>
      </c>
      <c r="G440" s="17">
        <v>36</v>
      </c>
      <c r="H440" s="23">
        <v>0.41</v>
      </c>
      <c r="I440" s="17" t="s">
        <v>474</v>
      </c>
      <c r="J440" s="23">
        <v>0.43561122323622398</v>
      </c>
      <c r="K440" s="58" t="s">
        <v>1512</v>
      </c>
      <c r="L440" s="59" t="s">
        <v>778</v>
      </c>
      <c r="M440" s="57">
        <v>19</v>
      </c>
      <c r="N440" s="17">
        <f t="shared" si="21"/>
        <v>38</v>
      </c>
      <c r="O440" s="57" t="s">
        <v>472</v>
      </c>
      <c r="P440" s="57" t="s">
        <v>472</v>
      </c>
      <c r="Q440" s="57" t="s">
        <v>472</v>
      </c>
      <c r="R440" s="57" t="s">
        <v>472</v>
      </c>
      <c r="S440" s="57" t="s">
        <v>660</v>
      </c>
      <c r="T440" s="23">
        <v>6.85</v>
      </c>
      <c r="U440" s="23">
        <v>0.41275398664242691</v>
      </c>
      <c r="V440" s="23">
        <f t="shared" si="19"/>
        <v>-2.285723659379707E-2</v>
      </c>
      <c r="W440" s="24">
        <v>1</v>
      </c>
      <c r="X440" s="24">
        <v>1</v>
      </c>
      <c r="Y440" s="24">
        <f t="shared" si="20"/>
        <v>-2</v>
      </c>
      <c r="AA440" s="58" t="s">
        <v>1510</v>
      </c>
    </row>
    <row r="441" spans="1:28" s="16" customFormat="1" ht="30" x14ac:dyDescent="0.25">
      <c r="A441" s="16" t="s">
        <v>63</v>
      </c>
      <c r="B441" s="16" t="s">
        <v>384</v>
      </c>
      <c r="C441" s="16">
        <v>1</v>
      </c>
      <c r="D441" s="60" t="s">
        <v>1513</v>
      </c>
      <c r="E441" s="29" t="s">
        <v>472</v>
      </c>
      <c r="F441" s="29" t="s">
        <v>472</v>
      </c>
      <c r="G441" s="16">
        <v>14</v>
      </c>
      <c r="H441" s="33">
        <v>0.61</v>
      </c>
      <c r="I441" s="16" t="s">
        <v>474</v>
      </c>
      <c r="J441" s="33">
        <v>0.70892135942740797</v>
      </c>
      <c r="K441" s="60" t="s">
        <v>1514</v>
      </c>
      <c r="L441" s="61" t="s">
        <v>998</v>
      </c>
      <c r="M441" s="16">
        <v>7</v>
      </c>
      <c r="N441" s="16">
        <f t="shared" si="21"/>
        <v>14</v>
      </c>
      <c r="O441" s="64" t="s">
        <v>472</v>
      </c>
      <c r="P441" s="64" t="s">
        <v>472</v>
      </c>
      <c r="Q441" s="64" t="s">
        <v>472</v>
      </c>
      <c r="R441" s="64" t="s">
        <v>472</v>
      </c>
      <c r="S441" s="64" t="s">
        <v>554</v>
      </c>
      <c r="T441" s="33">
        <v>2.79</v>
      </c>
      <c r="U441" s="33">
        <v>0.73688221968384404</v>
      </c>
      <c r="V441" s="33">
        <f t="shared" si="19"/>
        <v>2.7960860256436071E-2</v>
      </c>
      <c r="W441" s="34">
        <v>1</v>
      </c>
      <c r="X441" s="34">
        <v>1</v>
      </c>
      <c r="Y441" s="34">
        <f t="shared" si="20"/>
        <v>0</v>
      </c>
      <c r="AA441" s="28"/>
      <c r="AB441" s="15"/>
    </row>
    <row r="442" spans="1:28" ht="30" x14ac:dyDescent="0.25">
      <c r="A442" s="17" t="s">
        <v>64</v>
      </c>
      <c r="B442" s="17" t="s">
        <v>385</v>
      </c>
      <c r="C442" s="17">
        <v>0</v>
      </c>
      <c r="D442" s="58" t="s">
        <v>1549</v>
      </c>
      <c r="E442" s="19" t="s">
        <v>472</v>
      </c>
      <c r="F442" s="19" t="s">
        <v>472</v>
      </c>
      <c r="G442" s="17">
        <v>66</v>
      </c>
      <c r="H442" s="23">
        <v>0.1</v>
      </c>
      <c r="I442" s="17" t="s">
        <v>474</v>
      </c>
      <c r="J442" s="23">
        <v>0.100335347731076</v>
      </c>
      <c r="K442" s="58" t="s">
        <v>789</v>
      </c>
      <c r="L442" s="59" t="s">
        <v>472</v>
      </c>
      <c r="M442" s="57" t="s">
        <v>472</v>
      </c>
      <c r="N442" s="17">
        <v>66</v>
      </c>
      <c r="O442" s="57" t="s">
        <v>472</v>
      </c>
      <c r="P442" s="57" t="s">
        <v>472</v>
      </c>
      <c r="Q442" s="57" t="s">
        <v>472</v>
      </c>
      <c r="R442" s="57" t="s">
        <v>472</v>
      </c>
      <c r="S442" s="57" t="s">
        <v>474</v>
      </c>
      <c r="T442" s="23">
        <v>0.1</v>
      </c>
      <c r="U442" s="23">
        <v>0.100335347731076</v>
      </c>
      <c r="V442" s="23">
        <f t="shared" si="19"/>
        <v>0</v>
      </c>
      <c r="W442" s="24">
        <v>0</v>
      </c>
      <c r="X442" s="24">
        <v>0</v>
      </c>
      <c r="Y442" s="24">
        <f t="shared" si="20"/>
        <v>0</v>
      </c>
      <c r="AA442" s="58"/>
    </row>
    <row r="443" spans="1:28" ht="45" x14ac:dyDescent="0.25">
      <c r="A443" s="17" t="s">
        <v>64</v>
      </c>
      <c r="B443" s="17" t="s">
        <v>386</v>
      </c>
      <c r="C443" s="17">
        <v>0</v>
      </c>
      <c r="D443" s="58" t="s">
        <v>1539</v>
      </c>
      <c r="E443" s="19" t="s">
        <v>472</v>
      </c>
      <c r="F443" s="19" t="s">
        <v>472</v>
      </c>
      <c r="G443" s="17">
        <v>129</v>
      </c>
      <c r="H443" s="23">
        <v>0.02</v>
      </c>
      <c r="I443" s="17" t="s">
        <v>474</v>
      </c>
      <c r="J443" s="23">
        <v>2.00026673068496E-2</v>
      </c>
      <c r="K443" s="58" t="s">
        <v>1540</v>
      </c>
      <c r="L443" s="59" t="s">
        <v>472</v>
      </c>
      <c r="M443" s="57" t="s">
        <v>472</v>
      </c>
      <c r="N443" s="17">
        <v>129</v>
      </c>
      <c r="O443" s="57" t="s">
        <v>472</v>
      </c>
      <c r="P443" s="57" t="s">
        <v>472</v>
      </c>
      <c r="Q443" s="57" t="s">
        <v>472</v>
      </c>
      <c r="R443" s="57" t="s">
        <v>472</v>
      </c>
      <c r="S443" s="57" t="s">
        <v>474</v>
      </c>
      <c r="T443" s="23">
        <v>-4.4999999999999998E-2</v>
      </c>
      <c r="U443" s="23">
        <v>-4.503041195909057E-2</v>
      </c>
      <c r="V443" s="23">
        <f t="shared" si="19"/>
        <v>-6.5033079265940166E-2</v>
      </c>
      <c r="W443" s="24">
        <v>2</v>
      </c>
      <c r="X443" s="24">
        <v>3</v>
      </c>
      <c r="Y443" s="24">
        <f t="shared" si="20"/>
        <v>0</v>
      </c>
      <c r="AA443" s="58" t="s">
        <v>1541</v>
      </c>
    </row>
    <row r="444" spans="1:28" ht="30" x14ac:dyDescent="0.25">
      <c r="A444" s="17" t="s">
        <v>64</v>
      </c>
      <c r="B444" s="17" t="s">
        <v>326</v>
      </c>
      <c r="C444" s="17">
        <v>0</v>
      </c>
      <c r="D444" s="58" t="s">
        <v>1537</v>
      </c>
      <c r="E444" s="19" t="s">
        <v>472</v>
      </c>
      <c r="F444" s="19" t="s">
        <v>472</v>
      </c>
      <c r="G444" s="17">
        <v>50</v>
      </c>
      <c r="H444" s="23">
        <v>-0.17</v>
      </c>
      <c r="I444" s="17" t="s">
        <v>474</v>
      </c>
      <c r="J444" s="23">
        <v>-0.17166666350057899</v>
      </c>
      <c r="K444" s="58" t="s">
        <v>1538</v>
      </c>
      <c r="L444" s="59" t="s">
        <v>472</v>
      </c>
      <c r="M444" s="57" t="s">
        <v>472</v>
      </c>
      <c r="N444" s="17">
        <v>50</v>
      </c>
      <c r="O444" s="57" t="s">
        <v>472</v>
      </c>
      <c r="P444" s="57" t="s">
        <v>472</v>
      </c>
      <c r="Q444" s="57" t="s">
        <v>472</v>
      </c>
      <c r="R444" s="57" t="s">
        <v>472</v>
      </c>
      <c r="S444" s="57" t="s">
        <v>474</v>
      </c>
      <c r="T444" s="23">
        <v>-0.17</v>
      </c>
      <c r="U444" s="23">
        <v>-0.17166666350057908</v>
      </c>
      <c r="V444" s="23">
        <f t="shared" si="19"/>
        <v>0</v>
      </c>
      <c r="W444" s="24">
        <v>0</v>
      </c>
      <c r="X444" s="24">
        <v>0</v>
      </c>
      <c r="Y444" s="24">
        <f t="shared" si="20"/>
        <v>0</v>
      </c>
    </row>
    <row r="445" spans="1:28" ht="30" x14ac:dyDescent="0.25">
      <c r="A445" s="17" t="s">
        <v>64</v>
      </c>
      <c r="B445" s="17" t="s">
        <v>387</v>
      </c>
      <c r="C445" s="17">
        <v>1</v>
      </c>
      <c r="D445" s="58" t="s">
        <v>1542</v>
      </c>
      <c r="E445" s="19" t="s">
        <v>472</v>
      </c>
      <c r="F445" s="19" t="s">
        <v>472</v>
      </c>
      <c r="G445" s="17">
        <v>239</v>
      </c>
      <c r="H445" s="23">
        <v>0.31</v>
      </c>
      <c r="I445" s="17" t="s">
        <v>474</v>
      </c>
      <c r="J445" s="23">
        <v>0.32054540930194603</v>
      </c>
      <c r="K445" s="58" t="s">
        <v>514</v>
      </c>
      <c r="L445" s="59" t="s">
        <v>472</v>
      </c>
      <c r="M445" s="57" t="s">
        <v>472</v>
      </c>
      <c r="N445" s="17">
        <v>239</v>
      </c>
      <c r="O445" s="57" t="s">
        <v>472</v>
      </c>
      <c r="P445" s="57" t="s">
        <v>472</v>
      </c>
      <c r="Q445" s="57" t="s">
        <v>472</v>
      </c>
      <c r="R445" s="57" t="s">
        <v>472</v>
      </c>
      <c r="S445" s="57" t="s">
        <v>474</v>
      </c>
      <c r="T445" s="23">
        <v>0.31</v>
      </c>
      <c r="U445" s="23">
        <v>0.32054540930194603</v>
      </c>
      <c r="V445" s="23">
        <f t="shared" si="19"/>
        <v>0</v>
      </c>
      <c r="W445" s="24">
        <v>0</v>
      </c>
      <c r="X445" s="24">
        <v>0</v>
      </c>
      <c r="Y445" s="24">
        <f t="shared" si="20"/>
        <v>0</v>
      </c>
    </row>
    <row r="446" spans="1:28" x14ac:dyDescent="0.25">
      <c r="A446" s="17" t="s">
        <v>64</v>
      </c>
      <c r="B446" s="17" t="s">
        <v>387</v>
      </c>
      <c r="C446" s="17">
        <v>2</v>
      </c>
      <c r="D446" s="58" t="s">
        <v>1543</v>
      </c>
      <c r="E446" s="19" t="s">
        <v>472</v>
      </c>
      <c r="F446" s="19" t="s">
        <v>472</v>
      </c>
      <c r="G446" s="17">
        <v>97</v>
      </c>
      <c r="H446" s="23">
        <v>0.15</v>
      </c>
      <c r="I446" s="17" t="s">
        <v>474</v>
      </c>
      <c r="J446" s="23">
        <v>0.151140435936467</v>
      </c>
      <c r="K446" s="58" t="s">
        <v>514</v>
      </c>
      <c r="L446" s="59" t="s">
        <v>472</v>
      </c>
      <c r="M446" s="57" t="s">
        <v>472</v>
      </c>
      <c r="N446" s="17">
        <v>97</v>
      </c>
      <c r="O446" s="57" t="s">
        <v>472</v>
      </c>
      <c r="P446" s="57" t="s">
        <v>472</v>
      </c>
      <c r="Q446" s="57" t="s">
        <v>472</v>
      </c>
      <c r="R446" s="57" t="s">
        <v>472</v>
      </c>
      <c r="S446" s="57" t="s">
        <v>474</v>
      </c>
      <c r="T446" s="23">
        <v>0.15</v>
      </c>
      <c r="U446" s="23">
        <v>0.151140435936467</v>
      </c>
      <c r="V446" s="23">
        <f t="shared" si="19"/>
        <v>0</v>
      </c>
      <c r="W446" s="24">
        <v>0</v>
      </c>
      <c r="X446" s="24">
        <v>0</v>
      </c>
      <c r="Y446" s="24">
        <f t="shared" si="20"/>
        <v>0</v>
      </c>
    </row>
    <row r="447" spans="1:28" ht="30" x14ac:dyDescent="0.25">
      <c r="A447" s="17" t="s">
        <v>64</v>
      </c>
      <c r="B447" s="17" t="s">
        <v>387</v>
      </c>
      <c r="C447" s="17">
        <v>3</v>
      </c>
      <c r="D447" s="58" t="s">
        <v>1544</v>
      </c>
      <c r="E447" s="19" t="s">
        <v>472</v>
      </c>
      <c r="F447" s="19" t="s">
        <v>472</v>
      </c>
      <c r="G447" s="17">
        <v>93</v>
      </c>
      <c r="H447" s="23">
        <v>0.14000000000000001</v>
      </c>
      <c r="I447" s="17" t="s">
        <v>474</v>
      </c>
      <c r="J447" s="23">
        <v>0.140925576070494</v>
      </c>
      <c r="K447" s="58" t="s">
        <v>514</v>
      </c>
      <c r="L447" s="59" t="s">
        <v>472</v>
      </c>
      <c r="M447" s="57" t="s">
        <v>472</v>
      </c>
      <c r="N447" s="17">
        <v>93</v>
      </c>
      <c r="O447" s="57" t="s">
        <v>472</v>
      </c>
      <c r="P447" s="57" t="s">
        <v>472</v>
      </c>
      <c r="Q447" s="57" t="s">
        <v>472</v>
      </c>
      <c r="R447" s="57" t="s">
        <v>472</v>
      </c>
      <c r="S447" s="57" t="s">
        <v>474</v>
      </c>
      <c r="T447" s="23">
        <v>0.14000000000000001</v>
      </c>
      <c r="U447" s="23">
        <v>0.140925576070494</v>
      </c>
      <c r="V447" s="23">
        <f t="shared" si="19"/>
        <v>0</v>
      </c>
      <c r="W447" s="24">
        <v>0</v>
      </c>
      <c r="X447" s="24">
        <v>0</v>
      </c>
      <c r="Y447" s="24">
        <f t="shared" si="20"/>
        <v>0</v>
      </c>
    </row>
    <row r="448" spans="1:28" ht="30" x14ac:dyDescent="0.25">
      <c r="A448" s="17" t="s">
        <v>64</v>
      </c>
      <c r="B448" s="17" t="s">
        <v>387</v>
      </c>
      <c r="C448" s="17">
        <v>4</v>
      </c>
      <c r="D448" s="58" t="s">
        <v>1545</v>
      </c>
      <c r="E448" s="19" t="s">
        <v>472</v>
      </c>
      <c r="F448" s="19" t="s">
        <v>472</v>
      </c>
      <c r="G448" s="17">
        <v>77</v>
      </c>
      <c r="H448" s="23">
        <v>0.23</v>
      </c>
      <c r="I448" s="17" t="s">
        <v>474</v>
      </c>
      <c r="J448" s="23">
        <v>0.234189466759367</v>
      </c>
      <c r="K448" s="58" t="s">
        <v>514</v>
      </c>
      <c r="L448" s="59" t="s">
        <v>472</v>
      </c>
      <c r="M448" s="57" t="s">
        <v>472</v>
      </c>
      <c r="N448" s="17">
        <v>77</v>
      </c>
      <c r="O448" s="57" t="s">
        <v>472</v>
      </c>
      <c r="P448" s="57" t="s">
        <v>472</v>
      </c>
      <c r="Q448" s="57" t="s">
        <v>472</v>
      </c>
      <c r="R448" s="57" t="s">
        <v>472</v>
      </c>
      <c r="S448" s="57" t="s">
        <v>474</v>
      </c>
      <c r="T448" s="23">
        <v>0.23</v>
      </c>
      <c r="U448" s="23">
        <v>0.234189466759367</v>
      </c>
      <c r="V448" s="23">
        <f t="shared" si="19"/>
        <v>0</v>
      </c>
      <c r="W448" s="24">
        <v>0</v>
      </c>
      <c r="X448" s="24">
        <v>0</v>
      </c>
      <c r="Y448" s="24">
        <f t="shared" si="20"/>
        <v>0</v>
      </c>
    </row>
    <row r="449" spans="1:28" ht="30" x14ac:dyDescent="0.25">
      <c r="A449" s="17" t="s">
        <v>64</v>
      </c>
      <c r="B449" s="17" t="s">
        <v>387</v>
      </c>
      <c r="C449" s="17">
        <v>5</v>
      </c>
      <c r="D449" s="58" t="s">
        <v>1546</v>
      </c>
      <c r="E449" s="19" t="s">
        <v>472</v>
      </c>
      <c r="F449" s="19" t="s">
        <v>472</v>
      </c>
      <c r="G449" s="17">
        <v>94</v>
      </c>
      <c r="H449" s="23">
        <v>0.21</v>
      </c>
      <c r="I449" s="17" t="s">
        <v>474</v>
      </c>
      <c r="J449" s="23">
        <v>0.21317134656486</v>
      </c>
      <c r="K449" s="58" t="s">
        <v>514</v>
      </c>
      <c r="L449" s="59" t="s">
        <v>472</v>
      </c>
      <c r="M449" s="57" t="s">
        <v>472</v>
      </c>
      <c r="N449" s="17">
        <v>94</v>
      </c>
      <c r="O449" s="57" t="s">
        <v>472</v>
      </c>
      <c r="P449" s="57" t="s">
        <v>472</v>
      </c>
      <c r="Q449" s="57" t="s">
        <v>472</v>
      </c>
      <c r="R449" s="57" t="s">
        <v>472</v>
      </c>
      <c r="S449" s="57" t="s">
        <v>474</v>
      </c>
      <c r="T449" s="23">
        <v>0.21</v>
      </c>
      <c r="U449" s="23">
        <v>0.21317134656486</v>
      </c>
      <c r="V449" s="23">
        <f t="shared" si="19"/>
        <v>0</v>
      </c>
      <c r="W449" s="24">
        <v>0</v>
      </c>
      <c r="X449" s="24">
        <v>0</v>
      </c>
      <c r="Y449" s="24">
        <f t="shared" si="20"/>
        <v>0</v>
      </c>
    </row>
    <row r="450" spans="1:28" ht="30" x14ac:dyDescent="0.25">
      <c r="A450" s="17" t="s">
        <v>64</v>
      </c>
      <c r="B450" s="17" t="s">
        <v>387</v>
      </c>
      <c r="C450" s="17">
        <v>6</v>
      </c>
      <c r="D450" s="58" t="s">
        <v>1547</v>
      </c>
      <c r="E450" s="19" t="s">
        <v>472</v>
      </c>
      <c r="F450" s="19" t="s">
        <v>472</v>
      </c>
      <c r="G450" s="17">
        <v>73</v>
      </c>
      <c r="H450" s="23">
        <v>0.14000000000000001</v>
      </c>
      <c r="I450" s="17" t="s">
        <v>474</v>
      </c>
      <c r="J450" s="23">
        <v>0.140925576070494</v>
      </c>
      <c r="K450" s="58" t="s">
        <v>514</v>
      </c>
      <c r="L450" s="59" t="s">
        <v>472</v>
      </c>
      <c r="M450" s="57" t="s">
        <v>472</v>
      </c>
      <c r="N450" s="17">
        <v>73</v>
      </c>
      <c r="O450" s="57" t="s">
        <v>472</v>
      </c>
      <c r="P450" s="57" t="s">
        <v>472</v>
      </c>
      <c r="Q450" s="57" t="s">
        <v>472</v>
      </c>
      <c r="R450" s="57" t="s">
        <v>472</v>
      </c>
      <c r="S450" s="57" t="s">
        <v>474</v>
      </c>
      <c r="T450" s="23">
        <v>0.14000000000000001</v>
      </c>
      <c r="U450" s="23">
        <v>0.140925576070494</v>
      </c>
      <c r="V450" s="23">
        <f t="shared" si="19"/>
        <v>0</v>
      </c>
      <c r="W450" s="24">
        <v>0</v>
      </c>
      <c r="X450" s="24">
        <v>0</v>
      </c>
      <c r="Y450" s="24">
        <f t="shared" si="20"/>
        <v>0</v>
      </c>
    </row>
    <row r="451" spans="1:28" s="16" customFormat="1" ht="30" x14ac:dyDescent="0.25">
      <c r="A451" s="16" t="s">
        <v>64</v>
      </c>
      <c r="B451" s="16" t="s">
        <v>387</v>
      </c>
      <c r="C451" s="16">
        <v>7</v>
      </c>
      <c r="D451" s="60" t="s">
        <v>1548</v>
      </c>
      <c r="E451" s="29" t="s">
        <v>472</v>
      </c>
      <c r="F451" s="29" t="s">
        <v>472</v>
      </c>
      <c r="G451" s="16">
        <v>168</v>
      </c>
      <c r="H451" s="33">
        <v>0.06</v>
      </c>
      <c r="I451" s="16" t="s">
        <v>474</v>
      </c>
      <c r="J451" s="33">
        <v>6.0072155921031697E-2</v>
      </c>
      <c r="K451" s="60" t="s">
        <v>514</v>
      </c>
      <c r="L451" s="61" t="s">
        <v>472</v>
      </c>
      <c r="M451" s="64" t="s">
        <v>472</v>
      </c>
      <c r="N451" s="16">
        <v>168</v>
      </c>
      <c r="O451" s="64" t="s">
        <v>472</v>
      </c>
      <c r="P451" s="64" t="s">
        <v>472</v>
      </c>
      <c r="Q451" s="64" t="s">
        <v>472</v>
      </c>
      <c r="R451" s="64" t="s">
        <v>472</v>
      </c>
      <c r="S451" s="64" t="s">
        <v>474</v>
      </c>
      <c r="T451" s="33">
        <v>0.06</v>
      </c>
      <c r="U451" s="33">
        <v>6.0072155921031697E-2</v>
      </c>
      <c r="V451" s="33">
        <f t="shared" ref="V451:V501" si="22">U451-J451</f>
        <v>0</v>
      </c>
      <c r="W451" s="34">
        <v>0</v>
      </c>
      <c r="X451" s="34">
        <v>0</v>
      </c>
      <c r="Y451" s="34">
        <f t="shared" ref="Y451:Y501" si="23">G451-N451</f>
        <v>0</v>
      </c>
      <c r="AA451" s="28"/>
      <c r="AB451" s="15"/>
    </row>
    <row r="452" spans="1:28" ht="30" x14ac:dyDescent="0.25">
      <c r="A452" s="17" t="s">
        <v>65</v>
      </c>
      <c r="B452" s="17" t="s">
        <v>388</v>
      </c>
      <c r="C452" s="17">
        <v>1</v>
      </c>
      <c r="D452" s="58" t="s">
        <v>1552</v>
      </c>
      <c r="E452" s="19">
        <v>88</v>
      </c>
      <c r="F452" s="19">
        <v>100</v>
      </c>
      <c r="G452" s="17">
        <v>188</v>
      </c>
      <c r="H452" s="23">
        <v>0.44</v>
      </c>
      <c r="I452" s="17" t="s">
        <v>498</v>
      </c>
      <c r="J452" s="40">
        <v>0.21782474067293001</v>
      </c>
      <c r="K452" s="58" t="s">
        <v>1553</v>
      </c>
      <c r="L452" s="59" t="s">
        <v>1550</v>
      </c>
      <c r="M452" s="17">
        <v>88</v>
      </c>
      <c r="N452" s="17">
        <f t="shared" ref="N452:N471" si="24">L452+M452</f>
        <v>188</v>
      </c>
      <c r="O452" s="17">
        <v>0.83</v>
      </c>
      <c r="P452" s="17">
        <v>0.51</v>
      </c>
      <c r="Q452" s="57">
        <v>0.76</v>
      </c>
      <c r="R452" s="57">
        <v>0.68</v>
      </c>
      <c r="S452" s="57" t="s">
        <v>513</v>
      </c>
      <c r="T452" s="23">
        <v>0.21502112211882399</v>
      </c>
      <c r="U452" s="23">
        <v>0.21502112211882399</v>
      </c>
      <c r="V452" s="23">
        <f t="shared" si="22"/>
        <v>-2.8036185541060188E-3</v>
      </c>
      <c r="W452" s="24">
        <v>0</v>
      </c>
      <c r="X452" s="24">
        <v>0</v>
      </c>
      <c r="Y452" s="24">
        <f t="shared" si="23"/>
        <v>0</v>
      </c>
      <c r="AA452" s="58" t="s">
        <v>1655</v>
      </c>
    </row>
    <row r="453" spans="1:28" ht="45" x14ac:dyDescent="0.25">
      <c r="A453" s="17" t="s">
        <v>65</v>
      </c>
      <c r="B453" s="17" t="s">
        <v>389</v>
      </c>
      <c r="C453" s="17">
        <v>1</v>
      </c>
      <c r="D453" s="58" t="s">
        <v>1554</v>
      </c>
      <c r="E453" s="19">
        <v>5</v>
      </c>
      <c r="F453" s="19">
        <v>5</v>
      </c>
      <c r="G453" s="17">
        <v>10</v>
      </c>
      <c r="H453" s="23">
        <v>1.83</v>
      </c>
      <c r="I453" s="17" t="s">
        <v>498</v>
      </c>
      <c r="J453" s="27">
        <v>0.81997484864319103</v>
      </c>
      <c r="K453" s="58" t="s">
        <v>1555</v>
      </c>
      <c r="L453" s="59" t="s">
        <v>1001</v>
      </c>
      <c r="M453" s="17">
        <v>5</v>
      </c>
      <c r="N453" s="17">
        <f t="shared" si="24"/>
        <v>10</v>
      </c>
      <c r="O453" s="57" t="s">
        <v>472</v>
      </c>
      <c r="P453" s="57" t="s">
        <v>472</v>
      </c>
      <c r="Q453" s="57" t="s">
        <v>472</v>
      </c>
      <c r="R453" s="57" t="s">
        <v>472</v>
      </c>
      <c r="S453" s="57" t="s">
        <v>516</v>
      </c>
      <c r="T453" s="23">
        <v>1.83</v>
      </c>
      <c r="U453" s="27">
        <v>0.81997484864319103</v>
      </c>
      <c r="V453" s="23">
        <f t="shared" si="22"/>
        <v>0</v>
      </c>
      <c r="W453" s="24">
        <v>0</v>
      </c>
      <c r="X453" s="24">
        <v>3</v>
      </c>
      <c r="Y453" s="24">
        <f t="shared" si="23"/>
        <v>0</v>
      </c>
      <c r="AA453" s="58" t="s">
        <v>1669</v>
      </c>
    </row>
    <row r="454" spans="1:28" ht="60" x14ac:dyDescent="0.25">
      <c r="A454" s="17" t="s">
        <v>65</v>
      </c>
      <c r="B454" s="17" t="s">
        <v>390</v>
      </c>
      <c r="C454" s="17">
        <v>1</v>
      </c>
      <c r="D454" s="58" t="s">
        <v>1556</v>
      </c>
      <c r="E454" s="19">
        <v>18.5</v>
      </c>
      <c r="F454" s="19">
        <v>18.5</v>
      </c>
      <c r="G454" s="17">
        <v>37</v>
      </c>
      <c r="H454" s="23">
        <v>0.45</v>
      </c>
      <c r="I454" s="17" t="s">
        <v>498</v>
      </c>
      <c r="J454" s="27">
        <v>0.22314355131420999</v>
      </c>
      <c r="K454" s="58" t="s">
        <v>1654</v>
      </c>
      <c r="L454" s="59" t="s">
        <v>1551</v>
      </c>
      <c r="M454" s="17">
        <v>18.5</v>
      </c>
      <c r="N454" s="17">
        <f t="shared" si="24"/>
        <v>37</v>
      </c>
      <c r="O454" s="57" t="s">
        <v>472</v>
      </c>
      <c r="P454" s="57" t="s">
        <v>472</v>
      </c>
      <c r="Q454" s="57" t="s">
        <v>472</v>
      </c>
      <c r="R454" s="57" t="s">
        <v>472</v>
      </c>
      <c r="S454" s="57" t="s">
        <v>516</v>
      </c>
      <c r="T454" s="23">
        <v>1.6879999999999999</v>
      </c>
      <c r="U454" s="27">
        <v>0.76665902549235343</v>
      </c>
      <c r="V454" s="23">
        <f t="shared" si="22"/>
        <v>0.54351547417814339</v>
      </c>
      <c r="W454" s="24">
        <v>3</v>
      </c>
      <c r="X454" s="24">
        <v>3</v>
      </c>
      <c r="Y454" s="24">
        <f t="shared" si="23"/>
        <v>0</v>
      </c>
      <c r="AA454" s="58" t="s">
        <v>1670</v>
      </c>
    </row>
    <row r="455" spans="1:28" ht="45" x14ac:dyDescent="0.25">
      <c r="A455" s="17" t="s">
        <v>65</v>
      </c>
      <c r="B455" s="17" t="s">
        <v>390</v>
      </c>
      <c r="C455" s="17">
        <v>2</v>
      </c>
      <c r="D455" s="58" t="s">
        <v>1556</v>
      </c>
      <c r="E455" s="19">
        <v>18</v>
      </c>
      <c r="F455" s="19">
        <v>18</v>
      </c>
      <c r="G455" s="17">
        <v>36</v>
      </c>
      <c r="H455" s="23">
        <v>0.56000000000000005</v>
      </c>
      <c r="I455" s="17" t="s">
        <v>498</v>
      </c>
      <c r="J455" s="40">
        <v>0.27646469136566099</v>
      </c>
      <c r="K455" s="58" t="s">
        <v>1557</v>
      </c>
      <c r="L455" s="59" t="s">
        <v>702</v>
      </c>
      <c r="M455" s="57">
        <v>18</v>
      </c>
      <c r="N455" s="17">
        <f t="shared" si="24"/>
        <v>36</v>
      </c>
      <c r="O455" s="57" t="s">
        <v>472</v>
      </c>
      <c r="P455" s="57" t="s">
        <v>472</v>
      </c>
      <c r="Q455" s="57" t="s">
        <v>472</v>
      </c>
      <c r="R455" s="57" t="s">
        <v>472</v>
      </c>
      <c r="S455" s="57" t="s">
        <v>516</v>
      </c>
      <c r="T455" s="23">
        <v>1.69</v>
      </c>
      <c r="U455" s="40">
        <v>0.7674230344897206</v>
      </c>
      <c r="V455" s="23">
        <f t="shared" si="22"/>
        <v>0.49095834312405962</v>
      </c>
      <c r="W455" s="24">
        <v>3</v>
      </c>
      <c r="X455" s="24">
        <v>3</v>
      </c>
      <c r="Y455" s="24">
        <f t="shared" si="23"/>
        <v>0</v>
      </c>
      <c r="AA455" s="58" t="s">
        <v>1671</v>
      </c>
    </row>
    <row r="456" spans="1:28" ht="30" x14ac:dyDescent="0.25">
      <c r="A456" s="17" t="s">
        <v>65</v>
      </c>
      <c r="B456" s="17" t="s">
        <v>391</v>
      </c>
      <c r="C456" s="17">
        <v>1</v>
      </c>
      <c r="D456" s="58" t="s">
        <v>1659</v>
      </c>
      <c r="E456" s="19">
        <v>8.5</v>
      </c>
      <c r="F456" s="19">
        <v>8.5</v>
      </c>
      <c r="G456" s="17">
        <v>17</v>
      </c>
      <c r="H456" s="23">
        <v>1.24</v>
      </c>
      <c r="I456" s="17" t="s">
        <v>498</v>
      </c>
      <c r="J456" s="40">
        <v>0.585898932259168</v>
      </c>
      <c r="K456" s="58" t="s">
        <v>1658</v>
      </c>
      <c r="L456" s="59" t="s">
        <v>1657</v>
      </c>
      <c r="M456" s="57">
        <v>4.25</v>
      </c>
      <c r="N456" s="17">
        <f t="shared" si="24"/>
        <v>8.5</v>
      </c>
      <c r="O456" s="57" t="s">
        <v>472</v>
      </c>
      <c r="P456" s="57" t="s">
        <v>472</v>
      </c>
      <c r="Q456" s="57" t="s">
        <v>472</v>
      </c>
      <c r="R456" s="57" t="s">
        <v>472</v>
      </c>
      <c r="S456" s="57" t="s">
        <v>554</v>
      </c>
      <c r="T456" s="23">
        <v>1.82</v>
      </c>
      <c r="U456" s="23">
        <v>0.589511693974478</v>
      </c>
      <c r="V456" s="23">
        <f t="shared" si="22"/>
        <v>3.6127617153099978E-3</v>
      </c>
      <c r="W456" s="24">
        <v>0</v>
      </c>
      <c r="X456" s="24">
        <v>0</v>
      </c>
      <c r="Y456" s="24">
        <f t="shared" si="23"/>
        <v>8.5</v>
      </c>
      <c r="AA456" s="58" t="s">
        <v>1656</v>
      </c>
    </row>
    <row r="457" spans="1:28" ht="30" x14ac:dyDescent="0.25">
      <c r="A457" s="17" t="s">
        <v>65</v>
      </c>
      <c r="B457" s="17" t="s">
        <v>392</v>
      </c>
      <c r="C457" s="17">
        <v>1</v>
      </c>
      <c r="D457" s="58" t="s">
        <v>1559</v>
      </c>
      <c r="E457" s="19">
        <v>40</v>
      </c>
      <c r="F457" s="19">
        <v>40</v>
      </c>
      <c r="G457" s="17">
        <v>80</v>
      </c>
      <c r="H457" s="23">
        <v>0.51</v>
      </c>
      <c r="I457" s="17" t="s">
        <v>498</v>
      </c>
      <c r="J457" s="27">
        <v>0.25231430506769498</v>
      </c>
      <c r="K457" s="58" t="s">
        <v>1560</v>
      </c>
      <c r="L457" s="59" t="s">
        <v>701</v>
      </c>
      <c r="M457" s="57">
        <v>40</v>
      </c>
      <c r="N457" s="17">
        <f t="shared" si="24"/>
        <v>60</v>
      </c>
      <c r="O457" s="57" t="s">
        <v>472</v>
      </c>
      <c r="P457" s="57" t="s">
        <v>472</v>
      </c>
      <c r="Q457" s="57" t="s">
        <v>472</v>
      </c>
      <c r="R457" s="57" t="s">
        <v>472</v>
      </c>
      <c r="S457" s="57" t="s">
        <v>554</v>
      </c>
      <c r="T457" s="23">
        <v>2.2000000000000002</v>
      </c>
      <c r="U457" s="23">
        <v>0.28033260409821503</v>
      </c>
      <c r="V457" s="23">
        <f t="shared" si="22"/>
        <v>2.8018299030520055E-2</v>
      </c>
      <c r="W457" s="24">
        <v>1</v>
      </c>
      <c r="X457" s="24">
        <v>1</v>
      </c>
      <c r="Y457" s="24">
        <f t="shared" si="23"/>
        <v>20</v>
      </c>
      <c r="AA457" s="58" t="s">
        <v>1558</v>
      </c>
    </row>
    <row r="458" spans="1:28" ht="30" x14ac:dyDescent="0.25">
      <c r="A458" s="17" t="s">
        <v>65</v>
      </c>
      <c r="B458" s="17" t="s">
        <v>393</v>
      </c>
      <c r="C458" s="17">
        <v>0</v>
      </c>
      <c r="D458" s="58" t="s">
        <v>1561</v>
      </c>
      <c r="E458" s="19">
        <v>8</v>
      </c>
      <c r="F458" s="19">
        <v>8</v>
      </c>
      <c r="G458" s="17">
        <v>16</v>
      </c>
      <c r="H458" s="23">
        <v>1.74</v>
      </c>
      <c r="I458" s="17" t="s">
        <v>498</v>
      </c>
      <c r="J458" s="27">
        <v>0.786401177301284</v>
      </c>
      <c r="K458" s="58" t="s">
        <v>1660</v>
      </c>
      <c r="L458" s="59" t="s">
        <v>1504</v>
      </c>
      <c r="M458" s="57">
        <v>8</v>
      </c>
      <c r="N458" s="17">
        <f t="shared" si="24"/>
        <v>16</v>
      </c>
      <c r="O458" s="57" t="s">
        <v>472</v>
      </c>
      <c r="P458" s="57" t="s">
        <v>472</v>
      </c>
      <c r="Q458" s="57" t="s">
        <v>472</v>
      </c>
      <c r="R458" s="57" t="s">
        <v>472</v>
      </c>
      <c r="S458" s="57" t="s">
        <v>554</v>
      </c>
      <c r="T458" s="23">
        <v>5.73</v>
      </c>
      <c r="U458" s="23">
        <v>1.156728204941712</v>
      </c>
      <c r="V458" s="23">
        <f t="shared" si="22"/>
        <v>0.37032702764042802</v>
      </c>
      <c r="W458" s="24">
        <v>3</v>
      </c>
      <c r="X458" s="24">
        <v>1</v>
      </c>
      <c r="Y458" s="24">
        <f t="shared" si="23"/>
        <v>0</v>
      </c>
    </row>
    <row r="459" spans="1:28" ht="30" x14ac:dyDescent="0.25">
      <c r="A459" s="17" t="s">
        <v>65</v>
      </c>
      <c r="B459" s="17" t="s">
        <v>394</v>
      </c>
      <c r="C459" s="17">
        <v>0</v>
      </c>
      <c r="D459" s="58" t="s">
        <v>1568</v>
      </c>
      <c r="E459" s="19">
        <v>45</v>
      </c>
      <c r="F459" s="19">
        <v>48</v>
      </c>
      <c r="G459" s="17">
        <v>93</v>
      </c>
      <c r="H459" s="23">
        <v>-0.15</v>
      </c>
      <c r="I459" s="17" t="s">
        <v>498</v>
      </c>
      <c r="J459" s="27">
        <v>-7.4890942135907093E-2</v>
      </c>
      <c r="K459" s="58" t="s">
        <v>472</v>
      </c>
      <c r="L459" s="59" t="s">
        <v>1569</v>
      </c>
      <c r="M459" s="57">
        <v>48</v>
      </c>
      <c r="N459" s="17">
        <f t="shared" si="24"/>
        <v>93</v>
      </c>
      <c r="O459" s="57" t="s">
        <v>472</v>
      </c>
      <c r="P459" s="57" t="s">
        <v>472</v>
      </c>
      <c r="Q459" s="57" t="s">
        <v>472</v>
      </c>
      <c r="R459" s="57" t="s">
        <v>472</v>
      </c>
      <c r="S459" s="57" t="s">
        <v>513</v>
      </c>
      <c r="T459" s="27">
        <v>-7.4890942135907093E-2</v>
      </c>
      <c r="U459" s="27">
        <v>-7.4890942135907093E-2</v>
      </c>
      <c r="V459" s="23">
        <f t="shared" si="22"/>
        <v>0</v>
      </c>
      <c r="W459" s="24">
        <v>0</v>
      </c>
      <c r="X459" s="24">
        <v>2</v>
      </c>
      <c r="Y459" s="24">
        <f t="shared" si="23"/>
        <v>0</v>
      </c>
      <c r="AA459" s="58" t="s">
        <v>1570</v>
      </c>
    </row>
    <row r="460" spans="1:28" ht="45" x14ac:dyDescent="0.25">
      <c r="A460" s="17" t="s">
        <v>65</v>
      </c>
      <c r="B460" s="17" t="s">
        <v>467</v>
      </c>
      <c r="C460" s="17">
        <v>0</v>
      </c>
      <c r="D460" s="58" t="s">
        <v>1571</v>
      </c>
      <c r="E460" s="19">
        <v>7</v>
      </c>
      <c r="F460" s="19">
        <v>7</v>
      </c>
      <c r="G460" s="17">
        <v>14</v>
      </c>
      <c r="H460" s="23">
        <v>0.79</v>
      </c>
      <c r="I460" s="17" t="s">
        <v>498</v>
      </c>
      <c r="J460" s="27">
        <v>0.38538894408656299</v>
      </c>
      <c r="K460" s="58" t="s">
        <v>1573</v>
      </c>
      <c r="L460" s="59" t="s">
        <v>998</v>
      </c>
      <c r="M460" s="57">
        <v>7</v>
      </c>
      <c r="N460" s="17">
        <f t="shared" si="24"/>
        <v>14</v>
      </c>
      <c r="O460" s="17">
        <v>4.9000000000000004</v>
      </c>
      <c r="P460" s="17">
        <v>3.2</v>
      </c>
      <c r="Q460" s="57">
        <v>2</v>
      </c>
      <c r="R460" s="57">
        <v>2.2999999999999998</v>
      </c>
      <c r="S460" s="57" t="s">
        <v>513</v>
      </c>
      <c r="T460" s="23">
        <v>0.38482168655414001</v>
      </c>
      <c r="U460" s="23">
        <v>0.38482168655414001</v>
      </c>
      <c r="V460" s="23">
        <f t="shared" si="22"/>
        <v>-5.6725753242298227E-4</v>
      </c>
      <c r="W460" s="24">
        <v>0</v>
      </c>
      <c r="X460" s="24">
        <v>0</v>
      </c>
      <c r="Y460" s="24">
        <f t="shared" si="23"/>
        <v>0</v>
      </c>
    </row>
    <row r="461" spans="1:28" ht="45" x14ac:dyDescent="0.25">
      <c r="A461" s="17" t="s">
        <v>65</v>
      </c>
      <c r="B461" s="17" t="s">
        <v>468</v>
      </c>
      <c r="C461" s="17">
        <v>1</v>
      </c>
      <c r="D461" s="58" t="s">
        <v>1572</v>
      </c>
      <c r="E461" s="19">
        <v>10</v>
      </c>
      <c r="F461" s="19">
        <v>10</v>
      </c>
      <c r="G461" s="17">
        <v>20</v>
      </c>
      <c r="H461" s="23">
        <v>1.83</v>
      </c>
      <c r="I461" s="17" t="s">
        <v>498</v>
      </c>
      <c r="J461" s="27">
        <v>0.81997484864319103</v>
      </c>
      <c r="K461" s="58" t="s">
        <v>1574</v>
      </c>
      <c r="L461" s="59" t="s">
        <v>700</v>
      </c>
      <c r="M461" s="57">
        <v>10</v>
      </c>
      <c r="N461" s="17">
        <f t="shared" si="24"/>
        <v>20</v>
      </c>
      <c r="O461" s="17">
        <v>5.15</v>
      </c>
      <c r="P461" s="17">
        <v>1.85</v>
      </c>
      <c r="Q461" s="57">
        <v>1.3</v>
      </c>
      <c r="R461" s="57">
        <v>1.42</v>
      </c>
      <c r="S461" s="57" t="s">
        <v>513</v>
      </c>
      <c r="T461" s="23">
        <v>1.02366857557712</v>
      </c>
      <c r="U461" s="23">
        <v>1.02366857557712</v>
      </c>
      <c r="V461" s="23">
        <f t="shared" si="22"/>
        <v>0.20369372693392895</v>
      </c>
      <c r="W461" s="24">
        <v>3</v>
      </c>
      <c r="X461" s="24">
        <v>1</v>
      </c>
      <c r="Y461" s="24">
        <f t="shared" si="23"/>
        <v>0</v>
      </c>
    </row>
    <row r="462" spans="1:28" ht="60" x14ac:dyDescent="0.25">
      <c r="A462" s="17" t="s">
        <v>65</v>
      </c>
      <c r="B462" s="17" t="s">
        <v>395</v>
      </c>
      <c r="C462" s="17">
        <v>2</v>
      </c>
      <c r="D462" s="58" t="s">
        <v>1575</v>
      </c>
      <c r="E462" s="19">
        <v>61</v>
      </c>
      <c r="F462" s="19">
        <v>55</v>
      </c>
      <c r="G462" s="17">
        <v>116</v>
      </c>
      <c r="H462" s="23">
        <v>0.64</v>
      </c>
      <c r="I462" s="17" t="s">
        <v>498</v>
      </c>
      <c r="J462" s="27">
        <v>0.31436798518741998</v>
      </c>
      <c r="K462" s="58" t="s">
        <v>1577</v>
      </c>
      <c r="L462" s="59" t="s">
        <v>978</v>
      </c>
      <c r="M462" s="57">
        <v>55</v>
      </c>
      <c r="N462" s="17">
        <f t="shared" si="24"/>
        <v>116</v>
      </c>
      <c r="O462" s="57">
        <v>1.44</v>
      </c>
      <c r="P462" s="57">
        <v>0.87</v>
      </c>
      <c r="Q462" s="57">
        <v>0.96</v>
      </c>
      <c r="R462" s="57">
        <v>0.8</v>
      </c>
      <c r="S462" s="57" t="s">
        <v>513</v>
      </c>
      <c r="T462" s="27">
        <v>0.31533226811368797</v>
      </c>
      <c r="U462" s="27">
        <v>0.31533226811368797</v>
      </c>
      <c r="V462" s="23">
        <f t="shared" si="22"/>
        <v>9.6428292626798973E-4</v>
      </c>
      <c r="W462" s="24">
        <v>0</v>
      </c>
      <c r="X462" s="24">
        <v>0</v>
      </c>
      <c r="Y462" s="24">
        <f t="shared" si="23"/>
        <v>0</v>
      </c>
      <c r="AA462" s="58" t="s">
        <v>1576</v>
      </c>
    </row>
    <row r="463" spans="1:28" ht="75" x14ac:dyDescent="0.25">
      <c r="A463" s="17" t="s">
        <v>65</v>
      </c>
      <c r="B463" s="17" t="s">
        <v>396</v>
      </c>
      <c r="C463" s="17">
        <v>2</v>
      </c>
      <c r="D463" s="58" t="s">
        <v>1579</v>
      </c>
      <c r="E463" s="19">
        <v>41</v>
      </c>
      <c r="F463" s="19">
        <v>22</v>
      </c>
      <c r="G463" s="17">
        <v>63</v>
      </c>
      <c r="H463" s="23">
        <v>0.63</v>
      </c>
      <c r="I463" s="17" t="s">
        <v>498</v>
      </c>
      <c r="J463" s="40">
        <v>0.29599213117991702</v>
      </c>
      <c r="K463" s="58" t="s">
        <v>1662</v>
      </c>
      <c r="L463" s="59" t="s">
        <v>1300</v>
      </c>
      <c r="M463" s="57">
        <v>22</v>
      </c>
      <c r="N463" s="17">
        <f t="shared" si="24"/>
        <v>42.5</v>
      </c>
      <c r="O463" s="57" t="s">
        <v>1581</v>
      </c>
      <c r="P463" s="57" t="s">
        <v>1582</v>
      </c>
      <c r="Q463" s="57" t="s">
        <v>1583</v>
      </c>
      <c r="R463" s="57" t="s">
        <v>1584</v>
      </c>
      <c r="S463" s="57" t="s">
        <v>513</v>
      </c>
      <c r="T463" s="23">
        <v>0.11628675828018015</v>
      </c>
      <c r="U463" s="23">
        <v>0.11628675828018015</v>
      </c>
      <c r="V463" s="23">
        <f t="shared" si="22"/>
        <v>-0.17970537289973687</v>
      </c>
      <c r="W463" s="24">
        <v>3</v>
      </c>
      <c r="X463" s="24">
        <v>1</v>
      </c>
      <c r="Y463" s="24">
        <f t="shared" si="23"/>
        <v>20.5</v>
      </c>
      <c r="AA463" s="58" t="s">
        <v>1661</v>
      </c>
    </row>
    <row r="464" spans="1:28" ht="60" x14ac:dyDescent="0.25">
      <c r="A464" s="17" t="s">
        <v>65</v>
      </c>
      <c r="B464" s="17" t="s">
        <v>397</v>
      </c>
      <c r="C464" s="17">
        <v>1</v>
      </c>
      <c r="D464" s="58" t="s">
        <v>1585</v>
      </c>
      <c r="E464" s="19">
        <v>24</v>
      </c>
      <c r="F464" s="19">
        <v>48</v>
      </c>
      <c r="G464" s="17">
        <v>72</v>
      </c>
      <c r="H464" s="23">
        <v>0.24</v>
      </c>
      <c r="I464" s="17" t="s">
        <v>498</v>
      </c>
      <c r="J464" s="27">
        <v>0.112897105602895</v>
      </c>
      <c r="K464" s="58" t="s">
        <v>1663</v>
      </c>
      <c r="L464" s="59" t="s">
        <v>723</v>
      </c>
      <c r="M464" s="57">
        <v>48</v>
      </c>
      <c r="N464" s="17">
        <f t="shared" si="24"/>
        <v>60</v>
      </c>
      <c r="O464" s="57" t="s">
        <v>1664</v>
      </c>
      <c r="P464" s="57" t="s">
        <v>1665</v>
      </c>
      <c r="Q464" s="57" t="s">
        <v>1666</v>
      </c>
      <c r="R464" s="57" t="s">
        <v>1667</v>
      </c>
      <c r="S464" s="57" t="s">
        <v>513</v>
      </c>
      <c r="T464" s="23">
        <v>-3.6791914828641102E-2</v>
      </c>
      <c r="U464" s="23">
        <v>-3.6791914828641102E-2</v>
      </c>
      <c r="V464" s="23">
        <f t="shared" si="22"/>
        <v>-0.14968902043153609</v>
      </c>
      <c r="W464" s="24">
        <v>3</v>
      </c>
      <c r="X464" s="24">
        <v>1</v>
      </c>
      <c r="Y464" s="24">
        <f t="shared" si="23"/>
        <v>12</v>
      </c>
      <c r="AA464" s="58" t="s">
        <v>1586</v>
      </c>
    </row>
    <row r="465" spans="1:28" ht="30" x14ac:dyDescent="0.25">
      <c r="A465" s="17" t="s">
        <v>65</v>
      </c>
      <c r="B465" s="17" t="s">
        <v>398</v>
      </c>
      <c r="C465" s="17">
        <v>3</v>
      </c>
      <c r="D465" s="58" t="s">
        <v>1587</v>
      </c>
      <c r="E465" s="19">
        <v>36</v>
      </c>
      <c r="F465" s="19">
        <v>35</v>
      </c>
      <c r="G465" s="17">
        <v>71</v>
      </c>
      <c r="H465" s="23">
        <v>0.48</v>
      </c>
      <c r="I465" s="17" t="s">
        <v>498</v>
      </c>
      <c r="J465" s="40">
        <v>0.237730600455936</v>
      </c>
      <c r="K465" s="58" t="s">
        <v>472</v>
      </c>
      <c r="L465" s="19">
        <v>36</v>
      </c>
      <c r="M465" s="19">
        <v>35</v>
      </c>
      <c r="N465" s="17">
        <f t="shared" si="24"/>
        <v>71</v>
      </c>
      <c r="O465" s="57" t="s">
        <v>472</v>
      </c>
      <c r="P465" s="57" t="s">
        <v>472</v>
      </c>
      <c r="Q465" s="57" t="s">
        <v>472</v>
      </c>
      <c r="R465" s="57" t="s">
        <v>472</v>
      </c>
      <c r="S465" s="57" t="s">
        <v>472</v>
      </c>
      <c r="T465" s="62" t="s">
        <v>472</v>
      </c>
      <c r="U465" s="40">
        <v>0.237730600455936</v>
      </c>
      <c r="V465" s="23">
        <f t="shared" si="22"/>
        <v>0</v>
      </c>
      <c r="W465" s="24">
        <v>0</v>
      </c>
      <c r="X465" s="24">
        <v>2</v>
      </c>
      <c r="Y465" s="24">
        <f t="shared" si="23"/>
        <v>0</v>
      </c>
      <c r="AA465" s="58" t="s">
        <v>1668</v>
      </c>
    </row>
    <row r="466" spans="1:28" ht="45" x14ac:dyDescent="0.25">
      <c r="A466" s="17" t="s">
        <v>65</v>
      </c>
      <c r="B466" s="17" t="s">
        <v>469</v>
      </c>
      <c r="C466" s="17">
        <v>1</v>
      </c>
      <c r="D466" s="58" t="s">
        <v>1588</v>
      </c>
      <c r="E466" s="19">
        <v>22</v>
      </c>
      <c r="F466" s="19">
        <v>23</v>
      </c>
      <c r="G466" s="17">
        <v>55</v>
      </c>
      <c r="H466" s="20">
        <v>0</v>
      </c>
      <c r="I466" s="17" t="s">
        <v>498</v>
      </c>
      <c r="J466" s="27">
        <v>0</v>
      </c>
      <c r="K466" s="58" t="s">
        <v>1589</v>
      </c>
      <c r="L466" s="59" t="s">
        <v>1222</v>
      </c>
      <c r="M466" s="57">
        <v>23</v>
      </c>
      <c r="N466" s="17">
        <f t="shared" si="24"/>
        <v>45</v>
      </c>
      <c r="O466" s="57" t="s">
        <v>472</v>
      </c>
      <c r="P466" s="57" t="s">
        <v>472</v>
      </c>
      <c r="Q466" s="57" t="s">
        <v>472</v>
      </c>
      <c r="R466" s="57" t="s">
        <v>472</v>
      </c>
      <c r="S466" s="57" t="s">
        <v>513</v>
      </c>
      <c r="T466" s="23">
        <v>0</v>
      </c>
      <c r="U466" s="23">
        <v>0</v>
      </c>
      <c r="V466" s="23">
        <f t="shared" si="22"/>
        <v>0</v>
      </c>
      <c r="W466" s="24">
        <v>0</v>
      </c>
      <c r="X466" s="24">
        <v>0</v>
      </c>
      <c r="Y466" s="24">
        <f t="shared" si="23"/>
        <v>10</v>
      </c>
    </row>
    <row r="467" spans="1:28" ht="30" x14ac:dyDescent="0.25">
      <c r="A467" s="17" t="s">
        <v>65</v>
      </c>
      <c r="B467" s="17" t="s">
        <v>470</v>
      </c>
      <c r="C467" s="17">
        <v>1</v>
      </c>
      <c r="D467" s="58" t="s">
        <v>1590</v>
      </c>
      <c r="E467" s="19">
        <v>30</v>
      </c>
      <c r="F467" s="19">
        <v>30</v>
      </c>
      <c r="G467" s="17">
        <v>60</v>
      </c>
      <c r="H467" s="20">
        <v>1.33</v>
      </c>
      <c r="I467" s="17" t="s">
        <v>498</v>
      </c>
      <c r="J467" s="27">
        <v>0.62375783342884605</v>
      </c>
      <c r="K467" s="58" t="s">
        <v>472</v>
      </c>
      <c r="L467" s="59" t="s">
        <v>740</v>
      </c>
      <c r="M467" s="57">
        <v>30</v>
      </c>
      <c r="N467" s="17">
        <f t="shared" si="24"/>
        <v>60</v>
      </c>
      <c r="O467" s="57" t="s">
        <v>472</v>
      </c>
      <c r="P467" s="57" t="s">
        <v>472</v>
      </c>
      <c r="Q467" s="57" t="s">
        <v>472</v>
      </c>
      <c r="R467" s="57" t="s">
        <v>472</v>
      </c>
      <c r="S467" s="57" t="s">
        <v>513</v>
      </c>
      <c r="T467" s="27">
        <v>0.62375783342884605</v>
      </c>
      <c r="U467" s="27">
        <v>0.62375783342884605</v>
      </c>
      <c r="V467" s="23">
        <f t="shared" si="22"/>
        <v>0</v>
      </c>
      <c r="W467" s="24">
        <v>0</v>
      </c>
      <c r="X467" s="24">
        <v>2</v>
      </c>
      <c r="Y467" s="24">
        <f t="shared" si="23"/>
        <v>0</v>
      </c>
      <c r="AA467" s="58" t="s">
        <v>1494</v>
      </c>
    </row>
    <row r="468" spans="1:28" ht="30" x14ac:dyDescent="0.25">
      <c r="A468" s="17" t="s">
        <v>65</v>
      </c>
      <c r="B468" s="17" t="s">
        <v>470</v>
      </c>
      <c r="C468" s="17">
        <v>2</v>
      </c>
      <c r="D468" s="58" t="s">
        <v>1590</v>
      </c>
      <c r="E468" s="19">
        <v>40</v>
      </c>
      <c r="F468" s="19">
        <v>20</v>
      </c>
      <c r="G468" s="17">
        <v>60</v>
      </c>
      <c r="H468" s="20">
        <v>1.75</v>
      </c>
      <c r="I468" s="17" t="s">
        <v>498</v>
      </c>
      <c r="J468" s="21">
        <v>0.75203869838813697</v>
      </c>
      <c r="K468" s="58" t="s">
        <v>472</v>
      </c>
      <c r="L468" s="59" t="s">
        <v>701</v>
      </c>
      <c r="M468" s="57">
        <v>40</v>
      </c>
      <c r="N468" s="17">
        <f t="shared" si="24"/>
        <v>60</v>
      </c>
      <c r="O468" s="57" t="s">
        <v>472</v>
      </c>
      <c r="P468" s="57" t="s">
        <v>472</v>
      </c>
      <c r="Q468" s="57" t="s">
        <v>472</v>
      </c>
      <c r="R468" s="57" t="s">
        <v>472</v>
      </c>
      <c r="S468" s="57" t="s">
        <v>513</v>
      </c>
      <c r="T468" s="27">
        <v>0.75203869838813697</v>
      </c>
      <c r="U468" s="27">
        <v>0.75203869838813697</v>
      </c>
      <c r="V468" s="23">
        <f t="shared" si="22"/>
        <v>0</v>
      </c>
      <c r="W468" s="24">
        <v>0</v>
      </c>
      <c r="X468" s="24">
        <v>2</v>
      </c>
      <c r="Y468" s="24">
        <f t="shared" si="23"/>
        <v>0</v>
      </c>
    </row>
    <row r="469" spans="1:28" ht="45" x14ac:dyDescent="0.25">
      <c r="A469" s="17" t="s">
        <v>65</v>
      </c>
      <c r="B469" s="17" t="s">
        <v>399</v>
      </c>
      <c r="C469" s="17">
        <v>0</v>
      </c>
      <c r="D469" s="58" t="s">
        <v>1591</v>
      </c>
      <c r="E469" s="19">
        <v>20</v>
      </c>
      <c r="F469" s="19">
        <v>20</v>
      </c>
      <c r="G469" s="17">
        <v>40</v>
      </c>
      <c r="H469" s="23">
        <v>1.64</v>
      </c>
      <c r="I469" s="17" t="s">
        <v>498</v>
      </c>
      <c r="J469" s="27">
        <v>0.748209563094823</v>
      </c>
      <c r="K469" s="58" t="s">
        <v>1592</v>
      </c>
      <c r="L469" s="59" t="s">
        <v>701</v>
      </c>
      <c r="M469" s="57">
        <v>20</v>
      </c>
      <c r="N469" s="17">
        <f t="shared" si="24"/>
        <v>40</v>
      </c>
      <c r="O469" s="57" t="s">
        <v>472</v>
      </c>
      <c r="P469" s="57" t="s">
        <v>472</v>
      </c>
      <c r="Q469" s="57" t="s">
        <v>472</v>
      </c>
      <c r="R469" s="57" t="s">
        <v>472</v>
      </c>
      <c r="S469" s="57" t="s">
        <v>513</v>
      </c>
      <c r="T469" s="27">
        <v>0.76551230570899098</v>
      </c>
      <c r="U469" s="27">
        <v>0.76551230570899098</v>
      </c>
      <c r="V469" s="23">
        <f t="shared" si="22"/>
        <v>1.7302742614167976E-2</v>
      </c>
      <c r="W469" s="24">
        <v>0</v>
      </c>
      <c r="X469" s="24">
        <v>3</v>
      </c>
      <c r="Y469" s="24">
        <f t="shared" si="23"/>
        <v>0</v>
      </c>
      <c r="AA469" s="58" t="s">
        <v>1672</v>
      </c>
    </row>
    <row r="470" spans="1:28" ht="30" x14ac:dyDescent="0.25">
      <c r="A470" s="17" t="s">
        <v>65</v>
      </c>
      <c r="B470" s="17" t="s">
        <v>400</v>
      </c>
      <c r="C470" s="17">
        <v>2</v>
      </c>
      <c r="D470" s="58" t="s">
        <v>1593</v>
      </c>
      <c r="E470" s="19">
        <v>16</v>
      </c>
      <c r="F470" s="19">
        <v>17</v>
      </c>
      <c r="G470" s="17">
        <v>33</v>
      </c>
      <c r="H470" s="23">
        <v>-0.15</v>
      </c>
      <c r="I470" s="17" t="s">
        <v>498</v>
      </c>
      <c r="J470" s="27">
        <v>-7.4895518134828407E-2</v>
      </c>
      <c r="K470" s="58" t="s">
        <v>1595</v>
      </c>
      <c r="L470" s="19">
        <v>16</v>
      </c>
      <c r="M470" s="19">
        <v>17</v>
      </c>
      <c r="N470" s="17">
        <f t="shared" si="24"/>
        <v>33</v>
      </c>
      <c r="O470" s="17">
        <v>14.76</v>
      </c>
      <c r="P470" s="17">
        <v>15.59</v>
      </c>
      <c r="Q470" s="57">
        <v>4.24</v>
      </c>
      <c r="R470" s="57">
        <v>6.32</v>
      </c>
      <c r="S470" s="57" t="s">
        <v>513</v>
      </c>
      <c r="T470" s="23">
        <v>-6.7086830614628001E-2</v>
      </c>
      <c r="U470" s="23">
        <v>-6.7086830614628001E-2</v>
      </c>
      <c r="V470" s="23">
        <f t="shared" si="22"/>
        <v>7.8086875202004052E-3</v>
      </c>
      <c r="W470" s="24">
        <v>0</v>
      </c>
      <c r="X470" s="24">
        <v>0</v>
      </c>
      <c r="Y470" s="24">
        <f t="shared" si="23"/>
        <v>0</v>
      </c>
      <c r="AA470" s="58" t="s">
        <v>1594</v>
      </c>
    </row>
    <row r="471" spans="1:28" s="16" customFormat="1" ht="30" x14ac:dyDescent="0.25">
      <c r="A471" s="16" t="s">
        <v>65</v>
      </c>
      <c r="B471" s="16" t="s">
        <v>401</v>
      </c>
      <c r="C471" s="16">
        <v>1</v>
      </c>
      <c r="D471" s="60" t="s">
        <v>1596</v>
      </c>
      <c r="E471" s="29">
        <v>24.5</v>
      </c>
      <c r="F471" s="29">
        <v>24.5</v>
      </c>
      <c r="G471" s="16">
        <v>49</v>
      </c>
      <c r="H471" s="33">
        <v>0.67</v>
      </c>
      <c r="I471" s="16" t="s">
        <v>498</v>
      </c>
      <c r="J471" s="31">
        <v>0.32903089332208701</v>
      </c>
      <c r="K471" s="60" t="s">
        <v>1597</v>
      </c>
      <c r="L471" s="61" t="s">
        <v>1580</v>
      </c>
      <c r="M471" s="16">
        <v>24.5</v>
      </c>
      <c r="N471" s="16">
        <f t="shared" si="24"/>
        <v>49</v>
      </c>
      <c r="O471" s="16">
        <v>5</v>
      </c>
      <c r="P471" s="16">
        <v>4</v>
      </c>
      <c r="Q471" s="16">
        <v>1.6</v>
      </c>
      <c r="R471" s="16">
        <v>1.4</v>
      </c>
      <c r="S471" s="64" t="s">
        <v>513</v>
      </c>
      <c r="T471" s="33">
        <v>0.32674967813111</v>
      </c>
      <c r="U471" s="33">
        <v>0.32674967813111</v>
      </c>
      <c r="V471" s="33">
        <f t="shared" si="22"/>
        <v>-2.2812151909770151E-3</v>
      </c>
      <c r="W471" s="34">
        <v>0</v>
      </c>
      <c r="X471" s="34">
        <v>0</v>
      </c>
      <c r="Y471" s="34">
        <f t="shared" si="23"/>
        <v>0</v>
      </c>
      <c r="AA471" s="28"/>
      <c r="AB471" s="15"/>
    </row>
    <row r="472" spans="1:28" ht="30" x14ac:dyDescent="0.25">
      <c r="A472" s="17" t="s">
        <v>66</v>
      </c>
      <c r="B472" s="17" t="s">
        <v>402</v>
      </c>
      <c r="C472" s="17">
        <v>0</v>
      </c>
      <c r="D472" s="58" t="s">
        <v>1598</v>
      </c>
      <c r="E472" s="19" t="s">
        <v>472</v>
      </c>
      <c r="F472" s="19" t="s">
        <v>472</v>
      </c>
      <c r="G472" s="17">
        <v>135</v>
      </c>
      <c r="H472" s="23">
        <v>-0.97</v>
      </c>
      <c r="I472" s="17" t="s">
        <v>498</v>
      </c>
      <c r="J472" s="23">
        <v>-0.467755332607527</v>
      </c>
      <c r="K472" s="58" t="s">
        <v>789</v>
      </c>
      <c r="L472" s="59" t="s">
        <v>472</v>
      </c>
      <c r="M472" s="57" t="s">
        <v>472</v>
      </c>
      <c r="N472" s="17">
        <v>135</v>
      </c>
      <c r="O472" s="57" t="s">
        <v>472</v>
      </c>
      <c r="P472" s="57" t="s">
        <v>472</v>
      </c>
      <c r="Q472" s="57" t="s">
        <v>472</v>
      </c>
      <c r="R472" s="57" t="s">
        <v>472</v>
      </c>
      <c r="S472" s="57" t="s">
        <v>474</v>
      </c>
      <c r="T472" s="23">
        <v>-0.44</v>
      </c>
      <c r="U472" s="23">
        <v>-0.47223080442042559</v>
      </c>
      <c r="V472" s="23">
        <f t="shared" si="22"/>
        <v>-4.4754718128985904E-3</v>
      </c>
      <c r="W472" s="24">
        <v>0</v>
      </c>
      <c r="X472" s="24">
        <v>0</v>
      </c>
      <c r="Y472" s="24">
        <f t="shared" si="23"/>
        <v>0</v>
      </c>
    </row>
    <row r="473" spans="1:28" ht="120" x14ac:dyDescent="0.25">
      <c r="A473" s="17" t="s">
        <v>66</v>
      </c>
      <c r="B473" s="17" t="s">
        <v>403</v>
      </c>
      <c r="C473" s="17">
        <v>0</v>
      </c>
      <c r="D473" s="58" t="s">
        <v>1599</v>
      </c>
      <c r="E473" s="19" t="s">
        <v>472</v>
      </c>
      <c r="F473" s="19" t="s">
        <v>472</v>
      </c>
      <c r="G473" s="17">
        <v>40</v>
      </c>
      <c r="H473" s="23">
        <v>-0.15</v>
      </c>
      <c r="I473" s="17" t="s">
        <v>498</v>
      </c>
      <c r="J473" s="23">
        <v>-7.4929864884877295E-2</v>
      </c>
      <c r="K473" s="58" t="s">
        <v>1600</v>
      </c>
      <c r="L473" s="59" t="s">
        <v>472</v>
      </c>
      <c r="M473" s="57" t="s">
        <v>472</v>
      </c>
      <c r="N473" s="17">
        <v>40</v>
      </c>
      <c r="O473" s="57" t="s">
        <v>472</v>
      </c>
      <c r="P473" s="57" t="s">
        <v>472</v>
      </c>
      <c r="Q473" s="57" t="s">
        <v>472</v>
      </c>
      <c r="R473" s="57" t="s">
        <v>472</v>
      </c>
      <c r="S473" s="57" t="s">
        <v>474</v>
      </c>
      <c r="T473" s="23">
        <v>-0.16</v>
      </c>
      <c r="U473" s="23">
        <v>-0.16138669613152551</v>
      </c>
      <c r="V473" s="23">
        <f t="shared" si="22"/>
        <v>-8.6456831246648214E-2</v>
      </c>
      <c r="W473" s="24">
        <v>2</v>
      </c>
      <c r="X473" s="24">
        <v>1</v>
      </c>
      <c r="Y473" s="24">
        <f t="shared" si="23"/>
        <v>0</v>
      </c>
      <c r="AA473" s="58" t="s">
        <v>1673</v>
      </c>
    </row>
    <row r="474" spans="1:28" ht="30" x14ac:dyDescent="0.25">
      <c r="A474" s="17" t="s">
        <v>66</v>
      </c>
      <c r="B474" s="17" t="s">
        <v>215</v>
      </c>
      <c r="C474" s="17">
        <v>0</v>
      </c>
      <c r="D474" s="58" t="s">
        <v>1601</v>
      </c>
      <c r="E474" s="19" t="s">
        <v>472</v>
      </c>
      <c r="F474" s="19" t="s">
        <v>472</v>
      </c>
      <c r="G474" s="17">
        <v>76</v>
      </c>
      <c r="H474" s="23">
        <v>-0.41</v>
      </c>
      <c r="I474" s="17" t="s">
        <v>498</v>
      </c>
      <c r="J474" s="23">
        <v>-0.203590639225979</v>
      </c>
      <c r="K474" s="58" t="s">
        <v>789</v>
      </c>
      <c r="L474" s="59" t="s">
        <v>472</v>
      </c>
      <c r="M474" s="57" t="s">
        <v>472</v>
      </c>
      <c r="N474" s="17">
        <v>76</v>
      </c>
      <c r="O474" s="57" t="s">
        <v>472</v>
      </c>
      <c r="P474" s="57" t="s">
        <v>472</v>
      </c>
      <c r="Q474" s="57" t="s">
        <v>472</v>
      </c>
      <c r="R474" s="57" t="s">
        <v>472</v>
      </c>
      <c r="S474" s="57" t="s">
        <v>474</v>
      </c>
      <c r="T474" s="23">
        <v>-0.2</v>
      </c>
      <c r="U474" s="23">
        <v>-0.20273255405408214</v>
      </c>
      <c r="V474" s="23">
        <f t="shared" si="22"/>
        <v>8.5808517189686628E-4</v>
      </c>
      <c r="W474" s="24">
        <v>0</v>
      </c>
      <c r="X474" s="24">
        <v>0</v>
      </c>
      <c r="Y474" s="24">
        <f t="shared" si="23"/>
        <v>0</v>
      </c>
    </row>
    <row r="475" spans="1:28" ht="60" x14ac:dyDescent="0.25">
      <c r="A475" s="17" t="s">
        <v>66</v>
      </c>
      <c r="B475" s="17" t="s">
        <v>404</v>
      </c>
      <c r="C475" s="17">
        <v>0</v>
      </c>
      <c r="D475" s="58" t="s">
        <v>1602</v>
      </c>
      <c r="E475" s="19" t="s">
        <v>472</v>
      </c>
      <c r="F475" s="19" t="s">
        <v>472</v>
      </c>
      <c r="G475" s="17">
        <v>78</v>
      </c>
      <c r="H475" s="23">
        <v>-0.43</v>
      </c>
      <c r="I475" s="17" t="s">
        <v>498</v>
      </c>
      <c r="J475" s="23">
        <v>-0.21337714008606901</v>
      </c>
      <c r="K475" s="58" t="s">
        <v>1603</v>
      </c>
      <c r="L475" s="59" t="s">
        <v>472</v>
      </c>
      <c r="M475" s="57" t="s">
        <v>472</v>
      </c>
      <c r="N475" s="17">
        <v>78</v>
      </c>
      <c r="O475" s="57" t="s">
        <v>472</v>
      </c>
      <c r="P475" s="57" t="s">
        <v>472</v>
      </c>
      <c r="Q475" s="57" t="s">
        <v>472</v>
      </c>
      <c r="R475" s="57" t="s">
        <v>472</v>
      </c>
      <c r="S475" s="57" t="s">
        <v>474</v>
      </c>
      <c r="T475" s="23">
        <v>-0.20500000000000002</v>
      </c>
      <c r="U475" s="23">
        <v>-0.20794636563521182</v>
      </c>
      <c r="V475" s="23">
        <f t="shared" si="22"/>
        <v>5.4307744508571842E-3</v>
      </c>
      <c r="W475" s="24">
        <v>0</v>
      </c>
      <c r="X475" s="24">
        <v>3</v>
      </c>
      <c r="Y475" s="24">
        <f t="shared" si="23"/>
        <v>0</v>
      </c>
      <c r="AA475" s="58" t="s">
        <v>1674</v>
      </c>
    </row>
    <row r="476" spans="1:28" ht="30" x14ac:dyDescent="0.25">
      <c r="A476" s="17" t="s">
        <v>66</v>
      </c>
      <c r="B476" s="17" t="s">
        <v>405</v>
      </c>
      <c r="C476" s="17">
        <v>0</v>
      </c>
      <c r="D476" s="58" t="s">
        <v>1604</v>
      </c>
      <c r="E476" s="19" t="s">
        <v>472</v>
      </c>
      <c r="F476" s="19" t="s">
        <v>472</v>
      </c>
      <c r="G476" s="17">
        <v>89</v>
      </c>
      <c r="H476" s="23">
        <v>-1.1299999999999999</v>
      </c>
      <c r="I476" s="17" t="s">
        <v>498</v>
      </c>
      <c r="J476" s="23">
        <v>-0.53858195067741998</v>
      </c>
      <c r="K476" s="58" t="s">
        <v>1605</v>
      </c>
      <c r="L476" s="59" t="s">
        <v>472</v>
      </c>
      <c r="M476" s="57" t="s">
        <v>472</v>
      </c>
      <c r="N476" s="17">
        <v>89</v>
      </c>
      <c r="O476" s="57" t="s">
        <v>472</v>
      </c>
      <c r="P476" s="57" t="s">
        <v>472</v>
      </c>
      <c r="Q476" s="57" t="s">
        <v>472</v>
      </c>
      <c r="R476" s="57" t="s">
        <v>472</v>
      </c>
      <c r="S476" s="57" t="s">
        <v>474</v>
      </c>
      <c r="T476" s="23">
        <v>-0.56000000000000005</v>
      </c>
      <c r="U476" s="23">
        <v>-0.63283318666563804</v>
      </c>
      <c r="V476" s="23">
        <f t="shared" si="22"/>
        <v>-9.4251235988218052E-2</v>
      </c>
      <c r="W476" s="24">
        <v>3</v>
      </c>
      <c r="X476" s="24">
        <v>1</v>
      </c>
      <c r="Y476" s="24">
        <f t="shared" si="23"/>
        <v>0</v>
      </c>
    </row>
    <row r="477" spans="1:28" ht="60" x14ac:dyDescent="0.25">
      <c r="A477" s="17" t="s">
        <v>66</v>
      </c>
      <c r="B477" s="17" t="s">
        <v>505</v>
      </c>
      <c r="C477" s="17">
        <v>0</v>
      </c>
      <c r="D477" s="58" t="s">
        <v>1606</v>
      </c>
      <c r="E477" s="19" t="s">
        <v>472</v>
      </c>
      <c r="F477" s="19" t="s">
        <v>472</v>
      </c>
      <c r="G477" s="17">
        <v>29</v>
      </c>
      <c r="H477" s="23">
        <v>-0.66</v>
      </c>
      <c r="I477" s="17" t="s">
        <v>498</v>
      </c>
      <c r="J477" s="23">
        <v>-0.32400000000000001</v>
      </c>
      <c r="K477" s="58" t="s">
        <v>1675</v>
      </c>
      <c r="L477" s="59" t="s">
        <v>472</v>
      </c>
      <c r="M477" s="57" t="s">
        <v>472</v>
      </c>
      <c r="N477" s="17">
        <v>29</v>
      </c>
      <c r="O477" s="57" t="s">
        <v>472</v>
      </c>
      <c r="P477" s="57" t="s">
        <v>472</v>
      </c>
      <c r="Q477" s="57" t="s">
        <v>472</v>
      </c>
      <c r="R477" s="57" t="s">
        <v>472</v>
      </c>
      <c r="S477" s="57" t="s">
        <v>474</v>
      </c>
      <c r="T477" s="23">
        <v>-0.25</v>
      </c>
      <c r="U477" s="23">
        <v>-0.25541281188299536</v>
      </c>
      <c r="V477" s="23">
        <f t="shared" si="22"/>
        <v>6.8587188117004649E-2</v>
      </c>
      <c r="W477" s="24">
        <v>2</v>
      </c>
      <c r="X477" s="24">
        <v>1</v>
      </c>
      <c r="Y477" s="24">
        <f t="shared" si="23"/>
        <v>0</v>
      </c>
      <c r="AA477" s="58" t="s">
        <v>1608</v>
      </c>
    </row>
    <row r="478" spans="1:28" ht="45" x14ac:dyDescent="0.25">
      <c r="A478" s="17" t="s">
        <v>66</v>
      </c>
      <c r="B478" s="17" t="s">
        <v>505</v>
      </c>
      <c r="C478" s="17">
        <v>0</v>
      </c>
      <c r="D478" s="58" t="s">
        <v>1607</v>
      </c>
      <c r="E478" s="19" t="s">
        <v>472</v>
      </c>
      <c r="F478" s="19" t="s">
        <v>472</v>
      </c>
      <c r="G478" s="17">
        <v>48</v>
      </c>
      <c r="H478" s="23">
        <v>-1.01</v>
      </c>
      <c r="I478" s="17" t="s">
        <v>498</v>
      </c>
      <c r="J478" s="23">
        <v>-0.48599999999999999</v>
      </c>
      <c r="K478" s="58" t="s">
        <v>1609</v>
      </c>
      <c r="L478" s="59" t="s">
        <v>472</v>
      </c>
      <c r="M478" s="57" t="s">
        <v>472</v>
      </c>
      <c r="N478" s="17">
        <v>48</v>
      </c>
      <c r="O478" s="57" t="s">
        <v>472</v>
      </c>
      <c r="P478" s="57" t="s">
        <v>472</v>
      </c>
      <c r="Q478" s="57" t="s">
        <v>472</v>
      </c>
      <c r="R478" s="57" t="s">
        <v>472</v>
      </c>
      <c r="S478" s="57" t="s">
        <v>474</v>
      </c>
      <c r="T478" s="23">
        <v>-0.46250000000000002</v>
      </c>
      <c r="U478" s="23">
        <v>-0.50048690955209685</v>
      </c>
      <c r="V478" s="23">
        <f t="shared" si="22"/>
        <v>-1.448690955209686E-2</v>
      </c>
      <c r="W478" s="24">
        <v>0</v>
      </c>
      <c r="X478" s="24">
        <v>0</v>
      </c>
      <c r="Y478" s="24">
        <f t="shared" si="23"/>
        <v>0</v>
      </c>
    </row>
    <row r="479" spans="1:28" ht="75" x14ac:dyDescent="0.25">
      <c r="A479" s="17" t="s">
        <v>66</v>
      </c>
      <c r="B479" s="17" t="s">
        <v>326</v>
      </c>
      <c r="C479" s="17">
        <v>0</v>
      </c>
      <c r="D479" s="58" t="s">
        <v>1610</v>
      </c>
      <c r="E479" s="19" t="s">
        <v>472</v>
      </c>
      <c r="F479" s="19" t="s">
        <v>472</v>
      </c>
      <c r="G479" s="17">
        <v>172</v>
      </c>
      <c r="H479" s="23">
        <v>-0.28999999999999998</v>
      </c>
      <c r="I479" s="17" t="s">
        <v>498</v>
      </c>
      <c r="J479" s="23">
        <v>-0.14449664381882199</v>
      </c>
      <c r="K479" s="58" t="s">
        <v>1611</v>
      </c>
      <c r="L479" s="59" t="s">
        <v>472</v>
      </c>
      <c r="M479" s="57" t="s">
        <v>472</v>
      </c>
      <c r="N479" s="17">
        <v>172</v>
      </c>
      <c r="O479" s="57" t="s">
        <v>472</v>
      </c>
      <c r="P479" s="57" t="s">
        <v>472</v>
      </c>
      <c r="Q479" s="57" t="s">
        <v>472</v>
      </c>
      <c r="R479" s="57" t="s">
        <v>472</v>
      </c>
      <c r="S479" s="57" t="s">
        <v>474</v>
      </c>
      <c r="T479" s="23">
        <v>-0.13874999999999998</v>
      </c>
      <c r="U479" s="23">
        <v>-0.13965081312314978</v>
      </c>
      <c r="V479" s="23">
        <f t="shared" si="22"/>
        <v>4.8458306956722097E-3</v>
      </c>
      <c r="W479" s="24">
        <v>0</v>
      </c>
      <c r="X479" s="24">
        <v>0</v>
      </c>
      <c r="Y479" s="24">
        <f t="shared" si="23"/>
        <v>0</v>
      </c>
    </row>
    <row r="480" spans="1:28" ht="105" x14ac:dyDescent="0.25">
      <c r="A480" s="17" t="s">
        <v>66</v>
      </c>
      <c r="B480" s="17" t="s">
        <v>406</v>
      </c>
      <c r="C480" s="17">
        <v>0</v>
      </c>
      <c r="D480" s="58" t="s">
        <v>1612</v>
      </c>
      <c r="E480" s="19" t="s">
        <v>472</v>
      </c>
      <c r="F480" s="19" t="s">
        <v>472</v>
      </c>
      <c r="G480" s="17">
        <v>56</v>
      </c>
      <c r="H480" s="23">
        <v>-0.51</v>
      </c>
      <c r="I480" s="17" t="s">
        <v>498</v>
      </c>
      <c r="J480" s="23">
        <v>-0.25230999999999998</v>
      </c>
      <c r="K480" s="58" t="s">
        <v>1613</v>
      </c>
      <c r="L480" s="59" t="s">
        <v>472</v>
      </c>
      <c r="M480" s="57" t="s">
        <v>472</v>
      </c>
      <c r="N480" s="17">
        <v>56</v>
      </c>
      <c r="O480" s="57" t="s">
        <v>472</v>
      </c>
      <c r="P480" s="57" t="s">
        <v>472</v>
      </c>
      <c r="Q480" s="57" t="s">
        <v>472</v>
      </c>
      <c r="R480" s="57" t="s">
        <v>472</v>
      </c>
      <c r="S480" s="57" t="s">
        <v>474</v>
      </c>
      <c r="T480" s="23">
        <v>-0.24833333333333332</v>
      </c>
      <c r="U480" s="23">
        <v>-0.25363582200727058</v>
      </c>
      <c r="V480" s="23">
        <f t="shared" si="22"/>
        <v>-1.3258220072706051E-3</v>
      </c>
      <c r="W480" s="24">
        <v>0</v>
      </c>
      <c r="X480" s="24">
        <v>0</v>
      </c>
      <c r="Y480" s="24">
        <f t="shared" si="23"/>
        <v>0</v>
      </c>
      <c r="AA480" s="58" t="s">
        <v>1614</v>
      </c>
    </row>
    <row r="481" spans="1:28" ht="45" x14ac:dyDescent="0.25">
      <c r="A481" s="17" t="s">
        <v>66</v>
      </c>
      <c r="B481" s="17" t="s">
        <v>471</v>
      </c>
      <c r="C481" s="17">
        <v>0</v>
      </c>
      <c r="D481" s="58" t="s">
        <v>1626</v>
      </c>
      <c r="E481" s="19" t="s">
        <v>472</v>
      </c>
      <c r="F481" s="19" t="s">
        <v>472</v>
      </c>
      <c r="G481" s="17">
        <v>48</v>
      </c>
      <c r="H481" s="77">
        <v>-1.1399999999999999</v>
      </c>
      <c r="I481" s="17" t="s">
        <v>498</v>
      </c>
      <c r="J481" s="77">
        <v>-0.54293050499999995</v>
      </c>
      <c r="K481" s="58" t="s">
        <v>1627</v>
      </c>
      <c r="L481" s="59" t="s">
        <v>472</v>
      </c>
      <c r="M481" s="57" t="s">
        <v>472</v>
      </c>
      <c r="N481" s="17">
        <v>48</v>
      </c>
      <c r="O481" s="57" t="s">
        <v>472</v>
      </c>
      <c r="P481" s="57" t="s">
        <v>472</v>
      </c>
      <c r="Q481" s="57" t="s">
        <v>472</v>
      </c>
      <c r="R481" s="57" t="s">
        <v>472</v>
      </c>
      <c r="S481" s="57" t="s">
        <v>474</v>
      </c>
      <c r="T481" s="23">
        <v>-0.55600000000000005</v>
      </c>
      <c r="U481" s="23">
        <v>-0.62702457115305599</v>
      </c>
      <c r="V481" s="23">
        <f t="shared" si="22"/>
        <v>-8.4094066153056035E-2</v>
      </c>
      <c r="W481" s="24">
        <v>2</v>
      </c>
      <c r="X481" s="24">
        <v>1</v>
      </c>
      <c r="Y481" s="24">
        <f>G481-N481</f>
        <v>0</v>
      </c>
      <c r="AA481" s="58"/>
    </row>
    <row r="482" spans="1:28" ht="60" x14ac:dyDescent="0.25">
      <c r="A482" s="17" t="s">
        <v>66</v>
      </c>
      <c r="B482" s="17" t="s">
        <v>407</v>
      </c>
      <c r="C482" s="17">
        <v>0</v>
      </c>
      <c r="D482" s="58" t="s">
        <v>1620</v>
      </c>
      <c r="E482" s="19" t="s">
        <v>472</v>
      </c>
      <c r="F482" s="19" t="s">
        <v>472</v>
      </c>
      <c r="G482" s="17">
        <v>52</v>
      </c>
      <c r="H482" s="23">
        <v>-0.52</v>
      </c>
      <c r="I482" s="17" t="s">
        <v>498</v>
      </c>
      <c r="J482" s="23">
        <v>-0.25700000000000001</v>
      </c>
      <c r="K482" s="58" t="s">
        <v>1619</v>
      </c>
      <c r="L482" s="59" t="s">
        <v>1192</v>
      </c>
      <c r="M482" s="57">
        <v>26</v>
      </c>
      <c r="N482" s="17">
        <v>52</v>
      </c>
      <c r="O482" s="57" t="s">
        <v>1615</v>
      </c>
      <c r="P482" s="57" t="s">
        <v>1616</v>
      </c>
      <c r="Q482" s="57" t="s">
        <v>1617</v>
      </c>
      <c r="R482" s="57" t="s">
        <v>1618</v>
      </c>
      <c r="S482" s="57" t="s">
        <v>513</v>
      </c>
      <c r="T482" s="23">
        <v>-0.25479073138691</v>
      </c>
      <c r="U482" s="23">
        <v>-0.25479073138691</v>
      </c>
      <c r="V482" s="23">
        <f t="shared" si="22"/>
        <v>2.2092686130900097E-3</v>
      </c>
      <c r="W482" s="24">
        <v>0</v>
      </c>
      <c r="X482" s="24">
        <v>3</v>
      </c>
      <c r="Y482" s="24">
        <f t="shared" si="23"/>
        <v>0</v>
      </c>
      <c r="AA482" s="58" t="s">
        <v>1621</v>
      </c>
    </row>
    <row r="483" spans="1:28" ht="45" x14ac:dyDescent="0.25">
      <c r="A483" s="17" t="s">
        <v>66</v>
      </c>
      <c r="B483" s="17" t="s">
        <v>408</v>
      </c>
      <c r="C483" s="17">
        <v>0</v>
      </c>
      <c r="D483" s="58" t="s">
        <v>1622</v>
      </c>
      <c r="E483" s="19" t="s">
        <v>472</v>
      </c>
      <c r="F483" s="19" t="s">
        <v>472</v>
      </c>
      <c r="G483" s="17">
        <v>55</v>
      </c>
      <c r="H483" s="23">
        <v>-0.75</v>
      </c>
      <c r="I483" s="17" t="s">
        <v>498</v>
      </c>
      <c r="J483" s="23">
        <v>-0.36672460423013697</v>
      </c>
      <c r="K483" s="58" t="s">
        <v>1623</v>
      </c>
      <c r="L483" s="59" t="s">
        <v>472</v>
      </c>
      <c r="M483" s="57" t="s">
        <v>472</v>
      </c>
      <c r="N483" s="17">
        <v>55</v>
      </c>
      <c r="O483" s="57" t="s">
        <v>472</v>
      </c>
      <c r="P483" s="57" t="s">
        <v>472</v>
      </c>
      <c r="Q483" s="57" t="s">
        <v>472</v>
      </c>
      <c r="R483" s="57" t="s">
        <v>472</v>
      </c>
      <c r="S483" s="57" t="s">
        <v>474</v>
      </c>
      <c r="T483" s="23">
        <v>-0.32</v>
      </c>
      <c r="U483" s="23">
        <v>-0.3316471087051322</v>
      </c>
      <c r="V483" s="23">
        <f t="shared" si="22"/>
        <v>3.5077495525004776E-2</v>
      </c>
      <c r="W483" s="24">
        <v>1</v>
      </c>
      <c r="X483" s="24">
        <v>1</v>
      </c>
      <c r="Y483" s="24">
        <f t="shared" si="23"/>
        <v>0</v>
      </c>
      <c r="AA483" s="58" t="s">
        <v>1624</v>
      </c>
    </row>
    <row r="484" spans="1:28" s="16" customFormat="1" ht="30" x14ac:dyDescent="0.25">
      <c r="A484" s="16" t="s">
        <v>66</v>
      </c>
      <c r="B484" s="16" t="s">
        <v>409</v>
      </c>
      <c r="C484" s="16">
        <v>0</v>
      </c>
      <c r="D484" s="60" t="s">
        <v>1625</v>
      </c>
      <c r="E484" s="29" t="s">
        <v>472</v>
      </c>
      <c r="F484" s="29" t="s">
        <v>472</v>
      </c>
      <c r="G484" s="16">
        <v>136</v>
      </c>
      <c r="H484" s="33">
        <v>-0.63</v>
      </c>
      <c r="I484" s="16" t="s">
        <v>498</v>
      </c>
      <c r="J484" s="33">
        <v>-0.31</v>
      </c>
      <c r="K484" s="60" t="s">
        <v>958</v>
      </c>
      <c r="L484" s="59" t="s">
        <v>472</v>
      </c>
      <c r="M484" s="57" t="s">
        <v>472</v>
      </c>
      <c r="N484" s="16">
        <v>136</v>
      </c>
      <c r="O484" s="57" t="s">
        <v>472</v>
      </c>
      <c r="P484" s="57" t="s">
        <v>472</v>
      </c>
      <c r="Q484" s="57" t="s">
        <v>472</v>
      </c>
      <c r="R484" s="57" t="s">
        <v>472</v>
      </c>
      <c r="S484" s="57" t="s">
        <v>474</v>
      </c>
      <c r="T484" s="33">
        <v>-0.3</v>
      </c>
      <c r="U484" s="33">
        <v>-0.30951960420311175</v>
      </c>
      <c r="V484" s="33">
        <f t="shared" si="22"/>
        <v>4.8039579688824441E-4</v>
      </c>
      <c r="W484" s="34">
        <v>0</v>
      </c>
      <c r="X484" s="34">
        <v>0</v>
      </c>
      <c r="Y484" s="34">
        <f t="shared" si="23"/>
        <v>0</v>
      </c>
      <c r="AA484" s="28"/>
      <c r="AB484" s="15"/>
    </row>
    <row r="485" spans="1:28" x14ac:dyDescent="0.25">
      <c r="A485" s="17" t="s">
        <v>67</v>
      </c>
      <c r="B485" s="17" t="s">
        <v>410</v>
      </c>
      <c r="C485" s="17">
        <v>0</v>
      </c>
      <c r="D485" s="58" t="s">
        <v>1628</v>
      </c>
      <c r="E485" s="19" t="s">
        <v>472</v>
      </c>
      <c r="F485" s="19" t="s">
        <v>472</v>
      </c>
      <c r="G485" s="17">
        <v>116</v>
      </c>
      <c r="H485" s="23">
        <v>0.28999999999999998</v>
      </c>
      <c r="I485" s="17" t="s">
        <v>474</v>
      </c>
      <c r="J485" s="23">
        <v>0.29856626366017802</v>
      </c>
      <c r="K485" s="58" t="s">
        <v>1629</v>
      </c>
      <c r="L485" s="70" t="s">
        <v>472</v>
      </c>
      <c r="M485" s="71" t="s">
        <v>472</v>
      </c>
      <c r="N485" s="17">
        <v>116</v>
      </c>
      <c r="O485" s="71" t="s">
        <v>472</v>
      </c>
      <c r="P485" s="71" t="s">
        <v>472</v>
      </c>
      <c r="Q485" s="71" t="s">
        <v>472</v>
      </c>
      <c r="R485" s="71" t="s">
        <v>472</v>
      </c>
      <c r="S485" s="71" t="s">
        <v>474</v>
      </c>
      <c r="T485" s="23">
        <v>0.28999999999999998</v>
      </c>
      <c r="U485" s="23">
        <v>0.29856626366017841</v>
      </c>
      <c r="V485" s="23">
        <f t="shared" si="22"/>
        <v>0</v>
      </c>
      <c r="W485" s="24">
        <v>0</v>
      </c>
      <c r="X485" s="24">
        <v>0</v>
      </c>
      <c r="Y485" s="24">
        <f t="shared" si="23"/>
        <v>0</v>
      </c>
    </row>
    <row r="486" spans="1:28" x14ac:dyDescent="0.25">
      <c r="A486" s="17" t="s">
        <v>67</v>
      </c>
      <c r="B486" s="17" t="s">
        <v>410</v>
      </c>
      <c r="C486" s="17">
        <v>0</v>
      </c>
      <c r="D486" s="58" t="s">
        <v>1628</v>
      </c>
      <c r="E486" s="19" t="s">
        <v>472</v>
      </c>
      <c r="F486" s="19" t="s">
        <v>472</v>
      </c>
      <c r="G486" s="17">
        <v>100</v>
      </c>
      <c r="H486" s="23">
        <v>-0.05</v>
      </c>
      <c r="I486" s="17" t="s">
        <v>474</v>
      </c>
      <c r="J486" s="23">
        <v>-5.00417292784913E-2</v>
      </c>
      <c r="K486" s="58" t="s">
        <v>1630</v>
      </c>
      <c r="L486" s="59" t="s">
        <v>472</v>
      </c>
      <c r="M486" s="57" t="s">
        <v>472</v>
      </c>
      <c r="N486" s="17">
        <v>100</v>
      </c>
      <c r="O486" s="57" t="s">
        <v>472</v>
      </c>
      <c r="P486" s="57" t="s">
        <v>472</v>
      </c>
      <c r="Q486" s="57" t="s">
        <v>472</v>
      </c>
      <c r="R486" s="57" t="s">
        <v>472</v>
      </c>
      <c r="S486" s="57" t="s">
        <v>474</v>
      </c>
      <c r="T486" s="23">
        <v>-0.05</v>
      </c>
      <c r="U486" s="23">
        <v>-5.00417292784913E-2</v>
      </c>
      <c r="V486" s="23">
        <f t="shared" si="22"/>
        <v>0</v>
      </c>
      <c r="W486" s="24">
        <v>0</v>
      </c>
      <c r="X486" s="24">
        <v>0</v>
      </c>
      <c r="Y486" s="24">
        <f t="shared" si="23"/>
        <v>0</v>
      </c>
    </row>
    <row r="487" spans="1:28" ht="30" x14ac:dyDescent="0.25">
      <c r="A487" s="17" t="s">
        <v>67</v>
      </c>
      <c r="B487" s="17" t="s">
        <v>411</v>
      </c>
      <c r="C487" s="17">
        <v>0</v>
      </c>
      <c r="D487" s="58" t="s">
        <v>1631</v>
      </c>
      <c r="E487" s="19" t="s">
        <v>472</v>
      </c>
      <c r="F487" s="19" t="s">
        <v>472</v>
      </c>
      <c r="G487" s="17">
        <v>192</v>
      </c>
      <c r="H487" s="23">
        <v>0.05</v>
      </c>
      <c r="I487" s="17" t="s">
        <v>474</v>
      </c>
      <c r="J487" s="23">
        <v>5.00417292784913E-2</v>
      </c>
      <c r="K487" s="58" t="s">
        <v>1632</v>
      </c>
      <c r="L487" s="59" t="s">
        <v>472</v>
      </c>
      <c r="M487" s="57" t="s">
        <v>472</v>
      </c>
      <c r="N487" s="17">
        <v>100</v>
      </c>
      <c r="O487" s="57" t="s">
        <v>472</v>
      </c>
      <c r="P487" s="57" t="s">
        <v>472</v>
      </c>
      <c r="Q487" s="57" t="s">
        <v>472</v>
      </c>
      <c r="R487" s="57" t="s">
        <v>472</v>
      </c>
      <c r="S487" s="57" t="s">
        <v>474</v>
      </c>
      <c r="T487" s="23">
        <v>0.05</v>
      </c>
      <c r="U487" s="23">
        <v>5.00417292784913E-2</v>
      </c>
      <c r="V487" s="23">
        <f t="shared" si="22"/>
        <v>0</v>
      </c>
      <c r="W487" s="24">
        <v>0</v>
      </c>
      <c r="X487" s="24">
        <v>0</v>
      </c>
      <c r="Y487" s="24">
        <f t="shared" si="23"/>
        <v>92</v>
      </c>
    </row>
    <row r="488" spans="1:28" x14ac:dyDescent="0.25">
      <c r="A488" s="17" t="s">
        <v>67</v>
      </c>
      <c r="B488" s="17" t="s">
        <v>412</v>
      </c>
      <c r="C488" s="17">
        <v>0</v>
      </c>
      <c r="D488" s="58" t="s">
        <v>1633</v>
      </c>
      <c r="E488" s="19" t="s">
        <v>472</v>
      </c>
      <c r="F488" s="19" t="s">
        <v>472</v>
      </c>
      <c r="G488" s="17">
        <v>239</v>
      </c>
      <c r="H488" s="23">
        <v>0.18</v>
      </c>
      <c r="I488" s="17" t="s">
        <v>474</v>
      </c>
      <c r="J488" s="23">
        <v>0.18198268860070599</v>
      </c>
      <c r="K488" s="58" t="s">
        <v>472</v>
      </c>
      <c r="L488" s="59" t="s">
        <v>472</v>
      </c>
      <c r="M488" s="57" t="s">
        <v>472</v>
      </c>
      <c r="N488" s="17">
        <v>239</v>
      </c>
      <c r="O488" s="57" t="s">
        <v>472</v>
      </c>
      <c r="P488" s="57" t="s">
        <v>472</v>
      </c>
      <c r="Q488" s="57" t="s">
        <v>472</v>
      </c>
      <c r="R488" s="57" t="s">
        <v>472</v>
      </c>
      <c r="S488" s="57" t="s">
        <v>474</v>
      </c>
      <c r="T488" s="23">
        <v>0.18</v>
      </c>
      <c r="U488" s="23">
        <v>0.18198268860070599</v>
      </c>
      <c r="V488" s="23">
        <f t="shared" si="22"/>
        <v>0</v>
      </c>
      <c r="W488" s="24">
        <v>0</v>
      </c>
      <c r="X488" s="24">
        <v>2</v>
      </c>
      <c r="Y488" s="24">
        <f t="shared" si="23"/>
        <v>0</v>
      </c>
      <c r="AA488" s="58" t="s">
        <v>1494</v>
      </c>
    </row>
    <row r="489" spans="1:28" x14ac:dyDescent="0.25">
      <c r="A489" s="17" t="s">
        <v>67</v>
      </c>
      <c r="B489" s="17" t="s">
        <v>412</v>
      </c>
      <c r="C489" s="17">
        <v>0</v>
      </c>
      <c r="D489" s="58" t="s">
        <v>1633</v>
      </c>
      <c r="E489" s="19" t="s">
        <v>472</v>
      </c>
      <c r="F489" s="19" t="s">
        <v>472</v>
      </c>
      <c r="G489" s="17">
        <v>239</v>
      </c>
      <c r="H489" s="23">
        <v>0.19</v>
      </c>
      <c r="I489" s="17" t="s">
        <v>474</v>
      </c>
      <c r="J489" s="23">
        <v>0.192337169219545</v>
      </c>
      <c r="K489" s="58" t="s">
        <v>472</v>
      </c>
      <c r="L489" s="59" t="s">
        <v>472</v>
      </c>
      <c r="M489" s="57" t="s">
        <v>472</v>
      </c>
      <c r="N489" s="17">
        <v>239</v>
      </c>
      <c r="O489" s="57" t="s">
        <v>472</v>
      </c>
      <c r="P489" s="57" t="s">
        <v>472</v>
      </c>
      <c r="Q489" s="57" t="s">
        <v>472</v>
      </c>
      <c r="R489" s="57" t="s">
        <v>472</v>
      </c>
      <c r="S489" s="57" t="s">
        <v>474</v>
      </c>
      <c r="T489" s="23">
        <v>0.19</v>
      </c>
      <c r="U489" s="23">
        <v>0.192337169219545</v>
      </c>
      <c r="V489" s="23">
        <f t="shared" si="22"/>
        <v>0</v>
      </c>
      <c r="W489" s="24">
        <v>0</v>
      </c>
      <c r="X489" s="24">
        <v>2</v>
      </c>
      <c r="Y489" s="24">
        <f t="shared" si="23"/>
        <v>0</v>
      </c>
      <c r="AA489" s="58" t="s">
        <v>1494</v>
      </c>
    </row>
    <row r="490" spans="1:28" s="16" customFormat="1" x14ac:dyDescent="0.25">
      <c r="A490" s="16" t="s">
        <v>67</v>
      </c>
      <c r="B490" s="16" t="s">
        <v>413</v>
      </c>
      <c r="C490" s="16">
        <v>0</v>
      </c>
      <c r="D490" s="60" t="s">
        <v>1634</v>
      </c>
      <c r="E490" s="29" t="s">
        <v>472</v>
      </c>
      <c r="F490" s="29" t="s">
        <v>472</v>
      </c>
      <c r="G490" s="16">
        <v>194</v>
      </c>
      <c r="H490" s="33">
        <v>-0.06</v>
      </c>
      <c r="I490" s="16" t="s">
        <v>474</v>
      </c>
      <c r="J490" s="33">
        <v>-6.0072155921031697E-2</v>
      </c>
      <c r="K490" s="60" t="s">
        <v>1635</v>
      </c>
      <c r="L490" s="59" t="s">
        <v>472</v>
      </c>
      <c r="M490" s="57" t="s">
        <v>472</v>
      </c>
      <c r="N490" s="16">
        <v>194</v>
      </c>
      <c r="O490" s="57" t="s">
        <v>472</v>
      </c>
      <c r="P490" s="57" t="s">
        <v>472</v>
      </c>
      <c r="Q490" s="57" t="s">
        <v>472</v>
      </c>
      <c r="R490" s="57" t="s">
        <v>472</v>
      </c>
      <c r="S490" s="57" t="s">
        <v>474</v>
      </c>
      <c r="T490" s="33">
        <v>-0.06</v>
      </c>
      <c r="U490" s="33">
        <v>-6.007215592103167E-2</v>
      </c>
      <c r="V490" s="33">
        <f t="shared" si="22"/>
        <v>0</v>
      </c>
      <c r="W490" s="24">
        <v>0</v>
      </c>
      <c r="X490" s="24">
        <v>0</v>
      </c>
      <c r="Y490" s="34">
        <f t="shared" si="23"/>
        <v>0</v>
      </c>
      <c r="AA490" s="28"/>
      <c r="AB490" s="15"/>
    </row>
    <row r="491" spans="1:28" ht="45" x14ac:dyDescent="0.25">
      <c r="A491" s="17" t="s">
        <v>68</v>
      </c>
      <c r="B491" s="17" t="s">
        <v>414</v>
      </c>
      <c r="C491" s="17">
        <v>0</v>
      </c>
      <c r="D491" s="58" t="s">
        <v>1636</v>
      </c>
      <c r="E491" s="19" t="s">
        <v>472</v>
      </c>
      <c r="F491" s="19" t="s">
        <v>472</v>
      </c>
      <c r="G491" s="17">
        <v>226</v>
      </c>
      <c r="H491" s="23">
        <v>-0.19</v>
      </c>
      <c r="I491" s="17" t="s">
        <v>474</v>
      </c>
      <c r="J491" s="23">
        <v>-0.192337169219545</v>
      </c>
      <c r="K491" s="58" t="s">
        <v>514</v>
      </c>
      <c r="L491" s="70" t="s">
        <v>472</v>
      </c>
      <c r="M491" s="71" t="s">
        <v>472</v>
      </c>
      <c r="N491" s="17">
        <v>226</v>
      </c>
      <c r="O491" s="71" t="s">
        <v>472</v>
      </c>
      <c r="P491" s="71" t="s">
        <v>472</v>
      </c>
      <c r="Q491" s="71" t="s">
        <v>472</v>
      </c>
      <c r="R491" s="71" t="s">
        <v>472</v>
      </c>
      <c r="S491" s="71" t="s">
        <v>474</v>
      </c>
      <c r="T491" s="23">
        <v>-0.19</v>
      </c>
      <c r="U491" s="23">
        <v>-0.1923371692195453</v>
      </c>
      <c r="V491" s="23">
        <f t="shared" si="22"/>
        <v>-3.0531133177191805E-16</v>
      </c>
      <c r="W491" s="49">
        <v>0</v>
      </c>
      <c r="X491" s="49">
        <v>0</v>
      </c>
      <c r="Y491" s="24">
        <f t="shared" si="23"/>
        <v>0</v>
      </c>
    </row>
    <row r="492" spans="1:28" ht="30" x14ac:dyDescent="0.25">
      <c r="A492" s="17" t="s">
        <v>68</v>
      </c>
      <c r="B492" s="17" t="s">
        <v>415</v>
      </c>
      <c r="C492" s="17">
        <v>0</v>
      </c>
      <c r="D492" s="58" t="s">
        <v>1637</v>
      </c>
      <c r="E492" s="19" t="s">
        <v>472</v>
      </c>
      <c r="F492" s="19" t="s">
        <v>472</v>
      </c>
      <c r="G492" s="17">
        <v>247</v>
      </c>
      <c r="H492" s="23">
        <v>0.03</v>
      </c>
      <c r="I492" s="17" t="s">
        <v>474</v>
      </c>
      <c r="J492" s="23">
        <v>3.00090048631265E-2</v>
      </c>
      <c r="K492" s="58" t="s">
        <v>514</v>
      </c>
      <c r="L492" s="59" t="s">
        <v>472</v>
      </c>
      <c r="M492" s="57" t="s">
        <v>472</v>
      </c>
      <c r="N492" s="17">
        <v>247</v>
      </c>
      <c r="O492" s="57" t="s">
        <v>472</v>
      </c>
      <c r="P492" s="57" t="s">
        <v>472</v>
      </c>
      <c r="Q492" s="57" t="s">
        <v>472</v>
      </c>
      <c r="R492" s="57" t="s">
        <v>472</v>
      </c>
      <c r="S492" s="57" t="s">
        <v>474</v>
      </c>
      <c r="T492" s="23">
        <v>0.03</v>
      </c>
      <c r="U492" s="23">
        <v>3.0009004863126475E-2</v>
      </c>
      <c r="V492" s="23">
        <f t="shared" si="22"/>
        <v>0</v>
      </c>
      <c r="W492" s="24">
        <v>0</v>
      </c>
      <c r="X492" s="24">
        <v>0</v>
      </c>
      <c r="Y492" s="24">
        <f t="shared" si="23"/>
        <v>0</v>
      </c>
    </row>
    <row r="493" spans="1:28" ht="30" x14ac:dyDescent="0.25">
      <c r="A493" s="17" t="s">
        <v>68</v>
      </c>
      <c r="B493" s="17" t="s">
        <v>416</v>
      </c>
      <c r="C493" s="17">
        <v>0</v>
      </c>
      <c r="D493" s="58" t="s">
        <v>1638</v>
      </c>
      <c r="E493" s="19" t="s">
        <v>472</v>
      </c>
      <c r="F493" s="19" t="s">
        <v>472</v>
      </c>
      <c r="G493" s="17">
        <v>130</v>
      </c>
      <c r="H493" s="23">
        <v>0.03</v>
      </c>
      <c r="I493" s="17" t="s">
        <v>474</v>
      </c>
      <c r="J493" s="23">
        <v>3.00090048631265E-2</v>
      </c>
      <c r="K493" s="58" t="s">
        <v>789</v>
      </c>
      <c r="L493" s="59" t="s">
        <v>472</v>
      </c>
      <c r="M493" s="57" t="s">
        <v>472</v>
      </c>
      <c r="N493" s="17">
        <v>130</v>
      </c>
      <c r="O493" s="57" t="s">
        <v>472</v>
      </c>
      <c r="P493" s="57" t="s">
        <v>472</v>
      </c>
      <c r="Q493" s="57" t="s">
        <v>472</v>
      </c>
      <c r="R493" s="57" t="s">
        <v>472</v>
      </c>
      <c r="S493" s="57" t="s">
        <v>474</v>
      </c>
      <c r="T493" s="23">
        <v>0.03</v>
      </c>
      <c r="U493" s="23">
        <v>3.0009004863126475E-2</v>
      </c>
      <c r="V493" s="23">
        <f t="shared" si="22"/>
        <v>0</v>
      </c>
      <c r="W493" s="24">
        <v>0</v>
      </c>
      <c r="X493" s="24">
        <v>0</v>
      </c>
      <c r="Y493" s="24">
        <f t="shared" si="23"/>
        <v>0</v>
      </c>
    </row>
    <row r="494" spans="1:28" ht="30" x14ac:dyDescent="0.25">
      <c r="A494" s="17" t="s">
        <v>68</v>
      </c>
      <c r="B494" s="17" t="s">
        <v>417</v>
      </c>
      <c r="C494" s="17">
        <v>0</v>
      </c>
      <c r="D494" s="58" t="s">
        <v>1639</v>
      </c>
      <c r="E494" s="19" t="s">
        <v>472</v>
      </c>
      <c r="F494" s="19" t="s">
        <v>472</v>
      </c>
      <c r="G494" s="17">
        <v>186</v>
      </c>
      <c r="H494" s="23">
        <v>-0.16</v>
      </c>
      <c r="I494" s="17" t="s">
        <v>474</v>
      </c>
      <c r="J494" s="23">
        <v>-0.16138669613152601</v>
      </c>
      <c r="K494" s="58" t="s">
        <v>789</v>
      </c>
      <c r="L494" s="59" t="s">
        <v>472</v>
      </c>
      <c r="M494" s="57" t="s">
        <v>472</v>
      </c>
      <c r="N494" s="17">
        <v>186</v>
      </c>
      <c r="O494" s="57" t="s">
        <v>472</v>
      </c>
      <c r="P494" s="57" t="s">
        <v>472</v>
      </c>
      <c r="Q494" s="57" t="s">
        <v>472</v>
      </c>
      <c r="R494" s="57" t="s">
        <v>472</v>
      </c>
      <c r="S494" s="57" t="s">
        <v>474</v>
      </c>
      <c r="T494" s="23">
        <v>-0.16</v>
      </c>
      <c r="U494" s="23">
        <v>-0.16138669613152551</v>
      </c>
      <c r="V494" s="23">
        <f t="shared" si="22"/>
        <v>4.9960036108132044E-16</v>
      </c>
      <c r="W494" s="24">
        <v>0</v>
      </c>
      <c r="X494" s="24">
        <v>0</v>
      </c>
      <c r="Y494" s="24">
        <f t="shared" si="23"/>
        <v>0</v>
      </c>
    </row>
    <row r="495" spans="1:28" ht="30" x14ac:dyDescent="0.25">
      <c r="A495" s="17" t="s">
        <v>68</v>
      </c>
      <c r="B495" s="17" t="s">
        <v>418</v>
      </c>
      <c r="C495" s="17">
        <v>0</v>
      </c>
      <c r="D495" s="58" t="s">
        <v>1640</v>
      </c>
      <c r="E495" s="19" t="s">
        <v>472</v>
      </c>
      <c r="F495" s="19" t="s">
        <v>472</v>
      </c>
      <c r="G495" s="17">
        <v>128</v>
      </c>
      <c r="H495" s="23">
        <v>-0.04</v>
      </c>
      <c r="I495" s="17" t="s">
        <v>474</v>
      </c>
      <c r="J495" s="23">
        <v>-4.0021353836768199E-2</v>
      </c>
      <c r="K495" s="58" t="s">
        <v>514</v>
      </c>
      <c r="L495" s="59" t="s">
        <v>472</v>
      </c>
      <c r="M495" s="57" t="s">
        <v>472</v>
      </c>
      <c r="N495" s="17">
        <v>128</v>
      </c>
      <c r="O495" s="57" t="s">
        <v>472</v>
      </c>
      <c r="P495" s="57" t="s">
        <v>472</v>
      </c>
      <c r="Q495" s="57" t="s">
        <v>472</v>
      </c>
      <c r="R495" s="57" t="s">
        <v>472</v>
      </c>
      <c r="S495" s="57" t="s">
        <v>474</v>
      </c>
      <c r="T495" s="23">
        <v>-0.04</v>
      </c>
      <c r="U495" s="23">
        <v>-4.0021353836768248E-2</v>
      </c>
      <c r="V495" s="23">
        <f t="shared" si="22"/>
        <v>0</v>
      </c>
      <c r="W495" s="24">
        <v>0</v>
      </c>
      <c r="X495" s="24">
        <v>0</v>
      </c>
      <c r="Y495" s="24">
        <f t="shared" si="23"/>
        <v>0</v>
      </c>
    </row>
    <row r="496" spans="1:28" x14ac:dyDescent="0.25">
      <c r="A496" s="17" t="s">
        <v>68</v>
      </c>
      <c r="B496" s="17" t="s">
        <v>419</v>
      </c>
      <c r="C496" s="17">
        <v>0</v>
      </c>
      <c r="D496" s="58" t="s">
        <v>1641</v>
      </c>
      <c r="E496" s="19" t="s">
        <v>472</v>
      </c>
      <c r="F496" s="19" t="s">
        <v>472</v>
      </c>
      <c r="G496" s="17">
        <v>130</v>
      </c>
      <c r="H496" s="23">
        <v>0.28000000000000003</v>
      </c>
      <c r="I496" s="17" t="s">
        <v>474</v>
      </c>
      <c r="J496" s="23">
        <v>0.28768207245178101</v>
      </c>
      <c r="K496" s="58" t="s">
        <v>789</v>
      </c>
      <c r="L496" s="59" t="s">
        <v>472</v>
      </c>
      <c r="M496" s="57" t="s">
        <v>472</v>
      </c>
      <c r="N496" s="17">
        <v>130</v>
      </c>
      <c r="O496" s="57" t="s">
        <v>472</v>
      </c>
      <c r="P496" s="57" t="s">
        <v>472</v>
      </c>
      <c r="Q496" s="57" t="s">
        <v>472</v>
      </c>
      <c r="R496" s="57" t="s">
        <v>472</v>
      </c>
      <c r="S496" s="57" t="s">
        <v>474</v>
      </c>
      <c r="T496" s="23">
        <v>0.28399999999999997</v>
      </c>
      <c r="U496" s="23">
        <v>0.29202765864463048</v>
      </c>
      <c r="V496" s="23">
        <f t="shared" si="22"/>
        <v>4.345586192849471E-3</v>
      </c>
      <c r="W496" s="24">
        <v>0</v>
      </c>
      <c r="X496" s="24">
        <v>0</v>
      </c>
      <c r="Y496" s="24">
        <f t="shared" si="23"/>
        <v>0</v>
      </c>
    </row>
    <row r="497" spans="1:28" x14ac:dyDescent="0.25">
      <c r="A497" s="17" t="s">
        <v>68</v>
      </c>
      <c r="B497" s="17" t="s">
        <v>420</v>
      </c>
      <c r="C497" s="17">
        <v>0</v>
      </c>
      <c r="D497" s="58" t="s">
        <v>1642</v>
      </c>
      <c r="E497" s="19" t="s">
        <v>472</v>
      </c>
      <c r="F497" s="19" t="s">
        <v>472</v>
      </c>
      <c r="G497" s="17">
        <v>96</v>
      </c>
      <c r="H497" s="23">
        <v>0.08</v>
      </c>
      <c r="I497" s="17" t="s">
        <v>474</v>
      </c>
      <c r="J497" s="23">
        <v>8.0171325037589697E-2</v>
      </c>
      <c r="K497" s="58" t="s">
        <v>958</v>
      </c>
      <c r="L497" s="59" t="s">
        <v>472</v>
      </c>
      <c r="M497" s="57" t="s">
        <v>472</v>
      </c>
      <c r="N497" s="17">
        <v>96</v>
      </c>
      <c r="O497" s="57" t="s">
        <v>472</v>
      </c>
      <c r="P497" s="57" t="s">
        <v>472</v>
      </c>
      <c r="Q497" s="57" t="s">
        <v>472</v>
      </c>
      <c r="R497" s="57" t="s">
        <v>472</v>
      </c>
      <c r="S497" s="57" t="s">
        <v>474</v>
      </c>
      <c r="T497" s="23">
        <v>0.08</v>
      </c>
      <c r="U497" s="23">
        <v>8.0171325037589738E-2</v>
      </c>
      <c r="V497" s="23">
        <f t="shared" si="22"/>
        <v>0</v>
      </c>
      <c r="W497" s="24">
        <v>0</v>
      </c>
      <c r="X497" s="24">
        <v>0</v>
      </c>
      <c r="Y497" s="24">
        <f t="shared" si="23"/>
        <v>0</v>
      </c>
    </row>
    <row r="498" spans="1:28" ht="30" x14ac:dyDescent="0.25">
      <c r="A498" s="17" t="s">
        <v>68</v>
      </c>
      <c r="B498" s="17" t="s">
        <v>421</v>
      </c>
      <c r="C498" s="17">
        <v>0</v>
      </c>
      <c r="D498" s="58" t="s">
        <v>1643</v>
      </c>
      <c r="E498" s="19" t="s">
        <v>472</v>
      </c>
      <c r="F498" s="19" t="s">
        <v>472</v>
      </c>
      <c r="G498" s="17">
        <v>338</v>
      </c>
      <c r="H498" s="23">
        <v>-0.01</v>
      </c>
      <c r="I498" s="17" t="s">
        <v>474</v>
      </c>
      <c r="J498" s="23">
        <v>-1.0000333353334801E-2</v>
      </c>
      <c r="K498" s="58" t="s">
        <v>1644</v>
      </c>
      <c r="L498" s="59" t="s">
        <v>472</v>
      </c>
      <c r="M498" s="57" t="s">
        <v>472</v>
      </c>
      <c r="N498" s="17">
        <v>338</v>
      </c>
      <c r="O498" s="57" t="s">
        <v>472</v>
      </c>
      <c r="P498" s="57" t="s">
        <v>472</v>
      </c>
      <c r="Q498" s="57" t="s">
        <v>472</v>
      </c>
      <c r="R498" s="57" t="s">
        <v>472</v>
      </c>
      <c r="S498" s="57" t="s">
        <v>474</v>
      </c>
      <c r="T498" s="23">
        <v>-0.01</v>
      </c>
      <c r="U498" s="23">
        <v>-1.0000333353334771E-2</v>
      </c>
      <c r="V498" s="23">
        <f t="shared" si="22"/>
        <v>2.9490299091605721E-17</v>
      </c>
      <c r="W498" s="24">
        <v>0</v>
      </c>
      <c r="X498" s="24">
        <v>0</v>
      </c>
      <c r="Y498" s="24">
        <f t="shared" si="23"/>
        <v>0</v>
      </c>
    </row>
    <row r="499" spans="1:28" ht="30" x14ac:dyDescent="0.25">
      <c r="A499" s="17" t="s">
        <v>68</v>
      </c>
      <c r="B499" s="17" t="s">
        <v>422</v>
      </c>
      <c r="C499" s="17">
        <v>0</v>
      </c>
      <c r="D499" s="58" t="s">
        <v>1645</v>
      </c>
      <c r="E499" s="19" t="s">
        <v>472</v>
      </c>
      <c r="F499" s="19" t="s">
        <v>472</v>
      </c>
      <c r="G499" s="17">
        <v>96</v>
      </c>
      <c r="H499" s="23">
        <v>-0.27</v>
      </c>
      <c r="I499" s="17" t="s">
        <v>474</v>
      </c>
      <c r="J499" s="23">
        <v>-0.27686382265510001</v>
      </c>
      <c r="K499" s="58" t="s">
        <v>514</v>
      </c>
      <c r="L499" s="59" t="s">
        <v>472</v>
      </c>
      <c r="M499" s="57" t="s">
        <v>472</v>
      </c>
      <c r="N499" s="17">
        <v>96</v>
      </c>
      <c r="O499" s="57" t="s">
        <v>472</v>
      </c>
      <c r="P499" s="57" t="s">
        <v>472</v>
      </c>
      <c r="Q499" s="57" t="s">
        <v>472</v>
      </c>
      <c r="R499" s="57" t="s">
        <v>472</v>
      </c>
      <c r="S499" s="57" t="s">
        <v>474</v>
      </c>
      <c r="T499" s="23">
        <v>-0.27</v>
      </c>
      <c r="U499" s="23">
        <v>-0.27686382265510007</v>
      </c>
      <c r="V499" s="23">
        <f t="shared" si="22"/>
        <v>0</v>
      </c>
      <c r="W499" s="24">
        <v>0</v>
      </c>
      <c r="X499" s="24">
        <v>0</v>
      </c>
      <c r="Y499" s="24">
        <f t="shared" si="23"/>
        <v>0</v>
      </c>
    </row>
    <row r="500" spans="1:28" ht="45" x14ac:dyDescent="0.25">
      <c r="A500" s="17" t="s">
        <v>68</v>
      </c>
      <c r="B500" s="17" t="s">
        <v>170</v>
      </c>
      <c r="C500" s="17">
        <v>0</v>
      </c>
      <c r="D500" s="58" t="s">
        <v>1646</v>
      </c>
      <c r="E500" s="19" t="s">
        <v>472</v>
      </c>
      <c r="F500" s="19" t="s">
        <v>472</v>
      </c>
      <c r="G500" s="17">
        <v>104</v>
      </c>
      <c r="H500" s="23">
        <v>-0.45</v>
      </c>
      <c r="I500" s="17" t="s">
        <v>474</v>
      </c>
      <c r="J500" s="23">
        <v>-0.48470027859405201</v>
      </c>
      <c r="K500" s="58" t="s">
        <v>514</v>
      </c>
      <c r="L500" s="59" t="s">
        <v>472</v>
      </c>
      <c r="M500" s="57" t="s">
        <v>472</v>
      </c>
      <c r="N500" s="17">
        <v>104</v>
      </c>
      <c r="O500" s="57" t="s">
        <v>472</v>
      </c>
      <c r="P500" s="57" t="s">
        <v>472</v>
      </c>
      <c r="Q500" s="57" t="s">
        <v>472</v>
      </c>
      <c r="R500" s="57" t="s">
        <v>472</v>
      </c>
      <c r="S500" s="57" t="s">
        <v>474</v>
      </c>
      <c r="T500" s="23">
        <v>-0.45</v>
      </c>
      <c r="U500" s="23">
        <v>-0.48470027859405168</v>
      </c>
      <c r="V500" s="23">
        <f t="shared" si="22"/>
        <v>0</v>
      </c>
      <c r="W500" s="24">
        <v>0</v>
      </c>
      <c r="X500" s="24">
        <v>0</v>
      </c>
      <c r="Y500" s="24">
        <f t="shared" si="23"/>
        <v>0</v>
      </c>
    </row>
    <row r="501" spans="1:28" s="16" customFormat="1" ht="30" x14ac:dyDescent="0.25">
      <c r="A501" s="16" t="s">
        <v>68</v>
      </c>
      <c r="B501" s="16" t="s">
        <v>423</v>
      </c>
      <c r="C501" s="16">
        <v>0</v>
      </c>
      <c r="D501" s="60" t="s">
        <v>1647</v>
      </c>
      <c r="E501" s="29" t="s">
        <v>472</v>
      </c>
      <c r="F501" s="29" t="s">
        <v>472</v>
      </c>
      <c r="G501" s="16">
        <v>319</v>
      </c>
      <c r="H501" s="33">
        <v>-0.05</v>
      </c>
      <c r="I501" s="16" t="s">
        <v>474</v>
      </c>
      <c r="J501" s="33">
        <v>-5.00417292784913E-2</v>
      </c>
      <c r="K501" s="60" t="s">
        <v>514</v>
      </c>
      <c r="L501" s="59" t="s">
        <v>472</v>
      </c>
      <c r="M501" s="57" t="s">
        <v>472</v>
      </c>
      <c r="N501" s="17">
        <v>317</v>
      </c>
      <c r="O501" s="57" t="s">
        <v>472</v>
      </c>
      <c r="P501" s="57" t="s">
        <v>472</v>
      </c>
      <c r="Q501" s="57" t="s">
        <v>472</v>
      </c>
      <c r="R501" s="57" t="s">
        <v>472</v>
      </c>
      <c r="S501" s="57" t="s">
        <v>474</v>
      </c>
      <c r="T501" s="23">
        <v>-0.05</v>
      </c>
      <c r="U501" s="23">
        <v>-5.0041729278491327E-2</v>
      </c>
      <c r="V501" s="23">
        <f t="shared" si="22"/>
        <v>0</v>
      </c>
      <c r="W501" s="34">
        <v>0</v>
      </c>
      <c r="X501" s="34">
        <v>0</v>
      </c>
      <c r="Y501" s="34">
        <f t="shared" si="23"/>
        <v>2</v>
      </c>
      <c r="AA501" s="28"/>
      <c r="AB501" s="15"/>
    </row>
    <row r="502" spans="1:28" x14ac:dyDescent="0.25">
      <c r="L502" s="47"/>
      <c r="M502" s="43"/>
      <c r="N502" s="43"/>
      <c r="O502" s="43"/>
      <c r="P502" s="43"/>
      <c r="Q502" s="43"/>
      <c r="R502" s="43"/>
      <c r="S502" s="43"/>
      <c r="T502" s="48"/>
      <c r="U502" s="48"/>
      <c r="V502" s="43"/>
    </row>
  </sheetData>
  <sortState ref="A2:AA501">
    <sortCondition ref="A2:A501"/>
    <sortCondition ref="B2:B50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Variables</vt:lpstr>
      <vt:lpstr>Codebook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Maassen</dc:creator>
  <cp:lastModifiedBy>E. Maassen</cp:lastModifiedBy>
  <dcterms:created xsi:type="dcterms:W3CDTF">2016-10-12T11:00:44Z</dcterms:created>
  <dcterms:modified xsi:type="dcterms:W3CDTF">2018-05-16T12:57:51Z</dcterms:modified>
</cp:coreProperties>
</file>