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XVCS\2016.2\Demos.ASP\ASPxSpreadsheet\CS\App_Data\Documents\"/>
    </mc:Choice>
  </mc:AlternateContent>
  <bookViews>
    <workbookView xWindow="0" yWindow="0" windowWidth="28800" windowHeight="12435"/>
  </bookViews>
  <sheets>
    <sheet name="Business Expence" sheetId="3" r:id="rId1"/>
  </sheets>
  <definedNames>
    <definedName name="_xlnm._FilterDatabase" localSheetId="0" hidden="1">'Business Expence'!$B$6:$B$22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D23" i="3"/>
  <c r="E23" i="3"/>
  <c r="F23" i="3"/>
  <c r="G23" i="3"/>
  <c r="H23" i="3"/>
  <c r="I23" i="3"/>
  <c r="J23" i="3" l="1"/>
</calcChain>
</file>

<file path=xl/sharedStrings.xml><?xml version="1.0" encoding="utf-8"?>
<sst xmlns="http://schemas.openxmlformats.org/spreadsheetml/2006/main" count="47" uniqueCount="33">
  <si>
    <t>Total</t>
  </si>
  <si>
    <t>These columns are not locked</t>
  </si>
  <si>
    <t>These rows are not locked</t>
  </si>
  <si>
    <t>Web site updates</t>
  </si>
  <si>
    <t>Marketing Costs</t>
  </si>
  <si>
    <t>Web site hosting</t>
  </si>
  <si>
    <t>Water</t>
  </si>
  <si>
    <t>Office Costs</t>
  </si>
  <si>
    <t>Wages</t>
  </si>
  <si>
    <t>Employee Costs</t>
  </si>
  <si>
    <t>Training-related travel costs</t>
  </si>
  <si>
    <t>Training/Travel</t>
  </si>
  <si>
    <t>Training classes</t>
  </si>
  <si>
    <t>Telephone</t>
  </si>
  <si>
    <t>Security</t>
  </si>
  <si>
    <t>Office supplies</t>
  </si>
  <si>
    <t>Office lease</t>
  </si>
  <si>
    <t>Marketing events</t>
  </si>
  <si>
    <t>Internet access</t>
  </si>
  <si>
    <t>Gas</t>
  </si>
  <si>
    <t>Electric</t>
  </si>
  <si>
    <t>Collateral printing</t>
  </si>
  <si>
    <t>Collateral preparation</t>
  </si>
  <si>
    <t>Benefits</t>
  </si>
  <si>
    <t>Jun</t>
  </si>
  <si>
    <t>May</t>
  </si>
  <si>
    <t>Apr</t>
  </si>
  <si>
    <t>Mar</t>
  </si>
  <si>
    <t>Feb</t>
  </si>
  <si>
    <t>Jan</t>
  </si>
  <si>
    <t>Expences</t>
  </si>
  <si>
    <t>Expence Category</t>
  </si>
  <si>
    <t>Detailed Expense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</si>
</sst>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ck">
        <color theme="5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Fill="0" applyAlignment="0" applyProtection="0"/>
    <xf numFmtId="0" fontId="3" fillId="2" borderId="3" applyNumberFormat="0" applyFill="0" applyAlignment="0" applyProtection="0"/>
    <xf numFmtId="164" fontId="4" fillId="0" borderId="4" applyFill="0" applyBorder="0" applyProtection="0">
      <alignment vertical="center"/>
    </xf>
  </cellStyleXfs>
  <cellXfs count="18">
    <xf numFmtId="0" fontId="0" fillId="0" borderId="0" xfId="0"/>
    <xf numFmtId="0" fontId="5" fillId="0" borderId="0" xfId="0" applyFont="1"/>
    <xf numFmtId="0" fontId="6" fillId="0" borderId="0" xfId="2" applyFont="1" applyBorder="1" applyAlignment="1" applyProtection="1">
      <protection locked="0"/>
    </xf>
    <xf numFmtId="0" fontId="7" fillId="0" borderId="0" xfId="0" applyFont="1"/>
    <xf numFmtId="165" fontId="5" fillId="0" borderId="0" xfId="0" applyNumberFormat="1" applyFont="1"/>
    <xf numFmtId="0" fontId="5" fillId="0" borderId="0" xfId="0" applyFont="1" applyProtection="1">
      <protection locked="0"/>
    </xf>
    <xf numFmtId="0" fontId="9" fillId="0" borderId="0" xfId="2" applyFont="1" applyBorder="1" applyAlignment="1" applyProtection="1">
      <alignment horizontal="center"/>
      <protection locked="0"/>
    </xf>
    <xf numFmtId="0" fontId="9" fillId="0" borderId="0" xfId="2" applyFont="1" applyBorder="1" applyAlignment="1" applyProtection="1">
      <alignment horizontal="left"/>
      <protection locked="0"/>
    </xf>
    <xf numFmtId="0" fontId="6" fillId="3" borderId="5" xfId="2" applyFont="1" applyFill="1" applyBorder="1" applyAlignment="1" applyProtection="1">
      <protection locked="0"/>
    </xf>
    <xf numFmtId="0" fontId="6" fillId="3" borderId="6" xfId="2" applyFont="1" applyFill="1" applyBorder="1" applyAlignment="1" applyProtection="1">
      <protection locked="0"/>
    </xf>
    <xf numFmtId="0" fontId="6" fillId="3" borderId="7" xfId="2" applyFont="1" applyFill="1" applyBorder="1" applyAlignment="1" applyProtection="1">
      <protection locked="0"/>
    </xf>
    <xf numFmtId="0" fontId="5" fillId="3" borderId="7" xfId="0" applyFont="1" applyFill="1" applyBorder="1" applyProtection="1">
      <protection locked="0"/>
    </xf>
    <xf numFmtId="0" fontId="5" fillId="3" borderId="8" xfId="0" applyFont="1" applyFill="1" applyBorder="1" applyProtection="1">
      <protection locked="0"/>
    </xf>
    <xf numFmtId="0" fontId="5" fillId="3" borderId="9" xfId="0" applyFont="1" applyFill="1" applyBorder="1" applyProtection="1">
      <protection locked="0"/>
    </xf>
    <xf numFmtId="0" fontId="8" fillId="0" borderId="10" xfId="1" applyFont="1" applyBorder="1"/>
    <xf numFmtId="165" fontId="5" fillId="0" borderId="0" xfId="0" applyNumberFormat="1" applyFont="1" applyProtection="1">
      <protection locked="0"/>
    </xf>
    <xf numFmtId="0" fontId="8" fillId="0" borderId="10" xfId="1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</cellXfs>
  <cellStyles count="6">
    <cellStyle name="Band Bottom Rule" xfId="4"/>
    <cellStyle name="Band Top Rule" xfId="3"/>
    <cellStyle name="Explanatory Text" xfId="2" builtinId="53"/>
    <cellStyle name="Heading 1" xfId="1" builtinId="16"/>
    <cellStyle name="Hours" xfId="5"/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Expences Dynamics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'Business Expence'!$D$5:$I$5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'Business Expence'!$D$23:$I$23</c:f>
              <c:numCache>
                <c:formatCode>"$"#,##0</c:formatCode>
                <c:ptCount val="6"/>
                <c:pt idx="0">
                  <c:v>128470</c:v>
                </c:pt>
                <c:pt idx="1">
                  <c:v>125880</c:v>
                </c:pt>
                <c:pt idx="2">
                  <c:v>124130</c:v>
                </c:pt>
                <c:pt idx="3">
                  <c:v>135940</c:v>
                </c:pt>
                <c:pt idx="4">
                  <c:v>126380</c:v>
                </c:pt>
                <c:pt idx="5">
                  <c:v>133160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0372288"/>
        <c:axId val="-560373376"/>
      </c:lineChart>
      <c:catAx>
        <c:axId val="-5603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73376"/>
        <c:crosses val="autoZero"/>
        <c:auto val="1"/>
        <c:lblAlgn val="ctr"/>
        <c:lblOffset val="100"/>
        <c:noMultiLvlLbl val="0"/>
      </c:catAx>
      <c:valAx>
        <c:axId val="-560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14409008137504"/>
          <c:y val="0.14300146357611143"/>
          <c:w val="0.36589256993652436"/>
          <c:h val="0.474627343445559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'Business Expence'!$C$6:$C$22</c:f>
              <c:strCache>
                <c:ptCount val="10"/>
                <c:pt idx="0">
                  <c:v>Benefits</c:v>
                </c:pt>
                <c:pt idx="1">
                  <c:v>Collateral preparation</c:v>
                </c:pt>
                <c:pt idx="2">
                  <c:v>Marketing events</c:v>
                </c:pt>
                <c:pt idx="3">
                  <c:v>Office lease</c:v>
                </c:pt>
                <c:pt idx="4">
                  <c:v>Security</c:v>
                </c:pt>
                <c:pt idx="5">
                  <c:v>Training classes</c:v>
                </c:pt>
                <c:pt idx="6">
                  <c:v>Training-related travel costs</c:v>
                </c:pt>
                <c:pt idx="7">
                  <c:v>Wages</c:v>
                </c:pt>
                <c:pt idx="8">
                  <c:v>Web site hosting</c:v>
                </c:pt>
                <c:pt idx="9">
                  <c:v>Web site updates</c:v>
                </c:pt>
              </c:strCache>
            </c:strRef>
          </c:cat>
          <c:val>
            <c:numRef>
              <c:f>'Business Expence'!$J$6:$J$22</c:f>
              <c:numCache>
                <c:formatCode>"$"#,##0</c:formatCode>
                <c:ptCount val="10"/>
                <c:pt idx="0">
                  <c:v>140130</c:v>
                </c:pt>
                <c:pt idx="1">
                  <c:v>10300</c:v>
                </c:pt>
                <c:pt idx="2">
                  <c:v>14700</c:v>
                </c:pt>
                <c:pt idx="3">
                  <c:v>58800</c:v>
                </c:pt>
                <c:pt idx="4">
                  <c:v>3600</c:v>
                </c:pt>
                <c:pt idx="5">
                  <c:v>11000</c:v>
                </c:pt>
                <c:pt idx="6">
                  <c:v>10300</c:v>
                </c:pt>
                <c:pt idx="7">
                  <c:v>519000</c:v>
                </c:pt>
                <c:pt idx="8">
                  <c:v>3000</c:v>
                </c:pt>
                <c:pt idx="9">
                  <c:v>3130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487144099942677E-2"/>
          <c:y val="0.70480066068402758"/>
          <c:w val="0.94247946502638635"/>
          <c:h val="0.27142519740805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24</xdr:row>
      <xdr:rowOff>23812</xdr:rowOff>
    </xdr:from>
    <xdr:to>
      <xdr:col>10</xdr:col>
      <xdr:colOff>9526</xdr:colOff>
      <xdr:row>38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24</xdr:row>
      <xdr:rowOff>23811</xdr:rowOff>
    </xdr:from>
    <xdr:to>
      <xdr:col>4</xdr:col>
      <xdr:colOff>285750</xdr:colOff>
      <xdr:row>43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5:J23" totalsRowCount="1" headerRowDxfId="0" dataDxfId="11" totalsRowDxfId="10">
  <autoFilter ref="B5:J22">
    <filterColumn colId="8">
      <customFilters>
        <customFilter operator="greaterThan" val="2999"/>
      </customFilters>
    </filterColumn>
  </autoFilter>
  <tableColumns count="9">
    <tableColumn id="1" name="Expence Category" totalsRowLabel="Total" totalsRowDxfId="9"/>
    <tableColumn id="2" name="Expences" totalsRowDxfId="8"/>
    <tableColumn id="3" name="Jan" totalsRowFunction="sum" totalsRowDxfId="7"/>
    <tableColumn id="4" name="Feb" totalsRowFunction="sum" totalsRowDxfId="6"/>
    <tableColumn id="5" name="Mar" totalsRowFunction="sum" totalsRowDxfId="5"/>
    <tableColumn id="6" name="Apr" totalsRowFunction="sum" totalsRowDxfId="4"/>
    <tableColumn id="7" name="May" totalsRowFunction="sum" totalsRowDxfId="3"/>
    <tableColumn id="8" name="Jun" totalsRowFunction="sum" totalsRowDxfId="2"/>
    <tableColumn id="10" name="Total" totalsRowFunction="sum" totalsRowDxfId="1">
      <calculatedColumnFormula>SUM(Table2[[#This Row],[Jan]:[Jun]])</calculatedColumnFormula>
    </tableColumn>
  </tableColumns>
  <tableStyleInfo name="TableStyleMedium10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showGridLines="0" tabSelected="1" workbookViewId="0"/>
  </sheetViews>
  <sheetFormatPr defaultRowHeight="12.75" x14ac:dyDescent="0.2"/>
  <cols>
    <col min="1" max="1" width="1.42578125" style="1" customWidth="1"/>
    <col min="2" max="2" width="19.28515625" style="1" customWidth="1"/>
    <col min="3" max="3" width="24.28515625" style="1" customWidth="1"/>
    <col min="4" max="9" width="9.5703125" style="5" customWidth="1"/>
    <col min="10" max="10" width="10.28515625" style="1" customWidth="1"/>
    <col min="11" max="11" width="2.85546875" style="1" customWidth="1"/>
    <col min="12" max="16384" width="9.140625" style="1"/>
  </cols>
  <sheetData>
    <row r="1" spans="2:19" ht="19.5" thickBot="1" x14ac:dyDescent="0.35">
      <c r="B1" s="14" t="s">
        <v>32</v>
      </c>
      <c r="C1" s="14"/>
      <c r="D1" s="16"/>
      <c r="E1" s="16"/>
      <c r="F1" s="16"/>
      <c r="G1" s="16"/>
      <c r="H1" s="16"/>
      <c r="I1" s="16"/>
      <c r="J1" s="14"/>
    </row>
    <row r="2" spans="2:19" ht="13.5" thickTop="1" x14ac:dyDescent="0.2"/>
    <row r="3" spans="2:19" x14ac:dyDescent="0.2">
      <c r="D3" s="2"/>
      <c r="E3" s="2"/>
      <c r="F3" s="2"/>
      <c r="G3" s="6" t="s">
        <v>1</v>
      </c>
      <c r="H3" s="2"/>
      <c r="I3" s="2"/>
      <c r="J3" s="2"/>
    </row>
    <row r="4" spans="2:19" ht="15" customHeight="1" x14ac:dyDescent="0.2">
      <c r="D4" s="8"/>
      <c r="E4" s="9"/>
      <c r="F4" s="9"/>
      <c r="G4" s="9"/>
      <c r="H4" s="9"/>
      <c r="I4" s="10"/>
      <c r="S4" s="3"/>
    </row>
    <row r="5" spans="2:19" x14ac:dyDescent="0.2">
      <c r="B5" s="5" t="s">
        <v>31</v>
      </c>
      <c r="C5" s="5" t="s">
        <v>30</v>
      </c>
      <c r="D5" s="17" t="s">
        <v>29</v>
      </c>
      <c r="E5" s="17" t="s">
        <v>28</v>
      </c>
      <c r="F5" s="17" t="s">
        <v>27</v>
      </c>
      <c r="G5" s="17" t="s">
        <v>26</v>
      </c>
      <c r="H5" s="17" t="s">
        <v>25</v>
      </c>
      <c r="I5" s="17" t="s">
        <v>24</v>
      </c>
      <c r="J5" s="17" t="s">
        <v>0</v>
      </c>
    </row>
    <row r="6" spans="2:19" s="5" customFormat="1" x14ac:dyDescent="0.2">
      <c r="B6" s="5" t="s">
        <v>9</v>
      </c>
      <c r="C6" s="5" t="s">
        <v>23</v>
      </c>
      <c r="D6" s="15">
        <v>22950</v>
      </c>
      <c r="E6" s="15">
        <v>22950</v>
      </c>
      <c r="F6" s="15">
        <v>22950</v>
      </c>
      <c r="G6" s="15">
        <v>23760</v>
      </c>
      <c r="H6" s="15">
        <v>23760</v>
      </c>
      <c r="I6" s="15">
        <v>23760</v>
      </c>
      <c r="J6" s="15">
        <f>SUM(Table2[[#This Row],[Jan]:[Jun]])</f>
        <v>140130</v>
      </c>
      <c r="K6" s="11"/>
    </row>
    <row r="7" spans="2:19" s="5" customFormat="1" x14ac:dyDescent="0.2">
      <c r="B7" s="5" t="s">
        <v>4</v>
      </c>
      <c r="C7" s="5" t="s">
        <v>22</v>
      </c>
      <c r="D7" s="15">
        <v>4800</v>
      </c>
      <c r="E7" s="15">
        <v>0</v>
      </c>
      <c r="F7" s="15">
        <v>0</v>
      </c>
      <c r="G7" s="15">
        <v>5500</v>
      </c>
      <c r="H7" s="15">
        <v>0</v>
      </c>
      <c r="I7" s="15">
        <v>0</v>
      </c>
      <c r="J7" s="15">
        <f>SUM(Table2[[#This Row],[Jan]:[Jun]])</f>
        <v>10300</v>
      </c>
      <c r="K7" s="12"/>
    </row>
    <row r="8" spans="2:19" s="5" customFormat="1" hidden="1" x14ac:dyDescent="0.2">
      <c r="B8" s="5" t="s">
        <v>4</v>
      </c>
      <c r="C8" s="5" t="s">
        <v>21</v>
      </c>
      <c r="D8" s="15">
        <v>100</v>
      </c>
      <c r="E8" s="15">
        <v>500</v>
      </c>
      <c r="F8" s="15">
        <v>100</v>
      </c>
      <c r="G8" s="15">
        <v>100</v>
      </c>
      <c r="H8" s="15">
        <v>600</v>
      </c>
      <c r="I8" s="15">
        <v>180</v>
      </c>
      <c r="J8" s="15">
        <f>SUM(Table2[[#This Row],[Jan]:[Jun]])</f>
        <v>1580</v>
      </c>
      <c r="K8" s="12"/>
    </row>
    <row r="9" spans="2:19" s="5" customFormat="1" hidden="1" x14ac:dyDescent="0.2">
      <c r="B9" s="5" t="s">
        <v>7</v>
      </c>
      <c r="C9" s="5" t="s">
        <v>20</v>
      </c>
      <c r="D9" s="15">
        <v>288</v>
      </c>
      <c r="E9" s="15">
        <v>278</v>
      </c>
      <c r="F9" s="15">
        <v>268</v>
      </c>
      <c r="G9" s="15">
        <v>299</v>
      </c>
      <c r="H9" s="15">
        <v>306</v>
      </c>
      <c r="I9" s="15">
        <v>290</v>
      </c>
      <c r="J9" s="15">
        <f>SUM(Table2[[#This Row],[Jan]:[Jun]])</f>
        <v>1729</v>
      </c>
      <c r="K9" s="12"/>
    </row>
    <row r="10" spans="2:19" s="5" customFormat="1" hidden="1" x14ac:dyDescent="0.2">
      <c r="B10" s="5" t="s">
        <v>7</v>
      </c>
      <c r="C10" s="5" t="s">
        <v>19</v>
      </c>
      <c r="D10" s="15">
        <v>4</v>
      </c>
      <c r="E10" s="15">
        <v>430</v>
      </c>
      <c r="F10" s="15">
        <v>385</v>
      </c>
      <c r="G10" s="15">
        <v>230</v>
      </c>
      <c r="H10" s="15">
        <v>87</v>
      </c>
      <c r="I10" s="15">
        <v>88</v>
      </c>
      <c r="J10" s="15">
        <f>SUM(Table2[[#This Row],[Jan]:[Jun]])</f>
        <v>1224</v>
      </c>
      <c r="K10" s="12"/>
    </row>
    <row r="11" spans="2:19" s="5" customFormat="1" hidden="1" x14ac:dyDescent="0.2">
      <c r="B11" s="5" t="s">
        <v>7</v>
      </c>
      <c r="C11" s="5" t="s">
        <v>18</v>
      </c>
      <c r="D11" s="15">
        <v>180</v>
      </c>
      <c r="E11" s="15">
        <v>180</v>
      </c>
      <c r="F11" s="15">
        <v>180</v>
      </c>
      <c r="G11" s="15">
        <v>180</v>
      </c>
      <c r="H11" s="15">
        <v>180</v>
      </c>
      <c r="I11" s="15">
        <v>180</v>
      </c>
      <c r="J11" s="15">
        <f>SUM(Table2[[#This Row],[Jan]:[Jun]])</f>
        <v>1080</v>
      </c>
      <c r="K11" s="12"/>
    </row>
    <row r="12" spans="2:19" s="5" customFormat="1" x14ac:dyDescent="0.2">
      <c r="B12" s="5" t="s">
        <v>4</v>
      </c>
      <c r="C12" s="5" t="s">
        <v>17</v>
      </c>
      <c r="D12" s="15">
        <v>1800</v>
      </c>
      <c r="E12" s="15">
        <v>2200</v>
      </c>
      <c r="F12" s="15">
        <v>2200</v>
      </c>
      <c r="G12" s="15">
        <v>4700</v>
      </c>
      <c r="H12" s="15">
        <v>1500</v>
      </c>
      <c r="I12" s="15">
        <v>2300</v>
      </c>
      <c r="J12" s="15">
        <f>SUM(Table2[[#This Row],[Jan]:[Jun]])</f>
        <v>14700</v>
      </c>
      <c r="K12" s="12"/>
    </row>
    <row r="13" spans="2:19" s="5" customFormat="1" x14ac:dyDescent="0.2">
      <c r="B13" s="5" t="s">
        <v>7</v>
      </c>
      <c r="C13" s="5" t="s">
        <v>16</v>
      </c>
      <c r="D13" s="15">
        <v>9800</v>
      </c>
      <c r="E13" s="15">
        <v>9800</v>
      </c>
      <c r="F13" s="15">
        <v>9800</v>
      </c>
      <c r="G13" s="15">
        <v>9800</v>
      </c>
      <c r="H13" s="15">
        <v>9800</v>
      </c>
      <c r="I13" s="15">
        <v>9800</v>
      </c>
      <c r="J13" s="15">
        <f>SUM(Table2[[#This Row],[Jan]:[Jun]])</f>
        <v>58800</v>
      </c>
      <c r="K13" s="12"/>
    </row>
    <row r="14" spans="2:19" s="5" customFormat="1" hidden="1" x14ac:dyDescent="0.2">
      <c r="B14" s="5" t="s">
        <v>7</v>
      </c>
      <c r="C14" s="5" t="s">
        <v>15</v>
      </c>
      <c r="D14" s="15">
        <v>256</v>
      </c>
      <c r="E14" s="15">
        <v>142</v>
      </c>
      <c r="F14" s="15">
        <v>160</v>
      </c>
      <c r="G14" s="15">
        <v>221</v>
      </c>
      <c r="H14" s="15">
        <v>256</v>
      </c>
      <c r="I14" s="15">
        <v>240</v>
      </c>
      <c r="J14" s="15">
        <f>SUM(Table2[[#This Row],[Jan]:[Jun]])</f>
        <v>1275</v>
      </c>
      <c r="K14" s="12"/>
    </row>
    <row r="15" spans="2:19" s="5" customFormat="1" x14ac:dyDescent="0.2">
      <c r="B15" s="5" t="s">
        <v>7</v>
      </c>
      <c r="C15" s="5" t="s">
        <v>14</v>
      </c>
      <c r="D15" s="15">
        <v>600</v>
      </c>
      <c r="E15" s="15">
        <v>600</v>
      </c>
      <c r="F15" s="15">
        <v>600</v>
      </c>
      <c r="G15" s="15">
        <v>600</v>
      </c>
      <c r="H15" s="15">
        <v>600</v>
      </c>
      <c r="I15" s="15">
        <v>600</v>
      </c>
      <c r="J15" s="15">
        <f>SUM(Table2[[#This Row],[Jan]:[Jun]])</f>
        <v>3600</v>
      </c>
      <c r="K15" s="12"/>
      <c r="L15" s="7" t="s">
        <v>2</v>
      </c>
    </row>
    <row r="16" spans="2:19" s="5" customFormat="1" hidden="1" x14ac:dyDescent="0.2">
      <c r="B16" s="5" t="s">
        <v>7</v>
      </c>
      <c r="C16" s="5" t="s">
        <v>13</v>
      </c>
      <c r="D16" s="15">
        <v>224</v>
      </c>
      <c r="E16" s="15">
        <v>235</v>
      </c>
      <c r="F16" s="15">
        <v>265</v>
      </c>
      <c r="G16" s="15">
        <v>245</v>
      </c>
      <c r="H16" s="15">
        <v>245</v>
      </c>
      <c r="I16" s="15">
        <v>220</v>
      </c>
      <c r="J16" s="15">
        <f>SUM(Table2[[#This Row],[Jan]:[Jun]])</f>
        <v>1434</v>
      </c>
      <c r="K16" s="12"/>
    </row>
    <row r="17" spans="2:11" s="5" customFormat="1" x14ac:dyDescent="0.2">
      <c r="B17" s="5" t="s">
        <v>11</v>
      </c>
      <c r="C17" s="5" t="s">
        <v>12</v>
      </c>
      <c r="D17" s="15">
        <v>1600</v>
      </c>
      <c r="E17" s="15">
        <v>2400</v>
      </c>
      <c r="F17" s="15">
        <v>1400</v>
      </c>
      <c r="G17" s="15">
        <v>1600</v>
      </c>
      <c r="H17" s="15">
        <v>1200</v>
      </c>
      <c r="I17" s="15">
        <v>2800</v>
      </c>
      <c r="J17" s="15">
        <f>SUM(Table2[[#This Row],[Jan]:[Jun]])</f>
        <v>11000</v>
      </c>
      <c r="K17" s="12"/>
    </row>
    <row r="18" spans="2:11" s="5" customFormat="1" x14ac:dyDescent="0.2">
      <c r="B18" s="5" t="s">
        <v>11</v>
      </c>
      <c r="C18" s="5" t="s">
        <v>10</v>
      </c>
      <c r="D18" s="15">
        <v>1200</v>
      </c>
      <c r="E18" s="15">
        <v>2200</v>
      </c>
      <c r="F18" s="15">
        <v>1400</v>
      </c>
      <c r="G18" s="15">
        <v>1200</v>
      </c>
      <c r="H18" s="15">
        <v>800</v>
      </c>
      <c r="I18" s="15">
        <v>3500</v>
      </c>
      <c r="J18" s="15">
        <f>SUM(Table2[[#This Row],[Jan]:[Jun]])</f>
        <v>10300</v>
      </c>
      <c r="K18" s="12"/>
    </row>
    <row r="19" spans="2:11" s="5" customFormat="1" x14ac:dyDescent="0.2">
      <c r="B19" s="5" t="s">
        <v>9</v>
      </c>
      <c r="C19" s="5" t="s">
        <v>8</v>
      </c>
      <c r="D19" s="15">
        <v>85000</v>
      </c>
      <c r="E19" s="15">
        <v>85000</v>
      </c>
      <c r="F19" s="15">
        <v>85000</v>
      </c>
      <c r="G19" s="15">
        <v>88000</v>
      </c>
      <c r="H19" s="15">
        <v>88000</v>
      </c>
      <c r="I19" s="15">
        <v>88000</v>
      </c>
      <c r="J19" s="15">
        <f>SUM(Table2[[#This Row],[Jan]:[Jun]])</f>
        <v>519000</v>
      </c>
      <c r="K19" s="12"/>
    </row>
    <row r="20" spans="2:11" s="5" customFormat="1" hidden="1" x14ac:dyDescent="0.2">
      <c r="B20" s="5" t="s">
        <v>7</v>
      </c>
      <c r="C20" s="5" t="s">
        <v>6</v>
      </c>
      <c r="D20" s="15">
        <v>35</v>
      </c>
      <c r="E20" s="15">
        <v>33</v>
      </c>
      <c r="F20" s="15">
        <v>34</v>
      </c>
      <c r="G20" s="15">
        <v>36</v>
      </c>
      <c r="H20" s="15">
        <v>34</v>
      </c>
      <c r="I20" s="15">
        <v>36</v>
      </c>
      <c r="J20" s="15">
        <f>SUM(Table2[[#This Row],[Jan]:[Jun]])</f>
        <v>208</v>
      </c>
      <c r="K20" s="12"/>
    </row>
    <row r="21" spans="2:11" s="5" customFormat="1" x14ac:dyDescent="0.2">
      <c r="B21" s="5" t="s">
        <v>4</v>
      </c>
      <c r="C21" s="5" t="s">
        <v>5</v>
      </c>
      <c r="D21" s="15">
        <v>500</v>
      </c>
      <c r="E21" s="15">
        <v>500</v>
      </c>
      <c r="F21" s="15">
        <v>500</v>
      </c>
      <c r="G21" s="15">
        <v>500</v>
      </c>
      <c r="H21" s="15">
        <v>500</v>
      </c>
      <c r="I21" s="15">
        <v>500</v>
      </c>
      <c r="J21" s="15">
        <f>SUM(Table2[[#This Row],[Jan]:[Jun]])</f>
        <v>3000</v>
      </c>
      <c r="K21" s="12"/>
    </row>
    <row r="22" spans="2:11" s="5" customFormat="1" x14ac:dyDescent="0.2">
      <c r="B22" s="5" t="s">
        <v>4</v>
      </c>
      <c r="C22" s="5" t="s">
        <v>3</v>
      </c>
      <c r="D22" s="15">
        <v>220</v>
      </c>
      <c r="E22" s="15">
        <v>230</v>
      </c>
      <c r="F22" s="15">
        <v>280</v>
      </c>
      <c r="G22" s="15">
        <v>280</v>
      </c>
      <c r="H22" s="15">
        <v>220</v>
      </c>
      <c r="I22" s="15">
        <v>1900</v>
      </c>
      <c r="J22" s="15">
        <f>SUM(Table2[[#This Row],[Jan]:[Jun]])</f>
        <v>3130</v>
      </c>
      <c r="K22" s="13"/>
    </row>
    <row r="23" spans="2:11" x14ac:dyDescent="0.2">
      <c r="B23" s="1" t="s">
        <v>0</v>
      </c>
      <c r="D23" s="15">
        <f>SUBTOTAL(109,Table2[Jan])</f>
        <v>128470</v>
      </c>
      <c r="E23" s="15">
        <f>SUBTOTAL(109,Table2[Feb])</f>
        <v>125880</v>
      </c>
      <c r="F23" s="15">
        <f>SUBTOTAL(109,Table2[Mar])</f>
        <v>124130</v>
      </c>
      <c r="G23" s="15">
        <f>SUBTOTAL(109,Table2[Apr])</f>
        <v>135940</v>
      </c>
      <c r="H23" s="15">
        <f>SUBTOTAL(109,Table2[May])</f>
        <v>126380</v>
      </c>
      <c r="I23" s="15">
        <f>SUBTOTAL(109,Table2[Jun])</f>
        <v>133160</v>
      </c>
      <c r="J23" s="4">
        <f>SUBTOTAL(109,Table2[Total])</f>
        <v>773960</v>
      </c>
    </row>
  </sheetData>
  <sheetProtection algorithmName="SHA-512" hashValue="tQ8guu3McGPLq6oM7N0Y/zedCkM67vBlWxkOlxQ/N4N0vPKdg75Wl4owL2iinhAV8xnT4O73waP4sW1fau8bYg==" saltValue="D1au5Z1AJm1djYNG0vC/aw==" spinCount="100000" sheet="1" objects="1" scenarios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Expence</vt:lpstr>
    </vt:vector>
  </TitlesOfParts>
  <Company>DevExpress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Eugeniya Filippova</dc:creator>
  <cp:lastModifiedBy>Eugeniya Filippova</cp:lastModifiedBy>
  <dcterms:created xsi:type="dcterms:W3CDTF">2016-12-01T08:57:34Z</dcterms:created>
  <dcterms:modified xsi:type="dcterms:W3CDTF">2016-12-07T08:41:25Z</dcterms:modified>
</cp:coreProperties>
</file>