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tabRatio="681" activeTab="2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Ikeja" sheetId="2" r:id="rId5"/>
    <sheet name="Ifako Ijaiye" sheetId="32" r:id="rId6"/>
    <sheet name="Mushin" sheetId="33" r:id="rId7"/>
    <sheet name="Alimosho" sheetId="34" r:id="rId8"/>
    <sheet name="LGA5" sheetId="35" state="hidden" r:id="rId9"/>
    <sheet name="LGA6" sheetId="36" state="hidden" r:id="rId10"/>
    <sheet name="LGA7" sheetId="37" state="hidden" r:id="rId11"/>
    <sheet name="LGA8" sheetId="38" state="hidden" r:id="rId12"/>
    <sheet name="LGA9" sheetId="39" state="hidden" r:id="rId13"/>
    <sheet name="LGA10" sheetId="40" state="hidden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 concurrentCalc="0" fullCalcOnLoad="1"/>
</workbook>
</file>

<file path=xl/sharedStrings.xml><?xml version="1.0" encoding="utf-8"?>
<sst xmlns="http://schemas.openxmlformats.org/spreadsheetml/2006/main" count="196" uniqueCount="196">
  <si>
    <t>Subtitute the LGA codes with the name of your supported LGAs. The names listed below must correspond to the names on the tabs in this workbook.</t>
  </si>
  <si>
    <t>1-15 Oct</t>
  </si>
  <si>
    <t>16-31 Oct</t>
  </si>
  <si>
    <t>1-15 Nov</t>
  </si>
  <si>
    <t>16-30 Nov</t>
  </si>
  <si>
    <t>1-15 Dec</t>
  </si>
  <si>
    <t>16-31 Dec</t>
  </si>
  <si>
    <t>1-15 Jan</t>
  </si>
  <si>
    <t>16-31 Jan</t>
  </si>
  <si>
    <t>1-15 Feb</t>
  </si>
  <si>
    <t>16-29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</si>
  <si>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</si>
  <si>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</si>
  <si>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</si>
  <si>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</si>
  <si>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</si>
  <si>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</si>
  <si>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</si>
  <si>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</si>
  <si>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</si>
  <si>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</si>
  <si>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</si>
  <si>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</si>
  <si>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</si>
  <si>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</si>
  <si>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HTC_TST annual target</t>
  </si>
  <si>
    <t>HTC_TST annual target/24</t>
  </si>
  <si>
    <t>HTC_TST_pos annual target</t>
  </si>
  <si>
    <t>HTC_TST_pos annual target/24</t>
  </si>
  <si>
    <t>Tx_NEW annual target</t>
  </si>
  <si>
    <t>Tx_NEW annual target/24</t>
  </si>
  <si>
    <t>HTC Efficiency</t>
  </si>
  <si>
    <t>Linkage Rate</t>
  </si>
  <si>
    <t>HTC_TST</t>
  </si>
  <si>
    <t>Target</t>
  </si>
  <si>
    <t>% Achievement</t>
  </si>
  <si>
    <t>HTC_TST_pos</t>
  </si>
  <si>
    <t>Tx_NEW</t>
  </si>
  <si>
    <t>HTC_TST Cumulative % Achievement</t>
  </si>
  <si>
    <t>HTC_TST_pos Cumulative % Achievement</t>
  </si>
  <si>
    <t>Tx_NEW Cumulative % Achievement</t>
  </si>
  <si>
    <t>PEPFAR Nigeria Implementing Partner Semi-Monthly Performance Monitoring Dashboard:</t>
  </si>
  <si>
    <t>A. LGA-Level HTC Efficiency &amp; Linkage to Treatment Rate: Biweekly Trend</t>
  </si>
  <si>
    <t>% Achievement/Target HTC_TST_pos &gt;= HTC_TST</t>
  </si>
  <si>
    <t>&gt;= 70%</t>
  </si>
  <si>
    <t>% Achievement/Target HTC_TST_pos &lt; HTC_TST by 1-5%</t>
  </si>
  <si>
    <t>65-69%</t>
  </si>
  <si>
    <t>% Achievement/Target HTC_TST_pos &lt; HTC_TSTby &gt;5%</t>
  </si>
  <si>
    <t>&lt; 65%</t>
  </si>
  <si>
    <t>B. LGA-Level Achievement per Target &amp; Clinical Cascade (Tables)</t>
  </si>
  <si>
    <t>Facility</t>
  </si>
  <si>
    <t>Community</t>
  </si>
  <si>
    <t>LGA</t>
  </si>
  <si>
    <t>Tested</t>
  </si>
  <si>
    <t>Positive</t>
  </si>
  <si>
    <t>Positivity</t>
  </si>
  <si>
    <t>C. LGA-Level Achievement per Target (Charts)</t>
  </si>
  <si>
    <t>D. LGA-Level Clinical Cascade (Chart)</t>
  </si>
  <si>
    <t>E. Facility &amp; Community HTC/Yield</t>
  </si>
  <si>
    <t>Select</t>
  </si>
  <si>
    <t>APIN</t>
  </si>
  <si>
    <t>CCFN</t>
  </si>
  <si>
    <t>CIHP</t>
  </si>
  <si>
    <t>FHI360</t>
  </si>
  <si>
    <t>IHVN</t>
  </si>
  <si>
    <t>TBD</t>
  </si>
  <si>
    <t>PEPFAR Nigeria Implementing Partner Semi-Monthly Performance Monitoring Dashboard</t>
  </si>
  <si>
    <t>Scale-up LGAs Analysis</t>
  </si>
  <si>
    <t>Implementing Partner</t>
  </si>
  <si>
    <t>Last Reporting Period</t>
  </si>
  <si>
    <t>FY 2016</t>
  </si>
  <si>
    <t>Cumulative Achievement Per Target</t>
  </si>
  <si>
    <t>16 -31 Dec</t>
  </si>
  <si>
    <t>16 -29 Feb</t>
  </si>
  <si>
    <t>SN</t>
  </si>
  <si>
    <t>Site Name</t>
  </si>
  <si>
    <t xml:space="preserve">Category     (select one)</t>
  </si>
  <si>
    <t>HTC_TST Target</t>
  </si>
  <si>
    <t>HTC_TST_pos Target</t>
  </si>
  <si>
    <t>Tx_NEW Target</t>
  </si>
  <si>
    <t>Column Total</t>
  </si>
  <si>
    <t>Facility Cumulative</t>
  </si>
  <si>
    <t>Community Cumulative</t>
  </si>
  <si>
    <t>LAS KJA</t>
  </si>
  <si>
    <t>IKEJA</t>
  </si>
  <si>
    <t>ADENIYI JONES PHC</t>
  </si>
  <si>
    <t>AGUDA PHC</t>
  </si>
  <si>
    <t>AKIODE PHC</t>
  </si>
  <si>
    <t>BEKO RANSOM KUTI PHC</t>
  </si>
  <si>
    <t>LASUTH</t>
  </si>
  <si>
    <t>OJODU PHC</t>
  </si>
  <si>
    <t xml:space="preserve">OKE-IRA  PHC </t>
  </si>
  <si>
    <t xml:space="preserve">OKE-IRA CENTRAL PHC </t>
  </si>
  <si>
    <t>OLUSHOSUN PHC</t>
  </si>
  <si>
    <t>ONILEKERE PHC</t>
  </si>
  <si>
    <t>OPEBI PHC</t>
  </si>
  <si>
    <t>WASIMI PHC</t>
  </si>
  <si>
    <t>ADEFEMI</t>
  </si>
  <si>
    <t>COUNTY HOSPITAL</t>
  </si>
  <si>
    <t>DURO SOLEYE HOSPITAL</t>
  </si>
  <si>
    <t>LAS FKJ</t>
  </si>
  <si>
    <t>IFAKO-IJAIYE LGA</t>
  </si>
  <si>
    <t>Abule Tun-Tun PHC</t>
  </si>
  <si>
    <t>Adeshola PHC</t>
  </si>
  <si>
    <t>Ajegunle-Ilo PHC</t>
  </si>
  <si>
    <t>Ifako-Ijaiye General Hospital</t>
  </si>
  <si>
    <t>Ifako-Ijaiye PHC</t>
  </si>
  <si>
    <t>Iju PHC</t>
  </si>
  <si>
    <t>Ishokan PHC</t>
  </si>
  <si>
    <t>Kola PHC</t>
  </si>
  <si>
    <t>Obawole PHC</t>
  </si>
  <si>
    <t>Ojokoro PHC</t>
  </si>
  <si>
    <t>CtKYcZmtnBQ</t>
  </si>
  <si>
    <t>Ancilla Catholic Hospital</t>
  </si>
  <si>
    <t>AB10 Hospital</t>
  </si>
  <si>
    <t>Ahmadiyya Hospital</t>
  </si>
  <si>
    <t>Ayodele Medical Centre</t>
  </si>
  <si>
    <t>Blue Cross Hospital</t>
  </si>
  <si>
    <t>Jefis Speacilist Hospital</t>
  </si>
  <si>
    <t>Longe Hospital</t>
  </si>
  <si>
    <t>Longing Hospital</t>
  </si>
  <si>
    <t>Uptown Medical Centre</t>
  </si>
  <si>
    <t>LAS KTU</t>
  </si>
  <si>
    <t>ALIMOSHO LGA</t>
  </si>
  <si>
    <t>ABORU PHC</t>
  </si>
  <si>
    <t>AGBELEKALE PHC</t>
  </si>
  <si>
    <t>AGODO PHC</t>
  </si>
  <si>
    <t>AKINOGUN PHC</t>
  </si>
  <si>
    <t>AKINYELE PHC</t>
  </si>
  <si>
    <t>AKOWONJO PHC</t>
  </si>
  <si>
    <t>AMIKANLE PHC</t>
  </si>
  <si>
    <t>AREGBESHOLA PHC</t>
  </si>
  <si>
    <t>AYOBO PHC</t>
  </si>
  <si>
    <t>BADA PHC</t>
  </si>
  <si>
    <t>BARUWA PHC</t>
  </si>
  <si>
    <t>CELE APATA PHC</t>
  </si>
  <si>
    <t>DETOY PRIVATE HOSPITAL</t>
  </si>
  <si>
    <t>EGAN PHC</t>
  </si>
  <si>
    <t>EGBE IDIMU PHC</t>
  </si>
  <si>
    <t>GH ALIMOSHO</t>
  </si>
  <si>
    <t>GOG PRIVATE HOSPITAL</t>
  </si>
  <si>
    <t>IKOLA PHC</t>
  </si>
  <si>
    <t>IKOTUN PHC</t>
  </si>
  <si>
    <t>IPAJA PHC</t>
  </si>
  <si>
    <t>ISHEFUN PHC</t>
  </si>
  <si>
    <t>ISHERI OLOFIN PHC</t>
  </si>
  <si>
    <t>ISHERI OSHUN PHC</t>
  </si>
  <si>
    <t>KOKUMO PHC</t>
  </si>
  <si>
    <t>MEIRAN PHC</t>
  </si>
  <si>
    <t>MOUNT SINAI PRIVATE HOSPITAL</t>
  </si>
  <si>
    <t>OGBOMOSHOTEDO PHC</t>
  </si>
  <si>
    <t>OGUNDIMU PHC</t>
  </si>
  <si>
    <t>OKEODO PHC</t>
  </si>
  <si>
    <t>OKERUBE PHC</t>
  </si>
  <si>
    <t>OKI PHC</t>
  </si>
  <si>
    <t>OLOTA PHC</t>
  </si>
  <si>
    <t>ORISUMBARE PHC</t>
  </si>
  <si>
    <t>SURULERE PHC</t>
  </si>
  <si>
    <t>WESTCARE PRIVATE HOSPITAL</t>
  </si>
  <si>
    <t>Subol PHC</t>
  </si>
  <si>
    <t>ih6pNkvFysn</t>
  </si>
  <si>
    <t>Veta Hospital</t>
  </si>
  <si>
    <t>Bee Hess Hospital</t>
  </si>
  <si>
    <t xml:space="preserve">Crystal Specialist </t>
  </si>
  <si>
    <t>jkohclo02rj</t>
  </si>
  <si>
    <t>Light Hospital</t>
  </si>
  <si>
    <t>zWL7dZOFW9z</t>
  </si>
  <si>
    <t>Agape Hospital</t>
  </si>
  <si>
    <t>Hamkad Hospitsl</t>
  </si>
  <si>
    <t>Agbado Oke Odo</t>
  </si>
  <si>
    <t>Agbado Isale Odo</t>
  </si>
  <si>
    <t>LS44Gy0hPt9</t>
  </si>
  <si>
    <t>Bissalam Hospital</t>
  </si>
  <si>
    <t>Healing Virtues Hospital</t>
  </si>
  <si>
    <t>Manifel Hospital</t>
  </si>
  <si>
    <t>Prince &amp; Princess</t>
  </si>
  <si>
    <t>Zenith Medical Center</t>
  </si>
  <si>
    <t>LAS MUS</t>
  </si>
  <si>
    <t>MUSHIN LGA</t>
  </si>
  <si>
    <t>AISHAT PRIVATE FACILITY</t>
  </si>
  <si>
    <t>AJEABO PHC</t>
  </si>
  <si>
    <t>ALVES PHC</t>
  </si>
  <si>
    <t>ANIKULAPO PHC</t>
  </si>
  <si>
    <t>AYANTUGA PHC</t>
  </si>
  <si>
    <t>BETHLEHEM PRIVATE FACILITY</t>
  </si>
  <si>
    <t>COKER PHC</t>
  </si>
  <si>
    <t>GH MUSHIN</t>
  </si>
  <si>
    <t>HILSTAR PRIVATE FACILITY</t>
  </si>
  <si>
    <t>ISOLO ROAD PHC</t>
  </si>
  <si>
    <t>ITIRE IJESHA PHC</t>
  </si>
  <si>
    <t>KAJOLA PHC</t>
  </si>
  <si>
    <t>PALM AVENUE</t>
  </si>
  <si>
    <t>REGINAL MUNDI CATHOLIC HOSPITAL</t>
  </si>
  <si>
    <t>LUTH</t>
  </si>
  <si>
    <t>BMM</t>
  </si>
  <si>
    <t>CEDAR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</si>
</sst>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4" tint="-0.499984740745262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b/>
      <sz val="18"/>
      <color rgb="FFFFC000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0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21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9" applyNumberFormat="1" fontId="1" applyFont="1" fillId="0" applyFill="1" borderId="0" applyBorder="1" xfId="2"/>
    <xf numFmtId="0" applyNumberFormat="1" fontId="3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5" applyBorder="1" xfId="0"/>
    <xf numFmtId="0" applyNumberFormat="1" fontId="4" applyFont="1" fillId="0" applyFill="1" borderId="0" applyBorder="1" xfId="0">
      <alignment horizontal="center" wrapText="1"/>
    </xf>
    <xf numFmtId="0" applyNumberFormat="1" fontId="8" applyFont="1" fillId="0" applyFill="1" borderId="0" applyBorder="1" xfId="0"/>
    <xf numFmtId="0" applyNumberFormat="1" fontId="3" applyFont="1" fillId="0" applyFill="1" borderId="1" applyBorder="1" xfId="0"/>
    <xf numFmtId="0" applyNumberFormat="1" fontId="3" applyFont="1" fillId="0" applyFill="1" borderId="4" applyBorder="1" xfId="0"/>
    <xf numFmtId="0" applyNumberFormat="1" fontId="3" applyFont="1" fillId="0" applyFill="1" borderId="0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alignment horizontal="center" wrapText="1"/>
    </xf>
    <xf numFmtId="0" applyNumberFormat="1" fontId="3" applyFont="1" fillId="0" applyFill="1" borderId="17" applyBorder="1" xfId="0"/>
    <xf numFmtId="0" applyNumberFormat="1" fontId="3" applyFont="1" fillId="0" applyFill="1" borderId="1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 wrapText="1"/>
    </xf>
    <xf numFmtId="9" applyNumberFormat="1" fontId="3" applyFont="1" fillId="0" applyFill="1" borderId="17" applyBorder="1" xfId="2"/>
    <xf numFmtId="9" applyNumberFormat="1" fontId="3" applyFont="1" fillId="0" applyFill="1" borderId="5" applyBorder="1" xfId="2"/>
    <xf numFmtId="164" applyNumberFormat="1" fontId="3" applyFont="1" fillId="0" applyFill="1" borderId="4" applyBorder="1" xfId="1"/>
    <xf numFmtId="0" applyNumberFormat="1" fontId="9" applyFont="1" fillId="0" applyFill="1" borderId="0" applyBorder="1" xfId="0"/>
    <xf numFmtId="0" applyNumberFormat="1" fontId="11" applyFont="1" fillId="0" applyFill="1" borderId="0" applyBorder="1" xfId="0">
      <alignment vertical="center"/>
    </xf>
    <xf numFmtId="0" applyNumberFormat="1" fontId="12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3" applyFont="1" fillId="0" applyFill="1" borderId="23" applyBorder="1" xfId="0"/>
    <xf numFmtId="0" applyNumberFormat="1" fontId="3" applyFont="1" fillId="0" applyFill="1" borderId="23" applyBorder="1" xfId="0">
      <alignment wrapText="1"/>
    </xf>
    <xf numFmtId="0" applyNumberFormat="1" fontId="3" applyFont="1" fillId="0" applyFill="1" borderId="24" applyBorder="1" xfId="0"/>
    <xf numFmtId="0" applyNumberFormat="1" fontId="4" applyFont="1" fillId="0" applyFill="1" borderId="23" applyBorder="1" xfId="0">
      <alignment horizontal="center" wrapText="1"/>
    </xf>
    <xf numFmtId="164" applyNumberFormat="1" fontId="3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0" applyBorder="1" xfId="2"/>
    <xf numFmtId="0" applyNumberFormat="1" fontId="3" applyFont="1" fillId="0" applyFill="1" borderId="2" applyBorder="1" xfId="0">
      <alignment wrapText="1"/>
    </xf>
    <xf numFmtId="164" applyNumberFormat="1" fontId="3" applyFont="1" fillId="0" applyFill="1" borderId="0" applyBorder="1" xfId="1"/>
    <xf numFmtId="0" applyNumberFormat="1" fontId="0" applyFont="1" fillId="0" applyFill="1" borderId="0" applyBorder="1" xfId="0">
      <alignment horizontal="center" vertical="center"/>
    </xf>
    <xf numFmtId="165" applyNumberFormat="1" fontId="3" applyFont="1" fillId="0" applyFill="1" borderId="0" applyBorder="1" xfId="2"/>
    <xf numFmtId="0" applyNumberFormat="1" fontId="17" applyFont="1" fillId="0" applyFill="1" borderId="0" applyBorder="1" xfId="0">
      <alignment horizontal="center" wrapText="1"/>
    </xf>
    <xf numFmtId="0" applyNumberFormat="1" fontId="17" applyFont="1" fillId="0" applyFill="1" borderId="0" applyBorder="1" xfId="0"/>
    <xf numFmtId="0" applyNumberFormat="1" fontId="18" applyFont="1" fillId="11" applyFill="1" borderId="21" applyBorder="1" xfId="0"/>
    <xf numFmtId="0" applyNumberFormat="1" fontId="18" applyFont="1" fillId="11" applyFill="1" borderId="21" applyBorder="1" xfId="0">
      <alignment horizontal="center" wrapText="1"/>
    </xf>
    <xf numFmtId="0" applyNumberFormat="1" fontId="18" applyFont="1" fillId="11" applyFill="1" borderId="21" applyBorder="1" xfId="0">
      <alignment horizontal="center"/>
    </xf>
    <xf numFmtId="9" applyNumberFormat="1" fontId="17" applyFont="1" fillId="6" applyFill="1" borderId="21" applyBorder="1" xfId="2">
      <alignment horizontal="center" wrapText="1"/>
    </xf>
    <xf numFmtId="0" applyNumberFormat="1" fontId="17" applyFont="1" fillId="6" applyFill="1" borderId="21" applyBorder="1" xfId="0">
      <alignment horizontal="center"/>
    </xf>
    <xf numFmtId="9" applyNumberFormat="1" fontId="17" applyFont="1" fillId="6" applyFill="1" borderId="21" applyBorder="1" xfId="2">
      <alignment horizontal="center"/>
    </xf>
    <xf numFmtId="9" applyNumberFormat="1" fontId="17" applyFont="1" fillId="10" applyFill="1" borderId="21" applyBorder="1" xfId="2">
      <alignment horizontal="center"/>
    </xf>
    <xf numFmtId="0" applyNumberFormat="1" fontId="17" applyFont="1" fillId="10" applyFill="1" borderId="21" applyBorder="1" xfId="0">
      <alignment horizontal="center"/>
    </xf>
    <xf numFmtId="0" applyNumberFormat="1" fontId="14" applyFont="1" fillId="4" applyFill="1" borderId="21" applyBorder="1" xfId="0">
      <alignment horizontal="center" vertical="center"/>
    </xf>
    <xf numFmtId="165" applyNumberFormat="1" fontId="17" applyFont="1" fillId="6" applyFill="1" borderId="21" applyBorder="1" xfId="2"/>
    <xf numFmtId="165" applyNumberFormat="1" fontId="17" applyFont="1" fillId="4" applyFill="1" borderId="21" applyBorder="1" xfId="2"/>
    <xf numFmtId="0" applyNumberFormat="1" fontId="14" applyFont="1" fillId="4" applyFill="1" borderId="22" applyBorder="1" xfId="0">
      <alignment horizontal="center" vertical="center"/>
    </xf>
    <xf numFmtId="0" applyNumberFormat="1" fontId="14" applyFont="1" fillId="4" applyFill="1" borderId="26" applyBorder="1" xfId="0">
      <alignment horizontal="center" vertical="center"/>
    </xf>
    <xf numFmtId="165" applyNumberFormat="1" fontId="17" applyFont="1" fillId="6" applyFill="1" borderId="26" applyBorder="1" xfId="2"/>
    <xf numFmtId="165" applyNumberFormat="1" fontId="17" applyFont="1" fillId="4" applyFill="1" borderId="26" applyBorder="1" xfId="2"/>
    <xf numFmtId="165" applyNumberFormat="1" fontId="3" applyFont="1" fillId="0" applyFill="1" borderId="0" applyBorder="1" xfId="0"/>
    <xf numFmtId="0" applyNumberFormat="1" fontId="3" applyFont="1" fillId="0" applyFill="1" borderId="0" applyBorder="1" xfId="0" quotePrefix="1"/>
    <xf numFmtId="0" applyNumberFormat="1" fontId="3" applyFont="1" fillId="0" applyFill="1" borderId="13" applyBorder="1" xfId="0">
      <protection locked="0"/>
    </xf>
    <xf numFmtId="0" applyNumberFormat="1" fontId="3" applyFont="1" fillId="0" applyFill="1" borderId="12" applyBorder="1" xfId="0">
      <protection locked="0"/>
    </xf>
    <xf numFmtId="0" applyNumberFormat="1" fontId="3" applyFont="1" fillId="0" applyFill="1" borderId="14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6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6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19" applyBorder="1" xfId="0">
      <protection locked="0"/>
    </xf>
    <xf numFmtId="0" applyNumberFormat="1" fontId="3" applyFont="1" fillId="0" applyFill="1" borderId="18" applyBorder="1" xfId="0">
      <protection locked="0"/>
    </xf>
    <xf numFmtId="0" applyNumberFormat="1" fontId="3" applyFont="1" fillId="0" applyFill="1" borderId="8" applyBorder="1" xfId="0">
      <protection locked="0"/>
    </xf>
    <xf numFmtId="0" applyNumberFormat="1" fontId="3" applyFont="1" fillId="0" applyFill="1" borderId="20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8" applyBorder="1" xfId="0">
      <protection locked="0" hidden="1"/>
    </xf>
    <xf numFmtId="0" applyNumberFormat="1" fontId="23" applyFont="1" fillId="0" applyFill="1" borderId="0" applyBorder="1" xfId="0"/>
    <xf numFmtId="0" applyNumberFormat="1" fontId="3" applyFont="1" fillId="0" applyFill="1" borderId="3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10" applyFill="1" borderId="0" applyBorder="1" xfId="0">
      <protection locked="0"/>
    </xf>
    <xf numFmtId="0" applyNumberFormat="1" fontId="6" applyFont="1" fillId="10" applyFill="1" borderId="0" applyBorder="1" xfId="0"/>
    <xf numFmtId="0" applyNumberFormat="1" fontId="3" applyFont="1" fillId="10" applyFill="1" borderId="0" applyBorder="1" xfId="0"/>
    <xf numFmtId="0" applyNumberFormat="1" fontId="18" applyFont="1" fillId="11" applyFill="1" borderId="21" applyBorder="1" xfId="0">
      <alignment horizontal="center" vertical="center"/>
      <protection locked="0"/>
    </xf>
    <xf numFmtId="0" applyNumberFormat="1" fontId="17" applyFont="1" fillId="6" applyFill="1" borderId="21" applyBorder="1" xfId="0">
      <alignment horizontal="center" vertical="center" wrapText="1"/>
      <protection locked="0"/>
    </xf>
    <xf numFmtId="0" applyNumberFormat="1" fontId="17" applyFont="1" fillId="10" applyFill="1" borderId="21" applyBorder="1" xfId="0">
      <alignment horizontal="center" vertical="center"/>
      <protection locked="0"/>
    </xf>
    <xf numFmtId="0" applyNumberFormat="1" fontId="17" applyFont="1" fillId="6" applyFill="1" borderId="21" applyBorder="1" xfId="0">
      <alignment horizontal="center" vertical="center"/>
      <protection locked="0"/>
    </xf>
    <xf numFmtId="0" applyNumberFormat="1" fontId="0" applyFont="1" fillId="0" applyFill="1" borderId="0" applyBorder="1" xfId="0">
      <alignment vertical="center"/>
      <protection locked="0"/>
    </xf>
    <xf numFmtId="0" applyNumberFormat="1" fontId="11" applyFont="1" fillId="0" applyFill="1" borderId="0" applyBorder="1" xfId="0">
      <alignment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4" applyFont="1" fillId="0" applyFill="1" borderId="4" applyBorder="1" xfId="0">
      <alignment horizontal="center" wrapText="1"/>
    </xf>
    <xf numFmtId="0" applyNumberFormat="1" fontId="4" applyFont="1" fillId="5" applyFill="1" borderId="15" applyBorder="1" xfId="0">
      <alignment horizontal="center" wrapText="1"/>
    </xf>
    <xf numFmtId="0" applyNumberFormat="1" fontId="4" applyFont="1" fillId="0" applyFill="1" borderId="0" applyBorder="1" xfId="0">
      <alignment horizontal="center" wrapText="1"/>
    </xf>
    <xf numFmtId="0" applyNumberFormat="1" fontId="4" applyFont="1" fillId="0" applyFill="1" borderId="15" applyBorder="1" xfId="0">
      <alignment horizontal="center" wrapText="1"/>
    </xf>
    <xf numFmtId="0" applyNumberFormat="1" fontId="4" applyFont="1" fillId="5" applyFill="1" borderId="5" applyBorder="1" xfId="0">
      <alignment horizontal="center" wrapText="1"/>
    </xf>
    <xf numFmtId="0" applyNumberFormat="1" fontId="7" applyFont="1" fillId="0" applyFill="1" borderId="27" applyBorder="1" xfId="0">
      <alignment horizontal="center" wrapText="1"/>
    </xf>
    <xf numFmtId="0" applyNumberFormat="1" fontId="7" applyFont="1" fillId="0" applyFill="1" borderId="28" applyBorder="1" xfId="0">
      <alignment horizontal="center" wrapText="1"/>
    </xf>
    <xf numFmtId="0" applyNumberFormat="1" fontId="7" applyFont="1" fillId="0" applyFill="1" borderId="3" applyBorder="1" xfId="0">
      <alignment horizontal="center" wrapText="1"/>
    </xf>
    <xf numFmtId="0" applyNumberFormat="1" fontId="7" applyFont="1" fillId="0" applyFill="1" borderId="1" applyBorder="1" xfId="0">
      <alignment horizontal="center" wrapText="1"/>
    </xf>
    <xf numFmtId="0" applyNumberFormat="1" fontId="7" applyFont="1" fillId="0" applyFill="1" borderId="4" applyBorder="1" xfId="0">
      <alignment horizontal="center" wrapText="1"/>
    </xf>
    <xf numFmtId="0" applyNumberFormat="1" fontId="7" applyFont="1" fillId="0" applyFill="1" borderId="15" applyBorder="1" xfId="0">
      <alignment horizontal="center" wrapText="1"/>
    </xf>
    <xf numFmtId="0" applyNumberFormat="1" fontId="7" applyFont="1" fillId="0" applyFill="1" borderId="5" applyBorder="1" xfId="0">
      <alignment horizontal="center" wrapText="1"/>
    </xf>
    <xf numFmtId="0" applyNumberFormat="1" fontId="7" applyFont="1" fillId="0" applyFill="1" borderId="2" applyBorder="1" xfId="0">
      <alignment horizontal="center" wrapText="1"/>
    </xf>
    <xf numFmtId="0" applyNumberFormat="1" fontId="7" applyFont="1" fillId="0" applyFill="1" borderId="29" applyBorder="1" xfId="0">
      <alignment horizontal="center" wrapText="1"/>
    </xf>
    <xf numFmtId="3" applyNumberFormat="1" fontId="3" applyFont="1" fillId="0" applyFill="1" borderId="0" applyBorder="1" xfId="1"/>
    <xf numFmtId="3" applyNumberFormat="1" fontId="3" applyFont="1" fillId="0" applyFill="1" borderId="0" applyBorder="1" xfId="0"/>
    <xf numFmtId="3" applyNumberFormat="1" fontId="3" applyFont="1" fillId="0" applyFill="1" borderId="0" applyBorder="1" xfId="0"/>
    <xf numFmtId="0" applyNumberFormat="1" fontId="3" applyFont="1" fillId="0" applyFill="1" borderId="1" applyBorder="1" xfId="0">
      <protection locked="0"/>
    </xf>
    <xf numFmtId="9" applyNumberFormat="1" fontId="3" applyFont="1" fillId="5" applyFill="1" borderId="28" applyBorder="1" xfId="2"/>
    <xf numFmtId="0" applyNumberFormat="1" fontId="3" applyFont="1" fillId="0" applyFill="1" borderId="2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6" applyBorder="1" xfId="0"/>
    <xf numFmtId="9" applyNumberFormat="1" fontId="3" applyFont="1" fillId="5" applyFill="1" borderId="30" applyBorder="1" xfId="2"/>
    <xf numFmtId="9" applyNumberFormat="1" fontId="3" applyFont="1" fillId="5" applyFill="1" borderId="31" applyBorder="1" xfId="2"/>
    <xf numFmtId="9" applyNumberFormat="1" fontId="3" applyFont="1" fillId="0" applyFill="1" borderId="13" applyBorder="1" xfId="2"/>
    <xf numFmtId="9" applyNumberFormat="1" fontId="3" applyFont="1" fillId="0" applyFill="1" borderId="12" applyBorder="1" xfId="2"/>
    <xf numFmtId="9" applyNumberFormat="1" fontId="3" applyFont="1" fillId="0" applyFill="1" borderId="14" applyBorder="1" xfId="2"/>
    <xf numFmtId="0" applyNumberFormat="1" fontId="3" applyFont="1" fillId="0" applyFill="1" borderId="17" applyBorder="1" xfId="0"/>
    <xf numFmtId="0" applyNumberFormat="1" fontId="3" applyFont="1" fillId="0" applyFill="1" borderId="5" applyBorder="1" xfId="0"/>
    <xf numFmtId="9" applyNumberFormat="1" fontId="3" applyFont="1" fillId="0" applyFill="1" borderId="17" applyBorder="1" xfId="2"/>
    <xf numFmtId="9" applyNumberFormat="1" fontId="3" applyFont="1" fillId="0" applyFill="1" borderId="19" applyBorder="1" xfId="2"/>
    <xf numFmtId="9" applyNumberFormat="1" fontId="3" applyFont="1" fillId="0" applyFill="1" borderId="5" applyBorder="1" xfId="2"/>
    <xf numFmtId="9" applyNumberFormat="1" fontId="3" applyFont="1" fillId="0" applyFill="1" borderId="4" applyBorder="1" xfId="2"/>
    <xf numFmtId="0" applyNumberFormat="1" fontId="25" applyFont="1" fillId="3" applyFill="1" borderId="7" applyBorder="1" xfId="0">
      <alignment horizontal="center"/>
    </xf>
    <xf numFmtId="0" applyNumberFormat="1" fontId="3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3" applyFont="1" fillId="0" applyFill="1" borderId="19" applyBorder="1" xfId="0">
      <alignment wrapText="1"/>
    </xf>
    <xf numFmtId="0" applyNumberFormat="1" fontId="4" applyFont="1" fillId="0" applyFill="1" borderId="4" applyBorder="1" xfId="0">
      <alignment horizontal="center"/>
    </xf>
    <xf numFmtId="3" applyNumberFormat="1" fontId="3" applyFont="1" fillId="5" applyFill="1" borderId="28" applyBorder="1" xfId="2"/>
    <xf numFmtId="3" applyNumberFormat="1" fontId="3" applyFont="1" fillId="5" applyFill="1" borderId="30" applyBorder="1" xfId="2"/>
    <xf numFmtId="0" applyNumberFormat="1" fontId="4" applyFont="1" fillId="0" applyFill="1" borderId="25" applyBorder="1" xfId="0">
      <alignment horizontal="center" wrapText="1"/>
    </xf>
    <xf numFmtId="3" applyNumberFormat="1" fontId="8" applyFont="1" fillId="0" applyFill="1" borderId="0" applyBorder="1" xfId="2"/>
    <xf numFmtId="3" applyNumberFormat="1" fontId="17" applyFont="1" fillId="6" applyFill="1" borderId="21" applyBorder="1" xfId="0">
      <alignment horizontal="center"/>
    </xf>
    <xf numFmtId="0" applyNumberFormat="1" fontId="17" applyFont="1" fillId="0" applyFill="1" borderId="0" applyBorder="1" xfId="0"/>
    <xf numFmtId="3" applyNumberFormat="1" fontId="17" applyFont="1" fillId="6" applyFill="1" borderId="21" applyBorder="1" xfId="0"/>
    <xf numFmtId="3" applyNumberFormat="1" fontId="17" applyFont="1" fillId="6" applyFill="1" borderId="22" applyBorder="1" xfId="0"/>
    <xf numFmtId="3" applyNumberFormat="1" fontId="17" applyFont="1" fillId="4" applyFill="1" borderId="22" applyBorder="1" xfId="0"/>
    <xf numFmtId="3" applyNumberFormat="1" fontId="17" applyFont="1" fillId="4" applyFill="1" borderId="21" applyBorder="1" xfId="0"/>
    <xf numFmtId="0" applyNumberFormat="1" fontId="4" applyFont="1" fillId="4" applyFill="1" borderId="4" applyBorder="1" xfId="0">
      <alignment horizontal="center"/>
    </xf>
    <xf numFmtId="0" applyNumberFormat="1" fontId="4" applyFont="1" fillId="4" applyFill="1" borderId="0" applyBorder="1" xfId="0">
      <alignment horizontal="center"/>
    </xf>
    <xf numFmtId="0" applyNumberFormat="1" fontId="3" applyFont="1" fillId="4" applyFill="1" borderId="0" applyBorder="1" xfId="0"/>
    <xf numFmtId="0" applyNumberFormat="1" fontId="3" applyFont="1" fillId="4" applyFill="1" borderId="5" applyBorder="1" xfId="0"/>
    <xf numFmtId="0" applyNumberFormat="1" fontId="3" applyFont="1" fillId="4" applyFill="1" borderId="4" applyBorder="1" xfId="0"/>
    <xf numFmtId="0" applyNumberFormat="1" fontId="3" applyFont="1" fillId="4" applyFill="1" borderId="0" applyBorder="1" xfId="0">
      <alignment wrapText="1"/>
    </xf>
    <xf numFmtId="9" applyNumberFormat="1" fontId="3" applyFont="1" fillId="4" applyFill="1" borderId="5" applyBorder="1" xfId="2"/>
    <xf numFmtId="9" applyNumberFormat="1" fontId="3" applyFont="1" fillId="4" applyFill="1" borderId="4" applyBorder="1" xfId="2"/>
    <xf numFmtId="0" applyNumberFormat="1" fontId="3" applyFont="1" fillId="4" applyFill="1" borderId="4" applyBorder="1" xfId="0">
      <alignment wrapText="1"/>
    </xf>
    <xf numFmtId="9" applyNumberFormat="1" fontId="3" applyFont="1" fillId="4" applyFill="1" borderId="0" applyBorder="1" xfId="2"/>
    <xf numFmtId="0" applyNumberFormat="1" fontId="27" applyFont="1" fillId="0" applyFill="1" borderId="0" applyBorder="1" xfId="0">
      <alignment vertical="center"/>
      <protection locked="0"/>
    </xf>
    <xf numFmtId="0" applyNumberFormat="1" fontId="3" applyFont="1" fillId="0" applyFill="1" borderId="35" applyBorder="1" xfId="0"/>
    <xf numFmtId="0" applyNumberFormat="1" fontId="8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35" applyBorder="1" xfId="2"/>
    <xf numFmtId="0" applyNumberFormat="1" fontId="3" applyFont="1" fillId="0" applyFill="1" borderId="33" applyBorder="1" xfId="0"/>
    <xf numFmtId="9" applyNumberFormat="1" fontId="3" applyFont="1" fillId="0" applyFill="1" borderId="33" applyBorder="1" xfId="2"/>
    <xf numFmtId="164" applyNumberFormat="1" fontId="3" applyFont="1" fillId="0" applyFill="1" borderId="0" applyBorder="1" xfId="1"/>
    <xf numFmtId="164" applyNumberFormat="1" fontId="3" applyFont="1" fillId="0" applyFill="1" borderId="5" applyBorder="1" xfId="1"/>
    <xf numFmtId="0" applyNumberFormat="1" fontId="3" applyFont="1" fillId="0" applyFill="1" borderId="3" applyBorder="1" xfId="0">
      <alignment wrapText="1"/>
    </xf>
    <xf numFmtId="9" applyNumberFormat="1" fontId="3" applyFont="1" fillId="0" applyFill="1" borderId="0" applyBorder="1" xfId="2"/>
    <xf numFmtId="9" applyNumberFormat="1" fontId="3" applyFont="1" fillId="6" applyFill="1" borderId="21" applyBorder="1" xfId="2">
      <alignment horizontal="center"/>
    </xf>
    <xf numFmtId="0" applyNumberFormat="1" fontId="26" applyFont="1" fillId="11" applyFill="1" borderId="37" applyBorder="1" xfId="0">
      <alignment horizontal="center" vertical="center"/>
    </xf>
    <xf numFmtId="0" applyNumberFormat="1" fontId="26" applyFont="1" fillId="11" applyFill="1" borderId="38" applyBorder="1" xfId="0">
      <alignment horizontal="center" vertical="center"/>
    </xf>
    <xf numFmtId="0" applyNumberFormat="1" fontId="26" applyFont="1" fillId="11" applyFill="1" borderId="39" applyBorder="1" xfId="0">
      <alignment horizontal="center" vertical="center"/>
    </xf>
    <xf numFmtId="9" applyNumberFormat="1" fontId="3" applyFont="1" fillId="6" applyFill="1" borderId="40" applyBorder="1" xfId="2">
      <alignment horizontal="center"/>
    </xf>
    <xf numFmtId="9" applyNumberFormat="1" fontId="3" applyFont="1" fillId="6" applyFill="1" borderId="41" applyBorder="1" xfId="2">
      <alignment horizontal="center"/>
    </xf>
    <xf numFmtId="9" applyNumberFormat="1" fontId="3" applyFont="1" fillId="6" applyFill="1" borderId="42" applyBorder="1" xfId="2">
      <alignment horizontal="center"/>
    </xf>
    <xf numFmtId="0" applyNumberFormat="1" fontId="16" applyFont="1" fillId="6" applyFill="1" borderId="33" applyBorder="1" xfId="0"/>
    <xf numFmtId="0" applyNumberFormat="1" fontId="16" applyFont="1" fillId="6" applyFill="1" borderId="0" applyBorder="1" xfId="0"/>
    <xf numFmtId="0" applyNumberFormat="1" fontId="16" applyFont="1" fillId="0" applyFill="1" borderId="0" applyBorder="1" xfId="0"/>
    <xf numFmtId="0" applyNumberFormat="1" fontId="16" applyFont="1" fillId="0" applyFill="1" borderId="35" applyBorder="1" xfId="0"/>
    <xf numFmtId="0" applyNumberFormat="1" fontId="28" applyFont="1" fillId="0" applyFill="1" borderId="0" applyBorder="1" xfId="0"/>
    <xf numFmtId="0" applyNumberFormat="1" fontId="3" applyFont="1" fillId="0" applyFill="1" borderId="13" applyBorder="1" xfId="0">
      <protection locked="0" hidden="1"/>
    </xf>
    <xf numFmtId="9" applyNumberFormat="1" fontId="3" applyFont="1" fillId="5" applyFill="1" borderId="16" applyBorder="1" xfId="2"/>
    <xf numFmtId="0" applyNumberFormat="1" fontId="3" applyFont="1" fillId="0" applyFill="1" borderId="7" applyBorder="1" xfId="0">
      <protection locked="0"/>
    </xf>
    <xf numFmtId="9" applyNumberFormat="1" fontId="3" applyFont="1" fillId="5" applyFill="1" borderId="43" applyBorder="1" xfId="2"/>
    <xf numFmtId="0" applyNumberFormat="1" fontId="3" applyFont="1" fillId="0" applyFill="1" borderId="14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8" applyFont="1" fillId="0" applyFill="1" borderId="4" applyBorder="1" xfId="0">
      <protection locked="0"/>
    </xf>
    <xf numFmtId="0" applyNumberFormat="1" fontId="8" applyFont="1" fillId="0" applyFill="1" borderId="1" applyBorder="1" xfId="0">
      <protection locked="0"/>
    </xf>
    <xf numFmtId="0" applyNumberFormat="1" fontId="8" applyFont="1" fillId="0" applyFill="1" borderId="15" applyBorder="1" xfId="0">
      <protection locked="0"/>
    </xf>
    <xf numFmtId="0" applyNumberFormat="1" fontId="8" applyFont="1" fillId="0" applyFill="1" borderId="5" applyBorder="1" xfId="0">
      <protection locked="0"/>
    </xf>
    <xf numFmtId="0" applyNumberFormat="1" fontId="20" applyFont="1" fillId="7" applyFill="1" borderId="0" applyBorder="1" xfId="0">
      <alignment horizontal="center" vertical="center" wrapText="1"/>
    </xf>
    <xf numFmtId="0" applyNumberFormat="1" fontId="20" applyFont="1" fillId="7" applyFill="1" borderId="0" applyBorder="1" xfId="0">
      <alignment horizontal="center" wrapText="1"/>
    </xf>
    <xf numFmtId="0" applyNumberFormat="1" fontId="22" applyFont="1" fillId="10" applyFill="1" borderId="0" applyBorder="1" xfId="0">
      <alignment horizontal="left" wrapText="1"/>
      <protection locked="0"/>
    </xf>
    <xf numFmtId="0" applyNumberFormat="1" fontId="10" applyFont="1" fillId="3" applyFill="1" borderId="0" applyBorder="1" xfId="0">
      <alignment horizontal="center" vertical="center" wrapText="1"/>
    </xf>
    <xf numFmtId="0" applyNumberFormat="1" fontId="11" applyFont="1" fillId="0" applyFill="1" borderId="0" applyBorder="1" xfId="0">
      <alignment horizontal="left" vertical="center"/>
      <protection locked="0"/>
    </xf>
    <xf numFmtId="0" applyNumberFormat="1" fontId="19" applyFont="1" fillId="11" applyFill="1" borderId="21" applyBorder="1" xfId="0">
      <alignment horizontal="center" wrapText="1"/>
    </xf>
    <xf numFmtId="0" applyNumberFormat="1" fontId="19" applyFont="1" fillId="11" applyFill="1" borderId="26" applyBorder="1" xfId="0">
      <alignment horizontal="center" wrapText="1"/>
    </xf>
    <xf numFmtId="0" applyNumberFormat="1" fontId="19" applyFont="1" fillId="11" applyFill="1" borderId="22" applyBorder="1" xfId="0">
      <alignment horizontal="center" wrapText="1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8" applyFill="1" borderId="21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9" applyFill="1" borderId="21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18" applyFont="1" fillId="12" applyFill="1" borderId="21" applyBorder="1" xfId="0">
      <alignment horizontal="left" wrapText="1"/>
    </xf>
    <xf numFmtId="0" applyNumberFormat="1" fontId="15" applyFont="1" fillId="0" applyFill="1" borderId="34" applyBorder="1" xfId="0">
      <alignment horizontal="center" vertical="center" wrapText="1"/>
    </xf>
    <xf numFmtId="0" applyNumberFormat="1" fontId="15" applyFont="1" fillId="6" applyFill="1" borderId="34" applyBorder="1" xfId="0">
      <alignment horizontal="center" vertical="center" wrapText="1"/>
    </xf>
    <xf numFmtId="0" applyNumberFormat="1" fontId="15" applyFont="1" fillId="0" applyFill="1" borderId="36" applyBorder="1" xfId="0">
      <alignment horizontal="center" vertical="center" wrapText="1"/>
    </xf>
    <xf numFmtId="0" applyNumberFormat="1" fontId="15" applyFont="1" fillId="6" applyFill="1" borderId="32" applyBorder="1" xfId="0">
      <alignment horizontal="center" vertical="center"/>
    </xf>
    <xf numFmtId="0" applyNumberFormat="1" fontId="15" applyFont="1" fillId="6" applyFill="1" borderId="34" applyBorder="1" xfId="0">
      <alignment horizontal="center" vertical="center"/>
    </xf>
    <xf numFmtId="0" applyNumberFormat="1" fontId="21" applyFont="1" fillId="0" applyFill="1" borderId="13" applyBorder="1" xfId="0">
      <alignment horizontal="left" vertical="top" wrapText="1"/>
    </xf>
    <xf numFmtId="0" applyNumberFormat="1" fontId="21" applyFont="1" fillId="0" applyFill="1" borderId="12" applyBorder="1" xfId="0">
      <alignment horizontal="left" vertical="top" wrapText="1"/>
    </xf>
    <xf numFmtId="0" applyNumberFormat="1" fontId="21" applyFont="1" fillId="0" applyFill="1" borderId="14" applyBorder="1" xfId="0">
      <alignment horizontal="left" vertical="top" wrapText="1"/>
    </xf>
    <xf numFmtId="0" applyNumberFormat="1" fontId="24" applyFont="1" fillId="4" applyFill="1" borderId="9" applyBorder="1" xfId="0">
      <alignment horizontal="center" wrapText="1"/>
    </xf>
    <xf numFmtId="0" applyNumberFormat="1" fontId="24" applyFont="1" fillId="4" applyFill="1" borderId="10" applyBorder="1" xfId="0">
      <alignment horizontal="center" wrapText="1"/>
    </xf>
    <xf numFmtId="0" applyNumberFormat="1" fontId="24" applyFont="1" fillId="4" applyFill="1" borderId="11" applyBorder="1" xfId="0">
      <alignment horizontal="center" wrapText="1"/>
    </xf>
    <xf numFmtId="0" applyNumberFormat="1" fontId="24" applyFont="1" fillId="4" applyFill="1" borderId="2" applyBorder="1" xfId="0">
      <alignment horizontal="center" wrapText="1"/>
    </xf>
    <xf numFmtId="0" applyNumberFormat="1" fontId="24" applyFont="1" fillId="4" applyFill="1" borderId="3" applyBorder="1" xfId="0">
      <alignment horizontal="center" wrapText="1"/>
    </xf>
    <xf numFmtId="0" applyNumberFormat="1" fontId="24" applyFont="1" fillId="4" applyFill="1" borderId="1" applyBorder="1" xfId="0">
      <alignment horizontal="center" wrapText="1"/>
    </xf>
    <xf numFmtId="0" applyNumberFormat="1" fontId="5" applyFont="1" fillId="3" applyFill="1" borderId="6" applyBorder="1" xfId="0">
      <alignment horizontal="center" vertical="center" wrapText="1"/>
    </xf>
    <xf numFmtId="0" applyNumberFormat="1" fontId="5" applyFont="1" fillId="3" applyFill="1" borderId="7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5" applyBorder="1" xfId="0">
      <alignment horizontal="center" vertical="center" wrapText="1"/>
    </xf>
    <xf numFmtId="0" applyNumberFormat="1" fontId="24" applyFont="1" fillId="3" applyFill="1" borderId="5" applyBorder="1" xfId="0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78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Medium9"/>
  <colors>
    <mruColors>
      <color rgb="FFFFFF99"/>
      <color rgb="FFFFFF66"/>
      <color rgb="FFFFFFCC"/>
      <color rgb="FFFF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EE-4A8D-A76B-5F5C19F6B700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65988</c:v>
                </c:pt>
                <c:pt idx="1">
                  <c:v>442030</c:v>
                </c:pt>
                <c:pt idx="2">
                  <c:v>403396</c:v>
                </c:pt>
                <c:pt idx="3">
                  <c:v>266290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EE-4A8D-A76B-5F5C19F6B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16795120"/>
        <c:axId val="516795512"/>
      </c:barChart>
      <c:catAx>
        <c:axId val="516795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795512"/>
        <c:crosses val="autoZero"/>
        <c:auto val="1"/>
        <c:lblAlgn val="ctr"/>
        <c:lblOffset val="100"/>
        <c:noMultiLvlLbl val="0"/>
      </c:catAx>
      <c:valAx>
        <c:axId val="516795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7951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Linkage to Treatment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29-4853-92A3-C45F9E926ACD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29-4853-92A3-C45F9E926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516797472"/>
        <c:axId val="516792768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D29-4853-92A3-C45F9E926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798256"/>
        <c:axId val="516796296"/>
      </c:lineChart>
      <c:catAx>
        <c:axId val="516797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792768"/>
        <c:crosses val="autoZero"/>
        <c:auto val="1"/>
        <c:lblAlgn val="ctr"/>
        <c:lblOffset val="100"/>
        <c:noMultiLvlLbl val="0"/>
      </c:catAx>
      <c:valAx>
        <c:axId val="516792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of HIV Positives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797472"/>
        <c:crosses val="autoZero"/>
        <c:crossBetween val="between"/>
      </c:valAx>
      <c:valAx>
        <c:axId val="5167962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Linkage rate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516798256"/>
        <c:crosses val="max"/>
        <c:crossBetween val="between"/>
      </c:valAx>
      <c:catAx>
        <c:axId val="516798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6796296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3">
                    <a:lumMod val="50000"/>
                  </a:schemeClr>
                </a:solidFill>
                <a:latin typeface="+mj-lt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Facility &amp; </a:t>
            </a:r>
            <a:r>
              <a:rPr lang="en-US" sz="1800" b="1" i="0" u="none" strike="noStrike" baseline="0">
                <a:effectLst/>
              </a:rPr>
              <a:t>Community</a:t>
            </a: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 Testing/Yield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558-4748-8EFC-EC14F123F82D}"/>
            </c:ext>
          </c:extLst>
        </c:ser>
        <c:ser>
          <c:idx val="2"/>
          <c:order val="2"/>
          <c:tx>
            <c:v>Community Testing</c:v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558-4748-8EFC-EC14F123F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516799432"/>
        <c:axId val="516797080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558-4748-8EFC-EC14F123F82D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558-4748-8EFC-EC14F123F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516801000"/>
        <c:axId val="516800608"/>
      </c:barChart>
      <c:catAx>
        <c:axId val="516799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797080"/>
        <c:crosses val="autoZero"/>
        <c:auto val="1"/>
        <c:lblAlgn val="ctr"/>
        <c:lblOffset val="100"/>
        <c:noMultiLvlLbl val="0"/>
      </c:catAx>
      <c:valAx>
        <c:axId val="5167970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spPr>
          <a:ln w="3175"/>
        </c:spPr>
        <c:crossAx val="516799432"/>
        <c:crosses val="autoZero"/>
        <c:crossBetween val="between"/>
      </c:valAx>
      <c:valAx>
        <c:axId val="51680060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Testing Yield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516801000"/>
        <c:crosses val="max"/>
        <c:crossBetween val="between"/>
      </c:valAx>
      <c:catAx>
        <c:axId val="516801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6800608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 Positive: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5CE-4260-A85B-287CC9EACDF0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1348</c:v>
                </c:pt>
                <c:pt idx="1">
                  <c:v>52843</c:v>
                </c:pt>
                <c:pt idx="2">
                  <c:v>28021</c:v>
                </c:pt>
                <c:pt idx="3">
                  <c:v>18020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5CE-4260-A85B-287CC9EAC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16802176"/>
        <c:axId val="516802960"/>
      </c:barChart>
      <c:catAx>
        <c:axId val="516802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802960"/>
        <c:crosses val="autoZero"/>
        <c:auto val="1"/>
        <c:lblAlgn val="ctr"/>
        <c:lblOffset val="100"/>
        <c:noMultiLvlLbl val="0"/>
      </c:catAx>
      <c:valAx>
        <c:axId val="516802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 Positive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021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Tx_NEW: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79-4F4B-922C-0656141B81D2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1333</c:v>
                </c:pt>
                <c:pt idx="1">
                  <c:v>4930</c:v>
                </c:pt>
                <c:pt idx="2">
                  <c:v>22544</c:v>
                </c:pt>
                <c:pt idx="3">
                  <c:v>8896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379-4F4B-922C-0656141B8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16813936"/>
        <c:axId val="516808056"/>
      </c:barChart>
      <c:catAx>
        <c:axId val="516813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808056"/>
        <c:crosses val="autoZero"/>
        <c:auto val="1"/>
        <c:lblAlgn val="ctr"/>
        <c:lblOffset val="100"/>
        <c:noMultiLvlLbl val="0"/>
      </c:catAx>
      <c:valAx>
        <c:axId val="516808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New on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Treatment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139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Ikeja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C2-4A86-9200-68AB6AC96A43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Ifako Ijaiye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DC2-4A86-9200-68AB6AC96A43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Mushin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DC2-4A86-9200-68AB6AC96A43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Alimosho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DC2-4A86-9200-68AB6AC96A43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LGA5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DC2-4A86-9200-68AB6AC96A43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DC2-4A86-9200-68AB6AC96A43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DC2-4A86-9200-68AB6AC96A43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DC2-4A86-9200-68AB6AC96A43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DC2-4A86-9200-68AB6AC96A43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DC2-4A86-9200-68AB6AC96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840672"/>
        <c:axId val="517846160"/>
      </c:lineChart>
      <c:catAx>
        <c:axId val="51784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846160"/>
        <c:crosses val="autoZero"/>
        <c:auto val="1"/>
        <c:lblAlgn val="ctr"/>
        <c:lblOffset val="100"/>
        <c:noMultiLvlLbl val="0"/>
      </c:catAx>
      <c:valAx>
        <c:axId val="51784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8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 Positive: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Ikeja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4A6-43DA-8059-4228A5CAE230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Ifako Ijaiye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4A6-43DA-8059-4228A5CAE230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Mushin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4A6-43DA-8059-4228A5CAE230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Alimosho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4A6-43DA-8059-4228A5CAE230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LGA5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4A6-43DA-8059-4228A5CAE230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4A6-43DA-8059-4228A5CAE230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F4A6-43DA-8059-4228A5CAE230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F4A6-43DA-8059-4228A5CAE230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F4A6-43DA-8059-4228A5CAE230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F4A6-43DA-8059-4228A5CAE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815896"/>
        <c:axId val="516817072"/>
      </c:lineChart>
      <c:catAx>
        <c:axId val="51681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17072"/>
        <c:crosses val="autoZero"/>
        <c:auto val="1"/>
        <c:lblAlgn val="ctr"/>
        <c:lblOffset val="100"/>
        <c:noMultiLvlLbl val="0"/>
      </c:catAx>
      <c:valAx>
        <c:axId val="516817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1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Tx_NEW: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Ikeja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DC5-42A9-ABB4-FBFA8937242F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Ifako Ijaiye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DC5-42A9-ABB4-FBFA8937242F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Mushin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DC5-42A9-ABB4-FBFA8937242F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Alimosho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DC5-42A9-ABB4-FBFA8937242F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LGA5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DC5-42A9-ABB4-FBFA8937242F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DC5-42A9-ABB4-FBFA8937242F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EDC5-42A9-ABB4-FBFA8937242F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EDC5-42A9-ABB4-FBFA8937242F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EDC5-42A9-ABB4-FBFA8937242F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EDC5-42A9-ABB4-FBFA89372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65864"/>
        <c:axId val="321166256"/>
      </c:lineChart>
      <c:catAx>
        <c:axId val="32116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66256"/>
        <c:crosses val="autoZero"/>
        <c:auto val="1"/>
        <c:lblAlgn val="ctr"/>
        <c:lblOffset val="100"/>
        <c:noMultiLvlLbl val="0"/>
      </c:catAx>
      <c:valAx>
        <c:axId val="32116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6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hyperlink" Target="#&apos;LGA Level Dashboard&apos;!A54:A74"/><Relationship Id="rId2" Type="http://schemas.openxmlformats.org/officeDocument/2006/relationships/hyperlink" Target="#&apos;LGA Level Dashboard&apos;!A36:A48"/><Relationship Id="rId1" Type="http://schemas.openxmlformats.org/officeDocument/2006/relationships/hyperlink" Target="#&apos;LGA Level Dashboard&apos;!A6"/><Relationship Id="rId5" Type="http://schemas.openxmlformats.org/officeDocument/2006/relationships/hyperlink" Target="#&apos;LGA Level Dashboard&apos;!A123:A143"/><Relationship Id="rId4" Type="http://schemas.openxmlformats.org/officeDocument/2006/relationships/hyperlink" Target="#&apos;LGA Level Dashboard&apos;!A149:A171"/></Relationships>
</file>

<file path=xl/drawings/_rels/drawing2.xml.rels><?xml version="1.0" encoding="UTF-8" standalone="yes"?>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</xdr:colOff>
      <xdr:row>5</xdr:row>
      <xdr:rowOff>41910</xdr:rowOff>
    </xdr:from>
    <xdr:to>
      <xdr:col>22</xdr:col>
      <xdr:colOff>426720</xdr:colOff>
      <xdr:row>6</xdr:row>
      <xdr:rowOff>222885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8340090" y="1251585"/>
          <a:ext cx="5078730" cy="3619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HTC Efficiency &amp; Linkage to Treatment Rate: Biweekly Trend</a:t>
          </a:r>
          <a:endParaRPr lang="en-US" sz="1200"/>
        </a:p>
      </xdr:txBody>
    </xdr:sp>
    <xdr:clientData/>
  </xdr:twoCellAnchor>
  <xdr:twoCellAnchor>
    <xdr:from>
      <xdr:col>14</xdr:col>
      <xdr:colOff>83820</xdr:colOff>
      <xdr:row>8</xdr:row>
      <xdr:rowOff>226695</xdr:rowOff>
    </xdr:from>
    <xdr:to>
      <xdr:col>22</xdr:col>
      <xdr:colOff>430530</xdr:colOff>
      <xdr:row>10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8351520" y="2026920"/>
          <a:ext cx="5071110" cy="3638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Achievement per Target &amp; Clinical Cascade (Tables)</a:t>
          </a:r>
          <a:endParaRPr lang="en-US" sz="1200"/>
        </a:p>
      </xdr:txBody>
    </xdr:sp>
    <xdr:clientData/>
  </xdr:twoCellAnchor>
  <xdr:twoCellAnchor>
    <xdr:from>
      <xdr:col>14</xdr:col>
      <xdr:colOff>85725</xdr:colOff>
      <xdr:row>12</xdr:row>
      <xdr:rowOff>142875</xdr:rowOff>
    </xdr:from>
    <xdr:to>
      <xdr:col>22</xdr:col>
      <xdr:colOff>462915</xdr:colOff>
      <xdr:row>14</xdr:row>
      <xdr:rowOff>80010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8353425" y="279082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Achievement per Target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j-lt"/>
            </a:rPr>
            <a:t>
            </a:t>
          </a:r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(Charts)</a:t>
          </a:r>
        </a:p>
      </xdr:txBody>
    </xdr:sp>
    <xdr:clientData/>
  </xdr:twoCellAnchor>
  <xdr:twoCellAnchor>
    <xdr:from>
      <xdr:col>14</xdr:col>
      <xdr:colOff>89535</xdr:colOff>
      <xdr:row>20</xdr:row>
      <xdr:rowOff>137160</xdr:rowOff>
    </xdr:from>
    <xdr:to>
      <xdr:col>22</xdr:col>
      <xdr:colOff>476250</xdr:colOff>
      <xdr:row>22</xdr:row>
      <xdr:rowOff>133350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8357235" y="4309110"/>
          <a:ext cx="5111115" cy="3581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Facility &amp; Community Testing/Yield</a:t>
          </a:r>
        </a:p>
      </xdr:txBody>
    </xdr:sp>
    <xdr:clientData/>
  </xdr:twoCellAnchor>
  <xdr:twoCellAnchor>
    <xdr:from>
      <xdr:col>14</xdr:col>
      <xdr:colOff>95250</xdr:colOff>
      <xdr:row>16</xdr:row>
      <xdr:rowOff>123825</xdr:rowOff>
    </xdr:from>
    <xdr:to>
      <xdr:col>22</xdr:col>
      <xdr:colOff>472440</xdr:colOff>
      <xdr:row>18</xdr:row>
      <xdr:rowOff>137160</xdr:rowOff>
    </xdr:to>
    <xdr:sp macro="" textlink="">
      <xdr:nvSpPr>
        <xdr:cNvPr id="7" name="Rounded 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8362950" y="357187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55</xdr:row>
      <xdr:rowOff>171450</xdr:rowOff>
    </xdr:from>
    <xdr:to>
      <xdr:col>8</xdr:col>
      <xdr:colOff>15240</xdr:colOff>
      <xdr:row>73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124</xdr:row>
      <xdr:rowOff>38100</xdr:rowOff>
    </xdr:from>
    <xdr:to>
      <xdr:col>8</xdr:col>
      <xdr:colOff>88505</xdr:colOff>
      <xdr:row>142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150</xdr:row>
      <xdr:rowOff>114300</xdr:rowOff>
    </xdr:from>
    <xdr:to>
      <xdr:col>18</xdr:col>
      <xdr:colOff>624840</xdr:colOff>
      <xdr:row>171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77</xdr:row>
      <xdr:rowOff>85725</xdr:rowOff>
    </xdr:from>
    <xdr:to>
      <xdr:col>8</xdr:col>
      <xdr:colOff>7620</xdr:colOff>
      <xdr:row>95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98</xdr:row>
      <xdr:rowOff>161925</xdr:rowOff>
    </xdr:from>
    <xdr:to>
      <xdr:col>8</xdr:col>
      <xdr:colOff>26670</xdr:colOff>
      <xdr:row>116</xdr:row>
      <xdr:rowOff>165735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114299</xdr:colOff>
      <xdr:row>54</xdr:row>
      <xdr:rowOff>95250</xdr:rowOff>
    </xdr:from>
    <xdr:to>
      <xdr:col>18</xdr:col>
      <xdr:colOff>266699</xdr:colOff>
      <xdr:row>75</xdr:row>
      <xdr:rowOff>43815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123824</xdr:colOff>
      <xdr:row>76</xdr:row>
      <xdr:rowOff>9525</xdr:rowOff>
    </xdr:from>
    <xdr:to>
      <xdr:col>18</xdr:col>
      <xdr:colOff>269872</xdr:colOff>
      <xdr:row>96</xdr:row>
      <xdr:rowOff>144779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123825</xdr:colOff>
      <xdr:row>97</xdr:row>
      <xdr:rowOff>95250</xdr:rowOff>
    </xdr:from>
    <xdr:to>
      <xdr:col>18</xdr:col>
      <xdr:colOff>276225</xdr:colOff>
      <xdr:row>118</xdr:row>
      <xdr:rowOff>43815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showRowColHeaders="0" zoomScaleNormal="100" workbookViewId="0">
      <pane ySplit="4" topLeftCell="A5" activePane="bottomLeft" state="frozen"/>
      <selection pane="bottomLeft" activeCell="B13" sqref="B13:F13"/>
    </sheetView>
  </sheetViews>
  <sheetFormatPr defaultColWidth="8.85546875" defaultRowHeight="14.25" x14ac:dyDescent="0.2"/>
  <cols>
    <col min="1" max="1" width="8.85546875" customWidth="1" style="3"/>
    <col min="2" max="2" width="8.85546875" customWidth="1" style="3"/>
    <col min="3" max="3" width="8.85546875" customWidth="1" style="3"/>
    <col min="4" max="4" width="8.85546875" customWidth="1" style="3"/>
    <col min="5" max="5" width="8.85546875" customWidth="1" style="3"/>
    <col min="6" max="6" width="8.85546875" customWidth="1" style="3"/>
    <col min="7" max="7" width="8.85546875" customWidth="1" style="3"/>
    <col min="8" max="8" width="8.85546875" customWidth="1" style="3"/>
    <col min="9" max="9" width="8.85546875" customWidth="1" style="3"/>
    <col min="10" max="10" width="8.85546875" customWidth="1" style="3"/>
    <col min="11" max="11" width="8.85546875" customWidth="1" style="3"/>
    <col min="12" max="12" width="8.85546875" customWidth="1" style="3"/>
    <col min="13" max="13" width="8.85546875" customWidth="1" style="3"/>
    <col min="14" max="14" width="8.85546875" customWidth="1" style="3"/>
    <col min="15" max="15" width="8.85546875" customWidth="1" style="3"/>
    <col min="16" max="16" width="8.85546875" customWidth="1" style="3"/>
    <col min="17" max="17" width="8.85546875" customWidth="1" style="3"/>
    <col min="18" max="18" width="8.85546875" customWidth="1" style="3"/>
    <col min="19" max="19" width="8.85546875" customWidth="1" style="3"/>
    <col min="20" max="20" width="8.85546875" customWidth="1" style="3"/>
    <col min="21" max="21" width="8.85546875" customWidth="1" style="3"/>
    <col min="22" max="22" width="8.85546875" customWidth="1" style="3"/>
    <col min="23" max="16384" width="8.85546875" customWidth="1" style="3"/>
  </cols>
  <sheetData>
    <row r="1" ht="30" customHeight="1">
      <c r="B1" s="184" t="s">
        <v>66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3" ht="22.5">
      <c r="H3" s="185" t="s">
        <v>67</v>
      </c>
      <c r="I3" s="185"/>
      <c r="J3" s="185"/>
      <c r="K3" s="185"/>
      <c r="L3" s="185"/>
      <c r="M3" s="185"/>
      <c r="N3" s="185"/>
      <c r="O3" s="185"/>
      <c r="P3" s="185"/>
    </row>
    <row r="5"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</row>
    <row r="6"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ht="18">
      <c r="B7" s="76" t="s">
        <v>68</v>
      </c>
      <c r="C7" s="77"/>
      <c r="D7" s="77"/>
      <c r="E7" s="77"/>
      <c r="F7" s="77"/>
      <c r="G7" s="10"/>
      <c r="H7" s="10"/>
      <c r="I7" s="10"/>
      <c r="J7" s="10"/>
      <c r="K7" s="10"/>
      <c r="L7" s="10"/>
      <c r="M7" s="10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</row>
    <row r="8">
      <c r="B8" s="77"/>
      <c r="C8" s="77"/>
      <c r="D8" s="77"/>
      <c r="E8" s="77"/>
      <c r="F8" s="77"/>
      <c r="G8" s="10"/>
      <c r="H8" s="10"/>
      <c r="I8" s="10"/>
      <c r="J8" s="10"/>
      <c r="K8" s="10"/>
      <c r="L8" s="10"/>
      <c r="M8" s="10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</row>
    <row r="9" ht="20.25">
      <c r="B9" s="186" t="s">
        <v>60</v>
      </c>
      <c r="C9" s="186"/>
      <c r="D9" s="186"/>
      <c r="E9" s="186"/>
      <c r="F9" s="186"/>
      <c r="G9" s="10"/>
      <c r="H9" s="10"/>
      <c r="I9" s="10"/>
      <c r="J9" s="10"/>
      <c r="K9" s="10"/>
      <c r="L9" s="10"/>
      <c r="M9" s="10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</row>
    <row r="10">
      <c r="C10" s="55"/>
      <c r="G10" s="10"/>
      <c r="H10" s="10"/>
      <c r="I10" s="10"/>
      <c r="J10" s="10"/>
      <c r="K10" s="10"/>
      <c r="L10" s="10"/>
      <c r="M10" s="10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ht="18">
      <c r="B11" s="76" t="s">
        <v>69</v>
      </c>
      <c r="C11" s="77"/>
      <c r="D11" s="77"/>
      <c r="E11" s="77"/>
      <c r="F11" s="77"/>
      <c r="G11" s="10"/>
      <c r="H11" s="10"/>
      <c r="I11" s="10"/>
      <c r="J11" s="10"/>
      <c r="K11" s="10"/>
      <c r="L11" s="10"/>
      <c r="M11" s="10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>
      <c r="B12" s="75"/>
      <c r="C12" s="75"/>
      <c r="D12" s="75"/>
      <c r="E12" s="75"/>
      <c r="F12" s="75"/>
      <c r="G12" s="10"/>
      <c r="H12" s="10"/>
      <c r="I12" s="10"/>
      <c r="J12" s="10"/>
      <c r="K12" s="10"/>
      <c r="L12" s="10"/>
      <c r="M12" s="10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ht="20.25" customHeight="1">
      <c r="B13" s="186" t="s">
        <v>24</v>
      </c>
      <c r="C13" s="186"/>
      <c r="D13" s="186"/>
      <c r="E13" s="186"/>
      <c r="F13" s="186"/>
      <c r="G13" s="10"/>
      <c r="H13" s="10"/>
      <c r="I13" s="10"/>
      <c r="J13" s="10"/>
      <c r="K13" s="10"/>
      <c r="L13" s="10"/>
      <c r="M13" s="10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>
      <c r="G14" s="10"/>
      <c r="H14" s="10"/>
      <c r="I14" s="10"/>
      <c r="J14" s="10"/>
      <c r="K14" s="10"/>
      <c r="L14" s="10"/>
      <c r="M14" s="10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>
      <c r="G15" s="10"/>
      <c r="H15" s="10"/>
      <c r="I15" s="10"/>
      <c r="J15" s="10"/>
      <c r="K15" s="10"/>
      <c r="L15" s="10"/>
      <c r="M15" s="10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>
      <c r="G16" s="10"/>
      <c r="H16" s="10"/>
      <c r="I16" s="10"/>
      <c r="J16" s="10"/>
      <c r="K16" s="10"/>
      <c r="L16" s="10"/>
      <c r="M16" s="10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</row>
    <row r="17">
      <c r="G17" s="10"/>
      <c r="H17" s="10"/>
      <c r="I17" s="10"/>
      <c r="J17" s="10"/>
      <c r="K17" s="10"/>
      <c r="L17" s="10"/>
      <c r="M17" s="10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>
      <c r="D18" s="171"/>
      <c r="G18" s="10"/>
      <c r="H18" s="10"/>
      <c r="I18" s="10"/>
      <c r="J18" s="10"/>
      <c r="K18" s="10"/>
      <c r="L18" s="10"/>
      <c r="M18" s="10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>
      <c r="D19" s="171"/>
      <c r="G19" s="10"/>
      <c r="H19" s="10"/>
      <c r="I19" s="10"/>
      <c r="J19" s="10"/>
      <c r="K19" s="10"/>
      <c r="L19" s="10"/>
      <c r="M19" s="10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>
      <c r="D20" s="171"/>
      <c r="G20" s="10"/>
      <c r="H20" s="10"/>
      <c r="I20" s="10"/>
      <c r="J20" s="10"/>
      <c r="K20" s="10"/>
      <c r="L20" s="10"/>
      <c r="M20" s="10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>
      <c r="D21" s="171"/>
      <c r="G21" s="10"/>
      <c r="H21" s="10"/>
      <c r="I21" s="10"/>
      <c r="J21" s="10"/>
      <c r="K21" s="10"/>
      <c r="L21" s="10"/>
      <c r="M21" s="10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>
      <c r="D22" s="171"/>
      <c r="G22" s="10"/>
      <c r="H22" s="10"/>
      <c r="I22" s="10"/>
      <c r="J22" s="10"/>
      <c r="K22" s="10"/>
      <c r="L22" s="10"/>
      <c r="M22" s="10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</row>
    <row r="23">
      <c r="D23" s="171"/>
      <c r="G23" s="10"/>
      <c r="H23" s="10"/>
      <c r="I23" s="10"/>
      <c r="J23" s="10"/>
      <c r="K23" s="10"/>
      <c r="L23" s="10"/>
      <c r="M23" s="10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>
      <c r="D24" s="171"/>
      <c r="G24" s="10"/>
      <c r="H24" s="10"/>
      <c r="I24" s="10"/>
      <c r="J24" s="10"/>
      <c r="K24" s="10"/>
      <c r="L24" s="10"/>
      <c r="M24" s="10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>
      <c r="D25" s="17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D26" s="17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D27" s="17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D28" s="17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D29" s="17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D30" s="171"/>
    </row>
    <row r="31">
      <c r="D31" s="171"/>
    </row>
    <row r="32">
      <c r="D32" s="171"/>
    </row>
    <row r="33">
      <c r="D33" s="171"/>
    </row>
    <row r="34">
      <c r="D34" s="171"/>
    </row>
    <row r="35">
      <c r="D35" s="171"/>
    </row>
    <row r="36">
      <c r="D36" s="171"/>
    </row>
    <row r="37">
      <c r="D37" s="171"/>
    </row>
    <row r="38">
      <c r="D38" s="171"/>
    </row>
    <row r="39">
      <c r="D39" s="171"/>
    </row>
    <row r="40">
      <c r="D40" s="171"/>
    </row>
    <row r="41">
      <c r="D41" s="171"/>
    </row>
    <row r="42">
      <c r="D42" s="171"/>
    </row>
    <row r="43">
      <c r="D43" s="171"/>
    </row>
    <row r="44">
      <c r="D44" s="171"/>
    </row>
    <row r="45">
      <c r="D45" s="171"/>
    </row>
    <row r="46">
      <c r="D46" s="171"/>
    </row>
    <row r="47">
      <c r="D47" s="171"/>
    </row>
    <row r="48">
      <c r="D48" s="171"/>
    </row>
    <row r="49">
      <c r="D49" s="171"/>
    </row>
    <row r="50">
      <c r="D50" s="171"/>
    </row>
    <row r="51">
      <c r="D51" s="171"/>
    </row>
    <row r="52">
      <c r="D52" s="171"/>
    </row>
    <row r="53">
      <c r="D53" s="171"/>
    </row>
    <row r="54">
      <c r="D54" s="171"/>
    </row>
    <row r="55">
      <c r="D55" s="171"/>
    </row>
    <row r="56">
      <c r="D56" s="171"/>
    </row>
    <row r="57">
      <c r="D57" s="171"/>
    </row>
    <row r="58">
      <c r="D58" s="171"/>
    </row>
    <row r="59">
      <c r="D59" s="171"/>
    </row>
    <row r="60">
      <c r="D60" s="171"/>
    </row>
    <row r="61">
      <c r="D61" s="171"/>
    </row>
    <row r="62">
      <c r="D62" s="171"/>
    </row>
    <row r="63">
      <c r="D63" s="171"/>
    </row>
    <row r="64">
      <c r="D64" s="171"/>
    </row>
    <row r="65">
      <c r="D65" s="171"/>
    </row>
    <row r="66">
      <c r="D66" s="171"/>
    </row>
    <row r="67">
      <c r="D67" s="171"/>
    </row>
    <row r="68">
      <c r="D68" s="171"/>
    </row>
    <row r="69">
      <c r="D69" s="171"/>
    </row>
    <row r="70">
      <c r="D70" s="171"/>
    </row>
  </sheetData>
  <sheetProtection selectLockedCells="1" autoFilter="0"/>
  <mergeCells>
    <mergeCell ref="B1:W1"/>
    <mergeCell ref="H3:P3"/>
    <mergeCell ref="B9:F9"/>
    <mergeCell ref="B13:F13"/>
  </mergeCells>
  <pageMargins left="0.7" right="0.7" top="0.75" bottom="0.75" header="0.3" footer="0.3"/>
  <pageSetup orientation="portrait"/>
  <headerFooter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Dropdown!$D$2:$D$28</xm:f>
          </x14:formula1>
          <xm:sqref>B13:F13</xm:sqref>
        </x14:dataValidation>
        <x14:dataValidation type="list" allowBlank="1" showErrorMessage="1">
          <x14:formula1>
            <xm:f>Dropdown!$B$2:$B$8</xm:f>
          </x14:formula1>
          <xm:sqref>B9:F9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showGridLines="0" workbookViewId="0"/>
  </sheetViews>
  <sheetFormatPr defaultColWidth="8.85546875" defaultRowHeight="15" x14ac:dyDescent="0.25"/>
  <cols>
    <col min="1" max="3" width="8.85546875" customWidth="1" style="177"/>
    <col min="4" max="4" bestFit="1" width="14.42578125" customWidth="1" style="177"/>
    <col min="5" max="16384" width="8.85546875" customWidth="1" style="177"/>
  </cols>
  <sheetData>
    <row r="2">
      <c r="B2" s="177" t="s">
        <v>59</v>
      </c>
      <c r="D2" s="178" t="s">
        <v>59</v>
      </c>
    </row>
    <row r="3">
      <c r="B3" s="177" t="s">
        <v>60</v>
      </c>
      <c r="D3" s="178" t="s">
        <v>1</v>
      </c>
    </row>
    <row r="4">
      <c r="B4" s="177" t="s">
        <v>61</v>
      </c>
      <c r="D4" s="178" t="s">
        <v>2</v>
      </c>
    </row>
    <row r="5">
      <c r="B5" s="177" t="s">
        <v>62</v>
      </c>
      <c r="D5" s="178" t="s">
        <v>3</v>
      </c>
    </row>
    <row r="6">
      <c r="B6" s="177" t="s">
        <v>63</v>
      </c>
      <c r="D6" s="178" t="s">
        <v>4</v>
      </c>
    </row>
    <row r="7">
      <c r="B7" s="177" t="s">
        <v>64</v>
      </c>
      <c r="D7" s="178" t="s">
        <v>5</v>
      </c>
    </row>
    <row r="8">
      <c r="B8" s="177" t="s">
        <v>65</v>
      </c>
      <c r="D8" s="178" t="s">
        <v>6</v>
      </c>
    </row>
    <row r="9">
      <c r="D9" s="179" t="s">
        <v>7</v>
      </c>
    </row>
    <row r="10">
      <c r="D10" s="179" t="s">
        <v>8</v>
      </c>
    </row>
    <row r="11">
      <c r="D11" s="179" t="s">
        <v>9</v>
      </c>
    </row>
    <row r="12">
      <c r="D12" s="179" t="s">
        <v>10</v>
      </c>
    </row>
    <row r="13">
      <c r="D13" s="179" t="s">
        <v>11</v>
      </c>
    </row>
    <row r="14">
      <c r="D14" s="179" t="s">
        <v>12</v>
      </c>
    </row>
    <row r="15">
      <c r="D15" s="179" t="s">
        <v>13</v>
      </c>
    </row>
    <row r="16">
      <c r="D16" s="179" t="s">
        <v>14</v>
      </c>
    </row>
    <row r="17">
      <c r="D17" s="179" t="s">
        <v>15</v>
      </c>
    </row>
    <row r="18">
      <c r="D18" s="179" t="s">
        <v>16</v>
      </c>
    </row>
    <row r="19">
      <c r="D19" s="179" t="s">
        <v>17</v>
      </c>
    </row>
    <row r="20">
      <c r="D20" s="179" t="s">
        <v>18</v>
      </c>
    </row>
    <row r="21">
      <c r="D21" s="179" t="s">
        <v>19</v>
      </c>
    </row>
    <row r="22">
      <c r="D22" s="179" t="s">
        <v>20</v>
      </c>
    </row>
    <row r="23">
      <c r="D23" s="179" t="s">
        <v>21</v>
      </c>
    </row>
    <row r="24">
      <c r="D24" s="179" t="s">
        <v>22</v>
      </c>
    </row>
    <row r="25">
      <c r="D25" s="179" t="s">
        <v>23</v>
      </c>
    </row>
    <row r="26">
      <c r="D26" s="179" t="s">
        <v>24</v>
      </c>
    </row>
    <row r="27">
      <c r="D27" s="179"/>
    </row>
    <row r="28">
      <c r="D28" s="179"/>
    </row>
  </sheetData>
  <pageMargins left="0.7" right="0.7" top="0.75" bottom="0.75" header="0.3" footer="0.3"/>
  <pageSetup orientation="portrait" horizontalDpi="4294967292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zoomScaleNormal="100" workbookViewId="0">
      <pane ySplit="1" topLeftCell="A37" activePane="bottomLeft" state="frozen"/>
      <selection pane="bottomLeft" activeCell="B17" sqref="A17:XFD17"/>
    </sheetView>
  </sheetViews>
  <sheetFormatPr defaultRowHeight="15" x14ac:dyDescent="0.25"/>
  <cols>
    <col min="1" max="1" width="30.42578125" customWidth="1" style="15"/>
    <col min="2" max="2" width="15.42578125" customWidth="1" style="3"/>
    <col min="3" max="3" width="10.7109375" customWidth="1" style="3"/>
    <col min="4" max="4" width="10.7109375" customWidth="1" style="3"/>
    <col min="5" max="5" width="10.7109375" customWidth="1" style="3"/>
    <col min="6" max="6" width="10.7109375" customWidth="1" style="3"/>
    <col min="7" max="7" width="10.7109375" customWidth="1" style="3"/>
    <col min="8" max="8" width="10.7109375" customWidth="1" style="3"/>
    <col min="9" max="9" width="10.7109375" customWidth="1" style="3"/>
    <col min="10" max="10" width="10.7109375" customWidth="1" style="3"/>
    <col min="11" max="11" width="10.7109375" customWidth="1" style="3"/>
    <col min="12" max="12" width="10.7109375" customWidth="1" style="3"/>
    <col min="13" max="13" width="10.7109375" customWidth="1" style="3"/>
    <col min="14" max="14" width="10.7109375" customWidth="1" style="3"/>
    <col min="15" max="15" width="10.7109375" customWidth="1" style="3"/>
    <col min="16" max="16" width="10.7109375" customWidth="1" style="3"/>
    <col min="17" max="17" width="10.7109375" customWidth="1" style="3"/>
    <col min="18" max="18" width="10.7109375" customWidth="1" style="3"/>
    <col min="19" max="26" width="10.7109375" customWidth="1" style="3"/>
    <col min="27" max="28" hidden="1" width="10.7109375" customWidth="1"/>
  </cols>
  <sheetData>
    <row r="1" ht="26.25" customHeight="1" s="20" customFormat="1">
      <c r="A1" s="187" t="s">
        <v>41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</row>
    <row r="2" ht="15.6" customHeight="1"/>
    <row r="3" ht="15.6" customHeight="1"/>
    <row r="4" ht="15.6" customHeight="1"/>
    <row r="5" ht="15.6" customHeight="1">
      <c r="J5" s="189" t="s">
        <v>31</v>
      </c>
      <c r="K5" s="189"/>
      <c r="L5" s="189"/>
      <c r="M5" s="189"/>
      <c r="N5" s="189"/>
      <c r="O5" s="189"/>
      <c r="P5" s="189" t="s">
        <v>32</v>
      </c>
      <c r="Q5" s="189"/>
      <c r="R5" s="189"/>
    </row>
    <row r="6" ht="15.6" customHeight="1">
      <c r="A6" s="188" t="s">
        <v>42</v>
      </c>
      <c r="B6" s="188"/>
      <c r="C6" s="188"/>
      <c r="D6" s="188"/>
      <c r="E6" s="188"/>
      <c r="F6" s="188"/>
      <c r="I6" s="124"/>
      <c r="J6" s="192" t="s">
        <v>43</v>
      </c>
      <c r="K6" s="193"/>
      <c r="L6" s="193"/>
      <c r="M6" s="193"/>
      <c r="N6" s="193"/>
      <c r="O6" s="193"/>
      <c r="P6" s="193" t="s">
        <v>44</v>
      </c>
      <c r="Q6" s="193"/>
      <c r="R6" s="193"/>
    </row>
    <row r="7" ht="15" customHeight="1">
      <c r="A7" s="188"/>
      <c r="B7" s="188"/>
      <c r="C7" s="188"/>
      <c r="D7" s="188"/>
      <c r="E7" s="188"/>
      <c r="F7" s="188"/>
      <c r="G7" s="10"/>
      <c r="I7" s="125"/>
      <c r="J7" s="194" t="s">
        <v>45</v>
      </c>
      <c r="K7" s="195"/>
      <c r="L7" s="195"/>
      <c r="M7" s="195"/>
      <c r="N7" s="195"/>
      <c r="O7" s="195"/>
      <c r="P7" s="195" t="s">
        <v>46</v>
      </c>
      <c r="Q7" s="195"/>
      <c r="R7" s="195"/>
    </row>
    <row r="8" ht="15.75">
      <c r="I8" s="126"/>
      <c r="J8" s="196" t="s">
        <v>47</v>
      </c>
      <c r="K8" s="197"/>
      <c r="L8" s="197"/>
      <c r="M8" s="197"/>
      <c r="N8" s="197"/>
      <c r="O8" s="197"/>
      <c r="P8" s="197" t="s">
        <v>48</v>
      </c>
      <c r="Q8" s="197"/>
      <c r="R8" s="197"/>
    </row>
    <row r="9" s="25" customFormat="1">
      <c r="A9" s="2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B10" s="4"/>
      <c r="C10" s="161" t="s">
        <v>1</v>
      </c>
      <c r="D10" s="162" t="s">
        <v>2</v>
      </c>
      <c r="E10" s="162" t="s">
        <v>3</v>
      </c>
      <c r="F10" s="162" t="s">
        <v>4</v>
      </c>
      <c r="G10" s="162" t="s">
        <v>5</v>
      </c>
      <c r="H10" s="162" t="s">
        <v>6</v>
      </c>
      <c r="I10" s="162" t="s">
        <v>7</v>
      </c>
      <c r="J10" s="162" t="s">
        <v>8</v>
      </c>
      <c r="K10" s="162" t="s">
        <v>9</v>
      </c>
      <c r="L10" s="162" t="s">
        <v>10</v>
      </c>
      <c r="M10" s="162" t="s">
        <v>11</v>
      </c>
      <c r="N10" s="162" t="s">
        <v>12</v>
      </c>
      <c r="O10" s="162" t="s">
        <v>13</v>
      </c>
      <c r="P10" s="162" t="s">
        <v>14</v>
      </c>
      <c r="Q10" s="162" t="s">
        <v>15</v>
      </c>
      <c r="R10" s="162" t="s">
        <v>16</v>
      </c>
      <c r="S10" s="162" t="s">
        <v>17</v>
      </c>
      <c r="T10" s="162" t="s">
        <v>18</v>
      </c>
      <c r="U10" s="162" t="s">
        <v>19</v>
      </c>
      <c r="V10" s="162" t="s">
        <v>20</v>
      </c>
      <c r="W10" s="162" t="s">
        <v>21</v>
      </c>
      <c r="X10" s="162" t="s">
        <v>22</v>
      </c>
      <c r="Y10" s="162" t="s">
        <v>23</v>
      </c>
      <c r="Z10" s="162" t="s">
        <v>24</v>
      </c>
      <c r="AA10" s="162"/>
      <c r="AB10" s="163"/>
    </row>
    <row r="11">
      <c r="A11" s="201" t="str">
        <f>'LGA Registration'!A4</f>
        <v>Ikeja</v>
      </c>
      <c r="B11" s="167" t="s">
        <v>31</v>
      </c>
      <c r="C11" s="160" t="str">
        <f>'LGA Registration'!H4</f>
      </c>
      <c r="D11" s="160" t="str">
        <f>'LGA Registration'!I4</f>
      </c>
      <c r="E11" s="160" t="str">
        <f>'LGA Registration'!J4</f>
      </c>
      <c r="F11" s="160" t="str">
        <f>'LGA Registration'!K4</f>
      </c>
      <c r="G11" s="160" t="str">
        <f>'LGA Registration'!L4</f>
      </c>
      <c r="H11" s="160" t="str">
        <f>'LGA Registration'!M4</f>
      </c>
      <c r="I11" s="160" t="str">
        <f>'LGA Registration'!N4</f>
      </c>
      <c r="J11" s="160" t="str">
        <f>'LGA Registration'!O4</f>
      </c>
      <c r="K11" s="160" t="str">
        <f>'LGA Registration'!P4</f>
      </c>
      <c r="L11" s="160" t="str">
        <f>'LGA Registration'!Q4</f>
      </c>
      <c r="M11" s="160" t="str">
        <f>'LGA Registration'!R4</f>
      </c>
      <c r="N11" s="160" t="str">
        <f>'LGA Registration'!S4</f>
      </c>
      <c r="O11" s="160" t="str">
        <f>'LGA Registration'!T4</f>
      </c>
      <c r="P11" s="160" t="str">
        <f>'LGA Registration'!U4</f>
      </c>
      <c r="Q11" s="160" t="str">
        <f>'LGA Registration'!V4</f>
      </c>
      <c r="R11" s="160" t="str">
        <f>'LGA Registration'!W4</f>
      </c>
      <c r="S11" s="160" t="str">
        <f>'LGA Registration'!X4</f>
      </c>
      <c r="T11" s="160" t="str">
        <f>'LGA Registration'!Y4</f>
      </c>
      <c r="U11" s="160" t="str">
        <f>'LGA Registration'!Z4</f>
      </c>
      <c r="V11" s="160" t="str">
        <f>'LGA Registration'!AA4</f>
      </c>
      <c r="W11" s="160" t="str">
        <f>'LGA Registration'!AB4</f>
      </c>
      <c r="X11" s="160" t="str">
        <f>'LGA Registration'!AC4</f>
      </c>
      <c r="Y11" s="160" t="str">
        <f>'LGA Registration'!AD4</f>
      </c>
      <c r="Z11" s="160" t="str">
        <f>'LGA Registration'!AE4</f>
      </c>
      <c r="AA11" s="160" t="str">
        <f>'LGA Registration'!AF4</f>
      </c>
      <c r="AB11" s="164" t="str">
        <f>'LGA Registration'!AG4</f>
      </c>
    </row>
    <row r="12" ht="14.45" customHeight="1">
      <c r="A12" s="202"/>
      <c r="B12" s="168" t="s">
        <v>32</v>
      </c>
      <c r="C12" s="160" t="str">
        <f>'LGA Registration'!AI4</f>
      </c>
      <c r="D12" s="160" t="str">
        <f>'LGA Registration'!AJ4</f>
      </c>
      <c r="E12" s="160" t="str">
        <f>'LGA Registration'!AK4</f>
      </c>
      <c r="F12" s="160" t="str">
        <f>'LGA Registration'!AL4</f>
      </c>
      <c r="G12" s="160" t="str">
        <f>'LGA Registration'!AM4</f>
      </c>
      <c r="H12" s="160" t="str">
        <f>'LGA Registration'!AN4</f>
      </c>
      <c r="I12" s="160" t="str">
        <f>'LGA Registration'!AO4</f>
      </c>
      <c r="J12" s="160" t="str">
        <f>'LGA Registration'!AP4</f>
      </c>
      <c r="K12" s="160" t="str">
        <f>'LGA Registration'!AQ4</f>
      </c>
      <c r="L12" s="160" t="str">
        <f>'LGA Registration'!AR4</f>
      </c>
      <c r="M12" s="160" t="str">
        <f>'LGA Registration'!AS4</f>
      </c>
      <c r="N12" s="160" t="str">
        <f>'LGA Registration'!AT4</f>
      </c>
      <c r="O12" s="160" t="str">
        <f>'LGA Registration'!AU4</f>
      </c>
      <c r="P12" s="160" t="str">
        <f>'LGA Registration'!AV4</f>
      </c>
      <c r="Q12" s="160" t="str">
        <f>'LGA Registration'!AW4</f>
      </c>
      <c r="R12" s="160" t="str">
        <f>'LGA Registration'!AX4</f>
      </c>
      <c r="S12" s="160" t="str">
        <f>'LGA Registration'!AY4</f>
      </c>
      <c r="T12" s="160" t="str">
        <f>'LGA Registration'!AZ4</f>
      </c>
      <c r="U12" s="160" t="str">
        <f>'LGA Registration'!BA4</f>
      </c>
      <c r="V12" s="160" t="str">
        <f>'LGA Registration'!BB4</f>
      </c>
      <c r="W12" s="160" t="str">
        <f>'LGA Registration'!BC4</f>
      </c>
      <c r="X12" s="160" t="str">
        <f>'LGA Registration'!BD4</f>
      </c>
      <c r="Y12" s="160" t="str">
        <f>'LGA Registration'!BE4</f>
      </c>
      <c r="Z12" s="160" t="str">
        <f>'LGA Registration'!BF4</f>
      </c>
      <c r="AA12" s="160" t="str">
        <f>'LGA Registration'!BG4</f>
      </c>
      <c r="AB12" s="164" t="str">
        <f>'LGA Registration'!BH4</f>
      </c>
    </row>
    <row r="13">
      <c r="A13" s="198" t="str">
        <f>'LGA Registration'!A5</f>
        <v>Ifako Ijaiye</v>
      </c>
      <c r="B13" s="169" t="s">
        <v>31</v>
      </c>
      <c r="C13" s="160" t="str">
        <f>'LGA Registration'!H5</f>
      </c>
      <c r="D13" s="160" t="str">
        <f>'LGA Registration'!I5</f>
      </c>
      <c r="E13" s="160" t="str">
        <f>'LGA Registration'!J5</f>
      </c>
      <c r="F13" s="160" t="str">
        <f>'LGA Registration'!K5</f>
      </c>
      <c r="G13" s="160" t="str">
        <f>'LGA Registration'!L5</f>
      </c>
      <c r="H13" s="160" t="str">
        <f>'LGA Registration'!M5</f>
      </c>
      <c r="I13" s="160" t="str">
        <f>'LGA Registration'!N5</f>
      </c>
      <c r="J13" s="160" t="str">
        <f>'LGA Registration'!O5</f>
      </c>
      <c r="K13" s="160" t="str">
        <f>'LGA Registration'!P5</f>
      </c>
      <c r="L13" s="160" t="str">
        <f>'LGA Registration'!Q5</f>
      </c>
      <c r="M13" s="160" t="str">
        <f>'LGA Registration'!R5</f>
      </c>
      <c r="N13" s="160" t="str">
        <f>'LGA Registration'!S5</f>
      </c>
      <c r="O13" s="160" t="str">
        <f>'LGA Registration'!T5</f>
      </c>
      <c r="P13" s="160" t="str">
        <f>'LGA Registration'!U5</f>
      </c>
      <c r="Q13" s="160" t="str">
        <f>'LGA Registration'!V5</f>
      </c>
      <c r="R13" s="160" t="str">
        <f>'LGA Registration'!W5</f>
      </c>
      <c r="S13" s="160" t="str">
        <f>'LGA Registration'!X5</f>
      </c>
      <c r="T13" s="160" t="str">
        <f>'LGA Registration'!Y5</f>
      </c>
      <c r="U13" s="160" t="str">
        <f>'LGA Registration'!Z5</f>
      </c>
      <c r="V13" s="160" t="str">
        <f>'LGA Registration'!AA5</f>
      </c>
      <c r="W13" s="160" t="str">
        <f>'LGA Registration'!AB5</f>
      </c>
      <c r="X13" s="160" t="str">
        <f>'LGA Registration'!AC5</f>
      </c>
      <c r="Y13" s="160" t="str">
        <f>'LGA Registration'!AD5</f>
      </c>
      <c r="Z13" s="160" t="str">
        <f>'LGA Registration'!AE5</f>
      </c>
      <c r="AA13" s="160" t="str">
        <f>'LGA Registration'!AF5</f>
      </c>
      <c r="AB13" s="164" t="str">
        <f>'LGA Registration'!AG5</f>
      </c>
    </row>
    <row r="14" ht="14.45" customHeight="1">
      <c r="A14" s="198"/>
      <c r="B14" s="169" t="s">
        <v>32</v>
      </c>
      <c r="C14" s="160" t="str">
        <f>'LGA Registration'!AI5</f>
      </c>
      <c r="D14" s="160" t="str">
        <f>'LGA Registration'!AJ5</f>
      </c>
      <c r="E14" s="160" t="str">
        <f>'LGA Registration'!AK5</f>
      </c>
      <c r="F14" s="160" t="str">
        <f>'LGA Registration'!AL5</f>
      </c>
      <c r="G14" s="160" t="str">
        <f>'LGA Registration'!AM5</f>
      </c>
      <c r="H14" s="160" t="str">
        <f>'LGA Registration'!AN5</f>
      </c>
      <c r="I14" s="160" t="str">
        <f>'LGA Registration'!AO5</f>
      </c>
      <c r="J14" s="160" t="str">
        <f>'LGA Registration'!AP5</f>
      </c>
      <c r="K14" s="160" t="str">
        <f>'LGA Registration'!AQ5</f>
      </c>
      <c r="L14" s="160" t="str">
        <f>'LGA Registration'!AR5</f>
      </c>
      <c r="M14" s="160" t="str">
        <f>'LGA Registration'!AS5</f>
      </c>
      <c r="N14" s="160" t="str">
        <f>'LGA Registration'!AT5</f>
      </c>
      <c r="O14" s="160" t="str">
        <f>'LGA Registration'!AU5</f>
      </c>
      <c r="P14" s="160" t="str">
        <f>'LGA Registration'!AV5</f>
      </c>
      <c r="Q14" s="160" t="str">
        <f>'LGA Registration'!AW5</f>
      </c>
      <c r="R14" s="160" t="str">
        <f>'LGA Registration'!AX5</f>
      </c>
      <c r="S14" s="160" t="str">
        <f>'LGA Registration'!AY5</f>
      </c>
      <c r="T14" s="160" t="str">
        <f>'LGA Registration'!AZ5</f>
      </c>
      <c r="U14" s="160" t="str">
        <f>'LGA Registration'!BA5</f>
      </c>
      <c r="V14" s="160" t="str">
        <f>'LGA Registration'!BB5</f>
      </c>
      <c r="W14" s="160" t="str">
        <f>'LGA Registration'!BC5</f>
      </c>
      <c r="X14" s="160" t="str">
        <f>'LGA Registration'!BD5</f>
      </c>
      <c r="Y14" s="160" t="str">
        <f>'LGA Registration'!BE5</f>
      </c>
      <c r="Z14" s="160" t="str">
        <f>'LGA Registration'!BF5</f>
      </c>
      <c r="AA14" s="160" t="str">
        <f>'LGA Registration'!BG5</f>
      </c>
      <c r="AB14" s="164" t="str">
        <f>'LGA Registration'!BH5</f>
      </c>
    </row>
    <row r="15">
      <c r="A15" s="202" t="str">
        <f>'LGA Registration'!A6</f>
        <v>Mushin</v>
      </c>
      <c r="B15" s="168" t="s">
        <v>31</v>
      </c>
      <c r="C15" s="160" t="str">
        <f>'LGA Registration'!H6</f>
      </c>
      <c r="D15" s="160" t="str">
        <f>'LGA Registration'!I6</f>
      </c>
      <c r="E15" s="160" t="str">
        <f>'LGA Registration'!J6</f>
      </c>
      <c r="F15" s="160" t="str">
        <f>'LGA Registration'!K6</f>
      </c>
      <c r="G15" s="160" t="str">
        <f>'LGA Registration'!L6</f>
      </c>
      <c r="H15" s="160" t="str">
        <f>'LGA Registration'!M6</f>
      </c>
      <c r="I15" s="160" t="str">
        <f>'LGA Registration'!N6</f>
      </c>
      <c r="J15" s="160" t="str">
        <f>'LGA Registration'!O6</f>
      </c>
      <c r="K15" s="160" t="str">
        <f>'LGA Registration'!P6</f>
      </c>
      <c r="L15" s="160" t="str">
        <f>'LGA Registration'!Q6</f>
      </c>
      <c r="M15" s="160" t="str">
        <f>'LGA Registration'!R6</f>
      </c>
      <c r="N15" s="160" t="str">
        <f>'LGA Registration'!S6</f>
      </c>
      <c r="O15" s="160" t="str">
        <f>'LGA Registration'!T6</f>
      </c>
      <c r="P15" s="160" t="str">
        <f>'LGA Registration'!U6</f>
      </c>
      <c r="Q15" s="160" t="str">
        <f>'LGA Registration'!V6</f>
      </c>
      <c r="R15" s="160" t="str">
        <f>'LGA Registration'!W6</f>
      </c>
      <c r="S15" s="160" t="str">
        <f>'LGA Registration'!X6</f>
      </c>
      <c r="T15" s="160" t="str">
        <f>'LGA Registration'!Y6</f>
      </c>
      <c r="U15" s="160" t="str">
        <f>'LGA Registration'!Z6</f>
      </c>
      <c r="V15" s="160" t="str">
        <f>'LGA Registration'!AA6</f>
      </c>
      <c r="W15" s="160" t="str">
        <f>'LGA Registration'!AB6</f>
      </c>
      <c r="X15" s="160" t="str">
        <f>'LGA Registration'!AC6</f>
      </c>
      <c r="Y15" s="160" t="str">
        <f>'LGA Registration'!AD6</f>
      </c>
      <c r="Z15" s="160" t="str">
        <f>'LGA Registration'!AE6</f>
      </c>
      <c r="AA15" s="160" t="str">
        <f>'LGA Registration'!AF6</f>
      </c>
      <c r="AB15" s="164" t="str">
        <f>'LGA Registration'!AG6</f>
      </c>
    </row>
    <row r="16" ht="14.45" customHeight="1">
      <c r="A16" s="202"/>
      <c r="B16" s="168" t="s">
        <v>32</v>
      </c>
      <c r="C16" s="160" t="str">
        <f>'LGA Registration'!AI6</f>
      </c>
      <c r="D16" s="160" t="str">
        <f>'LGA Registration'!AJ6</f>
      </c>
      <c r="E16" s="160" t="str">
        <f>'LGA Registration'!AK6</f>
      </c>
      <c r="F16" s="160" t="str">
        <f>'LGA Registration'!AL6</f>
      </c>
      <c r="G16" s="160" t="str">
        <f>'LGA Registration'!AM6</f>
      </c>
      <c r="H16" s="160" t="str">
        <f>'LGA Registration'!AN6</f>
      </c>
      <c r="I16" s="160" t="str">
        <f>'LGA Registration'!AO6</f>
      </c>
      <c r="J16" s="160" t="str">
        <f>'LGA Registration'!AP6</f>
      </c>
      <c r="K16" s="160" t="str">
        <f>'LGA Registration'!AQ6</f>
      </c>
      <c r="L16" s="160" t="str">
        <f>'LGA Registration'!AR6</f>
      </c>
      <c r="M16" s="160" t="str">
        <f>'LGA Registration'!AS6</f>
      </c>
      <c r="N16" s="160" t="str">
        <f>'LGA Registration'!AT6</f>
      </c>
      <c r="O16" s="160" t="str">
        <f>'LGA Registration'!AU6</f>
      </c>
      <c r="P16" s="160" t="str">
        <f>'LGA Registration'!AV6</f>
      </c>
      <c r="Q16" s="160" t="str">
        <f>'LGA Registration'!AW6</f>
      </c>
      <c r="R16" s="160" t="str">
        <f>'LGA Registration'!AX6</f>
      </c>
      <c r="S16" s="160" t="str">
        <f>'LGA Registration'!AY6</f>
      </c>
      <c r="T16" s="160" t="str">
        <f>'LGA Registration'!AZ6</f>
      </c>
      <c r="U16" s="160" t="str">
        <f>'LGA Registration'!BA6</f>
      </c>
      <c r="V16" s="160" t="str">
        <f>'LGA Registration'!BB6</f>
      </c>
      <c r="W16" s="160" t="str">
        <f>'LGA Registration'!BC6</f>
      </c>
      <c r="X16" s="160" t="str">
        <f>'LGA Registration'!BD6</f>
      </c>
      <c r="Y16" s="160" t="str">
        <f>'LGA Registration'!BE6</f>
      </c>
      <c r="Z16" s="160" t="str">
        <f>'LGA Registration'!BF6</f>
      </c>
      <c r="AA16" s="160" t="str">
        <f>'LGA Registration'!BG6</f>
      </c>
      <c r="AB16" s="164" t="str">
        <f>'LGA Registration'!BH6</f>
      </c>
    </row>
    <row r="17">
      <c r="A17" s="198" t="str">
        <f>'LGA Registration'!A7</f>
        <v>Alimosho</v>
      </c>
      <c r="B17" s="169" t="s">
        <v>31</v>
      </c>
      <c r="C17" s="160" t="str">
        <f>'LGA Registration'!H7</f>
      </c>
      <c r="D17" s="160" t="str">
        <f>'LGA Registration'!I7</f>
      </c>
      <c r="E17" s="160" t="str">
        <f>'LGA Registration'!J7</f>
      </c>
      <c r="F17" s="160" t="str">
        <f>'LGA Registration'!K7</f>
      </c>
      <c r="G17" s="160" t="str">
        <f>'LGA Registration'!L7</f>
      </c>
      <c r="H17" s="160" t="str">
        <f>'LGA Registration'!M7</f>
      </c>
      <c r="I17" s="160" t="str">
        <f>'LGA Registration'!N7</f>
      </c>
      <c r="J17" s="160" t="str">
        <f>'LGA Registration'!O7</f>
      </c>
      <c r="K17" s="160" t="str">
        <f>'LGA Registration'!P7</f>
      </c>
      <c r="L17" s="160" t="str">
        <f>'LGA Registration'!Q7</f>
      </c>
      <c r="M17" s="160" t="str">
        <f>'LGA Registration'!R7</f>
      </c>
      <c r="N17" s="160" t="str">
        <f>'LGA Registration'!S7</f>
      </c>
      <c r="O17" s="160" t="str">
        <f>'LGA Registration'!T7</f>
      </c>
      <c r="P17" s="160" t="str">
        <f>'LGA Registration'!U7</f>
      </c>
      <c r="Q17" s="160" t="str">
        <f>'LGA Registration'!V7</f>
      </c>
      <c r="R17" s="160" t="str">
        <f>'LGA Registration'!W7</f>
      </c>
      <c r="S17" s="160" t="str">
        <f>'LGA Registration'!X7</f>
      </c>
      <c r="T17" s="160" t="str">
        <f>'LGA Registration'!Y7</f>
      </c>
      <c r="U17" s="160" t="str">
        <f>'LGA Registration'!Z7</f>
      </c>
      <c r="V17" s="160" t="str">
        <f>'LGA Registration'!AA7</f>
      </c>
      <c r="W17" s="160" t="str">
        <f>'LGA Registration'!AB7</f>
      </c>
      <c r="X17" s="160" t="str">
        <f>'LGA Registration'!AC7</f>
      </c>
      <c r="Y17" s="160" t="str">
        <f>'LGA Registration'!AD7</f>
      </c>
      <c r="Z17" s="160" t="str">
        <f>'LGA Registration'!AE7</f>
      </c>
      <c r="AA17" s="160" t="str">
        <f>'LGA Registration'!AF7</f>
      </c>
      <c r="AB17" s="164" t="str">
        <f>'LGA Registration'!AG7</f>
      </c>
    </row>
    <row r="18" ht="14.45" customHeight="1">
      <c r="A18" s="198"/>
      <c r="B18" s="169" t="s">
        <v>32</v>
      </c>
      <c r="C18" s="160" t="str">
        <f>'LGA Registration'!AI7</f>
      </c>
      <c r="D18" s="160" t="str">
        <f>'LGA Registration'!AJ7</f>
      </c>
      <c r="E18" s="160" t="str">
        <f>'LGA Registration'!AK7</f>
      </c>
      <c r="F18" s="160" t="str">
        <f>'LGA Registration'!AL7</f>
      </c>
      <c r="G18" s="160" t="str">
        <f>'LGA Registration'!AM7</f>
      </c>
      <c r="H18" s="160" t="str">
        <f>'LGA Registration'!AN7</f>
      </c>
      <c r="I18" s="160" t="str">
        <f>'LGA Registration'!AO7</f>
      </c>
      <c r="J18" s="160" t="str">
        <f>'LGA Registration'!AP7</f>
      </c>
      <c r="K18" s="160" t="str">
        <f>'LGA Registration'!AQ7</f>
      </c>
      <c r="L18" s="160" t="str">
        <f>'LGA Registration'!AR7</f>
      </c>
      <c r="M18" s="160" t="str">
        <f>'LGA Registration'!AS7</f>
      </c>
      <c r="N18" s="160" t="str">
        <f>'LGA Registration'!AT7</f>
      </c>
      <c r="O18" s="160" t="str">
        <f>'LGA Registration'!AU7</f>
      </c>
      <c r="P18" s="160" t="str">
        <f>'LGA Registration'!AV7</f>
      </c>
      <c r="Q18" s="160" t="str">
        <f>'LGA Registration'!AW7</f>
      </c>
      <c r="R18" s="160" t="str">
        <f>'LGA Registration'!AX7</f>
      </c>
      <c r="S18" s="160" t="str">
        <f>'LGA Registration'!AY7</f>
      </c>
      <c r="T18" s="160" t="str">
        <f>'LGA Registration'!AZ7</f>
      </c>
      <c r="U18" s="160" t="str">
        <f>'LGA Registration'!BA7</f>
      </c>
      <c r="V18" s="160" t="str">
        <f>'LGA Registration'!BB7</f>
      </c>
      <c r="W18" s="160" t="str">
        <f>'LGA Registration'!BC7</f>
      </c>
      <c r="X18" s="160" t="str">
        <f>'LGA Registration'!BD7</f>
      </c>
      <c r="Y18" s="160" t="str">
        <f>'LGA Registration'!BE7</f>
      </c>
      <c r="Z18" s="160" t="str">
        <f>'LGA Registration'!BF7</f>
      </c>
      <c r="AA18" s="160" t="str">
        <f>'LGA Registration'!BG7</f>
      </c>
      <c r="AB18" s="164" t="str">
        <f>'LGA Registration'!BH7</f>
      </c>
    </row>
    <row r="19">
      <c r="A19" s="199" t="str">
        <f>'LGA Registration'!A8</f>
        <v>LGA5</v>
      </c>
      <c r="B19" s="168" t="s">
        <v>31</v>
      </c>
      <c r="C19" s="160" t="str">
        <f>'LGA Registration'!H8</f>
      </c>
      <c r="D19" s="160" t="str">
        <f>'LGA Registration'!I8</f>
      </c>
      <c r="E19" s="160" t="str">
        <f>'LGA Registration'!J8</f>
      </c>
      <c r="F19" s="160" t="str">
        <f>'LGA Registration'!K8</f>
      </c>
      <c r="G19" s="160" t="str">
        <f>'LGA Registration'!L8</f>
      </c>
      <c r="H19" s="160" t="str">
        <f>'LGA Registration'!M8</f>
      </c>
      <c r="I19" s="160" t="str">
        <f>'LGA Registration'!N8</f>
      </c>
      <c r="J19" s="160" t="str">
        <f>'LGA Registration'!O8</f>
      </c>
      <c r="K19" s="160" t="str">
        <f>'LGA Registration'!P8</f>
      </c>
      <c r="L19" s="160" t="str">
        <f>'LGA Registration'!Q8</f>
      </c>
      <c r="M19" s="160" t="str">
        <f>'LGA Registration'!R8</f>
      </c>
      <c r="N19" s="160" t="str">
        <f>'LGA Registration'!S8</f>
      </c>
      <c r="O19" s="160" t="str">
        <f>'LGA Registration'!T8</f>
      </c>
      <c r="P19" s="160" t="str">
        <f>'LGA Registration'!U8</f>
      </c>
      <c r="Q19" s="160" t="str">
        <f>'LGA Registration'!V8</f>
      </c>
      <c r="R19" s="160" t="str">
        <f>'LGA Registration'!W8</f>
      </c>
      <c r="S19" s="160" t="str">
        <f>'LGA Registration'!X8</f>
      </c>
      <c r="T19" s="160" t="str">
        <f>'LGA Registration'!Y8</f>
      </c>
      <c r="U19" s="160" t="str">
        <f>'LGA Registration'!Z8</f>
      </c>
      <c r="V19" s="160" t="str">
        <f>'LGA Registration'!AA8</f>
      </c>
      <c r="W19" s="160" t="str">
        <f>'LGA Registration'!AB8</f>
      </c>
      <c r="X19" s="160" t="str">
        <f>'LGA Registration'!AC8</f>
      </c>
      <c r="Y19" s="160" t="str">
        <f>'LGA Registration'!AD8</f>
      </c>
      <c r="Z19" s="160" t="str">
        <f>'LGA Registration'!AE8</f>
      </c>
      <c r="AA19" s="160" t="str">
        <f>'LGA Registration'!AF8</f>
      </c>
      <c r="AB19" s="164" t="str">
        <f>'LGA Registration'!AG8</f>
      </c>
    </row>
    <row r="20" ht="14.45" customHeight="1">
      <c r="A20" s="199"/>
      <c r="B20" s="168" t="s">
        <v>32</v>
      </c>
      <c r="C20" s="160" t="str">
        <f>'LGA Registration'!AI8</f>
      </c>
      <c r="D20" s="160" t="str">
        <f>'LGA Registration'!AJ8</f>
      </c>
      <c r="E20" s="160" t="str">
        <f>'LGA Registration'!AK8</f>
      </c>
      <c r="F20" s="160" t="str">
        <f>'LGA Registration'!AL8</f>
      </c>
      <c r="G20" s="160" t="str">
        <f>'LGA Registration'!AM8</f>
      </c>
      <c r="H20" s="160" t="str">
        <f>'LGA Registration'!AN8</f>
      </c>
      <c r="I20" s="160" t="str">
        <f>'LGA Registration'!AO8</f>
      </c>
      <c r="J20" s="160" t="str">
        <f>'LGA Registration'!AP8</f>
      </c>
      <c r="K20" s="160" t="str">
        <f>'LGA Registration'!AQ8</f>
      </c>
      <c r="L20" s="160" t="str">
        <f>'LGA Registration'!AR8</f>
      </c>
      <c r="M20" s="160" t="str">
        <f>'LGA Registration'!AS8</f>
      </c>
      <c r="N20" s="160" t="str">
        <f>'LGA Registration'!AT8</f>
      </c>
      <c r="O20" s="160" t="str">
        <f>'LGA Registration'!AU8</f>
      </c>
      <c r="P20" s="160" t="str">
        <f>'LGA Registration'!AV8</f>
      </c>
      <c r="Q20" s="160" t="str">
        <f>'LGA Registration'!AW8</f>
      </c>
      <c r="R20" s="160" t="str">
        <f>'LGA Registration'!AX8</f>
      </c>
      <c r="S20" s="160" t="str">
        <f>'LGA Registration'!AY8</f>
      </c>
      <c r="T20" s="160" t="str">
        <f>'LGA Registration'!AZ8</f>
      </c>
      <c r="U20" s="160" t="str">
        <f>'LGA Registration'!BA8</f>
      </c>
      <c r="V20" s="160" t="str">
        <f>'LGA Registration'!BB8</f>
      </c>
      <c r="W20" s="160" t="str">
        <f>'LGA Registration'!BC8</f>
      </c>
      <c r="X20" s="160" t="str">
        <f>'LGA Registration'!BD8</f>
      </c>
      <c r="Y20" s="160" t="str">
        <f>'LGA Registration'!BE8</f>
      </c>
      <c r="Z20" s="160" t="str">
        <f>'LGA Registration'!BF8</f>
      </c>
      <c r="AA20" s="160" t="str">
        <f>'LGA Registration'!BG8</f>
      </c>
      <c r="AB20" s="164" t="str">
        <f>'LGA Registration'!BH8</f>
      </c>
    </row>
    <row r="21">
      <c r="A21" s="198" t="str">
        <f>'LGA Registration'!A9</f>
        <v>LGA6</v>
      </c>
      <c r="B21" s="169" t="s">
        <v>31</v>
      </c>
      <c r="C21" s="160" t="str">
        <f>'LGA Registration'!H9</f>
      </c>
      <c r="D21" s="160" t="str">
        <f>'LGA Registration'!I9</f>
      </c>
      <c r="E21" s="160" t="str">
        <f>'LGA Registration'!J9</f>
      </c>
      <c r="F21" s="160" t="str">
        <f>'LGA Registration'!K9</f>
      </c>
      <c r="G21" s="160" t="str">
        <f>'LGA Registration'!L9</f>
      </c>
      <c r="H21" s="160" t="str">
        <f>'LGA Registration'!M9</f>
      </c>
      <c r="I21" s="160" t="str">
        <f>'LGA Registration'!N9</f>
      </c>
      <c r="J21" s="160" t="str">
        <f>'LGA Registration'!O9</f>
      </c>
      <c r="K21" s="160" t="str">
        <f>'LGA Registration'!P9</f>
      </c>
      <c r="L21" s="160" t="str">
        <f>'LGA Registration'!Q9</f>
      </c>
      <c r="M21" s="160" t="str">
        <f>'LGA Registration'!R9</f>
      </c>
      <c r="N21" s="160" t="str">
        <f>'LGA Registration'!S9</f>
      </c>
      <c r="O21" s="160" t="str">
        <f>'LGA Registration'!T9</f>
      </c>
      <c r="P21" s="160" t="str">
        <f>'LGA Registration'!U9</f>
      </c>
      <c r="Q21" s="160" t="str">
        <f>'LGA Registration'!V9</f>
      </c>
      <c r="R21" s="160" t="str">
        <f>'LGA Registration'!W9</f>
      </c>
      <c r="S21" s="160" t="str">
        <f>'LGA Registration'!X9</f>
      </c>
      <c r="T21" s="160" t="str">
        <f>'LGA Registration'!Y9</f>
      </c>
      <c r="U21" s="160" t="str">
        <f>'LGA Registration'!Z9</f>
      </c>
      <c r="V21" s="160" t="str">
        <f>'LGA Registration'!AA9</f>
      </c>
      <c r="W21" s="160" t="str">
        <f>'LGA Registration'!AB9</f>
      </c>
      <c r="X21" s="160" t="str">
        <f>'LGA Registration'!AC9</f>
      </c>
      <c r="Y21" s="160" t="str">
        <f>'LGA Registration'!AD9</f>
      </c>
      <c r="Z21" s="160" t="str">
        <f>'LGA Registration'!AE9</f>
      </c>
      <c r="AA21" s="160" t="str">
        <f>'LGA Registration'!AF9</f>
      </c>
      <c r="AB21" s="164" t="str">
        <f>'LGA Registration'!AG9</f>
      </c>
    </row>
    <row r="22" ht="14.45" customHeight="1">
      <c r="A22" s="198"/>
      <c r="B22" s="169" t="s">
        <v>32</v>
      </c>
      <c r="C22" s="160" t="str">
        <f>'LGA Registration'!AI9</f>
      </c>
      <c r="D22" s="160" t="str">
        <f>'LGA Registration'!AJ9</f>
      </c>
      <c r="E22" s="160" t="str">
        <f>'LGA Registration'!AK9</f>
      </c>
      <c r="F22" s="160" t="str">
        <f>'LGA Registration'!AL9</f>
      </c>
      <c r="G22" s="160" t="str">
        <f>'LGA Registration'!AM9</f>
      </c>
      <c r="H22" s="160" t="str">
        <f>'LGA Registration'!AN9</f>
      </c>
      <c r="I22" s="160" t="str">
        <f>'LGA Registration'!AO9</f>
      </c>
      <c r="J22" s="160" t="str">
        <f>'LGA Registration'!AP9</f>
      </c>
      <c r="K22" s="160" t="str">
        <f>'LGA Registration'!AQ9</f>
      </c>
      <c r="L22" s="160" t="str">
        <f>'LGA Registration'!AR9</f>
      </c>
      <c r="M22" s="160" t="str">
        <f>'LGA Registration'!AS9</f>
      </c>
      <c r="N22" s="160" t="str">
        <f>'LGA Registration'!AT9</f>
      </c>
      <c r="O22" s="160" t="str">
        <f>'LGA Registration'!AU9</f>
      </c>
      <c r="P22" s="160" t="str">
        <f>'LGA Registration'!AV9</f>
      </c>
      <c r="Q22" s="160" t="str">
        <f>'LGA Registration'!AW9</f>
      </c>
      <c r="R22" s="160" t="str">
        <f>'LGA Registration'!AX9</f>
      </c>
      <c r="S22" s="160" t="str">
        <f>'LGA Registration'!AY9</f>
      </c>
      <c r="T22" s="160" t="str">
        <f>'LGA Registration'!AZ9</f>
      </c>
      <c r="U22" s="160" t="str">
        <f>'LGA Registration'!BA9</f>
      </c>
      <c r="V22" s="160" t="str">
        <f>'LGA Registration'!BB9</f>
      </c>
      <c r="W22" s="160" t="str">
        <f>'LGA Registration'!BC9</f>
      </c>
      <c r="X22" s="160" t="str">
        <f>'LGA Registration'!BD9</f>
      </c>
      <c r="Y22" s="160" t="str">
        <f>'LGA Registration'!BE9</f>
      </c>
      <c r="Z22" s="160" t="str">
        <f>'LGA Registration'!BF9</f>
      </c>
      <c r="AA22" s="160" t="str">
        <f>'LGA Registration'!BG9</f>
      </c>
      <c r="AB22" s="164" t="str">
        <f>'LGA Registration'!BH9</f>
      </c>
    </row>
    <row r="23">
      <c r="A23" s="199" t="str">
        <f>'LGA Registration'!A10</f>
        <v>LGA7</v>
      </c>
      <c r="B23" s="168" t="s">
        <v>31</v>
      </c>
      <c r="C23" s="160" t="str">
        <f>'LGA Registration'!H10</f>
      </c>
      <c r="D23" s="160" t="str">
        <f>'LGA Registration'!I10</f>
      </c>
      <c r="E23" s="160" t="str">
        <f>'LGA Registration'!J10</f>
      </c>
      <c r="F23" s="160" t="str">
        <f>'LGA Registration'!K10</f>
      </c>
      <c r="G23" s="160" t="str">
        <f>'LGA Registration'!L10</f>
      </c>
      <c r="H23" s="160" t="str">
        <f>'LGA Registration'!M10</f>
      </c>
      <c r="I23" s="160" t="str">
        <f>'LGA Registration'!N10</f>
      </c>
      <c r="J23" s="160" t="str">
        <f>'LGA Registration'!O10</f>
      </c>
      <c r="K23" s="160" t="str">
        <f>'LGA Registration'!P10</f>
      </c>
      <c r="L23" s="160" t="str">
        <f>'LGA Registration'!Q10</f>
      </c>
      <c r="M23" s="160" t="str">
        <f>'LGA Registration'!R10</f>
      </c>
      <c r="N23" s="160" t="str">
        <f>'LGA Registration'!S10</f>
      </c>
      <c r="O23" s="160" t="str">
        <f>'LGA Registration'!T10</f>
      </c>
      <c r="P23" s="160" t="str">
        <f>'LGA Registration'!U10</f>
      </c>
      <c r="Q23" s="160" t="str">
        <f>'LGA Registration'!V10</f>
      </c>
      <c r="R23" s="160" t="str">
        <f>'LGA Registration'!W10</f>
      </c>
      <c r="S23" s="160" t="str">
        <f>'LGA Registration'!X10</f>
      </c>
      <c r="T23" s="160" t="str">
        <f>'LGA Registration'!Y10</f>
      </c>
      <c r="U23" s="160" t="str">
        <f>'LGA Registration'!Z10</f>
      </c>
      <c r="V23" s="160" t="str">
        <f>'LGA Registration'!AA10</f>
      </c>
      <c r="W23" s="160" t="str">
        <f>'LGA Registration'!AB10</f>
      </c>
      <c r="X23" s="160" t="str">
        <f>'LGA Registration'!AC10</f>
      </c>
      <c r="Y23" s="160" t="str">
        <f>'LGA Registration'!AD10</f>
      </c>
      <c r="Z23" s="160" t="str">
        <f>'LGA Registration'!AE10</f>
      </c>
      <c r="AA23" s="160" t="str">
        <f>'LGA Registration'!AF10</f>
      </c>
      <c r="AB23" s="164" t="str">
        <f>'LGA Registration'!AG10</f>
      </c>
    </row>
    <row r="24" ht="14.45" customHeight="1">
      <c r="A24" s="199"/>
      <c r="B24" s="168" t="s">
        <v>32</v>
      </c>
      <c r="C24" s="160" t="str">
        <f>'LGA Registration'!AI10</f>
      </c>
      <c r="D24" s="160" t="str">
        <f>'LGA Registration'!AJ10</f>
      </c>
      <c r="E24" s="160" t="str">
        <f>'LGA Registration'!AK10</f>
      </c>
      <c r="F24" s="160" t="str">
        <f>'LGA Registration'!AL10</f>
      </c>
      <c r="G24" s="160" t="str">
        <f>'LGA Registration'!AM10</f>
      </c>
      <c r="H24" s="160" t="str">
        <f>'LGA Registration'!AN10</f>
      </c>
      <c r="I24" s="160" t="str">
        <f>'LGA Registration'!AO10</f>
      </c>
      <c r="J24" s="160" t="str">
        <f>'LGA Registration'!AP10</f>
      </c>
      <c r="K24" s="160" t="str">
        <f>'LGA Registration'!AQ10</f>
      </c>
      <c r="L24" s="160" t="str">
        <f>'LGA Registration'!AR10</f>
      </c>
      <c r="M24" s="160" t="str">
        <f>'LGA Registration'!AS10</f>
      </c>
      <c r="N24" s="160" t="str">
        <f>'LGA Registration'!AT10</f>
      </c>
      <c r="O24" s="160" t="str">
        <f>'LGA Registration'!AU10</f>
      </c>
      <c r="P24" s="160" t="str">
        <f>'LGA Registration'!AV10</f>
      </c>
      <c r="Q24" s="160" t="str">
        <f>'LGA Registration'!AW10</f>
      </c>
      <c r="R24" s="160" t="str">
        <f>'LGA Registration'!AX10</f>
      </c>
      <c r="S24" s="160" t="str">
        <f>'LGA Registration'!AY10</f>
      </c>
      <c r="T24" s="160" t="str">
        <f>'LGA Registration'!AZ10</f>
      </c>
      <c r="U24" s="160" t="str">
        <f>'LGA Registration'!BA10</f>
      </c>
      <c r="V24" s="160" t="str">
        <f>'LGA Registration'!BB10</f>
      </c>
      <c r="W24" s="160" t="str">
        <f>'LGA Registration'!BC10</f>
      </c>
      <c r="X24" s="160" t="str">
        <f>'LGA Registration'!BD10</f>
      </c>
      <c r="Y24" s="160" t="str">
        <f>'LGA Registration'!BE10</f>
      </c>
      <c r="Z24" s="160" t="str">
        <f>'LGA Registration'!BF10</f>
      </c>
      <c r="AA24" s="160" t="str">
        <f>'LGA Registration'!BG10</f>
      </c>
      <c r="AB24" s="164" t="str">
        <f>'LGA Registration'!BH10</f>
      </c>
    </row>
    <row r="25">
      <c r="A25" s="198" t="str">
        <f>'LGA Registration'!A11</f>
        <v>LGA8</v>
      </c>
      <c r="B25" s="169" t="s">
        <v>31</v>
      </c>
      <c r="C25" s="160" t="str">
        <f>'LGA Registration'!H11</f>
      </c>
      <c r="D25" s="160" t="str">
        <f>'LGA Registration'!I11</f>
      </c>
      <c r="E25" s="160" t="str">
        <f>'LGA Registration'!J11</f>
      </c>
      <c r="F25" s="160" t="str">
        <f>'LGA Registration'!K11</f>
      </c>
      <c r="G25" s="160" t="str">
        <f>'LGA Registration'!L11</f>
      </c>
      <c r="H25" s="160" t="str">
        <f>'LGA Registration'!M11</f>
      </c>
      <c r="I25" s="160" t="str">
        <f>'LGA Registration'!N11</f>
      </c>
      <c r="J25" s="160" t="str">
        <f>'LGA Registration'!O11</f>
      </c>
      <c r="K25" s="160" t="str">
        <f>'LGA Registration'!P11</f>
      </c>
      <c r="L25" s="160" t="str">
        <f>'LGA Registration'!Q11</f>
      </c>
      <c r="M25" s="160" t="str">
        <f>'LGA Registration'!R11</f>
      </c>
      <c r="N25" s="160" t="str">
        <f>'LGA Registration'!S11</f>
      </c>
      <c r="O25" s="160" t="str">
        <f>'LGA Registration'!T11</f>
      </c>
      <c r="P25" s="160" t="str">
        <f>'LGA Registration'!U11</f>
      </c>
      <c r="Q25" s="160" t="str">
        <f>'LGA Registration'!V11</f>
      </c>
      <c r="R25" s="160" t="str">
        <f>'LGA Registration'!W11</f>
      </c>
      <c r="S25" s="160" t="str">
        <f>'LGA Registration'!X11</f>
      </c>
      <c r="T25" s="160" t="str">
        <f>'LGA Registration'!Y11</f>
      </c>
      <c r="U25" s="160" t="str">
        <f>'LGA Registration'!Z11</f>
      </c>
      <c r="V25" s="160" t="str">
        <f>'LGA Registration'!AA11</f>
      </c>
      <c r="W25" s="160" t="str">
        <f>'LGA Registration'!AB11</f>
      </c>
      <c r="X25" s="160" t="str">
        <f>'LGA Registration'!AC11</f>
      </c>
      <c r="Y25" s="160" t="str">
        <f>'LGA Registration'!AD11</f>
      </c>
      <c r="Z25" s="160" t="str">
        <f>'LGA Registration'!AE11</f>
      </c>
      <c r="AA25" s="160" t="str">
        <f>'LGA Registration'!AF11</f>
      </c>
      <c r="AB25" s="164" t="str">
        <f>'LGA Registration'!AG11</f>
      </c>
    </row>
    <row r="26" ht="14.45" customHeight="1">
      <c r="A26" s="198"/>
      <c r="B26" s="169" t="s">
        <v>32</v>
      </c>
      <c r="C26" s="160" t="str">
        <f>'LGA Registration'!AI11</f>
      </c>
      <c r="D26" s="160" t="str">
        <f>'LGA Registration'!AJ11</f>
      </c>
      <c r="E26" s="160" t="str">
        <f>'LGA Registration'!AK11</f>
      </c>
      <c r="F26" s="160" t="str">
        <f>'LGA Registration'!AL11</f>
      </c>
      <c r="G26" s="160" t="str">
        <f>'LGA Registration'!AM11</f>
      </c>
      <c r="H26" s="160" t="str">
        <f>'LGA Registration'!AN11</f>
      </c>
      <c r="I26" s="160" t="str">
        <f>'LGA Registration'!AO11</f>
      </c>
      <c r="J26" s="160" t="str">
        <f>'LGA Registration'!AP11</f>
      </c>
      <c r="K26" s="160" t="str">
        <f>'LGA Registration'!AQ11</f>
      </c>
      <c r="L26" s="160" t="str">
        <f>'LGA Registration'!AR11</f>
      </c>
      <c r="M26" s="160" t="str">
        <f>'LGA Registration'!AS11</f>
      </c>
      <c r="N26" s="160" t="str">
        <f>'LGA Registration'!AT11</f>
      </c>
      <c r="O26" s="160" t="str">
        <f>'LGA Registration'!AU11</f>
      </c>
      <c r="P26" s="160" t="str">
        <f>'LGA Registration'!AV11</f>
      </c>
      <c r="Q26" s="160" t="str">
        <f>'LGA Registration'!AW11</f>
      </c>
      <c r="R26" s="160" t="str">
        <f>'LGA Registration'!AX11</f>
      </c>
      <c r="S26" s="160" t="str">
        <f>'LGA Registration'!AY11</f>
      </c>
      <c r="T26" s="160" t="str">
        <f>'LGA Registration'!AZ11</f>
      </c>
      <c r="U26" s="160" t="str">
        <f>'LGA Registration'!BA11</f>
      </c>
      <c r="V26" s="160" t="str">
        <f>'LGA Registration'!BB11</f>
      </c>
      <c r="W26" s="160" t="str">
        <f>'LGA Registration'!BC11</f>
      </c>
      <c r="X26" s="160" t="str">
        <f>'LGA Registration'!BD11</f>
      </c>
      <c r="Y26" s="160" t="str">
        <f>'LGA Registration'!BE11</f>
      </c>
      <c r="Z26" s="160" t="str">
        <f>'LGA Registration'!BF11</f>
      </c>
      <c r="AA26" s="160" t="str">
        <f>'LGA Registration'!BG11</f>
      </c>
      <c r="AB26" s="164" t="str">
        <f>'LGA Registration'!BH11</f>
      </c>
    </row>
    <row r="27">
      <c r="A27" s="199" t="str">
        <f>'LGA Registration'!A12</f>
        <v>LGA9</v>
      </c>
      <c r="B27" s="168" t="s">
        <v>31</v>
      </c>
      <c r="C27" s="160" t="str">
        <f>'LGA Registration'!H12</f>
      </c>
      <c r="D27" s="160" t="str">
        <f>'LGA Registration'!I12</f>
      </c>
      <c r="E27" s="160" t="str">
        <f>'LGA Registration'!J12</f>
      </c>
      <c r="F27" s="160" t="str">
        <f>'LGA Registration'!K12</f>
      </c>
      <c r="G27" s="160" t="str">
        <f>'LGA Registration'!L12</f>
      </c>
      <c r="H27" s="160" t="str">
        <f>'LGA Registration'!M12</f>
      </c>
      <c r="I27" s="160" t="str">
        <f>'LGA Registration'!N12</f>
      </c>
      <c r="J27" s="160" t="str">
        <f>'LGA Registration'!O12</f>
      </c>
      <c r="K27" s="160" t="str">
        <f>'LGA Registration'!P12</f>
      </c>
      <c r="L27" s="160" t="str">
        <f>'LGA Registration'!Q12</f>
      </c>
      <c r="M27" s="160" t="str">
        <f>'LGA Registration'!R12</f>
      </c>
      <c r="N27" s="160" t="str">
        <f>'LGA Registration'!S12</f>
      </c>
      <c r="O27" s="160" t="str">
        <f>'LGA Registration'!T12</f>
      </c>
      <c r="P27" s="160" t="str">
        <f>'LGA Registration'!U12</f>
      </c>
      <c r="Q27" s="160" t="str">
        <f>'LGA Registration'!V12</f>
      </c>
      <c r="R27" s="160" t="str">
        <f>'LGA Registration'!W12</f>
      </c>
      <c r="S27" s="160" t="str">
        <f>'LGA Registration'!X12</f>
      </c>
      <c r="T27" s="160" t="str">
        <f>'LGA Registration'!Y12</f>
      </c>
      <c r="U27" s="160" t="str">
        <f>'LGA Registration'!Z12</f>
      </c>
      <c r="V27" s="160" t="str">
        <f>'LGA Registration'!AA12</f>
      </c>
      <c r="W27" s="160" t="str">
        <f>'LGA Registration'!AB12</f>
      </c>
      <c r="X27" s="160" t="str">
        <f>'LGA Registration'!AC12</f>
      </c>
      <c r="Y27" s="160" t="str">
        <f>'LGA Registration'!AD12</f>
      </c>
      <c r="Z27" s="160" t="str">
        <f>'LGA Registration'!AE12</f>
      </c>
      <c r="AA27" s="160" t="str">
        <f>'LGA Registration'!AF12</f>
      </c>
      <c r="AB27" s="164" t="str">
        <f>'LGA Registration'!AG12</f>
      </c>
    </row>
    <row r="28" ht="14.45" customHeight="1">
      <c r="A28" s="199"/>
      <c r="B28" s="168" t="s">
        <v>32</v>
      </c>
      <c r="C28" s="160" t="str">
        <f>'LGA Registration'!AI12</f>
      </c>
      <c r="D28" s="160" t="str">
        <f>'LGA Registration'!AJ12</f>
      </c>
      <c r="E28" s="160" t="str">
        <f>'LGA Registration'!AK12</f>
      </c>
      <c r="F28" s="160" t="str">
        <f>'LGA Registration'!AL12</f>
      </c>
      <c r="G28" s="160" t="str">
        <f>'LGA Registration'!AM12</f>
      </c>
      <c r="H28" s="160" t="str">
        <f>'LGA Registration'!AN12</f>
      </c>
      <c r="I28" s="160" t="str">
        <f>'LGA Registration'!AO12</f>
      </c>
      <c r="J28" s="160" t="str">
        <f>'LGA Registration'!AP12</f>
      </c>
      <c r="K28" s="160" t="str">
        <f>'LGA Registration'!AQ12</f>
      </c>
      <c r="L28" s="160" t="str">
        <f>'LGA Registration'!AR12</f>
      </c>
      <c r="M28" s="160" t="str">
        <f>'LGA Registration'!AS12</f>
      </c>
      <c r="N28" s="160" t="str">
        <f>'LGA Registration'!AT12</f>
      </c>
      <c r="O28" s="160" t="str">
        <f>'LGA Registration'!AU12</f>
      </c>
      <c r="P28" s="160" t="str">
        <f>'LGA Registration'!AV12</f>
      </c>
      <c r="Q28" s="160" t="str">
        <f>'LGA Registration'!AW12</f>
      </c>
      <c r="R28" s="160" t="str">
        <f>'LGA Registration'!AX12</f>
      </c>
      <c r="S28" s="160" t="str">
        <f>'LGA Registration'!AY12</f>
      </c>
      <c r="T28" s="160" t="str">
        <f>'LGA Registration'!AZ12</f>
      </c>
      <c r="U28" s="160" t="str">
        <f>'LGA Registration'!BA12</f>
      </c>
      <c r="V28" s="160" t="str">
        <f>'LGA Registration'!BB12</f>
      </c>
      <c r="W28" s="160" t="str">
        <f>'LGA Registration'!BC12</f>
      </c>
      <c r="X28" s="160" t="str">
        <f>'LGA Registration'!BD12</f>
      </c>
      <c r="Y28" s="160" t="str">
        <f>'LGA Registration'!BE12</f>
      </c>
      <c r="Z28" s="160" t="str">
        <f>'LGA Registration'!BF12</f>
      </c>
      <c r="AA28" s="160" t="str">
        <f>'LGA Registration'!BG12</f>
      </c>
      <c r="AB28" s="164" t="str">
        <f>'LGA Registration'!BH12</f>
      </c>
    </row>
    <row r="29">
      <c r="A29" s="198" t="str">
        <f>'LGA Registration'!A13</f>
        <v>LGA10</v>
      </c>
      <c r="B29" s="169" t="s">
        <v>31</v>
      </c>
      <c r="C29" s="160" t="str">
        <f>'LGA Registration'!H13</f>
      </c>
      <c r="D29" s="160" t="str">
        <f>'LGA Registration'!I13</f>
      </c>
      <c r="E29" s="160" t="str">
        <f>'LGA Registration'!J13</f>
      </c>
      <c r="F29" s="160" t="str">
        <f>'LGA Registration'!K13</f>
      </c>
      <c r="G29" s="160" t="str">
        <f>'LGA Registration'!L13</f>
      </c>
      <c r="H29" s="160" t="str">
        <f>'LGA Registration'!M13</f>
      </c>
      <c r="I29" s="160" t="str">
        <f>'LGA Registration'!N13</f>
      </c>
      <c r="J29" s="160" t="str">
        <f>'LGA Registration'!O13</f>
      </c>
      <c r="K29" s="160" t="str">
        <f>'LGA Registration'!P13</f>
      </c>
      <c r="L29" s="160" t="str">
        <f>'LGA Registration'!Q13</f>
      </c>
      <c r="M29" s="160" t="str">
        <f>'LGA Registration'!R13</f>
      </c>
      <c r="N29" s="160" t="str">
        <f>'LGA Registration'!S13</f>
      </c>
      <c r="O29" s="160" t="str">
        <f>'LGA Registration'!T13</f>
      </c>
      <c r="P29" s="160" t="str">
        <f>'LGA Registration'!U13</f>
      </c>
      <c r="Q29" s="160" t="str">
        <f>'LGA Registration'!V13</f>
      </c>
      <c r="R29" s="160" t="str">
        <f>'LGA Registration'!W13</f>
      </c>
      <c r="S29" s="160" t="str">
        <f>'LGA Registration'!X13</f>
      </c>
      <c r="T29" s="160" t="str">
        <f>'LGA Registration'!Y13</f>
      </c>
      <c r="U29" s="160" t="str">
        <f>'LGA Registration'!Z13</f>
      </c>
      <c r="V29" s="160" t="str">
        <f>'LGA Registration'!AA13</f>
      </c>
      <c r="W29" s="160" t="str">
        <f>'LGA Registration'!AB13</f>
      </c>
      <c r="X29" s="160" t="str">
        <f>'LGA Registration'!AC13</f>
      </c>
      <c r="Y29" s="160" t="str">
        <f>'LGA Registration'!AD13</f>
      </c>
      <c r="Z29" s="160" t="str">
        <f>'LGA Registration'!AE13</f>
      </c>
      <c r="AA29" s="160" t="str">
        <f>'LGA Registration'!AF13</f>
      </c>
      <c r="AB29" s="164" t="str">
        <f>'LGA Registration'!AG13</f>
      </c>
    </row>
    <row r="30" ht="15" customHeight="1">
      <c r="A30" s="200"/>
      <c r="B30" s="170" t="s">
        <v>32</v>
      </c>
      <c r="C30" s="165" t="str">
        <f>'LGA Registration'!AI13</f>
      </c>
      <c r="D30" s="165" t="str">
        <f>'LGA Registration'!AJ13</f>
      </c>
      <c r="E30" s="165" t="str">
        <f>'LGA Registration'!AK13</f>
      </c>
      <c r="F30" s="165" t="str">
        <f>'LGA Registration'!AL13</f>
      </c>
      <c r="G30" s="165" t="str">
        <f>'LGA Registration'!AM13</f>
      </c>
      <c r="H30" s="165" t="str">
        <f>'LGA Registration'!AN13</f>
      </c>
      <c r="I30" s="165" t="str">
        <f>'LGA Registration'!AO13</f>
      </c>
      <c r="J30" s="165" t="str">
        <f>'LGA Registration'!AP13</f>
      </c>
      <c r="K30" s="165" t="str">
        <f>'LGA Registration'!AQ13</f>
      </c>
      <c r="L30" s="165" t="str">
        <f>'LGA Registration'!AR13</f>
      </c>
      <c r="M30" s="165" t="str">
        <f>'LGA Registration'!AS13</f>
      </c>
      <c r="N30" s="165" t="str">
        <f>'LGA Registration'!AT13</f>
      </c>
      <c r="O30" s="165" t="str">
        <f>'LGA Registration'!AU13</f>
      </c>
      <c r="P30" s="165" t="str">
        <f>'LGA Registration'!AV13</f>
      </c>
      <c r="Q30" s="165" t="str">
        <f>'LGA Registration'!AW13</f>
      </c>
      <c r="R30" s="165" t="str">
        <f>'LGA Registration'!AX13</f>
      </c>
      <c r="S30" s="165" t="str">
        <f>'LGA Registration'!AY13</f>
      </c>
      <c r="T30" s="165" t="str">
        <f>'LGA Registration'!AZ13</f>
      </c>
      <c r="U30" s="165" t="str">
        <f>'LGA Registration'!BA13</f>
      </c>
      <c r="V30" s="165" t="str">
        <f>'LGA Registration'!BB13</f>
      </c>
      <c r="W30" s="165" t="str">
        <f>'LGA Registration'!BC13</f>
      </c>
      <c r="X30" s="165" t="str">
        <f>'LGA Registration'!BD13</f>
      </c>
      <c r="Y30" s="165" t="str">
        <f>'LGA Registration'!BE13</f>
      </c>
      <c r="Z30" s="165" t="str">
        <f>'LGA Registration'!BF13</f>
      </c>
      <c r="AA30" s="165" t="str">
        <f>'LGA Registration'!BG13</f>
      </c>
      <c r="AB30" s="166" t="str">
        <f>'LGA Registration'!BH13</f>
      </c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 ht="18.75">
      <c r="A36" s="21" t="s">
        <v>49</v>
      </c>
    </row>
    <row r="37" ht="18">
      <c r="B37" s="22"/>
      <c r="C37" s="22"/>
      <c r="D37" s="22"/>
      <c r="E37" s="22"/>
      <c r="F37" s="23"/>
      <c r="N37" s="189" t="s">
        <v>50</v>
      </c>
      <c r="O37" s="189"/>
      <c r="P37" s="190"/>
      <c r="Q37" s="191" t="s">
        <v>51</v>
      </c>
      <c r="R37" s="189"/>
      <c r="S37" s="189"/>
    </row>
    <row r="38" ht="39">
      <c r="A38" s="78" t="s">
        <v>52</v>
      </c>
      <c r="B38" s="39" t="s">
        <v>32</v>
      </c>
      <c r="C38" s="40" t="s">
        <v>33</v>
      </c>
      <c r="D38" s="41" t="s">
        <v>34</v>
      </c>
      <c r="E38" s="40" t="s">
        <v>35</v>
      </c>
      <c r="F38" s="40" t="s">
        <v>36</v>
      </c>
      <c r="G38" s="41" t="s">
        <v>34</v>
      </c>
      <c r="H38" s="40" t="s">
        <v>35</v>
      </c>
      <c r="I38" s="40" t="s">
        <v>37</v>
      </c>
      <c r="J38" s="41" t="s">
        <v>34</v>
      </c>
      <c r="K38" s="40" t="s">
        <v>35</v>
      </c>
      <c r="L38" s="37"/>
      <c r="M38" s="37"/>
      <c r="N38" s="47" t="s">
        <v>53</v>
      </c>
      <c r="O38" s="47" t="s">
        <v>54</v>
      </c>
      <c r="P38" s="51" t="s">
        <v>55</v>
      </c>
      <c r="Q38" s="50" t="s">
        <v>53</v>
      </c>
      <c r="R38" s="47" t="s">
        <v>54</v>
      </c>
      <c r="S38" s="47" t="s">
        <v>55</v>
      </c>
    </row>
    <row r="39" ht="25.15" customHeight="1">
      <c r="A39" s="79" t="str">
        <f>'LGA Registration'!BJ4</f>
        <v>Ikeja</v>
      </c>
      <c r="B39" s="42" t="str">
        <f>IFERROR((I39/F39),"")</f>
      </c>
      <c r="C39" s="43">
        <f>'LGA Registration'!BK4</f>
        <v>0</v>
      </c>
      <c r="D39" s="43">
        <f>'LGA Registration'!BL4</f>
        <v>65988</v>
      </c>
      <c r="E39" s="44">
        <f>'LGA Registration'!BM4</f>
        <v>0</v>
      </c>
      <c r="F39" s="43">
        <f>'LGA Registration'!BN4</f>
        <v>0</v>
      </c>
      <c r="G39" s="43">
        <f>'LGA Registration'!BO4</f>
        <v>1348</v>
      </c>
      <c r="H39" s="44">
        <f>'LGA Registration'!BP4</f>
        <v>0</v>
      </c>
      <c r="I39" s="43">
        <f>'LGA Registration'!BQ4</f>
        <v>0</v>
      </c>
      <c r="J39" s="43">
        <f>'LGA Registration'!BR4</f>
        <v>1333</v>
      </c>
      <c r="K39" s="44">
        <f>'LGA Registration'!BS4</f>
        <v>0</v>
      </c>
      <c r="L39" s="134"/>
      <c r="M39" s="134"/>
      <c r="N39" s="135">
        <f>Ikeja!$L$6</f>
        <v>0</v>
      </c>
      <c r="O39" s="135">
        <f>Ikeja!$M$6</f>
        <v>0</v>
      </c>
      <c r="P39" s="52" t="str">
        <f>IFERROR(O39/N39,"")</f>
      </c>
      <c r="Q39" s="136">
        <f>Ikeja!$L$7</f>
        <v>0</v>
      </c>
      <c r="R39" s="135">
        <f>Ikeja!$M$7</f>
        <v>0</v>
      </c>
      <c r="S39" s="48" t="str">
        <f>IFERROR(R39/Q39,"")</f>
      </c>
      <c r="T39" s="4"/>
    </row>
    <row r="40" ht="25.15" customHeight="1">
      <c r="A40" s="80" t="str">
        <f>'LGA Registration'!BJ5</f>
        <v>Ifako Ijaiye</v>
      </c>
      <c r="B40" s="45" t="str">
        <f ref="B40:B48" t="shared" si="0">IFERROR((I40/F40),"")</f>
      </c>
      <c r="C40" s="46">
        <f>'LGA Registration'!BK5</f>
        <v>0</v>
      </c>
      <c r="D40" s="46">
        <f>'LGA Registration'!BL5</f>
        <v>442030</v>
      </c>
      <c r="E40" s="45">
        <f>'LGA Registration'!BM5</f>
        <v>0</v>
      </c>
      <c r="F40" s="46">
        <f>'LGA Registration'!BN5</f>
        <v>0</v>
      </c>
      <c r="G40" s="46">
        <f>'LGA Registration'!BO5</f>
        <v>52843</v>
      </c>
      <c r="H40" s="45">
        <f>'LGA Registration'!BP5</f>
        <v>0</v>
      </c>
      <c r="I40" s="46">
        <f>'LGA Registration'!BQ5</f>
        <v>0</v>
      </c>
      <c r="J40" s="46">
        <f>'LGA Registration'!BR5</f>
        <v>4930</v>
      </c>
      <c r="K40" s="45">
        <f>'LGA Registration'!BS5</f>
        <v>0</v>
      </c>
      <c r="L40" s="134"/>
      <c r="M40" s="134"/>
      <c r="N40" s="138">
        <f>'Ifako Ijaiye'!$L$6</f>
        <v>0</v>
      </c>
      <c r="O40" s="138">
        <f>'Ifako Ijaiye'!$M$6</f>
        <v>0</v>
      </c>
      <c r="P40" s="53" t="str">
        <f ref="P40:P48" t="shared" si="1">IFERROR(O40/N40,"")</f>
      </c>
      <c r="Q40" s="137">
        <f>'Ifako Ijaiye'!$L$7</f>
        <v>0</v>
      </c>
      <c r="R40" s="138">
        <f>'Ifako Ijaiye'!$M$7</f>
        <v>0</v>
      </c>
      <c r="S40" s="49" t="str">
        <f ref="S40:S48" t="shared" si="2">IFERROR(R40/Q40,"")</f>
      </c>
    </row>
    <row r="41" ht="25.15" customHeight="1">
      <c r="A41" s="81" t="str">
        <f>'LGA Registration'!BJ6</f>
        <v>Mushin</v>
      </c>
      <c r="B41" s="42" t="str">
        <f t="shared" si="0"/>
      </c>
      <c r="C41" s="43">
        <f>'LGA Registration'!BK6</f>
        <v>0</v>
      </c>
      <c r="D41" s="43">
        <f>'LGA Registration'!BL6</f>
        <v>403396</v>
      </c>
      <c r="E41" s="44">
        <f>'LGA Registration'!BM6</f>
        <v>0</v>
      </c>
      <c r="F41" s="43">
        <f>'LGA Registration'!BN6</f>
        <v>0</v>
      </c>
      <c r="G41" s="43">
        <f>'LGA Registration'!BO6</f>
        <v>28021</v>
      </c>
      <c r="H41" s="44">
        <f>'LGA Registration'!BP6</f>
        <v>0</v>
      </c>
      <c r="I41" s="133">
        <f>'LGA Registration'!BQ6</f>
        <v>0</v>
      </c>
      <c r="J41" s="43">
        <f>'LGA Registration'!BR6</f>
        <v>22544</v>
      </c>
      <c r="K41" s="44">
        <f>'LGA Registration'!BS6</f>
        <v>0</v>
      </c>
      <c r="L41" s="134"/>
      <c r="M41" s="134"/>
      <c r="N41" s="135">
        <f>Mushin!$L$6</f>
        <v>0</v>
      </c>
      <c r="O41" s="135">
        <f>Mushin!$M$6</f>
        <v>0</v>
      </c>
      <c r="P41" s="52" t="str">
        <f t="shared" si="1"/>
      </c>
      <c r="Q41" s="136">
        <f>Mushin!$L$7</f>
        <v>0</v>
      </c>
      <c r="R41" s="135">
        <f>Mushin!$M$7</f>
        <v>0</v>
      </c>
      <c r="S41" s="48" t="str">
        <f t="shared" si="2"/>
      </c>
    </row>
    <row r="42" ht="25.15" customHeight="1">
      <c r="A42" s="80" t="str">
        <f>'LGA Registration'!BJ7</f>
        <v>Alimosho</v>
      </c>
      <c r="B42" s="45" t="str">
        <f t="shared" si="0"/>
      </c>
      <c r="C42" s="46">
        <f>'LGA Registration'!BK7</f>
        <v>0</v>
      </c>
      <c r="D42" s="46">
        <f>'LGA Registration'!BL7</f>
        <v>266290</v>
      </c>
      <c r="E42" s="45">
        <f>'LGA Registration'!BM7</f>
        <v>0</v>
      </c>
      <c r="F42" s="46">
        <f>'LGA Registration'!BN7</f>
        <v>0</v>
      </c>
      <c r="G42" s="46">
        <f>'LGA Registration'!BO7</f>
        <v>18020</v>
      </c>
      <c r="H42" s="45">
        <f>'LGA Registration'!BP7</f>
        <v>0</v>
      </c>
      <c r="I42" s="46">
        <f>'LGA Registration'!BQ7</f>
        <v>0</v>
      </c>
      <c r="J42" s="46">
        <f>'LGA Registration'!BR7</f>
        <v>8896</v>
      </c>
      <c r="K42" s="45">
        <f>'LGA Registration'!BS7</f>
        <v>0</v>
      </c>
      <c r="L42" s="134"/>
      <c r="M42" s="134"/>
      <c r="N42" s="138">
        <f>Alimosho!$L$6</f>
        <v>0</v>
      </c>
      <c r="O42" s="138">
        <f>Alimosho!$M$6</f>
        <v>0</v>
      </c>
      <c r="P42" s="53" t="str">
        <f t="shared" si="1"/>
      </c>
      <c r="Q42" s="137">
        <f>Alimosho!$L$7</f>
        <v>0</v>
      </c>
      <c r="R42" s="138">
        <f>Alimosho!$M$7</f>
        <v>0</v>
      </c>
      <c r="S42" s="49" t="str">
        <f t="shared" si="2"/>
      </c>
    </row>
    <row r="43" ht="25.15" customHeight="1">
      <c r="A43" s="81" t="str">
        <f>'LGA Registration'!BJ8</f>
        <v>LGA5</v>
      </c>
      <c r="B43" s="42" t="str">
        <f t="shared" si="0"/>
      </c>
      <c r="C43" s="43">
        <f>'LGA Registration'!BK8</f>
        <v>0</v>
      </c>
      <c r="D43" s="43">
        <f>'LGA Registration'!BL8</f>
        <v>0</v>
      </c>
      <c r="E43" s="44" t="str">
        <f>'LGA Registration'!BM8</f>
      </c>
      <c r="F43" s="43">
        <f>'LGA Registration'!BN8</f>
        <v>0</v>
      </c>
      <c r="G43" s="43">
        <f>'LGA Registration'!BO8</f>
        <v>0</v>
      </c>
      <c r="H43" s="44" t="str">
        <f>'LGA Registration'!BP8</f>
      </c>
      <c r="I43" s="43">
        <f>'LGA Registration'!BQ8</f>
        <v>0</v>
      </c>
      <c r="J43" s="43">
        <f>'LGA Registration'!BR8</f>
        <v>0</v>
      </c>
      <c r="K43" s="44" t="str">
        <f>'LGA Registration'!BS8</f>
      </c>
      <c r="L43" s="134"/>
      <c r="M43" s="134"/>
      <c r="N43" s="135">
        <f>'LGA5'!$K$6</f>
        <v>0</v>
      </c>
      <c r="O43" s="135">
        <f>'LGA5'!$L$6</f>
        <v>0</v>
      </c>
      <c r="P43" s="52" t="str">
        <f t="shared" si="1"/>
      </c>
      <c r="Q43" s="136">
        <f>'LGA5'!$K$7</f>
        <v>0</v>
      </c>
      <c r="R43" s="135">
        <f>'LGA5'!$L$7</f>
        <v>0</v>
      </c>
      <c r="S43" s="48" t="str">
        <f t="shared" si="2"/>
      </c>
    </row>
    <row r="44" ht="25.15" customHeight="1">
      <c r="A44" s="80" t="str">
        <f>'LGA Registration'!BJ9</f>
        <v>LGA6</v>
      </c>
      <c r="B44" s="45" t="str">
        <f t="shared" si="0"/>
      </c>
      <c r="C44" s="46">
        <f>'LGA Registration'!BK9</f>
        <v>0</v>
      </c>
      <c r="D44" s="46">
        <f>'LGA Registration'!BL9</f>
        <v>0</v>
      </c>
      <c r="E44" s="45" t="str">
        <f>'LGA Registration'!BM9</f>
      </c>
      <c r="F44" s="46">
        <f>'LGA Registration'!BN9</f>
        <v>0</v>
      </c>
      <c r="G44" s="46">
        <f>'LGA Registration'!BO9</f>
        <v>0</v>
      </c>
      <c r="H44" s="45" t="str">
        <f>'LGA Registration'!BP9</f>
      </c>
      <c r="I44" s="46">
        <f>'LGA Registration'!BQ9</f>
        <v>0</v>
      </c>
      <c r="J44" s="46">
        <f>'LGA Registration'!BR9</f>
        <v>0</v>
      </c>
      <c r="K44" s="45" t="str">
        <f>'LGA Registration'!BS9</f>
      </c>
      <c r="L44" s="134"/>
      <c r="M44" s="134"/>
      <c r="N44" s="138">
        <f>'LGA6'!$K$6</f>
        <v>0</v>
      </c>
      <c r="O44" s="138">
        <f>'LGA6'!$L$6</f>
        <v>0</v>
      </c>
      <c r="P44" s="53" t="str">
        <f t="shared" si="1"/>
      </c>
      <c r="Q44" s="137">
        <f>'LGA6'!$K$7</f>
        <v>0</v>
      </c>
      <c r="R44" s="138">
        <f>'LGA6'!$L$7</f>
        <v>0</v>
      </c>
      <c r="S44" s="49" t="str">
        <f t="shared" si="2"/>
      </c>
    </row>
    <row r="45" ht="25.15" customHeight="1">
      <c r="A45" s="81" t="str">
        <f>'LGA Registration'!BJ10</f>
        <v>LGA7</v>
      </c>
      <c r="B45" s="42" t="str">
        <f t="shared" si="0"/>
      </c>
      <c r="C45" s="43">
        <f>'LGA Registration'!BK10</f>
        <v>0</v>
      </c>
      <c r="D45" s="43">
        <f>'LGA Registration'!BL10</f>
        <v>0</v>
      </c>
      <c r="E45" s="44" t="str">
        <f>'LGA Registration'!BM10</f>
      </c>
      <c r="F45" s="43">
        <f>'LGA Registration'!BN10</f>
        <v>0</v>
      </c>
      <c r="G45" s="43">
        <f>'LGA Registration'!BO10</f>
        <v>0</v>
      </c>
      <c r="H45" s="44" t="str">
        <f>'LGA Registration'!BP10</f>
      </c>
      <c r="I45" s="43">
        <f>'LGA Registration'!BQ10</f>
        <v>0</v>
      </c>
      <c r="J45" s="43">
        <f>'LGA Registration'!BR10</f>
        <v>0</v>
      </c>
      <c r="K45" s="44" t="str">
        <f>'LGA Registration'!BS10</f>
      </c>
      <c r="L45" s="134"/>
      <c r="M45" s="134"/>
      <c r="N45" s="135">
        <f>'LGA7'!$K$6</f>
        <v>0</v>
      </c>
      <c r="O45" s="135">
        <f>'LGA7'!$L$6</f>
        <v>0</v>
      </c>
      <c r="P45" s="52" t="str">
        <f>IFERROR(O45/N45,"")</f>
      </c>
      <c r="Q45" s="136">
        <f>'LGA7'!$K$7</f>
        <v>0</v>
      </c>
      <c r="R45" s="135">
        <f>'LGA7'!$L$7</f>
        <v>0</v>
      </c>
      <c r="S45" s="48" t="str">
        <f t="shared" si="2"/>
      </c>
    </row>
    <row r="46" ht="25.15" customHeight="1">
      <c r="A46" s="80" t="str">
        <f>'LGA Registration'!BJ11</f>
        <v>LGA8</v>
      </c>
      <c r="B46" s="45" t="str">
        <f t="shared" si="0"/>
      </c>
      <c r="C46" s="46">
        <f>'LGA Registration'!BK11</f>
        <v>0</v>
      </c>
      <c r="D46" s="46">
        <f>'LGA Registration'!BL11</f>
        <v>0</v>
      </c>
      <c r="E46" s="45" t="str">
        <f>'LGA Registration'!BM11</f>
      </c>
      <c r="F46" s="46">
        <f>'LGA Registration'!BN11</f>
        <v>0</v>
      </c>
      <c r="G46" s="46">
        <f>'LGA Registration'!BO11</f>
        <v>0</v>
      </c>
      <c r="H46" s="45" t="str">
        <f>'LGA Registration'!BP11</f>
      </c>
      <c r="I46" s="46">
        <f>'LGA Registration'!BQ11</f>
        <v>0</v>
      </c>
      <c r="J46" s="46">
        <f>'LGA Registration'!BR11</f>
        <v>0</v>
      </c>
      <c r="K46" s="45" t="str">
        <f>'LGA Registration'!BS11</f>
      </c>
      <c r="L46" s="134"/>
      <c r="M46" s="134"/>
      <c r="N46" s="138">
        <f>'LGA8'!$K$6</f>
        <v>0</v>
      </c>
      <c r="O46" s="138">
        <f>'LGA8'!$L$6</f>
        <v>0</v>
      </c>
      <c r="P46" s="53" t="str">
        <f t="shared" si="1"/>
      </c>
      <c r="Q46" s="137">
        <f>'LGA8'!$K$7</f>
        <v>0</v>
      </c>
      <c r="R46" s="138">
        <f>'LGA8'!$L$7</f>
        <v>0</v>
      </c>
      <c r="S46" s="49" t="str">
        <f t="shared" si="2"/>
      </c>
    </row>
    <row r="47" ht="25.15" customHeight="1">
      <c r="A47" s="81" t="str">
        <f>'LGA Registration'!BJ12</f>
        <v>LGA9</v>
      </c>
      <c r="B47" s="42" t="str">
        <f t="shared" si="0"/>
      </c>
      <c r="C47" s="43">
        <f>'LGA Registration'!BK12</f>
        <v>0</v>
      </c>
      <c r="D47" s="43">
        <f>'LGA Registration'!BL12</f>
        <v>0</v>
      </c>
      <c r="E47" s="44" t="str">
        <f>'LGA Registration'!BM12</f>
      </c>
      <c r="F47" s="43">
        <f>'LGA Registration'!BN12</f>
        <v>0</v>
      </c>
      <c r="G47" s="43">
        <f>'LGA Registration'!BO12</f>
        <v>0</v>
      </c>
      <c r="H47" s="44" t="str">
        <f>'LGA Registration'!BP12</f>
      </c>
      <c r="I47" s="43">
        <f>'LGA Registration'!BQ12</f>
        <v>0</v>
      </c>
      <c r="J47" s="43">
        <f>'LGA Registration'!BR12</f>
        <v>0</v>
      </c>
      <c r="K47" s="44" t="str">
        <f>'LGA Registration'!BS12</f>
      </c>
      <c r="L47" s="134"/>
      <c r="M47" s="134"/>
      <c r="N47" s="135">
        <f>'LGA9'!$K$6</f>
        <v>0</v>
      </c>
      <c r="O47" s="135">
        <f>'LGA9'!$L$6</f>
        <v>0</v>
      </c>
      <c r="P47" s="52" t="str">
        <f t="shared" si="1"/>
      </c>
      <c r="Q47" s="136">
        <f>'LGA9'!$K$7</f>
        <v>0</v>
      </c>
      <c r="R47" s="135">
        <f>'LGA9'!$L$7</f>
        <v>0</v>
      </c>
      <c r="S47" s="48" t="str">
        <f t="shared" si="2"/>
      </c>
    </row>
    <row r="48" ht="25.15" customHeight="1">
      <c r="A48" s="80" t="str">
        <f>'LGA Registration'!BJ13</f>
        <v>LGA10</v>
      </c>
      <c r="B48" s="45" t="str">
        <f t="shared" si="0"/>
      </c>
      <c r="C48" s="46">
        <f>'LGA Registration'!BK13</f>
        <v>0</v>
      </c>
      <c r="D48" s="46">
        <f>'LGA Registration'!BL13</f>
        <v>0</v>
      </c>
      <c r="E48" s="45" t="str">
        <f>'LGA Registration'!BM13</f>
      </c>
      <c r="F48" s="46">
        <f>'LGA Registration'!BN13</f>
        <v>0</v>
      </c>
      <c r="G48" s="46">
        <f>'LGA Registration'!BO13</f>
        <v>0</v>
      </c>
      <c r="H48" s="45" t="str">
        <f>'LGA Registration'!BP13</f>
      </c>
      <c r="I48" s="46">
        <f>'LGA Registration'!BQ13</f>
        <v>0</v>
      </c>
      <c r="J48" s="46">
        <f>'LGA Registration'!BR13</f>
        <v>0</v>
      </c>
      <c r="K48" s="45" t="str">
        <f>'LGA Registration'!BS13</f>
      </c>
      <c r="L48" s="38"/>
      <c r="M48" s="38"/>
      <c r="N48" s="138">
        <f>'LGA10'!$K$6</f>
        <v>0</v>
      </c>
      <c r="O48" s="138">
        <f>'LGA10'!$L$6</f>
        <v>0</v>
      </c>
      <c r="P48" s="53" t="str">
        <f t="shared" si="1"/>
      </c>
      <c r="Q48" s="137">
        <f>'LGA10'!$K$7</f>
        <v>0</v>
      </c>
      <c r="R48" s="138">
        <f>'LGA10'!$L$7</f>
        <v>0</v>
      </c>
      <c r="S48" s="49" t="str">
        <f t="shared" si="2"/>
      </c>
    </row>
    <row r="49">
      <c r="A49" s="35"/>
      <c r="B49" s="32"/>
      <c r="C49" s="4"/>
      <c r="D49" s="4"/>
      <c r="E49" s="32"/>
      <c r="F49" s="4"/>
      <c r="G49" s="4"/>
      <c r="H49" s="32"/>
      <c r="I49" s="4"/>
      <c r="J49" s="4"/>
      <c r="K49" s="32"/>
      <c r="N49" s="4"/>
      <c r="O49" s="4"/>
      <c r="P49" s="36"/>
      <c r="Q49" s="4"/>
      <c r="R49" s="4"/>
      <c r="S49" s="36"/>
    </row>
    <row r="50">
      <c r="A50" s="35"/>
      <c r="B50" s="32"/>
      <c r="C50" s="4"/>
      <c r="D50" s="4"/>
      <c r="E50" s="32"/>
      <c r="F50" s="4"/>
      <c r="G50" s="4"/>
      <c r="H50" s="32"/>
      <c r="I50" s="4"/>
      <c r="J50" s="4"/>
      <c r="K50" s="32"/>
      <c r="N50" s="4"/>
      <c r="O50" s="4"/>
      <c r="P50" s="36"/>
      <c r="Q50" s="4"/>
      <c r="R50" s="4"/>
      <c r="S50" s="36"/>
    </row>
    <row r="51">
      <c r="A51" s="35"/>
      <c r="B51" s="32"/>
      <c r="C51" s="4"/>
      <c r="D51" s="4"/>
      <c r="E51" s="32"/>
      <c r="F51" s="4"/>
      <c r="G51" s="4"/>
      <c r="H51" s="32"/>
      <c r="I51" s="4"/>
      <c r="J51" s="4"/>
      <c r="K51" s="32"/>
      <c r="N51" s="4"/>
      <c r="O51" s="4"/>
      <c r="P51" s="36"/>
      <c r="Q51" s="4"/>
      <c r="R51" s="4"/>
      <c r="S51" s="36"/>
    </row>
    <row r="52">
      <c r="A52" s="35"/>
      <c r="B52" s="32"/>
      <c r="C52" s="4"/>
      <c r="D52" s="4"/>
      <c r="E52" s="32"/>
      <c r="F52" s="4"/>
      <c r="G52" s="4"/>
      <c r="H52" s="32"/>
      <c r="I52" s="4"/>
      <c r="J52" s="4"/>
      <c r="K52" s="32"/>
      <c r="N52" s="4"/>
      <c r="O52" s="4"/>
      <c r="P52" s="36"/>
      <c r="Q52" s="4"/>
      <c r="R52" s="4"/>
      <c r="S52" s="36"/>
    </row>
    <row r="53">
      <c r="A53" s="84"/>
      <c r="B53" s="32"/>
      <c r="C53" s="4"/>
      <c r="D53" s="4"/>
      <c r="E53" s="32"/>
      <c r="F53" s="4"/>
      <c r="G53" s="4"/>
      <c r="H53" s="32"/>
      <c r="I53" s="4"/>
      <c r="J53" s="4"/>
      <c r="K53" s="32"/>
      <c r="N53" s="4"/>
      <c r="O53" s="4"/>
      <c r="P53" s="36"/>
      <c r="Q53" s="4"/>
      <c r="R53" s="4"/>
      <c r="S53" s="36"/>
    </row>
    <row r="54" ht="18.75">
      <c r="A54" s="83" t="s">
        <v>56</v>
      </c>
      <c r="B54" s="32"/>
      <c r="C54" s="4"/>
      <c r="D54" s="149"/>
      <c r="E54" s="32"/>
      <c r="G54" s="4"/>
      <c r="H54" s="32"/>
      <c r="I54" s="4"/>
      <c r="J54" s="4"/>
      <c r="K54" s="32"/>
      <c r="N54" s="4"/>
      <c r="O54" s="4"/>
      <c r="P54" s="36"/>
      <c r="Q54" s="4"/>
      <c r="R54" s="4"/>
      <c r="S54" s="36"/>
    </row>
    <row r="55">
      <c r="A55" s="84"/>
      <c r="B55" s="32"/>
      <c r="C55" s="4"/>
      <c r="D55" s="4"/>
      <c r="E55" s="32"/>
      <c r="F55" s="4"/>
      <c r="G55" s="4"/>
      <c r="H55" s="32"/>
      <c r="I55" s="4"/>
      <c r="J55" s="4"/>
      <c r="K55" s="32"/>
      <c r="N55" s="4"/>
      <c r="O55" s="4"/>
      <c r="P55" s="36"/>
      <c r="Q55" s="4"/>
      <c r="R55" s="4"/>
      <c r="S55" s="36"/>
    </row>
    <row r="56">
      <c r="A56" s="85"/>
    </row>
    <row r="57">
      <c r="A57" s="85"/>
    </row>
    <row r="58">
      <c r="A58" s="85"/>
    </row>
    <row r="59">
      <c r="A59" s="85"/>
    </row>
    <row r="60">
      <c r="A60" s="82"/>
    </row>
    <row r="61">
      <c r="A61" s="82"/>
    </row>
    <row r="62">
      <c r="A62" s="82"/>
    </row>
    <row r="63">
      <c r="A63" s="82"/>
    </row>
    <row r="64">
      <c r="A64" s="82"/>
    </row>
    <row r="65">
      <c r="A65" s="82"/>
    </row>
    <row r="66">
      <c r="A66" s="82"/>
    </row>
    <row r="67">
      <c r="A67" s="82"/>
    </row>
    <row r="68">
      <c r="A68" s="82"/>
    </row>
    <row r="69">
      <c r="A69" s="82"/>
    </row>
    <row r="70">
      <c r="A70" s="82"/>
    </row>
    <row r="71">
      <c r="A71" s="82"/>
    </row>
    <row r="72">
      <c r="A72" s="82"/>
    </row>
    <row r="73">
      <c r="A73" s="82"/>
    </row>
    <row r="74">
      <c r="A74" s="82"/>
    </row>
    <row r="75">
      <c r="A75" s="82"/>
    </row>
    <row r="76">
      <c r="A76" s="82"/>
    </row>
    <row r="77">
      <c r="A77" s="82"/>
    </row>
    <row r="78">
      <c r="A78" s="82"/>
    </row>
    <row r="79">
      <c r="A79" s="82"/>
    </row>
    <row r="80">
      <c r="A80" s="82"/>
    </row>
    <row r="81">
      <c r="A81" s="82"/>
    </row>
    <row r="82">
      <c r="A82" s="82"/>
    </row>
    <row r="83">
      <c r="A83" s="82"/>
    </row>
    <row r="84">
      <c r="A84" s="82"/>
    </row>
    <row r="85">
      <c r="A85" s="82"/>
    </row>
    <row r="86">
      <c r="A86" s="82"/>
    </row>
    <row r="87">
      <c r="A87" s="82"/>
    </row>
    <row r="88">
      <c r="A88" s="82"/>
    </row>
    <row r="89">
      <c r="A89" s="82"/>
    </row>
    <row r="90">
      <c r="A90" s="82"/>
    </row>
    <row r="91">
      <c r="A91" s="82"/>
    </row>
    <row r="92">
      <c r="A92" s="82"/>
    </row>
    <row r="93">
      <c r="A93" s="82"/>
    </row>
    <row r="94">
      <c r="A94" s="82"/>
    </row>
    <row r="95">
      <c r="A95" s="82"/>
    </row>
    <row r="96">
      <c r="A96" s="82"/>
    </row>
    <row r="97">
      <c r="A97" s="82"/>
    </row>
    <row r="98">
      <c r="A98" s="82"/>
    </row>
    <row r="99">
      <c r="A99" s="82"/>
    </row>
    <row r="100">
      <c r="A100" s="82"/>
    </row>
    <row r="101">
      <c r="A101" s="82"/>
    </row>
    <row r="102">
      <c r="A102" s="82"/>
    </row>
    <row r="103">
      <c r="A103" s="82"/>
    </row>
    <row r="104">
      <c r="A104" s="82"/>
    </row>
    <row r="105">
      <c r="A105" s="82"/>
    </row>
    <row r="106">
      <c r="A106" s="82"/>
    </row>
    <row r="107">
      <c r="A107" s="82"/>
    </row>
    <row r="108">
      <c r="A108" s="82"/>
    </row>
    <row r="109">
      <c r="A109" s="82"/>
    </row>
    <row r="110">
      <c r="A110" s="82"/>
    </row>
    <row r="111">
      <c r="A111" s="82"/>
    </row>
    <row r="112">
      <c r="A112" s="82"/>
    </row>
    <row r="113">
      <c r="A113" s="82"/>
    </row>
    <row r="114">
      <c r="A114" s="82"/>
    </row>
    <row r="115">
      <c r="A115" s="82"/>
    </row>
    <row r="116">
      <c r="A116" s="82"/>
    </row>
    <row r="117">
      <c r="A117" s="82"/>
    </row>
    <row r="118">
      <c r="A118" s="82"/>
    </row>
    <row r="119">
      <c r="A119" s="82"/>
    </row>
    <row r="120">
      <c r="A120" s="82"/>
    </row>
    <row r="121">
      <c r="A121" s="82"/>
    </row>
    <row r="122">
      <c r="A122" s="82"/>
    </row>
    <row r="123" ht="18.75">
      <c r="A123" s="83" t="s">
        <v>57</v>
      </c>
    </row>
    <row r="124">
      <c r="A124" s="82"/>
    </row>
    <row r="125">
      <c r="A125" s="82"/>
    </row>
    <row r="126">
      <c r="A126" s="82"/>
    </row>
    <row r="127">
      <c r="A127" s="82"/>
    </row>
    <row r="128">
      <c r="A128" s="82"/>
    </row>
    <row r="129">
      <c r="A129" s="82"/>
    </row>
    <row r="130">
      <c r="A130" s="82"/>
    </row>
    <row r="131">
      <c r="A131" s="82"/>
    </row>
    <row r="132">
      <c r="A132" s="82"/>
    </row>
    <row r="133">
      <c r="A133" s="82"/>
    </row>
    <row r="134">
      <c r="A134" s="82"/>
    </row>
    <row r="135">
      <c r="A135" s="82"/>
    </row>
    <row r="136">
      <c r="A136" s="82"/>
    </row>
    <row r="137">
      <c r="A137" s="82"/>
    </row>
    <row r="138">
      <c r="A138" s="82"/>
    </row>
    <row r="139">
      <c r="A139" s="82"/>
    </row>
    <row r="140">
      <c r="A140" s="82"/>
    </row>
    <row r="141">
      <c r="A141" s="82"/>
    </row>
    <row r="142">
      <c r="A142" s="82"/>
    </row>
    <row r="143">
      <c r="A143" s="82"/>
    </row>
    <row r="149" ht="18.75">
      <c r="A149" s="83" t="s">
        <v>58</v>
      </c>
    </row>
    <row r="150">
      <c r="A150" s="82"/>
    </row>
    <row r="151">
      <c r="A151" s="82"/>
    </row>
    <row r="152">
      <c r="A152" s="82"/>
    </row>
    <row r="153">
      <c r="A153" s="82"/>
      <c r="C153" s="54"/>
      <c r="E153" s="54"/>
    </row>
    <row r="154">
      <c r="A154" s="82"/>
      <c r="C154" s="54"/>
      <c r="E154" s="54"/>
    </row>
    <row r="155">
      <c r="A155" s="82"/>
      <c r="C155" s="54"/>
      <c r="E155" s="54"/>
    </row>
    <row r="156">
      <c r="A156" s="82"/>
      <c r="C156" s="54"/>
      <c r="E156" s="54"/>
    </row>
    <row r="157">
      <c r="A157" s="82"/>
      <c r="C157" s="54"/>
      <c r="E157" s="54"/>
    </row>
    <row r="158">
      <c r="A158" s="82"/>
      <c r="C158" s="54"/>
      <c r="E158" s="54"/>
    </row>
    <row r="159">
      <c r="A159" s="82"/>
      <c r="C159" s="54"/>
      <c r="E159" s="54"/>
    </row>
    <row r="160">
      <c r="A160" s="82"/>
      <c r="C160" s="54"/>
      <c r="E160" s="54"/>
    </row>
    <row r="161">
      <c r="A161" s="82"/>
      <c r="C161" s="54"/>
      <c r="E161" s="54"/>
    </row>
    <row r="162">
      <c r="A162" s="82"/>
      <c r="C162" s="54"/>
      <c r="E162" s="54"/>
    </row>
    <row r="163">
      <c r="A163" s="82"/>
    </row>
    <row r="164">
      <c r="A164" s="82"/>
    </row>
    <row r="165">
      <c r="A165" s="82"/>
    </row>
    <row r="166">
      <c r="A166" s="82"/>
    </row>
    <row r="167">
      <c r="A167" s="82"/>
    </row>
    <row r="168">
      <c r="A168" s="82"/>
    </row>
    <row r="169">
      <c r="A169" s="82"/>
    </row>
    <row r="170">
      <c r="A170" s="82"/>
    </row>
    <row r="171">
      <c r="A171" s="82"/>
    </row>
    <row r="172">
      <c r="A172" s="82"/>
    </row>
  </sheetData>
  <sheetProtection selectLockedCells="1"/>
  <mergeCells>
    <mergeCell ref="A29:A30"/>
    <mergeCell ref="A11:A12"/>
    <mergeCell ref="A13:A14"/>
    <mergeCell ref="A15:A16"/>
    <mergeCell ref="A17:A18"/>
    <mergeCell ref="A19:A20"/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P7:R7"/>
    <mergeCell ref="P8:R8"/>
    <mergeCell ref="A21:A22"/>
    <mergeCell ref="A23:A24"/>
    <mergeCell ref="A25:A26"/>
    <mergeCell ref="A27:A28"/>
  </mergeCells>
  <conditionalFormatting sqref="C11:AB11 C29:AB29 C27:AB27 C25:AB25 C23:AB23 C21:AB21 C19:AB19 C17:AB17 C15:AB15 C13:AB13">
    <cfRule type="containsBlanks" dxfId="3" priority="41">
      <formula>LEN(TRIM(C11))=0</formula>
    </cfRule>
    <cfRule type="cellIs" dxfId="46" priority="156" operator="greaterThanOrEqual">
      <formula>0%</formula>
    </cfRule>
    <cfRule type="cellIs" dxfId="1" priority="157" operator="between">
      <formula>0%</formula>
      <formula>-5%</formula>
    </cfRule>
    <cfRule type="cellIs" dxfId="44" priority="158" operator="lessThan">
      <formula>-5%</formula>
    </cfRule>
  </conditionalFormatting>
  <conditionalFormatting sqref="C19:AB19">
    <cfRule type="cellIs" dxfId="44" priority="84" operator="lessThan">
      <formula>-5%</formula>
    </cfRule>
    <cfRule type="cellIs" dxfId="57" priority="85" operator="between">
      <formula>-1%</formula>
      <formula>-5%</formula>
    </cfRule>
    <cfRule type="cellIs" dxfId="46" priority="86" operator="greaterThanOrEqual">
      <formula>0%</formula>
    </cfRule>
  </conditionalFormatting>
  <conditionalFormatting sqref="C21:AB21">
    <cfRule type="cellIs" dxfId="44" priority="81" operator="lessThan">
      <formula>-5%</formula>
    </cfRule>
    <cfRule type="cellIs" dxfId="57" priority="82" operator="between">
      <formula>-1%</formula>
      <formula>-5%</formula>
    </cfRule>
    <cfRule type="cellIs" dxfId="46" priority="83" operator="greaterThanOrEqual">
      <formula>0%</formula>
    </cfRule>
  </conditionalFormatting>
  <conditionalFormatting sqref="C23:AB23">
    <cfRule type="cellIs" dxfId="44" priority="78" operator="lessThan">
      <formula>-5%</formula>
    </cfRule>
    <cfRule type="cellIs" dxfId="57" priority="79" operator="between">
      <formula>-1%</formula>
      <formula>-5%</formula>
    </cfRule>
    <cfRule type="cellIs" dxfId="46" priority="80" operator="greaterThanOrEqual">
      <formula>0%</formula>
    </cfRule>
  </conditionalFormatting>
  <conditionalFormatting sqref="C25:AB25">
    <cfRule type="cellIs" dxfId="44" priority="75" operator="lessThan">
      <formula>-5%</formula>
    </cfRule>
    <cfRule type="cellIs" dxfId="57" priority="76" operator="between">
      <formula>-1%</formula>
      <formula>-5%</formula>
    </cfRule>
    <cfRule type="cellIs" dxfId="46" priority="77" operator="greaterThanOrEqual">
      <formula>0%</formula>
    </cfRule>
  </conditionalFormatting>
  <conditionalFormatting sqref="C27:AB27">
    <cfRule type="cellIs" dxfId="44" priority="72" operator="lessThan">
      <formula>-5%</formula>
    </cfRule>
    <cfRule type="cellIs" dxfId="57" priority="73" operator="between">
      <formula>-1%</formula>
      <formula>-5%</formula>
    </cfRule>
    <cfRule type="cellIs" dxfId="46" priority="74" operator="greaterThanOrEqual">
      <formula>0%</formula>
    </cfRule>
  </conditionalFormatting>
  <conditionalFormatting sqref="C29:AB29">
    <cfRule type="cellIs" dxfId="44" priority="69" operator="lessThan">
      <formula>-5%</formula>
    </cfRule>
    <cfRule type="cellIs" dxfId="57" priority="70" operator="between">
      <formula>-1%</formula>
      <formula>-5%</formula>
    </cfRule>
    <cfRule type="cellIs" dxfId="46" priority="71" operator="greaterThanOrEqual">
      <formula>0%</formula>
    </cfRule>
  </conditionalFormatting>
  <conditionalFormatting sqref="C13:AB13">
    <cfRule type="containsBlanks" dxfId="3" priority="37">
      <formula>LEN(TRIM(C13))=0</formula>
    </cfRule>
    <cfRule type="cellIs" dxfId="46" priority="38" operator="greaterThanOrEqual">
      <formula>0%</formula>
    </cfRule>
    <cfRule type="cellIs" dxfId="1" priority="39" operator="between">
      <formula>0%</formula>
      <formula>-5%</formula>
    </cfRule>
    <cfRule type="cellIs" dxfId="44" priority="40" operator="lessThan">
      <formula>-5%</formula>
    </cfRule>
  </conditionalFormatting>
  <conditionalFormatting sqref="C15:AB15">
    <cfRule type="containsBlanks" dxfId="3" priority="33">
      <formula>LEN(TRIM(C15))=0</formula>
    </cfRule>
    <cfRule type="cellIs" dxfId="46" priority="34" operator="greaterThanOrEqual">
      <formula>0%</formula>
    </cfRule>
    <cfRule type="cellIs" dxfId="1" priority="35" operator="between">
      <formula>0%</formula>
      <formula>-5%</formula>
    </cfRule>
    <cfRule type="cellIs" dxfId="44" priority="36" operator="lessThan">
      <formula>-5%</formula>
    </cfRule>
  </conditionalFormatting>
  <conditionalFormatting sqref="C17:AB17">
    <cfRule type="containsBlanks" dxfId="3" priority="29">
      <formula>LEN(TRIM(C17))=0</formula>
    </cfRule>
    <cfRule type="cellIs" dxfId="46" priority="30" operator="greaterThanOrEqual">
      <formula>0%</formula>
    </cfRule>
    <cfRule type="cellIs" dxfId="1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5546875" defaultRowHeight="15" x14ac:dyDescent="0.25"/>
  <cols>
    <col min="1" max="1" width="27.42578125" customWidth="1" style="3"/>
    <col min="2" max="3" width="12.140625" customWidth="1" style="3"/>
    <col min="4" max="5" width="12.7109375" customWidth="1" style="3"/>
    <col min="6" max="7" width="11.28515625" customWidth="1" style="3"/>
    <col min="8" max="23" width="12.7109375" customWidth="1" style="10"/>
    <col min="24" max="33" width="12.7109375" customWidth="1" style="3"/>
    <col min="34" max="34" width="8.85546875" customWidth="1" style="3"/>
    <col min="35" max="60" width="12.7109375" customWidth="1"/>
    <col min="61" max="61" width="8.85546875" customWidth="1"/>
    <col min="62" max="71" width="12.7109375" customWidth="1"/>
  </cols>
  <sheetData>
    <row r="1" ht="14.45" customHeight="1" s="4" customFormat="1">
      <c r="A1" s="203" t="s">
        <v>0</v>
      </c>
      <c r="H1" s="128" t="s">
        <v>1</v>
      </c>
      <c r="I1" s="122" t="s">
        <v>2</v>
      </c>
      <c r="J1" s="122" t="s">
        <v>3</v>
      </c>
      <c r="K1" s="122" t="s">
        <v>4</v>
      </c>
      <c r="L1" s="122" t="s">
        <v>5</v>
      </c>
      <c r="M1" s="122" t="s">
        <v>6</v>
      </c>
      <c r="N1" s="123" t="s">
        <v>7</v>
      </c>
      <c r="O1" s="123" t="s">
        <v>8</v>
      </c>
      <c r="P1" s="123" t="s">
        <v>9</v>
      </c>
      <c r="Q1" s="123" t="s">
        <v>10</v>
      </c>
      <c r="R1" s="123" t="s">
        <v>11</v>
      </c>
      <c r="S1" s="123" t="s">
        <v>12</v>
      </c>
      <c r="T1" s="123" t="s">
        <v>13</v>
      </c>
      <c r="U1" s="123" t="s">
        <v>14</v>
      </c>
      <c r="V1" s="123" t="s">
        <v>15</v>
      </c>
      <c r="W1" s="123" t="s">
        <v>16</v>
      </c>
      <c r="X1" s="123" t="s">
        <v>17</v>
      </c>
      <c r="Y1" s="123" t="s">
        <v>18</v>
      </c>
      <c r="Z1" s="123" t="s">
        <v>19</v>
      </c>
      <c r="AA1" s="123" t="s">
        <v>20</v>
      </c>
      <c r="AB1" s="123" t="s">
        <v>21</v>
      </c>
      <c r="AC1" s="123" t="s">
        <v>22</v>
      </c>
      <c r="AD1" s="123" t="s">
        <v>23</v>
      </c>
      <c r="AE1" s="123" t="s">
        <v>24</v>
      </c>
      <c r="AF1" s="123"/>
      <c r="AG1" s="123"/>
      <c r="AI1" s="139" t="s">
        <v>1</v>
      </c>
      <c r="AJ1" s="140" t="s">
        <v>2</v>
      </c>
      <c r="AK1" s="140" t="s">
        <v>3</v>
      </c>
      <c r="AL1" s="140" t="s">
        <v>4</v>
      </c>
      <c r="AM1" s="140" t="s">
        <v>5</v>
      </c>
      <c r="AN1" s="140" t="s">
        <v>6</v>
      </c>
      <c r="AO1" s="140" t="s">
        <v>7</v>
      </c>
      <c r="AP1" s="140" t="s">
        <v>8</v>
      </c>
      <c r="AQ1" s="140" t="s">
        <v>9</v>
      </c>
      <c r="AR1" s="140" t="s">
        <v>10</v>
      </c>
      <c r="AS1" s="140" t="s">
        <v>11</v>
      </c>
      <c r="AT1" s="140" t="s">
        <v>12</v>
      </c>
      <c r="AU1" s="140" t="s">
        <v>13</v>
      </c>
      <c r="AV1" s="140" t="s">
        <v>14</v>
      </c>
      <c r="AW1" s="140" t="s">
        <v>15</v>
      </c>
      <c r="AX1" s="140" t="s">
        <v>16</v>
      </c>
      <c r="AY1" s="140" t="s">
        <v>17</v>
      </c>
      <c r="AZ1" s="140" t="s">
        <v>18</v>
      </c>
      <c r="BA1" s="140" t="s">
        <v>19</v>
      </c>
      <c r="BB1" s="140" t="s">
        <v>20</v>
      </c>
      <c r="BC1" s="140" t="s">
        <v>21</v>
      </c>
      <c r="BD1" s="140" t="s">
        <v>22</v>
      </c>
      <c r="BE1" s="140" t="s">
        <v>23</v>
      </c>
      <c r="BF1" s="140" t="s">
        <v>24</v>
      </c>
      <c r="BG1" s="123"/>
      <c r="BH1" s="123"/>
    </row>
    <row r="2" ht="28.15" customHeight="1" s="3" customFormat="1">
      <c r="A2" s="204"/>
      <c r="B2" s="4"/>
      <c r="C2" s="4"/>
      <c r="D2" s="4"/>
      <c r="E2" s="4"/>
      <c r="F2" s="4"/>
      <c r="G2" s="4"/>
      <c r="H2" s="114"/>
      <c r="I2" s="115"/>
      <c r="J2" s="114"/>
      <c r="K2" s="115"/>
      <c r="L2" s="114"/>
      <c r="M2" s="115"/>
      <c r="N2" s="114"/>
      <c r="O2" s="115"/>
      <c r="P2" s="114"/>
      <c r="Q2" s="115"/>
      <c r="R2" s="114"/>
      <c r="S2" s="115"/>
      <c r="T2" s="114"/>
      <c r="U2" s="115"/>
      <c r="V2" s="9"/>
      <c r="W2" s="115"/>
      <c r="X2" s="13"/>
      <c r="Y2" s="5"/>
      <c r="Z2" s="13"/>
      <c r="AA2" s="5"/>
      <c r="AB2" s="13"/>
      <c r="AC2" s="5"/>
      <c r="AD2" s="13"/>
      <c r="AE2" s="5"/>
      <c r="AF2" s="13"/>
      <c r="AG2" s="5"/>
      <c r="AI2" s="143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2"/>
    </row>
    <row r="3" ht="42.6" customHeight="1" s="3" customFormat="1">
      <c r="A3" s="205"/>
      <c r="B3" s="14" t="s">
        <v>25</v>
      </c>
      <c r="C3" s="33" t="s">
        <v>26</v>
      </c>
      <c r="D3" s="33" t="s">
        <v>27</v>
      </c>
      <c r="E3" s="33" t="s">
        <v>28</v>
      </c>
      <c r="F3" s="33" t="s">
        <v>29</v>
      </c>
      <c r="G3" s="158" t="s">
        <v>30</v>
      </c>
      <c r="H3" s="127" t="s">
        <v>31</v>
      </c>
      <c r="I3" s="127"/>
      <c r="J3" s="114"/>
      <c r="K3" s="115"/>
      <c r="L3" s="114"/>
      <c r="M3" s="115"/>
      <c r="N3" s="114"/>
      <c r="O3" s="115"/>
      <c r="P3" s="114"/>
      <c r="Q3" s="115"/>
      <c r="R3" s="114"/>
      <c r="S3" s="115"/>
      <c r="T3" s="114"/>
      <c r="U3" s="115"/>
      <c r="V3" s="9"/>
      <c r="W3" s="115"/>
      <c r="X3" s="13"/>
      <c r="Y3" s="5"/>
      <c r="Z3" s="13"/>
      <c r="AA3" s="5"/>
      <c r="AB3" s="13"/>
      <c r="AC3" s="5"/>
      <c r="AD3" s="13"/>
      <c r="AE3" s="5"/>
      <c r="AF3" s="13"/>
      <c r="AG3" s="5"/>
      <c r="AI3" s="147" t="s">
        <v>32</v>
      </c>
      <c r="AJ3" s="144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2"/>
      <c r="BJ3" s="28"/>
      <c r="BK3" s="131" t="s">
        <v>33</v>
      </c>
      <c r="BL3" s="26" t="s">
        <v>34</v>
      </c>
      <c r="BM3" s="27" t="s">
        <v>35</v>
      </c>
      <c r="BN3" s="29" t="s">
        <v>36</v>
      </c>
      <c r="BO3" s="26" t="s">
        <v>34</v>
      </c>
      <c r="BP3" s="27" t="s">
        <v>35</v>
      </c>
      <c r="BQ3" s="29" t="s">
        <v>37</v>
      </c>
      <c r="BR3" s="26" t="s">
        <v>34</v>
      </c>
      <c r="BS3" s="27" t="s">
        <v>35</v>
      </c>
    </row>
    <row r="4" ht="14.25" s="3" customFormat="1">
      <c r="A4" s="74" t="str">
        <f>MID(CELL("Filename",Ikeja!B1),SEARCH("]",CELL("Filename",Ikeja!B1),1)+1,100)</f>
        <v>Ikeja</v>
      </c>
      <c r="B4" s="19">
        <f>Ikeja!$E$3</f>
        <v>65988</v>
      </c>
      <c r="C4" s="156">
        <f>B4/24</f>
        <v>2749.5</v>
      </c>
      <c r="D4" s="34">
        <f>Ikeja!$G$3</f>
        <v>1348</v>
      </c>
      <c r="E4" s="156">
        <f>D4/24</f>
        <v>56.166666666666664</v>
      </c>
      <c r="F4" s="34">
        <f>Ikeja!$I$3</f>
        <v>1333</v>
      </c>
      <c r="G4" s="157">
        <f>F4/24</f>
        <v>55.541666666666664</v>
      </c>
      <c r="H4" s="117" t="str">
        <f>IFERROR((Ikeja!M$3/$E4)-(Ikeja!L$3/$C4),"")</f>
      </c>
      <c r="I4" s="117" t="str">
        <f>IFERROR((Ikeja!P$3/$E4)-(Ikeja!O$3/$C4),"")</f>
      </c>
      <c r="J4" s="116" t="str">
        <f>IFERROR((Ikeja!S$3/$E4)-(Ikeja!R$3/$C4),"")</f>
      </c>
      <c r="K4" s="117" t="str">
        <f>IFERROR((Ikeja!V$3/$E4)-(Ikeja!U$3/$C4),"")</f>
      </c>
      <c r="L4" s="116" t="str">
        <f>IFERROR((Ikeja!Y$3/$E4)-(Ikeja!X$3/$C4),"")</f>
      </c>
      <c r="M4" s="118" t="str">
        <f>IFERROR((Ikeja!AB$3/E4)-(Ikeja!AA$3/C4),"")</f>
      </c>
      <c r="N4" s="116" t="str">
        <f>IFERROR((Ikeja!AE$3/E4)-(Ikeja!AD$3/C4),"")</f>
      </c>
      <c r="O4" s="118" t="str">
        <f>IFERROR((Ikeja!AH$3/E4)-(Ikeja!AG$3/C4),"")</f>
      </c>
      <c r="P4" s="116" t="str">
        <f>IFERROR((Ikeja!AK$3/E4)-(Ikeja!AJ$3/C4),"")</f>
      </c>
      <c r="Q4" s="118" t="str">
        <f>IFERROR((Ikeja!AN$3/E4)-(Ikeja!AM$3/C4),"")</f>
      </c>
      <c r="R4" s="116" t="str">
        <f>IFERROR((Ikeja!AQ$3/E4)-(Ikeja!AP$3/C4),"")</f>
      </c>
      <c r="S4" s="118" t="str">
        <f>IFERROR((Ikeja!AT$3/E4)-(Ikeja!AS$3/C4),"")</f>
      </c>
      <c r="T4" s="116" t="str">
        <f>IFERROR((Ikeja!AW$3/E4)-(Ikeja!AV$3/C4),"")</f>
      </c>
      <c r="U4" s="118" t="str">
        <f>IFERROR((Ikeja!AZ$3/E4)-(Ikeja!AY$3/C4),"")</f>
      </c>
      <c r="V4" s="119" t="str">
        <f>IFERROR((Ikeja!BC$3/E4)-(Ikeja!BB$3/C4),"")</f>
      </c>
      <c r="W4" s="118" t="str">
        <f>IFERROR((Ikeja!BF$3/E4)-(Ikeja!BE$3/C4),"")</f>
      </c>
      <c r="X4" s="17" t="str">
        <f>IFERROR((Ikeja!BI$3/E4)-(Ikeja!BH$3/C4),"")</f>
      </c>
      <c r="Y4" s="18" t="str">
        <f>IFERROR((Ikeja!BL$3/E4)-(Ikeja!BK$3/C4),"")</f>
      </c>
      <c r="Z4" s="17" t="str">
        <f>IFERROR((Ikeja!BO$3/E4)-(Ikeja!BN$3/C4),"")</f>
      </c>
      <c r="AA4" s="18" t="str">
        <f>IFERROR((Ikeja!BR$3/E4)-(Ikeja!BQ$3/C4),"")</f>
      </c>
      <c r="AB4" s="17" t="str">
        <f>IFERROR((Ikeja!BU$3/E4)-(Ikeja!BT$3/C4),"")</f>
      </c>
      <c r="AC4" s="18" t="str">
        <f>IFERROR((Ikeja!BX$3/E4)-(Ikeja!BW$3/C4),"")</f>
      </c>
      <c r="AD4" s="17" t="str">
        <f>IFERROR((Ikeja!CA$3/E4)-(Ikeja!BZ$3/C4),"")</f>
      </c>
      <c r="AE4" s="18" t="str">
        <f>IFERROR((Ikeja!CD$3/E4)-(Ikeja!CC$3/C4),"")</f>
      </c>
      <c r="AF4" s="17" t="str">
        <f>IFERROR((Ikeja!CG$3/$E4)-(Ikeja!CF$3/$C4),"")</f>
      </c>
      <c r="AG4" s="18" t="str">
        <f>IFERROR((Ikeja!CJ$3/$E4)-(Ikeja!CI$3/$C4),"")</f>
      </c>
      <c r="AI4" s="146" t="str">
        <f>IFERROR(Ikeja!$N$3/Ikeja!$M$3,"")</f>
      </c>
      <c r="AJ4" s="148" t="str">
        <f>IFERROR(Ikeja!$Q$3/Ikeja!$P$3,"")</f>
      </c>
      <c r="AK4" s="148" t="str">
        <f>IFERROR(Ikeja!$T$3/Ikeja!$S$3,"")</f>
      </c>
      <c r="AL4" s="148" t="str">
        <f>IFERROR(Ikeja!$W$3/Ikeja!$V$3,"")</f>
      </c>
      <c r="AM4" s="148" t="str">
        <f>IFERROR(Ikeja!$Z$3/Ikeja!$Y$3,"")</f>
      </c>
      <c r="AN4" s="148" t="str">
        <f>IFERROR(Ikeja!$AC$3/Ikeja!$AB$3,"")</f>
      </c>
      <c r="AO4" s="148" t="str">
        <f>IFERROR(Ikeja!$AF$3/Ikeja!$AE$3,"")</f>
      </c>
      <c r="AP4" s="148" t="str">
        <f>IFERROR(Ikeja!$AI$3/Ikeja!$AH$3,"")</f>
      </c>
      <c r="AQ4" s="148" t="str">
        <f>IFERROR(Ikeja!$AL$3/Ikeja!$AK$3,"")</f>
      </c>
      <c r="AR4" s="148" t="str">
        <f>IFERROR(Ikeja!$AO$3/Ikeja!$AN$3,"")</f>
      </c>
      <c r="AS4" s="148" t="str">
        <f>IFERROR(Ikeja!$AR$3/Ikeja!$AQ$3,"")</f>
      </c>
      <c r="AT4" s="148" t="str">
        <f>IFERROR(Ikeja!$AU$3/Ikeja!$AT$3,"")</f>
      </c>
      <c r="AU4" s="148" t="str">
        <f>IFERROR(Ikeja!$AX$3/Ikeja!$AW$3,"")</f>
      </c>
      <c r="AV4" s="148" t="str">
        <f>IFERROR(Ikeja!$BA$3/Ikeja!$AZ$3,"")</f>
      </c>
      <c r="AW4" s="148" t="str">
        <f>IFERROR(Ikeja!$BD$3/Ikeja!$BC$3,"")</f>
      </c>
      <c r="AX4" s="148" t="str">
        <f>IFERROR(Ikeja!$BG$3/Ikeja!$BF$3,"")</f>
      </c>
      <c r="AY4" s="148" t="str">
        <f>IFERROR(Ikeja!$BJ$3/Ikeja!$BI$3,"")</f>
      </c>
      <c r="AZ4" s="148" t="str">
        <f>IFERROR(Ikeja!$BM$3/Ikeja!$BL$3,"")</f>
      </c>
      <c r="BA4" s="148" t="str">
        <f>IFERROR(Ikeja!$BP$3/Ikeja!$BO$3,"")</f>
      </c>
      <c r="BB4" s="148" t="str">
        <f>IFERROR(Ikeja!$BS$3/Ikeja!$BR$3,"")</f>
      </c>
      <c r="BC4" s="148" t="str">
        <f>IFERROR(Ikeja!$BV$3/Ikeja!$BU$3,"")</f>
      </c>
      <c r="BD4" s="148" t="str">
        <f>IFERROR(Ikeja!$BY$3/Ikeja!$BX$3,"")</f>
      </c>
      <c r="BE4" s="148" t="str">
        <f>IFERROR(Ikeja!$CB$3/Ikeja!$CA$3,"")</f>
      </c>
      <c r="BF4" s="148" t="str">
        <f>IFERROR(Ikeja!$CE$3/Ikeja!$CD$3,"")</f>
      </c>
      <c r="BG4" s="148" t="str">
        <f>IFERROR(Ikeja!$CH$3/Ikeja!$CG$3,"")</f>
      </c>
      <c r="BH4" s="145" t="str">
        <f>IFERROR(Ikeja!$CK$3/Ikeja!$CJ$3,"")</f>
      </c>
      <c r="BJ4" s="3" t="str">
        <f ref="BJ4:BJ13" t="shared" si="0">A4</f>
        <v>Ikeja</v>
      </c>
      <c r="BK4" s="132">
        <f>Ikeja!$F$3</f>
        <v>0</v>
      </c>
      <c r="BL4" s="30">
        <f ref="BL4:BL13" t="shared" si="1">B4</f>
        <v>65988</v>
      </c>
      <c r="BM4" s="31">
        <f>IFERROR((BK4/BL4),"")</f>
        <v>0</v>
      </c>
      <c r="BN4" s="102">
        <f>Ikeja!$H$3</f>
        <v>0</v>
      </c>
      <c r="BO4" s="30">
        <f ref="BO4:BO13" t="shared" si="2">D4</f>
        <v>1348</v>
      </c>
      <c r="BP4" s="31">
        <f>IFERROR((BN4/BO4),"")</f>
        <v>0</v>
      </c>
      <c r="BQ4" s="102">
        <f>Ikeja!$J$3</f>
        <v>0</v>
      </c>
      <c r="BR4" s="30">
        <f ref="BR4:BR13" t="shared" si="3">F4</f>
        <v>1333</v>
      </c>
      <c r="BS4" s="31">
        <f>IFERROR((BQ4/BR4),"")</f>
        <v>0</v>
      </c>
    </row>
    <row r="5" ht="14.25" s="3" customFormat="1">
      <c r="A5" s="74" t="str">
        <f>MID(CELL("Filename",'Ifako Ijaiye'!B1),SEARCH("]",CELL("Filename",'Ifako Ijaiye'!B1),1)+1,100)</f>
        <v>Ifako Ijaiye</v>
      </c>
      <c r="B5" s="19">
        <f>'Ifako Ijaiye'!$E$3</f>
        <v>442030</v>
      </c>
      <c r="C5" s="34">
        <f ref="C5:C13" t="shared" si="4">B5/24</f>
        <v>18417.916666666668</v>
      </c>
      <c r="D5" s="34">
        <f>'Ifako Ijaiye'!$G$3</f>
        <v>52843</v>
      </c>
      <c r="E5" s="34">
        <f ref="E5:E13" t="shared" si="5">D5/24</f>
        <v>2201.7916666666665</v>
      </c>
      <c r="F5" s="34">
        <f>'Ifako Ijaiye'!$I$3</f>
        <v>4930</v>
      </c>
      <c r="G5" s="157">
        <f ref="G5:G13" t="shared" si="6">F5/24</f>
        <v>205.41666666666666</v>
      </c>
      <c r="H5" s="117" t="str">
        <f>IFERROR(('Ifako Ijaiye'!M$3/$E5)-('Ifako Ijaiye'!L$3/$C5),"")</f>
      </c>
      <c r="I5" s="117" t="str">
        <f>IFERROR(('Ifako Ijaiye'!P$3/$E5)-('Ifako Ijaiye'!O$3/$C5),"")</f>
      </c>
      <c r="J5" s="116" t="str">
        <f>IFERROR(('Ifako Ijaiye'!S$3/$E5)-('Ifako Ijaiye'!R$3/$C5),"")</f>
      </c>
      <c r="K5" s="117" t="str">
        <f>IFERROR(('Ifako Ijaiye'!V$3/$E5)-('Ifako Ijaiye'!U$3/$C5),"")</f>
      </c>
      <c r="L5" s="116" t="str">
        <f>IFERROR(('Ifako Ijaiye'!Y$3/$E5)-('Ifako Ijaiye'!X$3/$C5),"")</f>
      </c>
      <c r="M5" s="118" t="str">
        <f>IFERROR(('Ifako Ijaiye'!AB$3/E5)-('Ifako Ijaiye'!AA$3/C5),"")</f>
      </c>
      <c r="N5" s="116" t="str">
        <f>IFERROR(('Ifako Ijaiye'!AE$3/E5)-('Ifako Ijaiye'!AD$3/C5),"")</f>
      </c>
      <c r="O5" s="118" t="str">
        <f>IFERROR(('Ifako Ijaiye'!AH$3/E5)-('Ifako Ijaiye'!AG$3/C5),"")</f>
      </c>
      <c r="P5" s="116" t="str">
        <f>IFERROR(('Ifako Ijaiye'!AK$3/E5)-('Ifako Ijaiye'!AJ$3/C5),"")</f>
      </c>
      <c r="Q5" s="118" t="str">
        <f>IFERROR(('Ifako Ijaiye'!AN$3/E5)-('Ifako Ijaiye'!AM$3/C5),"")</f>
      </c>
      <c r="R5" s="116" t="str">
        <f>IFERROR(('Ifako Ijaiye'!AQ$3/E5)-('Ifako Ijaiye'!AP$3/C5),"")</f>
      </c>
      <c r="S5" s="118" t="str">
        <f>IFERROR(('Ifako Ijaiye'!AT$3/E5)-('Ifako Ijaiye'!AS$3/C5),"")</f>
      </c>
      <c r="T5" s="116" t="str">
        <f>IFERROR(('Ifako Ijaiye'!AW$3/E5)-('Ifako Ijaiye'!AV$3/C5),"")</f>
      </c>
      <c r="U5" s="118" t="str">
        <f>IFERROR(('Ifako Ijaiye'!AZ$3/E5)-('Ifako Ijaiye'!AY$3/C5),"")</f>
      </c>
      <c r="V5" s="119" t="str">
        <f>IFERROR(('Ifako Ijaiye'!BC$3/E5)-('Ifako Ijaiye'!BB$3/C5),"")</f>
      </c>
      <c r="W5" s="118" t="str">
        <f>IFERROR(('Ifako Ijaiye'!BF$3/E5)-('Ifako Ijaiye'!BE$3/C5),"")</f>
      </c>
      <c r="X5" s="17" t="str">
        <f>IFERROR(('Ifako Ijaiye'!BI$3/E5)-('Ifako Ijaiye'!BH$3/C5),"")</f>
      </c>
      <c r="Y5" s="18" t="str">
        <f>IFERROR(('Ifako Ijaiye'!BL$3/E5)-('Ifako Ijaiye'!BK$3/C5),"")</f>
      </c>
      <c r="Z5" s="17" t="str">
        <f>IFERROR(('Ifako Ijaiye'!BO$3/E5)-('Ifako Ijaiye'!BN$3/C5),"")</f>
      </c>
      <c r="AA5" s="18" t="str">
        <f>IFERROR(('Ifako Ijaiye'!BR$3/E5)-('Ifako Ijaiye'!BQ$3/C5),"")</f>
      </c>
      <c r="AB5" s="17" t="str">
        <f>IFERROR(('Ifako Ijaiye'!BU$3/E5)-('Ifako Ijaiye'!BT$3/C5),"")</f>
      </c>
      <c r="AC5" s="18" t="str">
        <f>IFERROR(('Ifako Ijaiye'!BX$3/E5)-('Ifako Ijaiye'!BW$3/C5),"")</f>
      </c>
      <c r="AD5" s="17" t="str">
        <f>IFERROR(('Ifako Ijaiye'!CA$3/E5)-('Ifako Ijaiye'!BZ$3/C5),"")</f>
      </c>
      <c r="AE5" s="18" t="str">
        <f>IFERROR(('Ifako Ijaiye'!CD$3/E5)-('Ifako Ijaiye'!CC$3/C5),"")</f>
      </c>
      <c r="AF5" s="17" t="str">
        <f>IFERROR(('Ifako Ijaiye'!CG$3/$E5)-('Ifako Ijaiye'!CF$3/$C5),"")</f>
      </c>
      <c r="AG5" s="18" t="str">
        <f>IFERROR(('Ifako Ijaiye'!CJ$3/$E5)-('Ifako Ijaiye'!CI$3/$C5),"")</f>
      </c>
      <c r="AI5" s="146" t="str">
        <f>IFERROR('Ifako Ijaiye'!$N$3/'Ifako Ijaiye'!$M$3,"")</f>
      </c>
      <c r="AJ5" s="148" t="str">
        <f>IFERROR('Ifako Ijaiye'!$Q$3/'Ifako Ijaiye'!$P$3,"")</f>
      </c>
      <c r="AK5" s="148" t="str">
        <f>IFERROR('Ifako Ijaiye'!$T$3/'Ifako Ijaiye'!$S$3,"")</f>
      </c>
      <c r="AL5" s="148" t="str">
        <f>IFERROR('Ifako Ijaiye'!$W$3/'Ifako Ijaiye'!$V$3,"")</f>
      </c>
      <c r="AM5" s="148" t="str">
        <f>IFERROR('Ifako Ijaiye'!$Z$3/'Ifako Ijaiye'!$Y$3,"")</f>
      </c>
      <c r="AN5" s="148" t="str">
        <f>IFERROR('Ifako Ijaiye'!$AC$3/'Ifako Ijaiye'!$AB$3,"")</f>
      </c>
      <c r="AO5" s="148" t="str">
        <f>IFERROR('Ifako Ijaiye'!$AF$3/'Ifako Ijaiye'!$AE$3,"")</f>
      </c>
      <c r="AP5" s="148" t="str">
        <f>IFERROR('Ifako Ijaiye'!$AI$3/'Ifako Ijaiye'!$AH$3,"")</f>
      </c>
      <c r="AQ5" s="148" t="str">
        <f>IFERROR('Ifako Ijaiye'!$AL$3/'Ifako Ijaiye'!$AK$3,"")</f>
      </c>
      <c r="AR5" s="148" t="str">
        <f>IFERROR('Ifako Ijaiye'!$AO$3/'Ifako Ijaiye'!$AN$3,"")</f>
      </c>
      <c r="AS5" s="148" t="str">
        <f>IFERROR('Ifako Ijaiye'!$AR$3/'Ifako Ijaiye'!$AQ$3,"")</f>
      </c>
      <c r="AT5" s="148" t="str">
        <f>IFERROR('Ifako Ijaiye'!$AU$3/'Ifako Ijaiye'!$AT$3,"")</f>
      </c>
      <c r="AU5" s="148" t="str">
        <f>IFERROR('Ifako Ijaiye'!$AX$3/'Ifako Ijaiye'!$AW$3,"")</f>
      </c>
      <c r="AV5" s="148" t="str">
        <f>IFERROR('Ifako Ijaiye'!$BA$3/'Ifako Ijaiye'!$AZ$3,"")</f>
      </c>
      <c r="AW5" s="148" t="str">
        <f>IFERROR('Ifako Ijaiye'!$BD$3/'Ifako Ijaiye'!$BC$3,"")</f>
      </c>
      <c r="AX5" s="148" t="str">
        <f>IFERROR('Ifako Ijaiye'!$BG$3/'Ifako Ijaiye'!$BF$3,"")</f>
      </c>
      <c r="AY5" s="148" t="str">
        <f>IFERROR('Ifako Ijaiye'!$BJ$3/'Ifako Ijaiye'!$BI$3,"")</f>
      </c>
      <c r="AZ5" s="148" t="str">
        <f>IFERROR('Ifako Ijaiye'!$BM$3/'Ifako Ijaiye'!$BL$3,"")</f>
      </c>
      <c r="BA5" s="148" t="str">
        <f>IFERROR('Ifako Ijaiye'!$BP$3/'Ifako Ijaiye'!$BO$3,"")</f>
      </c>
      <c r="BB5" s="148" t="str">
        <f>IFERROR('Ifako Ijaiye'!$BS$3/'Ifako Ijaiye'!$BR$3,"")</f>
      </c>
      <c r="BC5" s="148" t="str">
        <f>IFERROR('Ifako Ijaiye'!$BV$3/'Ifako Ijaiye'!$BU$3,"")</f>
      </c>
      <c r="BD5" s="148" t="str">
        <f>IFERROR('Ifako Ijaiye'!$BY$3/'Ifako Ijaiye'!$BX$3,"")</f>
      </c>
      <c r="BE5" s="148" t="str">
        <f>IFERROR('Ifako Ijaiye'!$CB$3/'Ifako Ijaiye'!$CA$3,"")</f>
      </c>
      <c r="BF5" s="148" t="str">
        <f>IFERROR('Ifako Ijaiye'!$CE$3/'Ifako Ijaiye'!$CD$3,"")</f>
      </c>
      <c r="BG5" s="148" t="str">
        <f>IFERROR('Ifako Ijaiye'!$CH$3/'Ifako Ijaiye'!$CG$3,"")</f>
      </c>
      <c r="BH5" s="145" t="str">
        <f>IFERROR('Ifako Ijaiye'!$CK$3/'Ifako Ijaiye'!$CJ$3,"")</f>
      </c>
      <c r="BJ5" s="3" t="str">
        <f t="shared" si="0"/>
        <v>Ifako Ijaiye</v>
      </c>
      <c r="BK5" s="132">
        <f>'Ifako Ijaiye'!$F$3</f>
        <v>0</v>
      </c>
      <c r="BL5" s="30">
        <f t="shared" si="1"/>
        <v>442030</v>
      </c>
      <c r="BM5" s="31">
        <f ref="BM5:BM13" t="shared" si="7">IFERROR((BK5/BL5),"")</f>
        <v>0</v>
      </c>
      <c r="BN5" s="102">
        <f>'Ifako Ijaiye'!$H$3</f>
        <v>0</v>
      </c>
      <c r="BO5" s="30">
        <f t="shared" si="2"/>
        <v>52843</v>
      </c>
      <c r="BP5" s="31">
        <f ref="BP5:BP13" t="shared" si="8">IFERROR((BN5/BO5),"")</f>
        <v>0</v>
      </c>
      <c r="BQ5" s="102">
        <f>'Ifako Ijaiye'!$J$3</f>
        <v>0</v>
      </c>
      <c r="BR5" s="30">
        <f t="shared" si="3"/>
        <v>4930</v>
      </c>
      <c r="BS5" s="31">
        <f ref="BS5:BS13" t="shared" si="9">IFERROR((BQ5/BR5),"")</f>
        <v>0</v>
      </c>
    </row>
    <row r="6" ht="14.25" s="3" customFormat="1">
      <c r="A6" s="74" t="str">
        <f>MID(CELL("Filename",Mushin!B1),SEARCH("]",CELL("Filename",Mushin!B1),1)+1,100)</f>
        <v>Mushin</v>
      </c>
      <c r="B6" s="19">
        <f>Mushin!$E$3</f>
        <v>403396</v>
      </c>
      <c r="C6" s="34">
        <f t="shared" si="4"/>
        <v>16808.166666666668</v>
      </c>
      <c r="D6" s="34">
        <f>Mushin!$G$3</f>
        <v>28021</v>
      </c>
      <c r="E6" s="34">
        <f t="shared" si="5"/>
        <v>1167.5416666666667</v>
      </c>
      <c r="F6" s="34">
        <f>Mushin!$I$3</f>
        <v>22544</v>
      </c>
      <c r="G6" s="157">
        <f t="shared" si="6"/>
        <v>939.33333333333337</v>
      </c>
      <c r="H6" s="117" t="str">
        <f>IFERROR((Mushin!M$3/$E6)-(Mushin!L$3/$C6),"")</f>
      </c>
      <c r="I6" s="117" t="str">
        <f>IFERROR((Mushin!P$3/$E6)-(Mushin!O$3/$C6),"")</f>
      </c>
      <c r="J6" s="116" t="str">
        <f>IFERROR((Mushin!S$3/$E6)-(Mushin!R$3/$C6),"")</f>
      </c>
      <c r="K6" s="117" t="str">
        <f>IFERROR((Mushin!V$3/$E6)-(Mushin!U$3/$C6),"")</f>
      </c>
      <c r="L6" s="116" t="str">
        <f>IFERROR((Mushin!Y$3/$E6)-(Mushin!X$3/$C6),"")</f>
      </c>
      <c r="M6" s="118" t="str">
        <f>IFERROR((Mushin!AB$3/E6)-(Mushin!AA$3/C6),"")</f>
      </c>
      <c r="N6" s="116" t="str">
        <f>IFERROR((Mushin!AE$3/E6)-(Mushin!AD$3/C6),"")</f>
      </c>
      <c r="O6" s="118" t="str">
        <f>IFERROR((Mushin!AH$3/E6)-(Mushin!AG$3/C6),"")</f>
      </c>
      <c r="P6" s="116" t="str">
        <f>IFERROR((Mushin!AK$3/E6)-(Mushin!AJ$3/C6),"")</f>
      </c>
      <c r="Q6" s="118" t="str">
        <f>IFERROR((Mushin!AN$3/E6)-(Mushin!AM$3/C6),"")</f>
      </c>
      <c r="R6" s="116" t="str">
        <f>IFERROR((Mushin!AQ$3/E6)-(Mushin!AP$3/C6),"")</f>
      </c>
      <c r="S6" s="118" t="str">
        <f>IFERROR((Mushin!AT$3/E6)-(Mushin!AS$3/C6),"")</f>
      </c>
      <c r="T6" s="116" t="str">
        <f>IFERROR((Mushin!AW$3/E6)-(Mushin!AV$3/C6),"")</f>
      </c>
      <c r="U6" s="118" t="str">
        <f>IFERROR((Mushin!AZ$3/E6)-(Mushin!AY$3/C6),"")</f>
      </c>
      <c r="V6" s="119" t="str">
        <f>IFERROR((Mushin!BC$3/E6)-(Mushin!BB$3/C6),"")</f>
      </c>
      <c r="W6" s="118" t="str">
        <f>IFERROR((Mushin!BF$3/E6)-(Mushin!BE$3/C6),"")</f>
      </c>
      <c r="X6" s="17" t="str">
        <f>IFERROR((Mushin!BI$3/E6)-(Mushin!BH$3/C6),"")</f>
      </c>
      <c r="Y6" s="18" t="str">
        <f>IFERROR((Mushin!BL$3/E6)-(Mushin!BK$3/C6),"")</f>
      </c>
      <c r="Z6" s="17" t="str">
        <f>IFERROR((Mushin!BO$3/E6)-(Mushin!BN$3/C6),"")</f>
      </c>
      <c r="AA6" s="18" t="str">
        <f>IFERROR((Mushin!BR$3/E6)-(Mushin!BQ$3/C6),"")</f>
      </c>
      <c r="AB6" s="17" t="str">
        <f>IFERROR((Mushin!BU$3/E6)-(Mushin!BT$3/C6),"")</f>
      </c>
      <c r="AC6" s="18" t="str">
        <f>IFERROR((Mushin!BX$3/E6)-(Mushin!BW$3/C6),"")</f>
      </c>
      <c r="AD6" s="17" t="str">
        <f>IFERROR((Mushin!CA$3/E6)-(Mushin!BZ$3/C6),"")</f>
      </c>
      <c r="AE6" s="18" t="str">
        <f>IFERROR((Mushin!CD$3/E6)-(Mushin!CC$3/C6),"")</f>
      </c>
      <c r="AF6" s="17" t="str">
        <f>IFERROR((Mushin!CG$3/$E6)-(Mushin!CF$3/$C6),"")</f>
      </c>
      <c r="AG6" s="18" t="str">
        <f>IFERROR((Mushin!CJ$3/$E6)-(Mushin!CI$3/$C6),"")</f>
      </c>
      <c r="AI6" s="146" t="str">
        <f>IFERROR(Mushin!$N$3/Mushin!$M$3,"")</f>
      </c>
      <c r="AJ6" s="148" t="str">
        <f>IFERROR(Mushin!$Q$3/Mushin!$P$3,"")</f>
      </c>
      <c r="AK6" s="148" t="str">
        <f>IFERROR(Mushin!$T$3/Mushin!$S$3,"")</f>
      </c>
      <c r="AL6" s="148" t="str">
        <f>IFERROR(Mushin!$W$3/Mushin!$V$3,"")</f>
      </c>
      <c r="AM6" s="148" t="str">
        <f>IFERROR(Mushin!$Z$3/Mushin!$Y$3,"")</f>
      </c>
      <c r="AN6" s="148" t="str">
        <f>IFERROR(Mushin!$AC$3/Mushin!$AB$3,"")</f>
      </c>
      <c r="AO6" s="148" t="str">
        <f>IFERROR(Mushin!$AF$3/Mushin!$AE$3,"")</f>
      </c>
      <c r="AP6" s="148" t="str">
        <f>IFERROR(Mushin!$AI$3/Mushin!$AH$3,"")</f>
      </c>
      <c r="AQ6" s="148" t="str">
        <f>IFERROR(Mushin!$AL$3/Mushin!$AK$3,"")</f>
      </c>
      <c r="AR6" s="148" t="str">
        <f>IFERROR(Mushin!$AO$3/Mushin!$AN$3,"")</f>
      </c>
      <c r="AS6" s="148" t="str">
        <f>IFERROR(Mushin!$AR$3/Mushin!$AQ$3,"")</f>
      </c>
      <c r="AT6" s="148" t="str">
        <f>IFERROR(Mushin!$AU$3/Mushin!$AT$3,"")</f>
      </c>
      <c r="AU6" s="148" t="str">
        <f>IFERROR(Mushin!$AX$3/Mushin!$AW$3,"")</f>
      </c>
      <c r="AV6" s="148" t="str">
        <f>IFERROR(Mushin!$BA$3/Mushin!$AZ$3,"")</f>
      </c>
      <c r="AW6" s="148" t="str">
        <f>IFERROR(Mushin!$BD$3/Mushin!$BC$3,"")</f>
      </c>
      <c r="AX6" s="148" t="str">
        <f>IFERROR(Mushin!$BG$3/Mushin!$BF$3,"")</f>
      </c>
      <c r="AY6" s="148" t="str">
        <f>IFERROR(Mushin!$BJ$3/Mushin!$BI$3,"")</f>
      </c>
      <c r="AZ6" s="148" t="str">
        <f>IFERROR(Mushin!$BM$3/Mushin!$BL$3,"")</f>
      </c>
      <c r="BA6" s="148" t="str">
        <f>IFERROR(Mushin!$BP$3/Mushin!$BO$3,"")</f>
      </c>
      <c r="BB6" s="148" t="str">
        <f>IFERROR(Mushin!$BS$3/Mushin!$BR$3,"")</f>
      </c>
      <c r="BC6" s="148" t="str">
        <f>IFERROR(Mushin!$BV$3/Mushin!$BU$3,"")</f>
      </c>
      <c r="BD6" s="148" t="str">
        <f>IFERROR(Mushin!$BY$3/Mushin!$BX$3,"")</f>
      </c>
      <c r="BE6" s="148" t="str">
        <f>IFERROR(Mushin!$CB$3/Mushin!$CA$3,"")</f>
      </c>
      <c r="BF6" s="148" t="str">
        <f>IFERROR(Mushin!$CE$3/Mushin!$CD$3,"")</f>
      </c>
      <c r="BG6" s="148" t="str">
        <f>IFERROR(Mushin!$CH$3/Mushin!$CG$3,"")</f>
      </c>
      <c r="BH6" s="145" t="str">
        <f>IFERROR(Mushin!$CK$3/Mushin!$CJ$3,"")</f>
      </c>
      <c r="BJ6" s="3" t="str">
        <f t="shared" si="0"/>
        <v>Mushin</v>
      </c>
      <c r="BK6" s="132">
        <f>Mushin!$F$3</f>
        <v>0</v>
      </c>
      <c r="BL6" s="30">
        <f t="shared" si="1"/>
        <v>403396</v>
      </c>
      <c r="BM6" s="31">
        <f t="shared" si="7"/>
        <v>0</v>
      </c>
      <c r="BN6" s="102">
        <f>Mushin!$H$3</f>
        <v>0</v>
      </c>
      <c r="BO6" s="30">
        <f t="shared" si="2"/>
        <v>28021</v>
      </c>
      <c r="BP6" s="31">
        <f t="shared" si="8"/>
        <v>0</v>
      </c>
      <c r="BQ6" s="102">
        <f>Mushin!$J$3</f>
        <v>0</v>
      </c>
      <c r="BR6" s="30">
        <f t="shared" si="3"/>
        <v>22544</v>
      </c>
      <c r="BS6" s="31">
        <f t="shared" si="9"/>
        <v>0</v>
      </c>
    </row>
    <row r="7" ht="14.25" s="3" customFormat="1">
      <c r="A7" s="74" t="str">
        <f>MID(CELL("Filename",Alimosho!B1),SEARCH("]",CELL("Filename",Alimosho!B1),1)+1,100)</f>
        <v>Alimosho</v>
      </c>
      <c r="B7" s="19">
        <f>Alimosho!$E$3</f>
        <v>266290</v>
      </c>
      <c r="C7" s="34">
        <f t="shared" si="4"/>
        <v>11095.416666666666</v>
      </c>
      <c r="D7" s="34">
        <f>Alimosho!$G$3</f>
        <v>18020</v>
      </c>
      <c r="E7" s="34">
        <f t="shared" si="5"/>
        <v>750.83333333333337</v>
      </c>
      <c r="F7" s="34">
        <f>Alimosho!$I$3</f>
        <v>8896</v>
      </c>
      <c r="G7" s="157">
        <f t="shared" si="6"/>
        <v>370.66666666666669</v>
      </c>
      <c r="H7" s="117" t="str">
        <f>IFERROR((Alimosho!M$3/$E7)-(Alimosho!L$3/$C7),"")</f>
      </c>
      <c r="I7" s="117" t="str">
        <f>IFERROR((Alimosho!P$3/$E7)-(Alimosho!O$3/$C7),"")</f>
      </c>
      <c r="J7" s="116" t="str">
        <f>IFERROR((Alimosho!S$3/$E7)-(Alimosho!R$3/$C7),"")</f>
      </c>
      <c r="K7" s="117" t="str">
        <f>IFERROR((Alimosho!V$3/$E7)-(Alimosho!U$3/$C7),"")</f>
      </c>
      <c r="L7" s="116" t="str">
        <f>IFERROR((Alimosho!Y$3/$E7)-(Alimosho!X$3/$C7),"")</f>
      </c>
      <c r="M7" s="118" t="str">
        <f>IFERROR((Alimosho!AB$3/E7)-(Alimosho!AA$3/C7),"")</f>
      </c>
      <c r="N7" s="116" t="str">
        <f>IFERROR((Alimosho!AE$3/E7)-(Alimosho!AD$3/C7),"")</f>
      </c>
      <c r="O7" s="118" t="str">
        <f>IFERROR((Alimosho!AH$3/E7)-(Alimosho!AG$3/C7),"")</f>
      </c>
      <c r="P7" s="116" t="str">
        <f>IFERROR((Alimosho!AK$3/E7)-(Alimosho!AJ$3/C7),"")</f>
      </c>
      <c r="Q7" s="118" t="str">
        <f>IFERROR((Alimosho!AN$3/E7)-(Alimosho!AM$3/C7),"")</f>
      </c>
      <c r="R7" s="116" t="str">
        <f>IFERROR((Alimosho!AQ$3/E7)-(Alimosho!AP$3/C7),"")</f>
      </c>
      <c r="S7" s="118" t="str">
        <f>IFERROR((Alimosho!AT$3/E7)-(Alimosho!AS$3/C7),"")</f>
      </c>
      <c r="T7" s="116" t="str">
        <f>IFERROR((Alimosho!AW$3/E7)-(Alimosho!AV$3/C7),"")</f>
      </c>
      <c r="U7" s="118" t="str">
        <f>IFERROR((Alimosho!AZ$3/E7)-(Alimosho!AY$3/C7),"")</f>
      </c>
      <c r="V7" s="119" t="str">
        <f>IFERROR((Alimosho!BC$3/E7)-(Alimosho!BB$3/C7),"")</f>
      </c>
      <c r="W7" s="118" t="str">
        <f>IFERROR((Alimosho!BF$3/E7)-(Alimosho!BE$3/C7),"")</f>
      </c>
      <c r="X7" s="17" t="str">
        <f>IFERROR((Alimosho!BI$3/E7)-(Alimosho!BH$3/C7),"")</f>
      </c>
      <c r="Y7" s="18" t="str">
        <f>IFERROR((Alimosho!BL$3/E7)-(Alimosho!BK$3/C7),"")</f>
      </c>
      <c r="Z7" s="17" t="str">
        <f>IFERROR((Alimosho!BO$3/E7)-(Alimosho!BN$3/C7),"")</f>
      </c>
      <c r="AA7" s="18" t="str">
        <f>IFERROR((Alimosho!BR$3/E7)-(Alimosho!BQ$3/C7),"")</f>
      </c>
      <c r="AB7" s="17" t="str">
        <f>IFERROR((Alimosho!BU$3/E7)-(Alimosho!BT$3/C7),"")</f>
      </c>
      <c r="AC7" s="18" t="str">
        <f>IFERROR((Alimosho!BX$3/E7)-(Alimosho!BW$3/C7),"")</f>
      </c>
      <c r="AD7" s="17" t="str">
        <f>IFERROR((Alimosho!CA$3/E7)-(Alimosho!BZ$3/C7),"")</f>
      </c>
      <c r="AE7" s="18" t="str">
        <f>IFERROR((Alimosho!CD$3/E7)-(Alimosho!CC$3/C7),"")</f>
      </c>
      <c r="AF7" s="17" t="str">
        <f>IFERROR((Alimosho!CG$3/$E7)-(Alimosho!CF$3/$C7),"")</f>
      </c>
      <c r="AG7" s="18" t="str">
        <f>IFERROR((Alimosho!CJ$3/$E7)-(Alimosho!CI$3/$C7),"")</f>
      </c>
      <c r="AI7" s="146" t="str">
        <f>IFERROR(Alimosho!$N$3/Alimosho!$M$3,"")</f>
      </c>
      <c r="AJ7" s="148" t="str">
        <f>IFERROR(Alimosho!$Q$3/Alimosho!$P$3,"")</f>
      </c>
      <c r="AK7" s="148" t="str">
        <f>IFERROR(Alimosho!$T$3/Alimosho!$S$3,"")</f>
      </c>
      <c r="AL7" s="148" t="str">
        <f>IFERROR(Alimosho!$W$3/Alimosho!$V$3,"")</f>
      </c>
      <c r="AM7" s="148" t="str">
        <f>IFERROR(Alimosho!$Z$3/Alimosho!$Y$3,"")</f>
      </c>
      <c r="AN7" s="148" t="str">
        <f>IFERROR(Alimosho!$AC$3/Alimosho!$AB$3,"")</f>
      </c>
      <c r="AO7" s="148" t="str">
        <f>IFERROR(Alimosho!$AF$3/Alimosho!$AE$3,"")</f>
      </c>
      <c r="AP7" s="148" t="str">
        <f>IFERROR(Alimosho!$AI$3/Alimosho!$AH$3,"")</f>
      </c>
      <c r="AQ7" s="148" t="str">
        <f>IFERROR(Alimosho!$AL$3/Alimosho!$AK$3,"")</f>
      </c>
      <c r="AR7" s="148" t="str">
        <f>IFERROR(Alimosho!$AO$3/Alimosho!$AN$3,"")</f>
      </c>
      <c r="AS7" s="148" t="str">
        <f>IFERROR(Alimosho!$AR$3/Alimosho!$AQ$3,"")</f>
      </c>
      <c r="AT7" s="148" t="str">
        <f>IFERROR(Alimosho!$AU$3/Alimosho!$AT$3,"")</f>
      </c>
      <c r="AU7" s="148" t="str">
        <f>IFERROR(Alimosho!$AX$3/Alimosho!$AW$3,"")</f>
      </c>
      <c r="AV7" s="148" t="str">
        <f>IFERROR(Alimosho!$BA$3/Alimosho!$AZ$3,"")</f>
      </c>
      <c r="AW7" s="148" t="str">
        <f>IFERROR(Alimosho!$BD$3/Alimosho!$BC$3,"")</f>
      </c>
      <c r="AX7" s="148" t="str">
        <f>IFERROR(Alimosho!$BG$3/Alimosho!$BF$3,"")</f>
      </c>
      <c r="AY7" s="148" t="str">
        <f>IFERROR(Alimosho!$BJ$3/Alimosho!$BI$3,"")</f>
      </c>
      <c r="AZ7" s="148" t="str">
        <f>IFERROR(Alimosho!$BM$3/Alimosho!$BL$3,"")</f>
      </c>
      <c r="BA7" s="148" t="str">
        <f>IFERROR(Alimosho!$BP$3/Alimosho!$BO$3,"")</f>
      </c>
      <c r="BB7" s="148" t="str">
        <f>IFERROR(Alimosho!$BS$3/Alimosho!$BR$3,"")</f>
      </c>
      <c r="BC7" s="148" t="str">
        <f>IFERROR(Alimosho!$BV$3/Alimosho!$BU$3,"")</f>
      </c>
      <c r="BD7" s="148" t="str">
        <f>IFERROR(Alimosho!$BY$3/Alimosho!$BX$3,"")</f>
      </c>
      <c r="BE7" s="148" t="str">
        <f>IFERROR(Alimosho!$CB$3/Alimosho!$CA$3,"")</f>
      </c>
      <c r="BF7" s="148" t="str">
        <f>IFERROR(Alimosho!$CE$3/Alimosho!$CD$3,"")</f>
      </c>
      <c r="BG7" s="148" t="str">
        <f>IFERROR(Alimosho!$CH$3/Alimosho!$CG$3,"")</f>
      </c>
      <c r="BH7" s="145" t="str">
        <f>IFERROR(Alimosho!$CK$3/Alimosho!$CJ$3,"")</f>
      </c>
      <c r="BJ7" s="3" t="str">
        <f t="shared" si="0"/>
        <v>Alimosho</v>
      </c>
      <c r="BK7" s="132">
        <f>Alimosho!$F$3</f>
        <v>0</v>
      </c>
      <c r="BL7" s="30">
        <f t="shared" si="1"/>
        <v>266290</v>
      </c>
      <c r="BM7" s="31">
        <f t="shared" si="7"/>
        <v>0</v>
      </c>
      <c r="BN7" s="102">
        <f>Alimosho!$H$3</f>
        <v>0</v>
      </c>
      <c r="BO7" s="30">
        <f t="shared" si="2"/>
        <v>18020</v>
      </c>
      <c r="BP7" s="31">
        <f t="shared" si="8"/>
        <v>0</v>
      </c>
      <c r="BQ7" s="102">
        <f>Alimosho!$J$3</f>
        <v>0</v>
      </c>
      <c r="BR7" s="30">
        <f t="shared" si="3"/>
        <v>8896</v>
      </c>
      <c r="BS7" s="31">
        <f t="shared" si="9"/>
        <v>0</v>
      </c>
    </row>
    <row r="8" ht="14.25" s="3" customFormat="1">
      <c r="A8" s="74" t="str">
        <f>MID(CELL("Filename",'LGA5'!A1),SEARCH("]",CELL("Filename",'LGA5'!A1),1)+1,100)</f>
        <v>LGA5</v>
      </c>
      <c r="B8" s="19">
        <f>'LGA5'!$D$3</f>
        <v>0</v>
      </c>
      <c r="C8" s="34">
        <f t="shared" si="4"/>
        <v>0</v>
      </c>
      <c r="D8" s="34">
        <f>'LGA5'!$F$3</f>
        <v>0</v>
      </c>
      <c r="E8" s="34">
        <f t="shared" si="5"/>
        <v>0</v>
      </c>
      <c r="F8" s="34">
        <f>'LGA5'!$H$3</f>
        <v>0</v>
      </c>
      <c r="G8" s="157">
        <f t="shared" si="6"/>
        <v>0</v>
      </c>
      <c r="H8" s="117" t="str">
        <f>IFERROR(('LGA5'!L$3/$E8)-('LGA5'!K$3/$C8),"")</f>
      </c>
      <c r="I8" s="117" t="str">
        <f>IFERROR(('LGA5'!O$3/$E8)-('LGA5'!N$3/$C8),"")</f>
      </c>
      <c r="J8" s="116" t="str">
        <f>IFERROR(('LGA5'!R$3/$E8)-('LGA5'!Q$3/$C8),"")</f>
      </c>
      <c r="K8" s="117" t="str">
        <f>IFERROR(('LGA5'!U$3/$E8)-('LGA5'!T$3/$C8),"")</f>
      </c>
      <c r="L8" s="116" t="str">
        <f>IFERROR(('LGA5'!X$3/$E8)-('LGA5'!W$3/$C8),"")</f>
      </c>
      <c r="M8" s="118" t="str">
        <f>IFERROR(('LGA5'!AA$3/E8)-('LGA5'!Z$3/C8),"")</f>
      </c>
      <c r="N8" s="116" t="str">
        <f>IFERROR(('LGA5'!AD$3/E8)-('LGA5'!AC$3/C8),"")</f>
      </c>
      <c r="O8" s="118" t="str">
        <f>IFERROR(('LGA5'!AG$3/E8)-('LGA5'!AF$3/C8),"")</f>
      </c>
      <c r="P8" s="116" t="str">
        <f>IFERROR(('LGA5'!AJ$3/E8)-('LGA5'!AI$3/C8),"")</f>
      </c>
      <c r="Q8" s="118" t="str">
        <f>IFERROR(('LGA5'!AM$3/E8)-('LGA5'!AL$3/C8),"")</f>
      </c>
      <c r="R8" s="116" t="str">
        <f>IFERROR(('LGA5'!AP$3/E8)-('LGA5'!AO$3/C8),"")</f>
      </c>
      <c r="S8" s="118" t="str">
        <f>IFERROR(('LGA5'!AS$3/E8)-('LGA5'!AR$3/C8),"")</f>
      </c>
      <c r="T8" s="116" t="str">
        <f>IFERROR(('LGA5'!AV$3/E8)-('LGA5'!AU$3/C8),"")</f>
      </c>
      <c r="U8" s="118" t="str">
        <f>IFERROR(('LGA5'!AY$3/E8)-('LGA5'!AX$3/C8),"")</f>
      </c>
      <c r="V8" s="119" t="str">
        <f>IFERROR(('LGA5'!BB$3/E8)-('LGA5'!BA$3/C8),"")</f>
      </c>
      <c r="W8" s="118" t="str">
        <f>IFERROR(('LGA5'!BE$3/E8)-('LGA5'!BD$3/C8),"")</f>
      </c>
      <c r="X8" s="17" t="str">
        <f>IFERROR(('LGA5'!BH$3/E8)-('LGA5'!BG$3/C8),"")</f>
      </c>
      <c r="Y8" s="18" t="str">
        <f>IFERROR(('LGA5'!BK$3/E8)-('LGA5'!BJ$3/C8),"")</f>
      </c>
      <c r="Z8" s="17" t="str">
        <f>IFERROR(('LGA5'!BN$3/E8)-('LGA5'!BM$3/C8),"")</f>
      </c>
      <c r="AA8" s="18" t="str">
        <f>IFERROR(('LGA5'!BQ$3/E8)-('LGA5'!BP$3/C8),"")</f>
      </c>
      <c r="AB8" s="17" t="str">
        <f>IFERROR(('LGA5'!BT$3/E8)-('LGA5'!BS$3/C8),"")</f>
      </c>
      <c r="AC8" s="18" t="str">
        <f>IFERROR(('LGA5'!BW$3/E8)-('LGA5'!BV$3/C8),"")</f>
      </c>
      <c r="AD8" s="17" t="str">
        <f>IFERROR(('LGA5'!BZ$3/E8)-('LGA5'!BY$3/C8),"")</f>
      </c>
      <c r="AE8" s="18" t="str">
        <f>IFERROR(('LGA5'!CC$3/E8)-('LGA5'!CB$3/C8),"")</f>
      </c>
      <c r="AF8" s="17" t="str">
        <f>IFERROR(('LGA5'!CF$3/$E8)-('LGA5'!CE$3/$C8),"")</f>
      </c>
      <c r="AG8" s="18" t="str">
        <f>IFERROR(('LGA5'!CI$3/$E8)-('LGA5'!CH$3/$C8),"")</f>
      </c>
      <c r="AI8" s="146" t="str">
        <f>IFERROR('LGA5'!$M$3/'LGA5'!$L$3,"")</f>
      </c>
      <c r="AJ8" s="148" t="str">
        <f>IFERROR('LGA5'!$P$3/'LGA5'!$O$3,"")</f>
      </c>
      <c r="AK8" s="148" t="str">
        <f>IFERROR('LGA5'!$S$3/'LGA5'!$R$3,"")</f>
      </c>
      <c r="AL8" s="148" t="str">
        <f>IFERROR('LGA5'!$V$3/'LGA5'!$U$3,"")</f>
      </c>
      <c r="AM8" s="148" t="str">
        <f>IFERROR('LGA5'!$Y$3/'LGA5'!$X$3,"")</f>
      </c>
      <c r="AN8" s="148" t="str">
        <f>IFERROR('LGA5'!$AB$3/'LGA5'!$AA$3,"")</f>
      </c>
      <c r="AO8" s="148" t="str">
        <f>IFERROR('LGA5'!$AE$3/'LGA5'!$AD$3,"")</f>
      </c>
      <c r="AP8" s="148" t="str">
        <f>IFERROR('LGA5'!$AH$3/'LGA5'!$AG$3,"")</f>
      </c>
      <c r="AQ8" s="148" t="str">
        <f>IFERROR('LGA5'!$AK$3/'LGA5'!$AJ$3,"")</f>
      </c>
      <c r="AR8" s="148" t="str">
        <f>IFERROR('LGA5'!$AN$3/'LGA5'!$AM$3,"")</f>
      </c>
      <c r="AS8" s="148" t="str">
        <f>IFERROR('LGA5'!$AQ$3/'LGA5'!$AP$3,"")</f>
      </c>
      <c r="AT8" s="148" t="str">
        <f>IFERROR('LGA5'!$AT$3/'LGA5'!$AS$3,"")</f>
      </c>
      <c r="AU8" s="148" t="str">
        <f>IFERROR('LGA5'!$AW$3/'LGA5'!$AV$3,"")</f>
      </c>
      <c r="AV8" s="148" t="str">
        <f>IFERROR('LGA5'!$AZ$3/'LGA5'!$AY$3,"")</f>
      </c>
      <c r="AW8" s="148" t="str">
        <f>IFERROR('LGA5'!$BC$3/'LGA5'!$BB$3,"")</f>
      </c>
      <c r="AX8" s="148" t="str">
        <f>IFERROR('LGA5'!$BF$3/'LGA5'!$BE$3,"")</f>
      </c>
      <c r="AY8" s="148" t="str">
        <f>IFERROR('LGA5'!$BI$3/'LGA5'!$BH$3,"")</f>
      </c>
      <c r="AZ8" s="148" t="str">
        <f>IFERROR('LGA5'!$BL$3/'LGA5'!$BK$3,"")</f>
      </c>
      <c r="BA8" s="148" t="str">
        <f>IFERROR('LGA5'!$BO$3/'LGA5'!$BN$3,"")</f>
      </c>
      <c r="BB8" s="148" t="str">
        <f>IFERROR('LGA5'!$BR$3/'LGA5'!$BQ$3,"")</f>
      </c>
      <c r="BC8" s="148" t="str">
        <f>IFERROR('LGA5'!$BU$3/'LGA5'!$BT$3,"")</f>
      </c>
      <c r="BD8" s="148" t="str">
        <f>IFERROR('LGA5'!$BX$3/'LGA5'!$BW$3,"")</f>
      </c>
      <c r="BE8" s="148" t="str">
        <f>IFERROR('LGA5'!$CA$3/'LGA5'!$BZ$3,"")</f>
      </c>
      <c r="BF8" s="148" t="str">
        <f>IFERROR('LGA5'!$CD$3/'LGA5'!$CC$3,"")</f>
      </c>
      <c r="BG8" s="148" t="str">
        <f>IFERROR('LGA5'!$CG$3/'LGA5'!$CF$3,"")</f>
      </c>
      <c r="BH8" s="145" t="str">
        <f>IFERROR('LGA5'!$CJ$3/'LGA5'!$CI$3,"")</f>
      </c>
      <c r="BJ8" s="3" t="str">
        <f t="shared" si="0"/>
        <v>LGA5</v>
      </c>
      <c r="BK8" s="132">
        <f>'LGA5'!$E$3</f>
        <v>0</v>
      </c>
      <c r="BL8" s="30">
        <f t="shared" si="1"/>
        <v>0</v>
      </c>
      <c r="BM8" s="31" t="str">
        <f t="shared" si="7"/>
      </c>
      <c r="BN8" s="102">
        <f>'LGA5'!$G$3</f>
        <v>0</v>
      </c>
      <c r="BO8" s="30">
        <f t="shared" si="2"/>
        <v>0</v>
      </c>
      <c r="BP8" s="31" t="str">
        <f t="shared" si="8"/>
      </c>
      <c r="BQ8" s="102">
        <f>'LGA5'!$I$3</f>
        <v>0</v>
      </c>
      <c r="BR8" s="30">
        <f t="shared" si="3"/>
        <v>0</v>
      </c>
      <c r="BS8" s="31" t="str">
        <f t="shared" si="9"/>
      </c>
    </row>
    <row r="9" ht="14.25" s="3" customFormat="1">
      <c r="A9" s="74" t="str">
        <f>MID(CELL("Filename",'LGA6'!A1),SEARCH("]",CELL("Filename",'LGA6'!A1),1)+1,100)</f>
        <v>LGA6</v>
      </c>
      <c r="B9" s="19">
        <f>'LGA6'!$D$3</f>
        <v>0</v>
      </c>
      <c r="C9" s="34">
        <f t="shared" si="4"/>
        <v>0</v>
      </c>
      <c r="D9" s="34">
        <f>'LGA6'!$F$3</f>
        <v>0</v>
      </c>
      <c r="E9" s="34">
        <f t="shared" si="5"/>
        <v>0</v>
      </c>
      <c r="F9" s="34">
        <f>'LGA6'!$H$3</f>
        <v>0</v>
      </c>
      <c r="G9" s="157">
        <f t="shared" si="6"/>
        <v>0</v>
      </c>
      <c r="H9" s="117" t="str">
        <f>IFERROR(('LGA6'!L$3/$E9)-('LGA6'!K$3/$C9),"")</f>
      </c>
      <c r="I9" s="117" t="str">
        <f>IFERROR(('LGA6'!O$3/$E9)-('LGA6'!N$3/$C9),"")</f>
      </c>
      <c r="J9" s="116" t="str">
        <f>IFERROR(('LGA6'!R$3/$E9)-('LGA6'!Q$3/$C9),"")</f>
      </c>
      <c r="K9" s="117" t="str">
        <f>IFERROR(('LGA6'!U$3/$E9)-('LGA6'!T$3/$C9),"")</f>
      </c>
      <c r="L9" s="116" t="str">
        <f>IFERROR(('LGA6'!X$3/$E9)-('LGA6'!W$3/$C9),"")</f>
      </c>
      <c r="M9" s="118" t="str">
        <f>IFERROR(('LGA6'!AA$3/E9)-('LGA6'!Z$3/C9),"")</f>
      </c>
      <c r="N9" s="116" t="str">
        <f>IFERROR(('LGA6'!AD$3/E9)-('LGA6'!AC$3/C9),"")</f>
      </c>
      <c r="O9" s="118" t="str">
        <f>IFERROR(('LGA6'!AG$3/E9)-('LGA6'!AF$3/C9),"")</f>
      </c>
      <c r="P9" s="116" t="str">
        <f>IFERROR(('LGA6'!AJ$3/E9)-('LGA6'!AI$3/C9),"")</f>
      </c>
      <c r="Q9" s="118" t="str">
        <f>IFERROR(('LGA6'!AM$3/E9)-('LGA6'!AL$3/C9),"")</f>
      </c>
      <c r="R9" s="116" t="str">
        <f>IFERROR(('LGA6'!AP$3/E9)-('LGA6'!AO$3/C9),"")</f>
      </c>
      <c r="S9" s="118" t="str">
        <f>IFERROR(('LGA6'!AS$3/E9)-('LGA6'!AR$3/C9),"")</f>
      </c>
      <c r="T9" s="116" t="str">
        <f>IFERROR(('LGA6'!AV$3/E9)-('LGA6'!AU$3/C9),"")</f>
      </c>
      <c r="U9" s="118" t="str">
        <f>IFERROR(('LGA6'!AY$3/E9)-('LGA6'!AX$3/C9),"")</f>
      </c>
      <c r="V9" s="119" t="str">
        <f>IFERROR(('LGA6'!BB$3/E9)-('LGA6'!BA$3/C9),"")</f>
      </c>
      <c r="W9" s="118" t="str">
        <f>IFERROR(('LGA6'!BE$3/E9)-('LGA6'!BD$3/C9),"")</f>
      </c>
      <c r="X9" s="17" t="str">
        <f>IFERROR(('LGA6'!BH$3/E9)-('LGA6'!BG$3/C9),"")</f>
      </c>
      <c r="Y9" s="18" t="str">
        <f>IFERROR(('LGA6'!BK$3/E9)-('LGA6'!BJ$3/C9),"")</f>
      </c>
      <c r="Z9" s="17" t="str">
        <f>IFERROR(('LGA6'!BN$3/E9)-('LGA6'!BM$3/C9),"")</f>
      </c>
      <c r="AA9" s="18" t="str">
        <f>IFERROR(('LGA6'!BQ$3/E9)-('LGA6'!BP$3/C9),"")</f>
      </c>
      <c r="AB9" s="17" t="str">
        <f>IFERROR(('LGA6'!BT$3/E9)-('LGA6'!BS$3/C9),"")</f>
      </c>
      <c r="AC9" s="18" t="str">
        <f>IFERROR(('LGA6'!BW$3/E9)-('LGA6'!BV$3/C9),"")</f>
      </c>
      <c r="AD9" s="17" t="str">
        <f>IFERROR(('LGA6'!BZ$3/E9)-('LGA6'!BY$3/C9),"")</f>
      </c>
      <c r="AE9" s="18" t="str">
        <f>IFERROR(('LGA6'!CC$3/E9)-('LGA6'!CB$3/C9),"")</f>
      </c>
      <c r="AF9" s="17" t="str">
        <f>IFERROR(('LGA6'!CF$3/$E9)-('LGA6'!CE$3/$C9),"")</f>
      </c>
      <c r="AG9" s="18" t="str">
        <f>IFERROR(('LGA6'!CI$3/$E9)-('LGA6'!CH$3/$C9),"")</f>
      </c>
      <c r="AI9" s="146" t="str">
        <f>IFERROR('LGA6'!$M$3/'LGA6'!$L$3,"")</f>
      </c>
      <c r="AJ9" s="148" t="str">
        <f>IFERROR('LGA6'!$P$3/'LGA6'!$O$3,"")</f>
      </c>
      <c r="AK9" s="148" t="str">
        <f>IFERROR('LGA6'!$S$3/'LGA6'!$R$3,"")</f>
      </c>
      <c r="AL9" s="148" t="str">
        <f>IFERROR('LGA6'!$V$3/'LGA6'!$U$3,"")</f>
      </c>
      <c r="AM9" s="148" t="str">
        <f>IFERROR('LGA6'!$Y$3/'LGA6'!$X$3,"")</f>
      </c>
      <c r="AN9" s="148" t="str">
        <f>IFERROR('LGA6'!$AB$3/'LGA6'!$AA$3,"")</f>
      </c>
      <c r="AO9" s="148" t="str">
        <f>IFERROR('LGA6'!$AE$3/'LGA6'!$AD$3,"")</f>
      </c>
      <c r="AP9" s="148" t="str">
        <f>IFERROR('LGA6'!$AH$3/'LGA6'!$AG$3,"")</f>
      </c>
      <c r="AQ9" s="148" t="str">
        <f>IFERROR('LGA6'!$AK$3/'LGA6'!$AJ$3,"")</f>
      </c>
      <c r="AR9" s="148" t="str">
        <f>IFERROR('LGA6'!$AN$3/'LGA6'!$AM$3,"")</f>
      </c>
      <c r="AS9" s="148" t="str">
        <f>IFERROR('LGA6'!$AQ$3/'LGA6'!$AP$3,"")</f>
      </c>
      <c r="AT9" s="148" t="str">
        <f>IFERROR('LGA6'!$AT$3/'LGA6'!$AS$3,"")</f>
      </c>
      <c r="AU9" s="148" t="str">
        <f>IFERROR('LGA6'!$AW$3/'LGA6'!$AV$3,"")</f>
      </c>
      <c r="AV9" s="148" t="str">
        <f>IFERROR('LGA6'!$AZ$3/'LGA6'!$AY$3,"")</f>
      </c>
      <c r="AW9" s="148" t="str">
        <f>IFERROR('LGA6'!$BC$3/'LGA6'!$BB$3,"")</f>
      </c>
      <c r="AX9" s="148" t="str">
        <f>IFERROR('LGA6'!$BF$3/'LGA6'!$BE$3,"")</f>
      </c>
      <c r="AY9" s="148" t="str">
        <f>IFERROR('LGA6'!$BI$3/'LGA6'!$BH$3,"")</f>
      </c>
      <c r="AZ9" s="148" t="str">
        <f>IFERROR('LGA6'!$BL$3/'LGA6'!$BK$3,"")</f>
      </c>
      <c r="BA9" s="148" t="str">
        <f>IFERROR('LGA6'!$BO$3/'LGA6'!$BN$3,"")</f>
      </c>
      <c r="BB9" s="148" t="str">
        <f>IFERROR('LGA6'!$BR$3/'LGA6'!$BQ$3,"")</f>
      </c>
      <c r="BC9" s="148" t="str">
        <f>IFERROR('LGA6'!$BU$3/'LGA6'!$BT$3,"")</f>
      </c>
      <c r="BD9" s="148" t="str">
        <f>IFERROR('LGA6'!$BX$3/'LGA6'!$BW$3,"")</f>
      </c>
      <c r="BE9" s="148" t="str">
        <f>IFERROR('LGA6'!$CA$3/'LGA6'!$BZ$3,"")</f>
      </c>
      <c r="BF9" s="148" t="str">
        <f>IFERROR('LGA6'!$CD$3/'LGA6'!$CC$3,"")</f>
      </c>
      <c r="BG9" s="148" t="str">
        <f>IFERROR('LGA6'!$CG$3/'LGA6'!$CF$3,"")</f>
      </c>
      <c r="BH9" s="145" t="str">
        <f>IFERROR('LGA6'!$CJ$3/'LGA6'!$CI$3,"")</f>
      </c>
      <c r="BJ9" s="3" t="str">
        <f t="shared" si="0"/>
        <v>LGA6</v>
      </c>
      <c r="BK9" s="132">
        <f>'LGA6'!$E$3</f>
        <v>0</v>
      </c>
      <c r="BL9" s="30">
        <f t="shared" si="1"/>
        <v>0</v>
      </c>
      <c r="BM9" s="31" t="str">
        <f t="shared" si="7"/>
      </c>
      <c r="BN9" s="102">
        <f>'LGA6'!$G$3</f>
        <v>0</v>
      </c>
      <c r="BO9" s="30">
        <f t="shared" si="2"/>
        <v>0</v>
      </c>
      <c r="BP9" s="31" t="str">
        <f t="shared" si="8"/>
      </c>
      <c r="BQ9" s="102">
        <f>'LGA6'!$I$3</f>
        <v>0</v>
      </c>
      <c r="BR9" s="30">
        <f t="shared" si="3"/>
        <v>0</v>
      </c>
      <c r="BS9" s="31" t="str">
        <f t="shared" si="9"/>
      </c>
    </row>
    <row r="10" ht="14.25" s="3" customFormat="1">
      <c r="A10" s="74" t="str">
        <f>MID(CELL("Filename",'LGA7'!A1),SEARCH("]",CELL("Filename",'LGA7'!A1),1)+1,100)</f>
        <v>LGA7</v>
      </c>
      <c r="B10" s="19">
        <f>'LGA7'!$D$3</f>
        <v>0</v>
      </c>
      <c r="C10" s="34">
        <f t="shared" si="4"/>
        <v>0</v>
      </c>
      <c r="D10" s="34">
        <f>'LGA7'!$F$3</f>
        <v>0</v>
      </c>
      <c r="E10" s="34">
        <f t="shared" si="5"/>
        <v>0</v>
      </c>
      <c r="F10" s="34">
        <f>'LGA7'!$H$3</f>
        <v>0</v>
      </c>
      <c r="G10" s="157">
        <f t="shared" si="6"/>
        <v>0</v>
      </c>
      <c r="H10" s="117" t="str">
        <f>IFERROR(('LGA7'!L$3/$E10)-('LGA7'!K$3/$C10),"")</f>
      </c>
      <c r="I10" s="117" t="str">
        <f>IFERROR(('LGA7'!O$3/$E10)-('LGA7'!N$3/$C10),"")</f>
      </c>
      <c r="J10" s="116" t="str">
        <f>IFERROR(('LGA7'!R$3/$E10)-('LGA7'!Q$3/$C10),"")</f>
      </c>
      <c r="K10" s="117" t="str">
        <f>IFERROR(('LGA7'!U$3/$E10)-('LGA7'!T$3/$C10),"")</f>
      </c>
      <c r="L10" s="116" t="str">
        <f>IFERROR(('LGA7'!X$3/$E10)-('LGA7'!W$3/$C10),"")</f>
      </c>
      <c r="M10" s="118" t="str">
        <f>IFERROR(('LGA7'!AA$3/E10)-('LGA7'!Z$3/C10),"")</f>
      </c>
      <c r="N10" s="116" t="str">
        <f>IFERROR(('LGA7'!AD$3/E10)-('LGA7'!AC$3/C10),"")</f>
      </c>
      <c r="O10" s="118" t="str">
        <f>IFERROR(('LGA7'!AG$3/E10)-('LGA7'!AF$3/C10),"")</f>
      </c>
      <c r="P10" s="116" t="str">
        <f>IFERROR(('LGA7'!AJ$3/E10)-('LGA7'!AI$3/C10),"")</f>
      </c>
      <c r="Q10" s="118" t="str">
        <f>IFERROR(('LGA7'!AM$3/E10)-('LGA7'!AL$3/C10),"")</f>
      </c>
      <c r="R10" s="116" t="str">
        <f>IFERROR(('LGA7'!AP$3/E10)-('LGA7'!AO$3/C10),"")</f>
      </c>
      <c r="S10" s="118" t="str">
        <f>IFERROR(('LGA7'!AS$3/E10)-('LGA7'!AR$3/C10),"")</f>
      </c>
      <c r="T10" s="116" t="str">
        <f>IFERROR(('LGA7'!AV$3/E10)-('LGA7'!AU$3/C10),"")</f>
      </c>
      <c r="U10" s="118" t="str">
        <f>IFERROR(('LGA7'!AY$3/E10)-('LGA7'!AX$3/C10),"")</f>
      </c>
      <c r="V10" s="119" t="str">
        <f>IFERROR(('LGA7'!BB$3/E10)-('LGA7'!BA$3/C10),"")</f>
      </c>
      <c r="W10" s="118" t="str">
        <f>IFERROR(('LGA7'!BE$3/E10)-('LGA7'!BD$3/C10),"")</f>
      </c>
      <c r="X10" s="17" t="str">
        <f>IFERROR(('LGA7'!BH$3/E10)-('LGA7'!BG$3/C10),"")</f>
      </c>
      <c r="Y10" s="18" t="str">
        <f>IFERROR(('LGA7'!BK$3/E10)-('LGA7'!BJ$3/C10),"")</f>
      </c>
      <c r="Z10" s="17" t="str">
        <f>IFERROR(('LGA7'!BN$3/E10)-('LGA7'!BM$3/C10),"")</f>
      </c>
      <c r="AA10" s="18" t="str">
        <f>IFERROR(('LGA7'!BQ$3/E10)-('LGA7'!BP$3/C10),"")</f>
      </c>
      <c r="AB10" s="17" t="str">
        <f>IFERROR(('LGA7'!BT$3/E10)-('LGA7'!BS$3/C10),"")</f>
      </c>
      <c r="AC10" s="18" t="str">
        <f>IFERROR(('LGA7'!BW$3/E10)-('LGA7'!BV$3/C10),"")</f>
      </c>
      <c r="AD10" s="17" t="str">
        <f>IFERROR(('LGA7'!BZ$3/E10)-('LGA7'!BY$3/C10),"")</f>
      </c>
      <c r="AE10" s="18" t="str">
        <f>IFERROR(('LGA7'!CC$3/E10)-('LGA7'!CB$3/C10),"")</f>
      </c>
      <c r="AF10" s="17" t="str">
        <f>IFERROR(('LGA7'!CF$3/$E10)-('LGA7'!CE$3/$C10),"")</f>
      </c>
      <c r="AG10" s="18" t="str">
        <f>IFERROR(('LGA7'!CI$3/$E10)-('LGA7'!CH$3/$C10),"")</f>
      </c>
      <c r="AI10" s="146" t="str">
        <f>IFERROR('LGA7'!$M$3/'LGA7'!$L$3,"")</f>
      </c>
      <c r="AJ10" s="148" t="str">
        <f>IFERROR('LGA7'!$P$3/'LGA7'!$O$3,"")</f>
      </c>
      <c r="AK10" s="148" t="str">
        <f>IFERROR('LGA7'!$S$3/'LGA7'!$R$3,"")</f>
      </c>
      <c r="AL10" s="148" t="str">
        <f>IFERROR('LGA7'!$V$3/'LGA7'!$U$3,"")</f>
      </c>
      <c r="AM10" s="148" t="str">
        <f>IFERROR('LGA7'!$Y$3/'LGA7'!$X$3,"")</f>
      </c>
      <c r="AN10" s="148" t="str">
        <f>IFERROR('LGA7'!$AB$3/'LGA7'!$AA$3,"")</f>
      </c>
      <c r="AO10" s="148" t="str">
        <f>IFERROR('LGA7'!$AE$3/'LGA7'!$AD$3,"")</f>
      </c>
      <c r="AP10" s="148" t="str">
        <f>IFERROR('LGA7'!$AH$3/'LGA7'!$AG$3,"")</f>
      </c>
      <c r="AQ10" s="148" t="str">
        <f>IFERROR('LGA7'!$AK$3/'LGA7'!$AJ$3,"")</f>
      </c>
      <c r="AR10" s="148" t="str">
        <f>IFERROR('LGA7'!$AN$3/'LGA7'!$AM$3,"")</f>
      </c>
      <c r="AS10" s="148" t="str">
        <f>IFERROR('LGA7'!$AQ$3/'LGA7'!$AP$3,"")</f>
      </c>
      <c r="AT10" s="148" t="str">
        <f>IFERROR('LGA7'!$AT$3/'LGA7'!$AS$3,"")</f>
      </c>
      <c r="AU10" s="148" t="str">
        <f>IFERROR('LGA7'!$AW$3/'LGA7'!$AV$3,"")</f>
      </c>
      <c r="AV10" s="148" t="str">
        <f>IFERROR('LGA7'!$AZ$3/'LGA7'!$AY$3,"")</f>
      </c>
      <c r="AW10" s="148" t="str">
        <f>IFERROR('LGA7'!$BC$3/'LGA7'!$BB$3,"")</f>
      </c>
      <c r="AX10" s="148" t="str">
        <f>IFERROR('LGA7'!$BF$3/'LGA7'!$BE$3,"")</f>
      </c>
      <c r="AY10" s="148" t="str">
        <f>IFERROR('LGA7'!$BI$3/'LGA7'!$BH$3,"")</f>
      </c>
      <c r="AZ10" s="148" t="str">
        <f>IFERROR('LGA7'!$BL$3/'LGA7'!$BK$3,"")</f>
      </c>
      <c r="BA10" s="148" t="str">
        <f>IFERROR('LGA7'!$BO$3/'LGA7'!$BN$3,"")</f>
      </c>
      <c r="BB10" s="148" t="str">
        <f>IFERROR('LGA7'!$BR$3/'LGA7'!$BQ$3,"")</f>
      </c>
      <c r="BC10" s="148" t="str">
        <f>IFERROR('LGA7'!$BU$3/'LGA7'!$BT$3,"")</f>
      </c>
      <c r="BD10" s="148" t="str">
        <f>IFERROR('LGA7'!$BX$3/'LGA7'!$BW$3,"")</f>
      </c>
      <c r="BE10" s="148" t="str">
        <f>IFERROR('LGA7'!$CA$3/'LGA7'!$BZ$3,"")</f>
      </c>
      <c r="BF10" s="148" t="str">
        <f>IFERROR('LGA7'!$CD$3/'LGA7'!$CC$3,"")</f>
      </c>
      <c r="BG10" s="148" t="str">
        <f>IFERROR('LGA7'!$CG$3/'LGA7'!$CF$3,"")</f>
      </c>
      <c r="BH10" s="145" t="str">
        <f>IFERROR('LGA7'!$CJ$3/'LGA7'!$CI$3,"")</f>
      </c>
      <c r="BJ10" s="3" t="str">
        <f t="shared" si="0"/>
        <v>LGA7</v>
      </c>
      <c r="BK10" s="132">
        <f>'LGA7'!$E$3</f>
        <v>0</v>
      </c>
      <c r="BL10" s="30">
        <f t="shared" si="1"/>
        <v>0</v>
      </c>
      <c r="BM10" s="31" t="str">
        <f t="shared" si="7"/>
      </c>
      <c r="BN10" s="102">
        <f>'LGA7'!$G$3</f>
        <v>0</v>
      </c>
      <c r="BO10" s="30">
        <f t="shared" si="2"/>
        <v>0</v>
      </c>
      <c r="BP10" s="31" t="str">
        <f t="shared" si="8"/>
      </c>
      <c r="BQ10" s="102">
        <f>'LGA7'!$I$3</f>
        <v>0</v>
      </c>
      <c r="BR10" s="30">
        <f t="shared" si="3"/>
        <v>0</v>
      </c>
      <c r="BS10" s="31" t="str">
        <f t="shared" si="9"/>
      </c>
    </row>
    <row r="11" ht="14.25" s="3" customFormat="1">
      <c r="A11" s="74" t="str">
        <f>MID(CELL("Filename",'LGA8'!A1),SEARCH("]",CELL("Filename",'LGA8'!A1),1)+1,100)</f>
        <v>LGA8</v>
      </c>
      <c r="B11" s="19">
        <f>'LGA8'!$D$3</f>
        <v>0</v>
      </c>
      <c r="C11" s="34">
        <f t="shared" si="4"/>
        <v>0</v>
      </c>
      <c r="D11" s="34">
        <f>'LGA8'!$F$3</f>
        <v>0</v>
      </c>
      <c r="E11" s="34">
        <f t="shared" si="5"/>
        <v>0</v>
      </c>
      <c r="F11" s="34">
        <f>'LGA8'!$H$3</f>
        <v>0</v>
      </c>
      <c r="G11" s="157">
        <f t="shared" si="6"/>
        <v>0</v>
      </c>
      <c r="H11" s="117" t="str">
        <f>IFERROR(('LGA8'!L$3/$E11)-('LGA8'!K$3/$C11),"")</f>
      </c>
      <c r="I11" s="117" t="str">
        <f>IFERROR(('LGA8'!O$3/$E11)-('LGA8'!N$3/$C11),"")</f>
      </c>
      <c r="J11" s="116" t="str">
        <f>IFERROR(('LGA8'!R$3/$E11)-('LGA8'!Q$3/$C11),"")</f>
      </c>
      <c r="K11" s="117" t="str">
        <f>IFERROR(('LGA8'!U$3/$E11)-('LGA8'!T$3/$C11),"")</f>
      </c>
      <c r="L11" s="116" t="str">
        <f>IFERROR(('LGA8'!X$3/$E11)-('LGA8'!W$3/$C11),"")</f>
      </c>
      <c r="M11" s="118" t="str">
        <f>IFERROR(('LGA8'!AA$3/E11)-('LGA8'!Z$3/C11),"")</f>
      </c>
      <c r="N11" s="116" t="str">
        <f>IFERROR(('LGA8'!AD$3/E11)-('LGA8'!AC$3/C11),"")</f>
      </c>
      <c r="O11" s="118" t="str">
        <f>IFERROR(('LGA8'!AG$3/E11)-('LGA8'!AF$3/C11),"")</f>
      </c>
      <c r="P11" s="116" t="str">
        <f>IFERROR(('LGA8'!AJ$3/E11)-('LGA8'!AI$3/C11),"")</f>
      </c>
      <c r="Q11" s="118" t="str">
        <f>IFERROR(('LGA8'!AM$3/E11)-('LGA8'!AL$3/C11),"")</f>
      </c>
      <c r="R11" s="116" t="str">
        <f>IFERROR(('LGA8'!AP$3/E11)-('LGA8'!AO$3/C11),"")</f>
      </c>
      <c r="S11" s="118" t="str">
        <f>IFERROR(('LGA8'!AS$3/E11)-('LGA8'!AR$3/C11),"")</f>
      </c>
      <c r="T11" s="116" t="str">
        <f>IFERROR(('LGA8'!AV$3/E11)-('LGA8'!AU$3/C11),"")</f>
      </c>
      <c r="U11" s="118" t="str">
        <f>IFERROR(('LGA8'!AY$3/E11)-('LGA8'!AX$3/C11),"")</f>
      </c>
      <c r="V11" s="119" t="str">
        <f>IFERROR(('LGA8'!BB$3/E11)-('LGA8'!BA$3/C11),"")</f>
      </c>
      <c r="W11" s="118" t="str">
        <f>IFERROR(('LGA8'!BE$3/E11)-('LGA8'!BD$3/C11),"")</f>
      </c>
      <c r="X11" s="17" t="str">
        <f>IFERROR(('LGA8'!BH$3/E11)-('LGA8'!BG$3/C11),"")</f>
      </c>
      <c r="Y11" s="18" t="str">
        <f>IFERROR(('LGA8'!BK$3/E11)-('LGA8'!BJ$3/C11),"")</f>
      </c>
      <c r="Z11" s="17" t="str">
        <f>IFERROR(('LGA8'!BN$3/E11)-('LGA8'!BM$3/C11),"")</f>
      </c>
      <c r="AA11" s="18" t="str">
        <f>IFERROR(('LGA8'!BQ$3/E11)-('LGA8'!BP$3/C11),"")</f>
      </c>
      <c r="AB11" s="17" t="str">
        <f>IFERROR(('LGA8'!BT$3/E11)-('LGA8'!BS$3/C11),"")</f>
      </c>
      <c r="AC11" s="18" t="str">
        <f>IFERROR(('LGA8'!BW$3/E11)-('LGA8'!BV$3/C11),"")</f>
      </c>
      <c r="AD11" s="17" t="str">
        <f>IFERROR(('LGA8'!BZ$3/E11)-('LGA8'!BY$3/C11),"")</f>
      </c>
      <c r="AE11" s="18" t="str">
        <f>IFERROR(('LGA8'!CC$3/E11)-('LGA8'!CB$3/C11),"")</f>
      </c>
      <c r="AF11" s="17" t="str">
        <f>IFERROR(('LGA8'!CF$3/$E11)-('LGA8'!CE$3/$C11),"")</f>
      </c>
      <c r="AG11" s="18" t="str">
        <f>IFERROR(('LGA8'!CI$3/$E11)-('LGA8'!CH$3/$C11),"")</f>
      </c>
      <c r="AI11" s="146" t="str">
        <f>IFERROR('LGA8'!$M$3/'LGA8'!$L$3,"")</f>
      </c>
      <c r="AJ11" s="148" t="str">
        <f>IFERROR('LGA8'!$P$3/'LGA8'!$O$3,"")</f>
      </c>
      <c r="AK11" s="148" t="str">
        <f>IFERROR('LGA8'!$S$3/'LGA8'!$R$3,"")</f>
      </c>
      <c r="AL11" s="148" t="str">
        <f>IFERROR('LGA8'!$V$3/'LGA8'!$U$3,"")</f>
      </c>
      <c r="AM11" s="148" t="str">
        <f>IFERROR('LGA8'!$Y$3/'LGA8'!$X$3,"")</f>
      </c>
      <c r="AN11" s="148" t="str">
        <f>IFERROR('LGA8'!$AB$3/'LGA8'!$AA$3,"")</f>
      </c>
      <c r="AO11" s="148" t="str">
        <f>IFERROR('LGA8'!$AE$3/'LGA8'!$AD$3,"")</f>
      </c>
      <c r="AP11" s="148" t="str">
        <f>IFERROR('LGA8'!$AH$3/'LGA8'!$AG$3,"")</f>
      </c>
      <c r="AQ11" s="148" t="str">
        <f>IFERROR('LGA8'!$AK$3/'LGA8'!$AJ$3,"")</f>
      </c>
      <c r="AR11" s="148" t="str">
        <f>IFERROR('LGA8'!$AN$3/'LGA8'!$AM$3,"")</f>
      </c>
      <c r="AS11" s="148" t="str">
        <f>IFERROR('LGA8'!$AQ$3/'LGA8'!$AP$3,"")</f>
      </c>
      <c r="AT11" s="148" t="str">
        <f>IFERROR('LGA8'!$AT$3/'LGA8'!$AS$3,"")</f>
      </c>
      <c r="AU11" s="148" t="str">
        <f>IFERROR('LGA8'!$AW$3/'LGA8'!$AV$3,"")</f>
      </c>
      <c r="AV11" s="148" t="str">
        <f>IFERROR('LGA8'!$AZ$3/'LGA8'!$AY$3,"")</f>
      </c>
      <c r="AW11" s="148" t="str">
        <f>IFERROR('LGA8'!$BC$3/'LGA8'!$BB$3,"")</f>
      </c>
      <c r="AX11" s="148" t="str">
        <f>IFERROR('LGA8'!$BF$3/'LGA8'!$BE$3,"")</f>
      </c>
      <c r="AY11" s="148" t="str">
        <f>IFERROR('LGA8'!$BI$3/'LGA8'!$BH$3,"")</f>
      </c>
      <c r="AZ11" s="148" t="str">
        <f>IFERROR('LGA8'!$BL$3/'LGA8'!$BK$3,"")</f>
      </c>
      <c r="BA11" s="148" t="str">
        <f>IFERROR('LGA8'!$BO$3/'LGA8'!$BN$3,"")</f>
      </c>
      <c r="BB11" s="148" t="str">
        <f>IFERROR('LGA8'!$BR$3/'LGA8'!$BQ$3,"")</f>
      </c>
      <c r="BC11" s="148" t="str">
        <f>IFERROR('LGA8'!$BU$3/'LGA8'!$BT$3,"")</f>
      </c>
      <c r="BD11" s="148" t="str">
        <f>IFERROR('LGA8'!$BX$3/'LGA8'!$BW$3,"")</f>
      </c>
      <c r="BE11" s="148" t="str">
        <f>IFERROR('LGA8'!$CA$3/'LGA8'!$BZ$3,"")</f>
      </c>
      <c r="BF11" s="148" t="str">
        <f>IFERROR('LGA8'!$CD$3/'LGA8'!$CC$3,"")</f>
      </c>
      <c r="BG11" s="148" t="str">
        <f>IFERROR('LGA8'!$CG$3/'LGA8'!$CF$3,"")</f>
      </c>
      <c r="BH11" s="145" t="str">
        <f>IFERROR('LGA8'!$CJ$3/'LGA8'!$CI$3,"")</f>
      </c>
      <c r="BJ11" s="3" t="str">
        <f t="shared" si="0"/>
        <v>LGA8</v>
      </c>
      <c r="BK11" s="132">
        <f>'LGA8'!$E$3</f>
        <v>0</v>
      </c>
      <c r="BL11" s="30">
        <f t="shared" si="1"/>
        <v>0</v>
      </c>
      <c r="BM11" s="31" t="str">
        <f t="shared" si="7"/>
      </c>
      <c r="BN11" s="102">
        <f>'LGA8'!$G$3</f>
        <v>0</v>
      </c>
      <c r="BO11" s="30">
        <f t="shared" si="2"/>
        <v>0</v>
      </c>
      <c r="BP11" s="31" t="str">
        <f t="shared" si="8"/>
      </c>
      <c r="BQ11" s="102">
        <f>'LGA8'!$I$3</f>
        <v>0</v>
      </c>
      <c r="BR11" s="30">
        <f t="shared" si="3"/>
        <v>0</v>
      </c>
      <c r="BS11" s="31" t="str">
        <f t="shared" si="9"/>
      </c>
    </row>
    <row r="12" ht="14.25" s="3" customFormat="1">
      <c r="A12" s="74" t="str">
        <f>MID(CELL("Filename",'LGA9'!A1),SEARCH("]",CELL("Filename",'LGA9'!A1),1)+1,100)</f>
        <v>LGA9</v>
      </c>
      <c r="B12" s="19">
        <f>'LGA9'!$D$3</f>
        <v>0</v>
      </c>
      <c r="C12" s="34">
        <f t="shared" si="4"/>
        <v>0</v>
      </c>
      <c r="D12" s="34">
        <f>'LGA9'!$F$3</f>
        <v>0</v>
      </c>
      <c r="E12" s="34">
        <f t="shared" si="5"/>
        <v>0</v>
      </c>
      <c r="F12" s="34">
        <f>'LGA9'!$H$3</f>
        <v>0</v>
      </c>
      <c r="G12" s="157">
        <f t="shared" si="6"/>
        <v>0</v>
      </c>
      <c r="H12" s="117" t="str">
        <f>IFERROR(('LGA9'!L$3/$E12)-('LGA9'!K$3/$C12),"")</f>
      </c>
      <c r="I12" s="117" t="str">
        <f>IFERROR(('LGA9'!O$3/$E12)-('LGA9'!N$3/$C12),"")</f>
      </c>
      <c r="J12" s="116" t="str">
        <f>IFERROR(('LGA9'!R$3/$E12)-('LGA9'!Q$3/$C12),"")</f>
      </c>
      <c r="K12" s="117" t="str">
        <f>IFERROR(('LGA9'!U$3/$E12)-('LGA9'!T$3/$C12),"")</f>
      </c>
      <c r="L12" s="116" t="str">
        <f>IFERROR(('LGA9'!X$3/$E12)-('LGA9'!W$3/$C12),"")</f>
      </c>
      <c r="M12" s="118" t="str">
        <f>IFERROR(('LGA9'!AA$3/E12)-('LGA9'!Z$3/C12),"")</f>
      </c>
      <c r="N12" s="116" t="str">
        <f>IFERROR(('LGA9'!AD$3/E12)-('LGA9'!AC$3/C12),"")</f>
      </c>
      <c r="O12" s="118" t="str">
        <f>IFERROR(('LGA9'!AG$3/E12)-('LGA9'!AF$3/C12),"")</f>
      </c>
      <c r="P12" s="116" t="str">
        <f>IFERROR(('LGA9'!AJ$3/E12)-('LGA9'!AI$3/C12),"")</f>
      </c>
      <c r="Q12" s="118" t="str">
        <f>IFERROR(('LGA9'!AM$3/E12)-('LGA9'!AL$3/C12),"")</f>
      </c>
      <c r="R12" s="116" t="str">
        <f>IFERROR(('LGA9'!AP$3/E12)-('LGA9'!AO$3/C12),"")</f>
      </c>
      <c r="S12" s="118" t="str">
        <f>IFERROR(('LGA9'!AS$3/E12)-('LGA9'!AR$3/C12),"")</f>
      </c>
      <c r="T12" s="116" t="str">
        <f>IFERROR(('LGA9'!AV$3/E12)-('LGA9'!AU$3/C12),"")</f>
      </c>
      <c r="U12" s="118" t="str">
        <f>IFERROR(('LGA9'!AY$3/E12)-('LGA9'!AX$3/C12),"")</f>
      </c>
      <c r="V12" s="119" t="str">
        <f>IFERROR(('LGA9'!BB$3/E12)-('LGA9'!BA$3/C12),"")</f>
      </c>
      <c r="W12" s="118" t="str">
        <f>IFERROR(('LGA9'!BE$3/E12)-('LGA9'!BD$3/C12),"")</f>
      </c>
      <c r="X12" s="17" t="str">
        <f>IFERROR(('LGA9'!BH$3/E12)-('LGA9'!BG$3/C12),"")</f>
      </c>
      <c r="Y12" s="18" t="str">
        <f>IFERROR(('LGA9'!BK$3/E12)-('LGA9'!BJ$3/C12),"")</f>
      </c>
      <c r="Z12" s="17" t="str">
        <f>IFERROR(('LGA9'!BN$3/E12)-('LGA9'!BM$3/C12),"")</f>
      </c>
      <c r="AA12" s="18" t="str">
        <f>IFERROR(('LGA9'!BQ$3/E12)-('LGA9'!BP$3/C12),"")</f>
      </c>
      <c r="AB12" s="17" t="str">
        <f>IFERROR(('LGA9'!BT$3/E12)-('LGA9'!BS$3/C12),"")</f>
      </c>
      <c r="AC12" s="18" t="str">
        <f>IFERROR(('LGA9'!BW$3/E12)-('LGA9'!BV$3/C12),"")</f>
      </c>
      <c r="AD12" s="17" t="str">
        <f>IFERROR(('LGA9'!BZ$3/E12)-('LGA9'!BY$3/C12),"")</f>
      </c>
      <c r="AE12" s="18" t="str">
        <f>IFERROR(('LGA9'!CC$3/E12)-('LGA9'!CB$3/C12),"")</f>
      </c>
      <c r="AF12" s="17" t="str">
        <f>IFERROR(('LGA9'!CF$3/$E12)-('LGA9'!CE$3/$C12),"")</f>
      </c>
      <c r="AG12" s="18" t="str">
        <f>IFERROR(('LGA9'!CI$3/$E12)-('LGA9'!CH$3/$C12),"")</f>
      </c>
      <c r="AI12" s="146" t="str">
        <f>IFERROR('LGA9'!$M$3/'LGA9'!$L$3,"")</f>
      </c>
      <c r="AJ12" s="148" t="str">
        <f>IFERROR('LGA9'!$P$3/'LGA9'!$O$3,"")</f>
      </c>
      <c r="AK12" s="148" t="str">
        <f>IFERROR('LGA9'!$S$3/'LGA9'!$R$3,"")</f>
      </c>
      <c r="AL12" s="148" t="str">
        <f>IFERROR('LGA9'!$V$3/'LGA9'!$U$3,"")</f>
      </c>
      <c r="AM12" s="148" t="str">
        <f>IFERROR('LGA9'!$Y$3/'LGA9'!$X$3,"")</f>
      </c>
      <c r="AN12" s="148" t="str">
        <f>IFERROR('LGA9'!$AB$3/'LGA9'!$AA$3,"")</f>
      </c>
      <c r="AO12" s="148" t="str">
        <f>IFERROR('LGA9'!$AE$3/'LGA9'!$AD$3,"")</f>
      </c>
      <c r="AP12" s="148" t="str">
        <f>IFERROR('LGA9'!$AH$3/'LGA9'!$AG$3,"")</f>
      </c>
      <c r="AQ12" s="148" t="str">
        <f>IFERROR('LGA9'!$AK$3/'LGA9'!$AJ$3,"")</f>
      </c>
      <c r="AR12" s="148" t="str">
        <f>IFERROR('LGA9'!$AN$3/'LGA9'!$AM$3,"")</f>
      </c>
      <c r="AS12" s="148" t="str">
        <f>IFERROR('LGA9'!$AQ$3/'LGA9'!$AP$3,"")</f>
      </c>
      <c r="AT12" s="148" t="str">
        <f>IFERROR('LGA9'!$AT$3/'LGA9'!$AS$3,"")</f>
      </c>
      <c r="AU12" s="148" t="str">
        <f>IFERROR('LGA9'!$AW$3/'LGA9'!$AV$3,"")</f>
      </c>
      <c r="AV12" s="148" t="str">
        <f>IFERROR('LGA9'!$AZ$3/'LGA9'!$AY$3,"")</f>
      </c>
      <c r="AW12" s="148" t="str">
        <f>IFERROR('LGA9'!$BC$3/'LGA9'!$BB$3,"")</f>
      </c>
      <c r="AX12" s="148" t="str">
        <f>IFERROR('LGA9'!$BF$3/'LGA9'!$BE$3,"")</f>
      </c>
      <c r="AY12" s="148" t="str">
        <f>IFERROR('LGA9'!$BI$3/'LGA9'!$BH$3,"")</f>
      </c>
      <c r="AZ12" s="148" t="str">
        <f>IFERROR('LGA9'!$BL$3/'LGA9'!$BK$3,"")</f>
      </c>
      <c r="BA12" s="148" t="str">
        <f>IFERROR('LGA9'!$BO$3/'LGA9'!$BN$3,"")</f>
      </c>
      <c r="BB12" s="148" t="str">
        <f>IFERROR('LGA9'!$BR$3/'LGA9'!$BQ$3,"")</f>
      </c>
      <c r="BC12" s="148" t="str">
        <f>IFERROR('LGA9'!$BU$3/'LGA9'!$BT$3,"")</f>
      </c>
      <c r="BD12" s="148" t="str">
        <f>IFERROR('LGA9'!$BX$3/'LGA9'!$BW$3,"")</f>
      </c>
      <c r="BE12" s="148" t="str">
        <f>IFERROR('LGA9'!$CA$3/'LGA9'!$BZ$3,"")</f>
      </c>
      <c r="BF12" s="148" t="str">
        <f>IFERROR('LGA9'!$CD$3/'LGA9'!$CC$3,"")</f>
      </c>
      <c r="BG12" s="148" t="str">
        <f>IFERROR('LGA9'!$CG$3/'LGA9'!$CF$3,"")</f>
      </c>
      <c r="BH12" s="145" t="str">
        <f>IFERROR('LGA9'!$CJ$3/'LGA9'!$CI$3,"")</f>
      </c>
      <c r="BJ12" s="3" t="str">
        <f t="shared" si="0"/>
        <v>LGA9</v>
      </c>
      <c r="BK12" s="132">
        <f>'LGA9'!$E$3</f>
        <v>0</v>
      </c>
      <c r="BL12" s="30">
        <f t="shared" si="1"/>
        <v>0</v>
      </c>
      <c r="BM12" s="31" t="str">
        <f t="shared" si="7"/>
      </c>
      <c r="BN12" s="102">
        <f>'LGA9'!$G$3</f>
        <v>0</v>
      </c>
      <c r="BO12" s="30">
        <f t="shared" si="2"/>
        <v>0</v>
      </c>
      <c r="BP12" s="31" t="str">
        <f t="shared" si="8"/>
      </c>
      <c r="BQ12" s="102">
        <f>'LGA9'!$I$3</f>
        <v>0</v>
      </c>
      <c r="BR12" s="30">
        <f t="shared" si="3"/>
        <v>0</v>
      </c>
      <c r="BS12" s="31" t="str">
        <f t="shared" si="9"/>
      </c>
    </row>
    <row r="13" ht="14.25" s="3" customFormat="1">
      <c r="A13" s="74" t="str">
        <f>MID(CELL("Filename",'LGA10'!A1),SEARCH("]",CELL("Filename",'LGA10'!A1),1)+1,100)</f>
        <v>LGA10</v>
      </c>
      <c r="B13" s="19">
        <f>'LGA10'!$D$3</f>
        <v>0</v>
      </c>
      <c r="C13" s="34">
        <f t="shared" si="4"/>
        <v>0</v>
      </c>
      <c r="D13" s="34">
        <f>'LGA10'!$F$3</f>
        <v>0</v>
      </c>
      <c r="E13" s="34">
        <f t="shared" si="5"/>
        <v>0</v>
      </c>
      <c r="F13" s="34">
        <f>'LGA10'!$H$3</f>
        <v>0</v>
      </c>
      <c r="G13" s="157">
        <f t="shared" si="6"/>
        <v>0</v>
      </c>
      <c r="H13" s="117" t="str">
        <f>IFERROR(('LGA10'!L$3/$E13)-('LGA10'!K$3/$C13),"")</f>
      </c>
      <c r="I13" s="117" t="str">
        <f>IFERROR(('LGA10'!O$3/$E13)-('LGA10'!N$3/$C13),"")</f>
      </c>
      <c r="J13" s="116" t="str">
        <f>IFERROR(('LGA10'!R$3/$E13)-('LGA10'!Q$3/$C13),"")</f>
      </c>
      <c r="K13" s="117" t="str">
        <f>IFERROR(('LGA10'!U$3/$E13)-('LGA10'!T$3/$C13),"")</f>
      </c>
      <c r="L13" s="116" t="str">
        <f>IFERROR(('LGA10'!X$3/$E13)-('LGA10'!W$3/$C13),"")</f>
      </c>
      <c r="M13" s="118" t="str">
        <f>IFERROR(('LGA10'!AA$3/E13)-('LGA10'!Z$3/C13),"")</f>
      </c>
      <c r="N13" s="116" t="str">
        <f>IFERROR(('LGA10'!AD$3/E13)-('LGA10'!AC$3/C13),"")</f>
      </c>
      <c r="O13" s="118" t="str">
        <f>IFERROR(('LGA10'!AG$3/E13)-('LGA10'!AF$3/C13),"")</f>
      </c>
      <c r="P13" s="116" t="str">
        <f>IFERROR(('LGA10'!AJ$3/E13)-('LGA10'!AI$3/C13),"")</f>
      </c>
      <c r="Q13" s="118" t="str">
        <f>IFERROR(('LGA10'!AM$3/E13)-('LGA10'!AL$3/C13),"")</f>
      </c>
      <c r="R13" s="116" t="str">
        <f>IFERROR(('LGA10'!AP$3/E13)-('LGA10'!AO$3/C13),"")</f>
      </c>
      <c r="S13" s="118" t="str">
        <f>IFERROR(('LGA10'!AS$3/E13)-('LGA10'!AR$3/C13),"")</f>
      </c>
      <c r="T13" s="116" t="str">
        <f>IFERROR(('LGA10'!AV$3/E13)-('LGA10'!AU$3/C13),"")</f>
      </c>
      <c r="U13" s="118" t="str">
        <f>IFERROR(('LGA10'!AY$3/E13)-('LGA10'!AX$3/C13),"")</f>
      </c>
      <c r="V13" s="119" t="str">
        <f>IFERROR(('LGA10'!BB$3/E13)-('LGA10'!BA$3/C13),"")</f>
      </c>
      <c r="W13" s="118" t="str">
        <f>IFERROR(('LGA10'!BE$3/E13)-('LGA10'!BD$3/C13),"")</f>
      </c>
      <c r="X13" s="17" t="str">
        <f>IFERROR(('LGA10'!BH$3/E13)-('LGA10'!BG$3/C13),"")</f>
      </c>
      <c r="Y13" s="18" t="str">
        <f>IFERROR(('LGA10'!BK$3/E13)-('LGA10'!BJ$3/C13),"")</f>
      </c>
      <c r="Z13" s="17" t="str">
        <f>IFERROR(('LGA10'!BN$3/E13)-('LGA10'!BM$3/C13),"")</f>
      </c>
      <c r="AA13" s="18" t="str">
        <f>IFERROR(('LGA10'!BQ$3/E13)-('LGA10'!BP$3/C13),"")</f>
      </c>
      <c r="AB13" s="17" t="str">
        <f>IFERROR(('LGA10'!BT$3/E13)-('LGA10'!BS$3/C13),"")</f>
      </c>
      <c r="AC13" s="18" t="str">
        <f>IFERROR(('LGA10'!BW$3/E13)-('LGA10'!BV$3/C13),"")</f>
      </c>
      <c r="AD13" s="17" t="str">
        <f>IFERROR(('LGA10'!BZ$3/E13)-('LGA10'!BY$3/C13),"")</f>
      </c>
      <c r="AE13" s="18" t="str">
        <f>IFERROR(('LGA10'!CC$3/E13)-('LGA10'!CB$3/C13),"")</f>
      </c>
      <c r="AF13" s="17" t="str">
        <f>IFERROR(('LGA10'!CF$3/$E13)-('LGA10'!CE$3/$C13),"")</f>
      </c>
      <c r="AG13" s="18" t="str">
        <f>IFERROR(('LGA10'!CI$3/$E13)-('LGA10'!CH$3/$C13),"")</f>
      </c>
      <c r="AI13" s="146" t="str">
        <f>IFERROR('LGA10'!$M$3/'LGA10'!$L$3,"")</f>
      </c>
      <c r="AJ13" s="148" t="str">
        <f>IFERROR('LGA10'!$P$3/'LGA10'!$O$3,"")</f>
      </c>
      <c r="AK13" s="148" t="str">
        <f>IFERROR('LGA10'!$S$3/'LGA10'!$R$3,"")</f>
      </c>
      <c r="AL13" s="148" t="str">
        <f>IFERROR('LGA10'!$V$3/'LGA10'!$U$3,"")</f>
      </c>
      <c r="AM13" s="148" t="str">
        <f>IFERROR('LGA10'!$Y$3/'LGA10'!$X$3,"")</f>
      </c>
      <c r="AN13" s="148" t="str">
        <f>IFERROR('LGA10'!$AB$3/'LGA10'!$AA$3,"")</f>
      </c>
      <c r="AO13" s="148" t="str">
        <f>IFERROR('LGA10'!$AE$3/'LGA10'!$AD$3,"")</f>
      </c>
      <c r="AP13" s="148" t="str">
        <f>IFERROR('LGA10'!$AH$3/'LGA10'!$AG$3,"")</f>
      </c>
      <c r="AQ13" s="148" t="str">
        <f>IFERROR('LGA10'!$AK$3/'LGA10'!$AJ$3,"")</f>
      </c>
      <c r="AR13" s="148" t="str">
        <f>IFERROR('LGA10'!$AN$3/'LGA10'!$AM$3,"")</f>
      </c>
      <c r="AS13" s="148" t="str">
        <f>IFERROR('LGA10'!$AQ$3/'LGA10'!$AP$3,"")</f>
      </c>
      <c r="AT13" s="148" t="str">
        <f>IFERROR('LGA10'!$AT$3/'LGA10'!$AS$3,"")</f>
      </c>
      <c r="AU13" s="148" t="str">
        <f>IFERROR('LGA10'!$AW$3/'LGA10'!$AV$3,"")</f>
      </c>
      <c r="AV13" s="148" t="str">
        <f>IFERROR('LGA10'!$AZ$3/'LGA10'!$AY$3,"")</f>
      </c>
      <c r="AW13" s="148" t="str">
        <f>IFERROR('LGA10'!$BC$3/'LGA10'!$BB$3,"")</f>
      </c>
      <c r="AX13" s="148" t="str">
        <f>IFERROR('LGA10'!$BF$3/'LGA10'!$BE$3,"")</f>
      </c>
      <c r="AY13" s="148" t="str">
        <f>IFERROR('LGA10'!$BI$3/'LGA10'!$BH$3,"")</f>
      </c>
      <c r="AZ13" s="148" t="str">
        <f>IFERROR('LGA10'!$BL$3/'LGA10'!$BK$3,"")</f>
      </c>
      <c r="BA13" s="148" t="str">
        <f>IFERROR('LGA10'!$BO$3/'LGA10'!$BN$3,"")</f>
      </c>
      <c r="BB13" s="148" t="str">
        <f>IFERROR('LGA10'!$BR$3/'LGA10'!$BQ$3,"")</f>
      </c>
      <c r="BC13" s="148" t="str">
        <f>IFERROR('LGA10'!$BU$3/'LGA10'!$BT$3,"")</f>
      </c>
      <c r="BD13" s="148" t="str">
        <f>IFERROR('LGA10'!$BX$3/'LGA10'!$BW$3,"")</f>
      </c>
      <c r="BE13" s="148" t="str">
        <f>IFERROR('LGA10'!$CA$3/'LGA10'!$BZ$3,"")</f>
      </c>
      <c r="BF13" s="148" t="str">
        <f>IFERROR('LGA10'!$CD$3/'LGA10'!$CC$3,"")</f>
      </c>
      <c r="BG13" s="148" t="str">
        <f>IFERROR('LGA10'!$CG$3/'LGA10'!$CF$3,"")</f>
      </c>
      <c r="BH13" s="145" t="str">
        <f>IFERROR('LGA10'!$CJ$3/'LGA10'!$CI$3,"")</f>
      </c>
      <c r="BJ13" s="3" t="str">
        <f t="shared" si="0"/>
        <v>LGA10</v>
      </c>
      <c r="BK13" s="132">
        <f>'LGA10'!$E$3</f>
        <v>0</v>
      </c>
      <c r="BL13" s="30">
        <f t="shared" si="1"/>
        <v>0</v>
      </c>
      <c r="BM13" s="31" t="str">
        <f t="shared" si="7"/>
      </c>
      <c r="BN13" s="102">
        <f>'LGA10'!$G$3</f>
        <v>0</v>
      </c>
      <c r="BO13" s="30">
        <f t="shared" si="2"/>
        <v>0</v>
      </c>
      <c r="BP13" s="31" t="str">
        <f t="shared" si="8"/>
      </c>
      <c r="BQ13" s="102">
        <f>'LGA10'!$I$3</f>
        <v>0</v>
      </c>
      <c r="BR13" s="30">
        <f t="shared" si="3"/>
        <v>0</v>
      </c>
      <c r="BS13" s="31" t="str">
        <f t="shared" si="9"/>
      </c>
    </row>
    <row r="14" ht="14.25" s="3" customFormat="1"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ht="14.25" s="3" customFormat="1"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ht="14.25" s="3" customFormat="1"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="3" customFormat="1">
      <c r="H17" s="151" t="s">
        <v>38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="3" customFormat="1">
      <c r="H18" s="122" t="s">
        <v>1</v>
      </c>
      <c r="I18" s="122" t="s">
        <v>2</v>
      </c>
      <c r="J18" s="122" t="s">
        <v>3</v>
      </c>
      <c r="K18" s="122" t="s">
        <v>4</v>
      </c>
      <c r="L18" s="122" t="s">
        <v>5</v>
      </c>
      <c r="M18" s="122" t="s">
        <v>6</v>
      </c>
      <c r="N18" s="123" t="s">
        <v>7</v>
      </c>
      <c r="O18" s="123" t="s">
        <v>8</v>
      </c>
      <c r="P18" s="123" t="s">
        <v>9</v>
      </c>
      <c r="Q18" s="123" t="s">
        <v>10</v>
      </c>
      <c r="R18" s="123" t="s">
        <v>11</v>
      </c>
      <c r="S18" s="123" t="s">
        <v>12</v>
      </c>
      <c r="T18" s="123" t="s">
        <v>13</v>
      </c>
      <c r="U18" s="123" t="s">
        <v>14</v>
      </c>
      <c r="V18" s="123" t="s">
        <v>15</v>
      </c>
      <c r="W18" s="123" t="s">
        <v>16</v>
      </c>
      <c r="X18" s="123" t="s">
        <v>17</v>
      </c>
      <c r="Y18" s="123" t="s">
        <v>18</v>
      </c>
      <c r="Z18" s="123" t="s">
        <v>19</v>
      </c>
      <c r="AA18" s="123" t="s">
        <v>20</v>
      </c>
      <c r="AB18" s="123" t="s">
        <v>21</v>
      </c>
      <c r="AC18" s="123" t="s">
        <v>22</v>
      </c>
      <c r="AD18" s="123" t="s">
        <v>23</v>
      </c>
      <c r="AE18" s="123" t="s">
        <v>24</v>
      </c>
      <c r="AF18" s="123"/>
      <c r="AG18" s="123"/>
    </row>
    <row r="19" s="3" customFormat="1">
      <c r="G19" s="154" t="str">
        <f ref="G19:G28" t="shared" si="10">A4</f>
        <v>Ikeja</v>
      </c>
      <c r="H19" s="155">
        <f>IFERROR(SUMIF(Ikeja!$L$2:L$2,"HTC_TST",Ikeja!$L$3:L$3)/Ikeja!$E$3,"")</f>
        <v>0</v>
      </c>
      <c r="I19" s="155">
        <f>IFERROR(SUMIF(Ikeja!$L$2:O$2,"HTC_TST",Ikeja!$L$3:O$3)/Ikeja!$E$3,"")</f>
        <v>0</v>
      </c>
      <c r="J19" s="155">
        <f>IFERROR(SUMIF(Ikeja!$L$2:R$2,"HTC_TST",Ikeja!$L$3:R$3)/Ikeja!$E$3,"")</f>
        <v>0</v>
      </c>
      <c r="K19" s="155">
        <f>IFERROR(SUMIF(Ikeja!$L$2:U$2,"HTC_TST",Ikeja!$L$3:U$3)/Ikeja!$E$3,"")</f>
        <v>0</v>
      </c>
      <c r="L19" s="155">
        <f>IFERROR(SUMIF(Ikeja!$L$2:X$2,"HTC_TST",Ikeja!$L$3:X$3)/Ikeja!$E$3,"")</f>
        <v>0</v>
      </c>
      <c r="M19" s="155">
        <f>IFERROR(SUMIF(Ikeja!$L$2:AA$2,"HTC_TST",Ikeja!$L$3:AA$3)/Ikeja!$E$3,"")</f>
        <v>0</v>
      </c>
      <c r="N19" s="155">
        <f>IFERROR(SUMIF(Ikeja!$L$2:AD$2,"HTC_TST",Ikeja!$L$3:AD$3)/Ikeja!$E$3,"")</f>
        <v>0</v>
      </c>
      <c r="O19" s="155">
        <f>IFERROR(SUMIF(Ikeja!$L$2:AG$2,"HTC_TST",Ikeja!$L$3:AG$3)/Ikeja!$E$3,"")</f>
        <v>0</v>
      </c>
      <c r="P19" s="155">
        <f>IFERROR(SUMIF(Ikeja!$L$2:AJ$2,"HTC_TST",Ikeja!$L$3:AJ$3)/Ikeja!$E$3,"")</f>
        <v>0</v>
      </c>
      <c r="Q19" s="155">
        <f>IFERROR(SUMIF(Ikeja!$L$2:AM$2,"HTC_TST",Ikeja!$L$3:AM$3)/Ikeja!$E$3,"")</f>
        <v>0</v>
      </c>
      <c r="R19" s="155">
        <f>IFERROR(SUMIF(Ikeja!$L$2:AP$2,"HTC_TST",Ikeja!$L$3:AP$3)/Ikeja!$E$3,"")</f>
        <v>0</v>
      </c>
      <c r="S19" s="155">
        <f>IFERROR(SUMIF(Ikeja!$L$2:AS$2,"HTC_TST",Ikeja!$L$3:AS$3)/Ikeja!$E$3,"")</f>
        <v>0</v>
      </c>
      <c r="T19" s="155">
        <f>IFERROR(SUMIF(Ikeja!$L$2:AV$2,"HTC_TST",Ikeja!$L$3:AV$3)/Ikeja!$E$3,"")</f>
        <v>0</v>
      </c>
      <c r="U19" s="155">
        <f>IFERROR(SUMIF(Ikeja!$L$2:AY$2,"HTC_TST",Ikeja!$L$3:AY$3)/Ikeja!$E$3,"")</f>
        <v>0</v>
      </c>
      <c r="V19" s="155">
        <f>IFERROR(SUMIF(Ikeja!$L$2:BB$2,"HTC_TST",Ikeja!$L$3:BB$3)/Ikeja!$E$3,"")</f>
        <v>0</v>
      </c>
      <c r="W19" s="155">
        <f>IFERROR(SUMIF(Ikeja!$L$2:BE$2,"HTC_TST",Ikeja!$L$3:BE$3)/Ikeja!$E$3,"")</f>
        <v>0</v>
      </c>
      <c r="X19" s="155">
        <f>IFERROR(SUMIF(Ikeja!$L$2:BH$2,"HTC_TST",Ikeja!$L$3:BH$3)/Ikeja!$E$3,"")</f>
        <v>0</v>
      </c>
      <c r="Y19" s="155">
        <f>IFERROR(SUMIF(Ikeja!$L$2:BK$2,"HTC_TST",Ikeja!$L$3:BK$3)/Ikeja!$E$3,"")</f>
        <v>0</v>
      </c>
      <c r="Z19" s="155">
        <f>IFERROR(SUMIF(Ikeja!$L$2:BN$2,"HTC_TST",Ikeja!$L$3:BN$3)/Ikeja!$E$3,"")</f>
        <v>0</v>
      </c>
      <c r="AA19" s="155">
        <f>IFERROR(SUMIF(Ikeja!$L$2:BQ$2,"HTC_TST",Ikeja!$L$3:BQ$3)/Ikeja!$E$3,"")</f>
        <v>0</v>
      </c>
      <c r="AB19" s="155">
        <f>IFERROR(SUMIF(Ikeja!$L$2:BT$2,"HTC_TST",Ikeja!$L$3:BT$3)/Ikeja!$E$3,"")</f>
        <v>0</v>
      </c>
      <c r="AC19" s="155">
        <f>IFERROR(SUMIF(Ikeja!$L$2:BW$2,"HTC_TST",Ikeja!$L$3:BW$3)/Ikeja!$E$3,"")</f>
        <v>0</v>
      </c>
      <c r="AD19" s="155">
        <f>IFERROR(SUMIF(Ikeja!$L$2:BZ$2,"HTC_TST",Ikeja!$L$3:BZ$3)/Ikeja!$E$3,"")</f>
        <v>0</v>
      </c>
      <c r="AE19" s="155">
        <f>IFERROR(SUMIF(Ikeja!$L$2:CC$2,"HTC_TST",Ikeja!$L$3:CC$3)/Ikeja!$E$3,"")</f>
        <v>0</v>
      </c>
      <c r="AF19" s="155">
        <f>IFERROR(SUMIF(Ikeja!$L$2:CF$2,"HTC_TST",Ikeja!$L$3:CF$3)/Ikeja!$E$3,"")</f>
        <v>0</v>
      </c>
      <c r="AG19" s="155">
        <f>IFERROR(SUMIF(Ikeja!$L$2:CI$2,"HTC_TST",Ikeja!$L$3:CI$3)/Ikeja!$E$3,"")</f>
        <v>0</v>
      </c>
    </row>
    <row r="20" s="3" customFormat="1">
      <c r="G20" s="3" t="str">
        <f t="shared" si="10"/>
        <v>Ifako Ijaiye</v>
      </c>
      <c r="H20" s="152">
        <f>IFERROR(SUMIF('Ifako Ijaiye'!$L$2:L$2,"HTC_TST",'Ifako Ijaiye'!$L$3:L$3)/'Ifako Ijaiye'!$E$3,"")</f>
        <v>0</v>
      </c>
      <c r="I20" s="152">
        <f>IFERROR(SUMIF('Ifako Ijaiye'!$L$2:O$2,"HTC_TST",'Ifako Ijaiye'!$L$3:O$3)/'Ifako Ijaiye'!$E$3,"")</f>
        <v>0</v>
      </c>
      <c r="J20" s="152">
        <f>IFERROR(SUMIF('Ifako Ijaiye'!$L$2:R$2,"HTC_TST",'Ifako Ijaiye'!$L$3:R$3)/'Ifako Ijaiye'!$E$3,"")</f>
        <v>0</v>
      </c>
      <c r="K20" s="152">
        <f>IFERROR(SUMIF('Ifako Ijaiye'!$L$2:U$2,"HTC_TST",'Ifako Ijaiye'!$L$3:U$3)/'Ifako Ijaiye'!$E$3,"")</f>
        <v>0</v>
      </c>
      <c r="L20" s="152">
        <f>IFERROR(SUMIF('Ifako Ijaiye'!$L$2:X$2,"HTC_TST",'Ifako Ijaiye'!$L$3:X$3)/'Ifako Ijaiye'!$E$3,"")</f>
        <v>0</v>
      </c>
      <c r="M20" s="152">
        <f>IFERROR(SUMIF('Ifako Ijaiye'!$L$2:AA$2,"HTC_TST",'Ifako Ijaiye'!$L$3:AA$3)/'Ifako Ijaiye'!$E$3,"")</f>
        <v>0</v>
      </c>
      <c r="N20" s="152">
        <f>IFERROR(SUMIF('Ifako Ijaiye'!$L$2:AD$2,"HTC_TST",'Ifako Ijaiye'!$L$3:AD$3)/'Ifako Ijaiye'!$E$3,"")</f>
        <v>0</v>
      </c>
      <c r="O20" s="152">
        <f>IFERROR(SUMIF('Ifako Ijaiye'!$L$2:AG$2,"HTC_TST",'Ifako Ijaiye'!$L$3:AG$3)/'Ifako Ijaiye'!$E$3,"")</f>
        <v>0</v>
      </c>
      <c r="P20" s="152">
        <f>IFERROR(SUMIF('Ifako Ijaiye'!$L$2:AJ$2,"HTC_TST",'Ifako Ijaiye'!$L$3:AJ$3)/'Ifako Ijaiye'!$E$3,"")</f>
        <v>0</v>
      </c>
      <c r="Q20" s="152">
        <f>IFERROR(SUMIF('Ifako Ijaiye'!$L$2:AM$2,"HTC_TST",'Ifako Ijaiye'!$L$3:AM$3)/'Ifako Ijaiye'!$E$3,"")</f>
        <v>0</v>
      </c>
      <c r="R20" s="152">
        <f>IFERROR(SUMIF('Ifako Ijaiye'!$L$2:AP$2,"HTC_TST",'Ifako Ijaiye'!$L$3:AP$3)/'Ifako Ijaiye'!$E$3,"")</f>
        <v>0</v>
      </c>
      <c r="S20" s="152">
        <f>IFERROR(SUMIF('Ifako Ijaiye'!$L$2:AS$2,"HTC_TST",'Ifako Ijaiye'!$L$3:AS$3)/'Ifako Ijaiye'!$E$3,"")</f>
        <v>0</v>
      </c>
      <c r="T20" s="152">
        <f>IFERROR(SUMIF('Ifako Ijaiye'!$L$2:AV$2,"HTC_TST",'Ifako Ijaiye'!$L$3:AV$3)/'Ifako Ijaiye'!$E$3,"")</f>
        <v>0</v>
      </c>
      <c r="U20" s="152">
        <f>IFERROR(SUMIF('Ifako Ijaiye'!$L$2:AY$2,"HTC_TST",'Ifako Ijaiye'!$L$3:AY$3)/'Ifako Ijaiye'!$E$3,"")</f>
        <v>0</v>
      </c>
      <c r="V20" s="152">
        <f>IFERROR(SUMIF('Ifako Ijaiye'!$L$2:BB$2,"HTC_TST",'Ifako Ijaiye'!$L$3:BB$3)/'Ifako Ijaiye'!$E$3,"")</f>
        <v>0</v>
      </c>
      <c r="W20" s="152">
        <f>IFERROR(SUMIF('Ifako Ijaiye'!$L$2:BE$2,"HTC_TST",'Ifako Ijaiye'!$L$3:BE$3)/'Ifako Ijaiye'!$E$3,"")</f>
        <v>0</v>
      </c>
      <c r="X20" s="152">
        <f>IFERROR(SUMIF('Ifako Ijaiye'!$L$2:BH$2,"HTC_TST",'Ifako Ijaiye'!$L$3:BH$3)/'Ifako Ijaiye'!$E$3,"")</f>
        <v>0</v>
      </c>
      <c r="Y20" s="152">
        <f>IFERROR(SUMIF('Ifako Ijaiye'!$L$2:BK$2,"HTC_TST",'Ifako Ijaiye'!$L$3:BK$3)/'Ifako Ijaiye'!$E$3,"")</f>
        <v>0</v>
      </c>
      <c r="Z20" s="152">
        <f>IFERROR(SUMIF('Ifako Ijaiye'!$L$2:BN$2,"HTC_TST",'Ifako Ijaiye'!$L$3:BN$3)/'Ifako Ijaiye'!$E$3,"")</f>
        <v>0</v>
      </c>
      <c r="AA20" s="152">
        <f>IFERROR(SUMIF('Ifako Ijaiye'!$L$2:BQ$2,"HTC_TST",'Ifako Ijaiye'!$L$3:BQ$3)/'Ifako Ijaiye'!$E$3,"")</f>
        <v>0</v>
      </c>
      <c r="AB20" s="152">
        <f>IFERROR(SUMIF('Ifako Ijaiye'!$L$2:BT$2,"HTC_TST",'Ifako Ijaiye'!$L$3:BT$3)/'Ifako Ijaiye'!$E$3,"")</f>
        <v>0</v>
      </c>
      <c r="AC20" s="152">
        <f>IFERROR(SUMIF('Ifako Ijaiye'!$L$2:BW$2,"HTC_TST",'Ifako Ijaiye'!$L$3:BW$3)/'Ifako Ijaiye'!$E$3,"")</f>
        <v>0</v>
      </c>
      <c r="AD20" s="152">
        <f>IFERROR(SUMIF('Ifako Ijaiye'!$L$2:BZ$2,"HTC_TST",'Ifako Ijaiye'!$L$3:BZ$3)/'Ifako Ijaiye'!$E$3,"")</f>
        <v>0</v>
      </c>
      <c r="AE20" s="152">
        <f>IFERROR(SUMIF('Ifako Ijaiye'!$L$2:CC$2,"HTC_TST",'Ifako Ijaiye'!$L$3:CC$3)/'Ifako Ijaiye'!$E$3,"")</f>
        <v>0</v>
      </c>
      <c r="AF20" s="152">
        <f>IFERROR(SUMIF('Ifako Ijaiye'!$L$2:CF$2,"HTC_TST",'Ifako Ijaiye'!$L$3:CF$3)/'Ifako Ijaiye'!$E$3,"")</f>
        <v>0</v>
      </c>
      <c r="AG20" s="152">
        <f>IFERROR(SUMIF('Ifako Ijaiye'!$L$2:CI$2,"HTC_TST",'Ifako Ijaiye'!$L$3:CI$3)/'Ifako Ijaiye'!$E$3,"")</f>
        <v>0</v>
      </c>
    </row>
    <row r="21" s="3" customFormat="1">
      <c r="G21" s="3" t="str">
        <f t="shared" si="10"/>
        <v>Mushin</v>
      </c>
      <c r="H21" s="152">
        <f>IFERROR(SUMIF(Mushin!$L$2:L$2,"HTC_TST",Mushin!$L$3:L$3)/Mushin!$E$3,"")</f>
        <v>0</v>
      </c>
      <c r="I21" s="152">
        <f>IFERROR(SUMIF(Mushin!$L$2:O$2,"HTC_TST",Mushin!$L$3:O$3)/Mushin!$E$3,"")</f>
        <v>0</v>
      </c>
      <c r="J21" s="152">
        <f>IFERROR(SUMIF(Mushin!$L$2:R$2,"HTC_TST",Mushin!$L$3:R$3)/Mushin!$E$3,"")</f>
        <v>0</v>
      </c>
      <c r="K21" s="152">
        <f>IFERROR(SUMIF(Mushin!$L$2:U$2,"HTC_TST",Mushin!$L$3:U$3)/Mushin!$E$3,"")</f>
        <v>0</v>
      </c>
      <c r="L21" s="152">
        <f>IFERROR(SUMIF(Mushin!$L$2:X$2,"HTC_TST",Mushin!$L$3:X$3)/Mushin!$E$3,"")</f>
        <v>0</v>
      </c>
      <c r="M21" s="152">
        <f>IFERROR(SUMIF(Mushin!$L$2:AA$2,"HTC_TST",Mushin!$L$3:AA$3)/Mushin!$E$3,"")</f>
        <v>0</v>
      </c>
      <c r="N21" s="152">
        <f>IFERROR(SUMIF(Mushin!$L$2:AD$2,"HTC_TST",Mushin!$L$3:AD$3)/Mushin!$E$3,"")</f>
        <v>0</v>
      </c>
      <c r="O21" s="152">
        <f>IFERROR(SUMIF(Mushin!$L$2:AG$2,"HTC_TST",Mushin!$L$3:AG$3)/Mushin!$E$3,"")</f>
        <v>0</v>
      </c>
      <c r="P21" s="152">
        <f>IFERROR(SUMIF(Mushin!$L$2:AJ$2,"HTC_TST",Mushin!$L$3:AJ$3)/Mushin!$E$3,"")</f>
        <v>0</v>
      </c>
      <c r="Q21" s="152">
        <f>IFERROR(SUMIF(Mushin!$L$2:AM$2,"HTC_TST",Mushin!$L$3:AM$3)/Mushin!$E$3,"")</f>
        <v>0</v>
      </c>
      <c r="R21" s="152">
        <f>IFERROR(SUMIF(Mushin!$L$2:AP$2,"HTC_TST",Mushin!$L$3:AP$3)/Mushin!$E$3,"")</f>
        <v>0</v>
      </c>
      <c r="S21" s="152">
        <f>IFERROR(SUMIF(Mushin!$L$2:AS$2,"HTC_TST",Mushin!$L$3:AS$3)/Mushin!$E$3,"")</f>
        <v>0</v>
      </c>
      <c r="T21" s="152">
        <f>IFERROR(SUMIF(Mushin!$L$2:AV$2,"HTC_TST",Mushin!$L$3:AV$3)/Mushin!$E$3,"")</f>
        <v>0</v>
      </c>
      <c r="U21" s="152">
        <f>IFERROR(SUMIF(Mushin!$L$2:AY$2,"HTC_TST",Mushin!$L$3:AY$3)/Mushin!$E$3,"")</f>
        <v>0</v>
      </c>
      <c r="V21" s="152">
        <f>IFERROR(SUMIF(Mushin!$L$2:BB$2,"HTC_TST",Mushin!$L$3:BB$3)/Mushin!$E$3,"")</f>
        <v>0</v>
      </c>
      <c r="W21" s="152">
        <f>IFERROR(SUMIF(Mushin!$L$2:BE$2,"HTC_TST",Mushin!$L$3:BE$3)/Mushin!$E$3,"")</f>
        <v>0</v>
      </c>
      <c r="X21" s="152">
        <f>IFERROR(SUMIF(Mushin!$L$2:BH$2,"HTC_TST",Mushin!$L$3:BH$3)/Mushin!$E$3,"")</f>
        <v>0</v>
      </c>
      <c r="Y21" s="152">
        <f>IFERROR(SUMIF(Mushin!$L$2:BK$2,"HTC_TST",Mushin!$L$3:BK$3)/Mushin!$E$3,"")</f>
        <v>0</v>
      </c>
      <c r="Z21" s="152">
        <f>IFERROR(SUMIF(Mushin!$L$2:BN$2,"HTC_TST",Mushin!$L$3:BN$3)/Mushin!$E$3,"")</f>
        <v>0</v>
      </c>
      <c r="AA21" s="152">
        <f>IFERROR(SUMIF(Mushin!$L$2:BQ$2,"HTC_TST",Mushin!$L$3:BQ$3)/Mushin!$E$3,"")</f>
        <v>0</v>
      </c>
      <c r="AB21" s="152">
        <f>IFERROR(SUMIF(Mushin!$L$2:BT$2,"HTC_TST",Mushin!$L$3:BT$3)/Mushin!$E$3,"")</f>
        <v>0</v>
      </c>
      <c r="AC21" s="152">
        <f>IFERROR(SUMIF(Mushin!$L$2:BW$2,"HTC_TST",Mushin!$L$3:BW$3)/Mushin!$E$3,"")</f>
        <v>0</v>
      </c>
      <c r="AD21" s="152">
        <f>IFERROR(SUMIF(Mushin!$L$2:BZ$2,"HTC_TST",Mushin!$L$3:BZ$3)/Mushin!$E$3,"")</f>
        <v>0</v>
      </c>
      <c r="AE21" s="152">
        <f>IFERROR(SUMIF(Mushin!$L$2:CC$2,"HTC_TST",Mushin!$L$3:CC$3)/Mushin!$E$3,"")</f>
        <v>0</v>
      </c>
      <c r="AF21" s="152">
        <f>IFERROR(SUMIF(Mushin!$L$2:CF$2,"HTC_TST",Mushin!$L$3:CF$3)/Mushin!$E$3,"")</f>
        <v>0</v>
      </c>
      <c r="AG21" s="152">
        <f>IFERROR(SUMIF(Mushin!$L$2:CI$2,"HTC_TST",Mushin!$L$3:CI$3)/Mushin!$E$3,"")</f>
        <v>0</v>
      </c>
    </row>
    <row r="22" s="3" customFormat="1">
      <c r="G22" s="3" t="str">
        <f t="shared" si="10"/>
        <v>Alimosho</v>
      </c>
      <c r="H22" s="152">
        <f>IFERROR(SUMIF(Alimosho!$L$2:L$2,"HTC_TST",Alimosho!$L$3:L$3)/Alimosho!$E$3,"")</f>
        <v>0</v>
      </c>
      <c r="I22" s="152">
        <f>IFERROR(SUMIF(Alimosho!$L$2:O$2,"HTC_TST",Alimosho!$L$3:O$3)/Alimosho!$E$3,"")</f>
        <v>0</v>
      </c>
      <c r="J22" s="152">
        <f>IFERROR(SUMIF(Alimosho!$L$2:R$2,"HTC_TST",Alimosho!$L$3:R$3)/Alimosho!$E$3,"")</f>
        <v>0</v>
      </c>
      <c r="K22" s="152">
        <f>IFERROR(SUMIF(Alimosho!$L$2:U$2,"HTC_TST",Alimosho!$L$3:U$3)/Alimosho!$E$3,"")</f>
        <v>0</v>
      </c>
      <c r="L22" s="152">
        <f>IFERROR(SUMIF(Alimosho!$L$2:X$2,"HTC_TST",Alimosho!$L$3:X$3)/Alimosho!$E$3,"")</f>
        <v>0</v>
      </c>
      <c r="M22" s="152">
        <f>IFERROR(SUMIF(Alimosho!$L$2:AA$2,"HTC_TST",Alimosho!$L$3:AA$3)/Alimosho!$E$3,"")</f>
        <v>0</v>
      </c>
      <c r="N22" s="152">
        <f>IFERROR(SUMIF(Alimosho!$L$2:AD$2,"HTC_TST",Alimosho!$L$3:AD$3)/Alimosho!$E$3,"")</f>
        <v>0</v>
      </c>
      <c r="O22" s="152">
        <f>IFERROR(SUMIF(Alimosho!$L$2:AG$2,"HTC_TST",Alimosho!$L$3:AG$3)/Alimosho!$E$3,"")</f>
        <v>0</v>
      </c>
      <c r="P22" s="152">
        <f>IFERROR(SUMIF(Alimosho!$L$2:AJ$2,"HTC_TST",Alimosho!$L$3:AJ$3)/Alimosho!$E$3,"")</f>
        <v>0</v>
      </c>
      <c r="Q22" s="152">
        <f>IFERROR(SUMIF(Alimosho!$L$2:AM$2,"HTC_TST",Alimosho!$L$3:AM$3)/Alimosho!$E$3,"")</f>
        <v>0</v>
      </c>
      <c r="R22" s="152">
        <f>IFERROR(SUMIF(Alimosho!$L$2:AP$2,"HTC_TST",Alimosho!$L$3:AP$3)/Alimosho!$E$3,"")</f>
        <v>0</v>
      </c>
      <c r="S22" s="152">
        <f>IFERROR(SUMIF(Alimosho!$L$2:AS$2,"HTC_TST",Alimosho!$L$3:AS$3)/Alimosho!$E$3,"")</f>
        <v>0</v>
      </c>
      <c r="T22" s="152">
        <f>IFERROR(SUMIF(Alimosho!$L$2:AV$2,"HTC_TST",Alimosho!$L$3:AV$3)/Alimosho!$E$3,"")</f>
        <v>0</v>
      </c>
      <c r="U22" s="152">
        <f>IFERROR(SUMIF(Alimosho!$L$2:AY$2,"HTC_TST",Alimosho!$L$3:AY$3)/Alimosho!$E$3,"")</f>
        <v>0</v>
      </c>
      <c r="V22" s="152">
        <f>IFERROR(SUMIF(Alimosho!$L$2:BB$2,"HTC_TST",Alimosho!$L$3:BB$3)/Alimosho!$E$3,"")</f>
        <v>0</v>
      </c>
      <c r="W22" s="152">
        <f>IFERROR(SUMIF(Alimosho!$L$2:BE$2,"HTC_TST",Alimosho!$L$3:BE$3)/Alimosho!$E$3,"")</f>
        <v>0</v>
      </c>
      <c r="X22" s="152">
        <f>IFERROR(SUMIF(Alimosho!$L$2:BH$2,"HTC_TST",Alimosho!$L$3:BH$3)/Alimosho!$E$3,"")</f>
        <v>0</v>
      </c>
      <c r="Y22" s="152">
        <f>IFERROR(SUMIF(Alimosho!$L$2:BK$2,"HTC_TST",Alimosho!$L$3:BK$3)/Alimosho!$E$3,"")</f>
        <v>0</v>
      </c>
      <c r="Z22" s="152">
        <f>IFERROR(SUMIF(Alimosho!$L$2:BN$2,"HTC_TST",Alimosho!$L$3:BN$3)/Alimosho!$E$3,"")</f>
        <v>0</v>
      </c>
      <c r="AA22" s="152">
        <f>IFERROR(SUMIF(Alimosho!$L$2:BQ$2,"HTC_TST",Alimosho!$L$3:BQ$3)/Alimosho!$E$3,"")</f>
        <v>0</v>
      </c>
      <c r="AB22" s="152">
        <f>IFERROR(SUMIF(Alimosho!$L$2:BT$2,"HTC_TST",Alimosho!$L$3:BT$3)/Alimosho!$E$3,"")</f>
        <v>0</v>
      </c>
      <c r="AC22" s="152">
        <f>IFERROR(SUMIF(Alimosho!$L$2:BW$2,"HTC_TST",Alimosho!$L$3:BW$3)/Alimosho!$E$3,"")</f>
        <v>0</v>
      </c>
      <c r="AD22" s="152">
        <f>IFERROR(SUMIF(Alimosho!$L$2:BZ$2,"HTC_TST",Alimosho!$L$3:BZ$3)/Alimosho!$E$3,"")</f>
        <v>0</v>
      </c>
      <c r="AE22" s="152">
        <f>IFERROR(SUMIF(Alimosho!$L$2:CC$2,"HTC_TST",Alimosho!$L$3:CC$3)/Alimosho!$E$3,"")</f>
        <v>0</v>
      </c>
      <c r="AF22" s="152">
        <f>IFERROR(SUMIF(Alimosho!$L$2:CF$2,"HTC_TST",Alimosho!$L$3:CF$3)/Alimosho!$E$3,"")</f>
        <v>0</v>
      </c>
      <c r="AG22" s="152">
        <f>IFERROR(SUMIF(Alimosho!$L$2:CI$2,"HTC_TST",Alimosho!$L$3:CI$3)/Alimosho!$E$3,"")</f>
        <v>0</v>
      </c>
    </row>
    <row r="23" s="3" customFormat="1">
      <c r="G23" s="3" t="str">
        <f t="shared" si="10"/>
        <v>LGA5</v>
      </c>
      <c r="H23" s="152" t="str">
        <f>IFERROR(SUMIF('LGA5'!$K$2:K$2,"HTC_TST",'LGA5'!$K$3:K$3)/'LGA5'!$D$3,"")</f>
      </c>
      <c r="I23" s="152" t="str">
        <f>IFERROR(SUMIF('LGA5'!$K$2:N$2,"HTC_TST",'LGA5'!$K$3:N$3)/'LGA5'!$D$3,"")</f>
      </c>
      <c r="J23" s="152" t="str">
        <f>IFERROR(SUMIF('LGA5'!$K$2:Q$2,"HTC_TST",'LGA5'!$K$3:Q$3)/'LGA5'!$D$3,"")</f>
      </c>
      <c r="K23" s="152" t="str">
        <f>IFERROR(SUMIF('LGA5'!$K$2:T$2,"HTC_TST",'LGA5'!$K$3:T$3)/'LGA5'!$D$3,"")</f>
      </c>
      <c r="L23" s="152" t="str">
        <f>IFERROR(SUMIF('LGA5'!$K$2:W$2,"HTC_TST",'LGA5'!$K$3:W$3)/'LGA5'!$D$3,"")</f>
      </c>
      <c r="M23" s="152" t="str">
        <f>IFERROR(SUMIF('LGA5'!$K$2:Z$2,"HTC_TST",'LGA5'!$K$3:Z$3)/'LGA5'!$D$3,"")</f>
      </c>
      <c r="N23" s="152" t="str">
        <f>IFERROR(SUMIF('LGA5'!$K$2:AC$2,"HTC_TST",'LGA5'!$K$3:AC$3)/'LGA5'!$D$3,"")</f>
      </c>
      <c r="O23" s="152" t="str">
        <f>IFERROR(SUMIF('LGA5'!$K$2:AF$2,"HTC_TST",'LGA5'!$K$3:AF$3)/'LGA5'!$D$3,"")</f>
      </c>
      <c r="P23" s="152" t="str">
        <f>IFERROR(SUMIF('LGA5'!$K$2:AI$2,"HTC_TST",'LGA5'!$K$3:AI$3)/'LGA5'!$D$3,"")</f>
      </c>
      <c r="Q23" s="152" t="str">
        <f>IFERROR(SUMIF('LGA5'!$K$2:AL$2,"HTC_TST",'LGA5'!$K$3:AL$3)/'LGA5'!$D$3,"")</f>
      </c>
      <c r="R23" s="152" t="str">
        <f>IFERROR(SUMIF('LGA5'!$K$2:AO$2,"HTC_TST",'LGA5'!$K$3:AO$3)/'LGA5'!$D$3,"")</f>
      </c>
      <c r="S23" s="152" t="str">
        <f>IFERROR(SUMIF('LGA5'!$K$2:AR$2,"HTC_TST",'LGA5'!$K$3:AR$3)/'LGA5'!$D$3,"")</f>
      </c>
      <c r="T23" s="152" t="str">
        <f>IFERROR(SUMIF('LGA5'!$K$2:AU$2,"HTC_TST",'LGA5'!$K$3:AU$3)/'LGA5'!$D$3,"")</f>
      </c>
      <c r="U23" s="152" t="str">
        <f>IFERROR(SUMIF('LGA5'!$K$2:AX$2,"HTC_TST",'LGA5'!$K$3:AX$3)/'LGA5'!$D$3,"")</f>
      </c>
      <c r="V23" s="152" t="str">
        <f>IFERROR(SUMIF('LGA5'!$K$2:BA$2,"HTC_TST",'LGA5'!$K$3:BA$3)/'LGA5'!$D$3,"")</f>
      </c>
      <c r="W23" s="152" t="str">
        <f>IFERROR(SUMIF('LGA5'!$K$2:BD$2,"HTC_TST",'LGA5'!$K$3:BD$3)/'LGA5'!$D$3,"")</f>
      </c>
      <c r="X23" s="152" t="str">
        <f>IFERROR(SUMIF('LGA5'!$K$2:BG$2,"HTC_TST",'LGA5'!$K$3:BG$3)/'LGA5'!$D$3,"")</f>
      </c>
      <c r="Y23" s="152" t="str">
        <f>IFERROR(SUMIF('LGA5'!$K$2:BJ$2,"HTC_TST",'LGA5'!$K$3:BJ$3)/'LGA5'!$D$3,"")</f>
      </c>
      <c r="Z23" s="152" t="str">
        <f>IFERROR(SUMIF('LGA5'!$K$2:BM$2,"HTC_TST",'LGA5'!$K$3:BM$3)/'LGA5'!$D$3,"")</f>
      </c>
      <c r="AA23" s="152" t="str">
        <f>IFERROR(SUMIF('LGA5'!$K$2:BP$2,"HTC_TST",'LGA5'!$K$3:BP$3)/'LGA5'!$D$3,"")</f>
      </c>
      <c r="AB23" s="152" t="str">
        <f>IFERROR(SUMIF('LGA5'!$K$2:BS$2,"HTC_TST",'LGA5'!$K$3:BS$3)/'LGA5'!$D$3,"")</f>
      </c>
      <c r="AC23" s="152" t="str">
        <f>IFERROR(SUMIF('LGA5'!$K$2:BV$2,"HTC_TST",'LGA5'!$K$3:BV$3)/'LGA5'!$D$3,"")</f>
      </c>
      <c r="AD23" s="152" t="str">
        <f>IFERROR(SUMIF('LGA5'!$K$2:BY$2,"HTC_TST",'LGA5'!$K$3:BY$3)/'LGA5'!$D$3,"")</f>
      </c>
      <c r="AE23" s="152" t="str">
        <f>IFERROR(SUMIF('LGA5'!$K$2:CB$2,"HTC_TST",'LGA5'!$K$3:CB$3)/'LGA5'!$D$3,"")</f>
      </c>
      <c r="AF23" s="152" t="str">
        <f>IFERROR(SUMIF('LGA5'!$K$2:CE$2,"HTC_TST",'LGA5'!$K$3:CE$3)/'LGA5'!$D$3,"")</f>
      </c>
      <c r="AG23" s="152" t="str">
        <f>IFERROR(SUMIF('LGA5'!$K$2:CH$2,"HTC_TST",'LGA5'!$K$3:CH$3)/'LGA5'!$D$3,"")</f>
      </c>
    </row>
    <row r="24" s="3" customFormat="1">
      <c r="G24" s="3" t="str">
        <f t="shared" si="10"/>
        <v>LGA6</v>
      </c>
      <c r="H24" s="152" t="str">
        <f>IFERROR(SUMIF('LGA6'!$K$2:K$2,"HTC_TST",'LGA6'!$K$3:K$3)/'LGA6'!$D$3,"")</f>
      </c>
      <c r="I24" s="152" t="str">
        <f>IFERROR(SUMIF('LGA6'!$K$2:N$2,"HTC_TST",'LGA6'!$K$3:N$3)/'LGA6'!$D$3,"")</f>
      </c>
      <c r="J24" s="152" t="str">
        <f>IFERROR(SUMIF('LGA6'!$K$2:Q$2,"HTC_TST",'LGA6'!$K$3:Q$3)/'LGA6'!$D$3,"")</f>
      </c>
      <c r="K24" s="152" t="str">
        <f>IFERROR(SUMIF('LGA6'!$K$2:T$2,"HTC_TST",'LGA6'!$K$3:T$3)/'LGA6'!$D$3,"")</f>
      </c>
      <c r="L24" s="152" t="str">
        <f>IFERROR(SUMIF('LGA6'!$K$2:W$2,"HTC_TST",'LGA6'!$K$3:W$3)/'LGA6'!$D$3,"")</f>
      </c>
      <c r="M24" s="152" t="str">
        <f>IFERROR(SUMIF('LGA6'!$K$2:Z$2,"HTC_TST",'LGA6'!$K$3:Z$3)/'LGA6'!$D$3,"")</f>
      </c>
      <c r="N24" s="152" t="str">
        <f>IFERROR(SUMIF('LGA6'!$K$2:AC$2,"HTC_TST",'LGA6'!$K$3:AC$3)/'LGA6'!$D$3,"")</f>
      </c>
      <c r="O24" s="152" t="str">
        <f>IFERROR(SUMIF('LGA6'!$K$2:AF$2,"HTC_TST",'LGA6'!$K$3:AF$3)/'LGA6'!$D$3,"")</f>
      </c>
      <c r="P24" s="152" t="str">
        <f>IFERROR(SUMIF('LGA6'!$K$2:AI$2,"HTC_TST",'LGA6'!$K$3:AI$3)/'LGA6'!$D$3,"")</f>
      </c>
      <c r="Q24" s="152" t="str">
        <f>IFERROR(SUMIF('LGA6'!$K$2:AL$2,"HTC_TST",'LGA6'!$K$3:AL$3)/'LGA6'!$D$3,"")</f>
      </c>
      <c r="R24" s="152" t="str">
        <f>IFERROR(SUMIF('LGA6'!$K$2:AO$2,"HTC_TST",'LGA6'!$K$3:AO$3)/'LGA6'!$D$3,"")</f>
      </c>
      <c r="S24" s="152" t="str">
        <f>IFERROR(SUMIF('LGA6'!$K$2:AR$2,"HTC_TST",'LGA6'!$K$3:AR$3)/'LGA6'!$D$3,"")</f>
      </c>
      <c r="T24" s="152" t="str">
        <f>IFERROR(SUMIF('LGA6'!$K$2:AU$2,"HTC_TST",'LGA6'!$K$3:AU$3)/'LGA6'!$D$3,"")</f>
      </c>
      <c r="U24" s="152" t="str">
        <f>IFERROR(SUMIF('LGA6'!$K$2:AX$2,"HTC_TST",'LGA6'!$K$3:AX$3)/'LGA6'!$D$3,"")</f>
      </c>
      <c r="V24" s="152" t="str">
        <f>IFERROR(SUMIF('LGA6'!$K$2:BA$2,"HTC_TST",'LGA6'!$K$3:BA$3)/'LGA6'!$D$3,"")</f>
      </c>
      <c r="W24" s="152" t="str">
        <f>IFERROR(SUMIF('LGA6'!$K$2:BD$2,"HTC_TST",'LGA6'!$K$3:BD$3)/'LGA6'!$D$3,"")</f>
      </c>
      <c r="X24" s="152" t="str">
        <f>IFERROR(SUMIF('LGA6'!$K$2:BG$2,"HTC_TST",'LGA6'!$K$3:BG$3)/'LGA6'!$D$3,"")</f>
      </c>
      <c r="Y24" s="152" t="str">
        <f>IFERROR(SUMIF('LGA6'!$K$2:BJ$2,"HTC_TST",'LGA6'!$K$3:BJ$3)/'LGA6'!$D$3,"")</f>
      </c>
      <c r="Z24" s="152" t="str">
        <f>IFERROR(SUMIF('LGA6'!$K$2:BM$2,"HTC_TST",'LGA6'!$K$3:BM$3)/'LGA6'!$D$3,"")</f>
      </c>
      <c r="AA24" s="152" t="str">
        <f>IFERROR(SUMIF('LGA6'!$K$2:BP$2,"HTC_TST",'LGA6'!$K$3:BP$3)/'LGA6'!$D$3,"")</f>
      </c>
      <c r="AB24" s="152" t="str">
        <f>IFERROR(SUMIF('LGA6'!$K$2:BS$2,"HTC_TST",'LGA6'!$K$3:BS$3)/'LGA6'!$D$3,"")</f>
      </c>
      <c r="AC24" s="152" t="str">
        <f>IFERROR(SUMIF('LGA6'!$K$2:BV$2,"HTC_TST",'LGA6'!$K$3:BV$3)/'LGA6'!$D$3,"")</f>
      </c>
      <c r="AD24" s="152" t="str">
        <f>IFERROR(SUMIF('LGA6'!$K$2:BY$2,"HTC_TST",'LGA6'!$K$3:BY$3)/'LGA6'!$D$3,"")</f>
      </c>
      <c r="AE24" s="152" t="str">
        <f>IFERROR(SUMIF('LGA6'!$K$2:CB$2,"HTC_TST",'LGA6'!$K$3:CB$3)/'LGA6'!$D$3,"")</f>
      </c>
      <c r="AF24" s="152" t="str">
        <f>IFERROR(SUMIF('LGA6'!$K$2:CE$2,"HTC_TST",'LGA6'!$K$3:CE$3)/'LGA6'!$D$3,"")</f>
      </c>
      <c r="AG24" s="152" t="str">
        <f>IFERROR(SUMIF('LGA6'!$K$2:CH$2,"HTC_TST",'LGA6'!$K$3:CH$3)/'LGA6'!$D$3,"")</f>
      </c>
    </row>
    <row r="25" s="3" customFormat="1">
      <c r="G25" s="3" t="str">
        <f t="shared" si="10"/>
        <v>LGA7</v>
      </c>
      <c r="H25" s="152" t="str">
        <f>IFERROR(SUMIF('LGA7'!$K$2:K$2,"HTC_TST",'LGA7'!$K$3:K$3)/'LGA7'!$D$3,"")</f>
      </c>
      <c r="I25" s="152" t="str">
        <f>IFERROR(SUMIF('LGA7'!$K$2:N$2,"HTC_TST",'LGA7'!$K$3:N$3)/'LGA7'!$D$3,"")</f>
      </c>
      <c r="J25" s="152" t="str">
        <f>IFERROR(SUMIF('LGA7'!$K$2:Q$2,"HTC_TST",'LGA7'!$K$3:Q$3)/'LGA7'!$D$3,"")</f>
      </c>
      <c r="K25" s="152" t="str">
        <f>IFERROR(SUMIF('LGA7'!$K$2:T$2,"HTC_TST",'LGA7'!$K$3:T$3)/'LGA7'!$D$3,"")</f>
      </c>
      <c r="L25" s="152" t="str">
        <f>IFERROR(SUMIF('LGA7'!$K$2:W$2,"HTC_TST",'LGA7'!$K$3:W$3)/'LGA7'!$D$3,"")</f>
      </c>
      <c r="M25" s="152" t="str">
        <f>IFERROR(SUMIF('LGA7'!$K$2:Z$2,"HTC_TST",'LGA7'!$K$3:Z$3)/'LGA7'!$D$3,"")</f>
      </c>
      <c r="N25" s="152" t="str">
        <f>IFERROR(SUMIF('LGA7'!$K$2:AC$2,"HTC_TST",'LGA7'!$K$3:AC$3)/'LGA7'!$D$3,"")</f>
      </c>
      <c r="O25" s="152" t="str">
        <f>IFERROR(SUMIF('LGA7'!$K$2:AF$2,"HTC_TST",'LGA7'!$K$3:AF$3)/'LGA7'!$D$3,"")</f>
      </c>
      <c r="P25" s="152" t="str">
        <f>IFERROR(SUMIF('LGA7'!$K$2:AI$2,"HTC_TST",'LGA7'!$K$3:AI$3)/'LGA7'!$D$3,"")</f>
      </c>
      <c r="Q25" s="152" t="str">
        <f>IFERROR(SUMIF('LGA7'!$K$2:AL$2,"HTC_TST",'LGA7'!$K$3:AL$3)/'LGA7'!$D$3,"")</f>
      </c>
      <c r="R25" s="152" t="str">
        <f>IFERROR(SUMIF('LGA7'!$K$2:AO$2,"HTC_TST",'LGA7'!$K$3:AO$3)/'LGA7'!$D$3,"")</f>
      </c>
      <c r="S25" s="152" t="str">
        <f>IFERROR(SUMIF('LGA7'!$K$2:AR$2,"HTC_TST",'LGA7'!$K$3:AR$3)/'LGA7'!$D$3,"")</f>
      </c>
      <c r="T25" s="152" t="str">
        <f>IFERROR(SUMIF('LGA7'!$K$2:AU$2,"HTC_TST",'LGA7'!$K$3:AU$3)/'LGA7'!$D$3,"")</f>
      </c>
      <c r="U25" s="152" t="str">
        <f>IFERROR(SUMIF('LGA7'!$K$2:AX$2,"HTC_TST",'LGA7'!$K$3:AX$3)/'LGA7'!$D$3,"")</f>
      </c>
      <c r="V25" s="152" t="str">
        <f>IFERROR(SUMIF('LGA7'!$K$2:BA$2,"HTC_TST",'LGA7'!$K$3:BA$3)/'LGA7'!$D$3,"")</f>
      </c>
      <c r="W25" s="152" t="str">
        <f>IFERROR(SUMIF('LGA7'!$K$2:BD$2,"HTC_TST",'LGA7'!$K$3:BD$3)/'LGA7'!$D$3,"")</f>
      </c>
      <c r="X25" s="152" t="str">
        <f>IFERROR(SUMIF('LGA7'!$K$2:BG$2,"HTC_TST",'LGA7'!$K$3:BG$3)/'LGA7'!$D$3,"")</f>
      </c>
      <c r="Y25" s="152" t="str">
        <f>IFERROR(SUMIF('LGA7'!$K$2:BJ$2,"HTC_TST",'LGA7'!$K$3:BJ$3)/'LGA7'!$D$3,"")</f>
      </c>
      <c r="Z25" s="152" t="str">
        <f>IFERROR(SUMIF('LGA7'!$K$2:BM$2,"HTC_TST",'LGA7'!$K$3:BM$3)/'LGA7'!$D$3,"")</f>
      </c>
      <c r="AA25" s="152" t="str">
        <f>IFERROR(SUMIF('LGA7'!$K$2:BP$2,"HTC_TST",'LGA7'!$K$3:BP$3)/'LGA7'!$D$3,"")</f>
      </c>
      <c r="AB25" s="152" t="str">
        <f>IFERROR(SUMIF('LGA7'!$K$2:BS$2,"HTC_TST",'LGA7'!$K$3:BS$3)/'LGA7'!$D$3,"")</f>
      </c>
      <c r="AC25" s="152" t="str">
        <f>IFERROR(SUMIF('LGA7'!$K$2:BV$2,"HTC_TST",'LGA7'!$K$3:BV$3)/'LGA7'!$D$3,"")</f>
      </c>
      <c r="AD25" s="152" t="str">
        <f>IFERROR(SUMIF('LGA7'!$K$2:BY$2,"HTC_TST",'LGA7'!$K$3:BY$3)/'LGA7'!$D$3,"")</f>
      </c>
      <c r="AE25" s="152" t="str">
        <f>IFERROR(SUMIF('LGA7'!$K$2:CB$2,"HTC_TST",'LGA7'!$K$3:CB$3)/'LGA7'!$D$3,"")</f>
      </c>
      <c r="AF25" s="152" t="str">
        <f>IFERROR(SUMIF('LGA7'!$K$2:CE$2,"HTC_TST",'LGA7'!$K$3:CE$3)/'LGA7'!$D$3,"")</f>
      </c>
      <c r="AG25" s="152" t="str">
        <f>IFERROR(SUMIF('LGA7'!$K$2:CH$2,"HTC_TST",'LGA7'!$K$3:CH$3)/'LGA7'!$D$3,"")</f>
      </c>
    </row>
    <row r="26" s="3" customFormat="1">
      <c r="G26" s="3" t="str">
        <f t="shared" si="10"/>
        <v>LGA8</v>
      </c>
      <c r="H26" s="152" t="str">
        <f>IFERROR(SUMIF('LGA8'!$K$2:K$2,"HTC_TST",'LGA8'!$K$3:K$3)/'LGA8'!$D$3,"")</f>
      </c>
      <c r="I26" s="152" t="str">
        <f>IFERROR(SUMIF('LGA8'!$K$2:N$2,"HTC_TST",'LGA8'!$K$3:N$3)/'LGA8'!$D$3,"")</f>
      </c>
      <c r="J26" s="152" t="str">
        <f>IFERROR(SUMIF('LGA8'!$K$2:Q$2,"HTC_TST",'LGA8'!$K$3:Q$3)/'LGA8'!$D$3,"")</f>
      </c>
      <c r="K26" s="152" t="str">
        <f>IFERROR(SUMIF('LGA8'!$K$2:T$2,"HTC_TST",'LGA8'!$K$3:T$3)/'LGA8'!$D$3,"")</f>
      </c>
      <c r="L26" s="152" t="str">
        <f>IFERROR(SUMIF('LGA8'!$K$2:W$2,"HTC_TST",'LGA8'!$K$3:W$3)/'LGA8'!$D$3,"")</f>
      </c>
      <c r="M26" s="152" t="str">
        <f>IFERROR(SUMIF('LGA8'!$K$2:Z$2,"HTC_TST",'LGA8'!$K$3:Z$3)/'LGA8'!$D$3,"")</f>
      </c>
      <c r="N26" s="152" t="str">
        <f>IFERROR(SUMIF('LGA8'!$K$2:AC$2,"HTC_TST",'LGA8'!$K$3:AC$3)/'LGA8'!$D$3,"")</f>
      </c>
      <c r="O26" s="152" t="str">
        <f>IFERROR(SUMIF('LGA8'!$K$2:AF$2,"HTC_TST",'LGA8'!$K$3:AF$3)/'LGA8'!$D$3,"")</f>
      </c>
      <c r="P26" s="152" t="str">
        <f>IFERROR(SUMIF('LGA8'!$K$2:AI$2,"HTC_TST",'LGA8'!$K$3:AI$3)/'LGA8'!$D$3,"")</f>
      </c>
      <c r="Q26" s="152" t="str">
        <f>IFERROR(SUMIF('LGA8'!$K$2:AL$2,"HTC_TST",'LGA8'!$K$3:AL$3)/'LGA8'!$D$3,"")</f>
      </c>
      <c r="R26" s="152" t="str">
        <f>IFERROR(SUMIF('LGA8'!$K$2:AO$2,"HTC_TST",'LGA8'!$K$3:AO$3)/'LGA8'!$D$3,"")</f>
      </c>
      <c r="S26" s="152" t="str">
        <f>IFERROR(SUMIF('LGA8'!$K$2:AR$2,"HTC_TST",'LGA8'!$K$3:AR$3)/'LGA8'!$D$3,"")</f>
      </c>
      <c r="T26" s="152" t="str">
        <f>IFERROR(SUMIF('LGA8'!$K$2:AU$2,"HTC_TST",'LGA8'!$K$3:AU$3)/'LGA8'!$D$3,"")</f>
      </c>
      <c r="U26" s="152" t="str">
        <f>IFERROR(SUMIF('LGA8'!$K$2:AX$2,"HTC_TST",'LGA8'!$K$3:AX$3)/'LGA8'!$D$3,"")</f>
      </c>
      <c r="V26" s="152" t="str">
        <f>IFERROR(SUMIF('LGA8'!$K$2:BA$2,"HTC_TST",'LGA8'!$K$3:BA$3)/'LGA8'!$D$3,"")</f>
      </c>
      <c r="W26" s="152" t="str">
        <f>IFERROR(SUMIF('LGA8'!$K$2:BD$2,"HTC_TST",'LGA8'!$K$3:BD$3)/'LGA8'!$D$3,"")</f>
      </c>
      <c r="X26" s="152" t="str">
        <f>IFERROR(SUMIF('LGA8'!$K$2:BG$2,"HTC_TST",'LGA8'!$K$3:BG$3)/'LGA8'!$D$3,"")</f>
      </c>
      <c r="Y26" s="152" t="str">
        <f>IFERROR(SUMIF('LGA8'!$K$2:BJ$2,"HTC_TST",'LGA8'!$K$3:BJ$3)/'LGA8'!$D$3,"")</f>
      </c>
      <c r="Z26" s="152" t="str">
        <f>IFERROR(SUMIF('LGA8'!$K$2:BM$2,"HTC_TST",'LGA8'!$K$3:BM$3)/'LGA8'!$D$3,"")</f>
      </c>
      <c r="AA26" s="152" t="str">
        <f>IFERROR(SUMIF('LGA8'!$K$2:BP$2,"HTC_TST",'LGA8'!$K$3:BP$3)/'LGA8'!$D$3,"")</f>
      </c>
      <c r="AB26" s="152" t="str">
        <f>IFERROR(SUMIF('LGA8'!$K$2:BS$2,"HTC_TST",'LGA8'!$K$3:BS$3)/'LGA8'!$D$3,"")</f>
      </c>
      <c r="AC26" s="152" t="str">
        <f>IFERROR(SUMIF('LGA8'!$K$2:BV$2,"HTC_TST",'LGA8'!$K$3:BV$3)/'LGA8'!$D$3,"")</f>
      </c>
      <c r="AD26" s="152" t="str">
        <f>IFERROR(SUMIF('LGA8'!$K$2:BY$2,"HTC_TST",'LGA8'!$K$3:BY$3)/'LGA8'!$D$3,"")</f>
      </c>
      <c r="AE26" s="152" t="str">
        <f>IFERROR(SUMIF('LGA8'!$K$2:CB$2,"HTC_TST",'LGA8'!$K$3:CB$3)/'LGA8'!$D$3,"")</f>
      </c>
      <c r="AF26" s="152" t="str">
        <f>IFERROR(SUMIF('LGA8'!$K$2:CE$2,"HTC_TST",'LGA8'!$K$3:CE$3)/'LGA8'!$D$3,"")</f>
      </c>
      <c r="AG26" s="152" t="str">
        <f>IFERROR(SUMIF('LGA8'!$K$2:CH$2,"HTC_TST",'LGA8'!$K$3:CH$3)/'LGA8'!$D$3,"")</f>
      </c>
    </row>
    <row r="27" s="3" customFormat="1">
      <c r="G27" s="3" t="str">
        <f t="shared" si="10"/>
        <v>LGA9</v>
      </c>
      <c r="H27" s="152" t="str">
        <f>IFERROR(SUMIF('LGA9'!$K$2:K$2,"HTC_TST",'LGA9'!$K$3:K$3)/'LGA9'!$D$3,"")</f>
      </c>
      <c r="I27" s="152" t="str">
        <f>IFERROR(SUMIF('LGA9'!$K$2:N$2,"HTC_TST",'LGA9'!$K$3:N$3)/'LGA9'!$D$3,"")</f>
      </c>
      <c r="J27" s="152" t="str">
        <f>IFERROR(SUMIF('LGA9'!$K$2:Q$2,"HTC_TST",'LGA9'!$K$3:Q$3)/'LGA9'!$D$3,"")</f>
      </c>
      <c r="K27" s="152" t="str">
        <f>IFERROR(SUMIF('LGA9'!$K$2:T$2,"HTC_TST",'LGA9'!$K$3:T$3)/'LGA9'!$D$3,"")</f>
      </c>
      <c r="L27" s="152" t="str">
        <f>IFERROR(SUMIF('LGA9'!$K$2:W$2,"HTC_TST",'LGA9'!$K$3:W$3)/'LGA9'!$D$3,"")</f>
      </c>
      <c r="M27" s="152" t="str">
        <f>IFERROR(SUMIF('LGA9'!$K$2:Z$2,"HTC_TST",'LGA9'!$K$3:Z$3)/'LGA9'!$D$3,"")</f>
      </c>
      <c r="N27" s="152" t="str">
        <f>IFERROR(SUMIF('LGA9'!$K$2:AC$2,"HTC_TST",'LGA9'!$K$3:AC$3)/'LGA9'!$D$3,"")</f>
      </c>
      <c r="O27" s="152" t="str">
        <f>IFERROR(SUMIF('LGA9'!$K$2:AF$2,"HTC_TST",'LGA9'!$K$3:AF$3)/'LGA9'!$D$3,"")</f>
      </c>
      <c r="P27" s="152" t="str">
        <f>IFERROR(SUMIF('LGA9'!$K$2:AI$2,"HTC_TST",'LGA9'!$K$3:AI$3)/'LGA9'!$D$3,"")</f>
      </c>
      <c r="Q27" s="152" t="str">
        <f>IFERROR(SUMIF('LGA9'!$K$2:AL$2,"HTC_TST",'LGA9'!$K$3:AL$3)/'LGA9'!$D$3,"")</f>
      </c>
      <c r="R27" s="152" t="str">
        <f>IFERROR(SUMIF('LGA9'!$K$2:AO$2,"HTC_TST",'LGA9'!$K$3:AO$3)/'LGA9'!$D$3,"")</f>
      </c>
      <c r="S27" s="152" t="str">
        <f>IFERROR(SUMIF('LGA9'!$K$2:AR$2,"HTC_TST",'LGA9'!$K$3:AR$3)/'LGA9'!$D$3,"")</f>
      </c>
      <c r="T27" s="152" t="str">
        <f>IFERROR(SUMIF('LGA9'!$K$2:AU$2,"HTC_TST",'LGA9'!$K$3:AU$3)/'LGA9'!$D$3,"")</f>
      </c>
      <c r="U27" s="152" t="str">
        <f>IFERROR(SUMIF('LGA9'!$K$2:AX$2,"HTC_TST",'LGA9'!$K$3:AX$3)/'LGA9'!$D$3,"")</f>
      </c>
      <c r="V27" s="152" t="str">
        <f>IFERROR(SUMIF('LGA9'!$K$2:BA$2,"HTC_TST",'LGA9'!$K$3:BA$3)/'LGA9'!$D$3,"")</f>
      </c>
      <c r="W27" s="152" t="str">
        <f>IFERROR(SUMIF('LGA9'!$K$2:BD$2,"HTC_TST",'LGA9'!$K$3:BD$3)/'LGA9'!$D$3,"")</f>
      </c>
      <c r="X27" s="152" t="str">
        <f>IFERROR(SUMIF('LGA9'!$K$2:BG$2,"HTC_TST",'LGA9'!$K$3:BG$3)/'LGA9'!$D$3,"")</f>
      </c>
      <c r="Y27" s="152" t="str">
        <f>IFERROR(SUMIF('LGA9'!$K$2:BJ$2,"HTC_TST",'LGA9'!$K$3:BJ$3)/'LGA9'!$D$3,"")</f>
      </c>
      <c r="Z27" s="152" t="str">
        <f>IFERROR(SUMIF('LGA9'!$K$2:BM$2,"HTC_TST",'LGA9'!$K$3:BM$3)/'LGA9'!$D$3,"")</f>
      </c>
      <c r="AA27" s="152" t="str">
        <f>IFERROR(SUMIF('LGA9'!$K$2:BP$2,"HTC_TST",'LGA9'!$K$3:BP$3)/'LGA9'!$D$3,"")</f>
      </c>
      <c r="AB27" s="152" t="str">
        <f>IFERROR(SUMIF('LGA9'!$K$2:BS$2,"HTC_TST",'LGA9'!$K$3:BS$3)/'LGA9'!$D$3,"")</f>
      </c>
      <c r="AC27" s="152" t="str">
        <f>IFERROR(SUMIF('LGA9'!$K$2:BV$2,"HTC_TST",'LGA9'!$K$3:BV$3)/'LGA9'!$D$3,"")</f>
      </c>
      <c r="AD27" s="152" t="str">
        <f>IFERROR(SUMIF('LGA9'!$K$2:BY$2,"HTC_TST",'LGA9'!$K$3:BY$3)/'LGA9'!$D$3,"")</f>
      </c>
      <c r="AE27" s="152" t="str">
        <f>IFERROR(SUMIF('LGA9'!$K$2:CB$2,"HTC_TST",'LGA9'!$K$3:CB$3)/'LGA9'!$D$3,"")</f>
      </c>
      <c r="AF27" s="152" t="str">
        <f>IFERROR(SUMIF('LGA9'!$K$2:CE$2,"HTC_TST",'LGA9'!$K$3:CE$3)/'LGA9'!$D$3,"")</f>
      </c>
      <c r="AG27" s="152" t="str">
        <f>IFERROR(SUMIF('LGA9'!$K$2:CH$2,"HTC_TST",'LGA9'!$K$3:CH$3)/'LGA9'!$D$3,"")</f>
      </c>
    </row>
    <row r="28" s="3" customFormat="1">
      <c r="G28" s="150" t="str">
        <f t="shared" si="10"/>
        <v>LGA10</v>
      </c>
      <c r="H28" s="153" t="str">
        <f>IFERROR(SUMIF('LGA10'!$K$2:K$2,"HTC_TST",'LGA10'!$K$3:K$3)/'LGA10'!$D$3,"")</f>
      </c>
      <c r="I28" s="153" t="str">
        <f>IFERROR(SUMIF('LGA10'!$K$2:N$2,"HTC_TST",'LGA10'!$K$3:N$3)/'LGA10'!$D$3,"")</f>
      </c>
      <c r="J28" s="153" t="str">
        <f>IFERROR(SUMIF('LGA10'!$K$2:Q$2,"HTC_TST",'LGA10'!$K$3:Q$3)/'LGA10'!$D$3,"")</f>
      </c>
      <c r="K28" s="153" t="str">
        <f>IFERROR(SUMIF('LGA10'!$K$2:T$2,"HTC_TST",'LGA10'!$K$3:T$3)/'LGA10'!$D$3,"")</f>
      </c>
      <c r="L28" s="153" t="str">
        <f>IFERROR(SUMIF('LGA10'!$K$2:W$2,"HTC_TST",'LGA10'!$K$3:W$3)/'LGA10'!$D$3,"")</f>
      </c>
      <c r="M28" s="153" t="str">
        <f>IFERROR(SUMIF('LGA10'!$K$2:Z$2,"HTC_TST",'LGA10'!$K$3:Z$3)/'LGA10'!$D$3,"")</f>
      </c>
      <c r="N28" s="153" t="str">
        <f>IFERROR(SUMIF('LGA10'!$K$2:AC$2,"HTC_TST",'LGA10'!$K$3:AC$3)/'LGA10'!$D$3,"")</f>
      </c>
      <c r="O28" s="153" t="str">
        <f>IFERROR(SUMIF('LGA10'!$K$2:AF$2,"HTC_TST",'LGA10'!$K$3:AF$3)/'LGA10'!$D$3,"")</f>
      </c>
      <c r="P28" s="153" t="str">
        <f>IFERROR(SUMIF('LGA10'!$K$2:AI$2,"HTC_TST",'LGA10'!$K$3:AI$3)/'LGA10'!$D$3,"")</f>
      </c>
      <c r="Q28" s="153" t="str">
        <f>IFERROR(SUMIF('LGA10'!$K$2:AL$2,"HTC_TST",'LGA10'!$K$3:AL$3)/'LGA10'!$D$3,"")</f>
      </c>
      <c r="R28" s="153" t="str">
        <f>IFERROR(SUMIF('LGA10'!$K$2:AO$2,"HTC_TST",'LGA10'!$K$3:AO$3)/'LGA10'!$D$3,"")</f>
      </c>
      <c r="S28" s="153" t="str">
        <f>IFERROR(SUMIF('LGA10'!$K$2:AR$2,"HTC_TST",'LGA10'!$K$3:AR$3)/'LGA10'!$D$3,"")</f>
      </c>
      <c r="T28" s="153" t="str">
        <f>IFERROR(SUMIF('LGA10'!$K$2:AU$2,"HTC_TST",'LGA10'!$K$3:AU$3)/'LGA10'!$D$3,"")</f>
      </c>
      <c r="U28" s="153" t="str">
        <f>IFERROR(SUMIF('LGA10'!$K$2:AX$2,"HTC_TST",'LGA10'!$K$3:AX$3)/'LGA10'!$D$3,"")</f>
      </c>
      <c r="V28" s="153" t="str">
        <f>IFERROR(SUMIF('LGA10'!$K$2:BA$2,"HTC_TST",'LGA10'!$K$3:BA$3)/'LGA10'!$D$3,"")</f>
      </c>
      <c r="W28" s="153" t="str">
        <f>IFERROR(SUMIF('LGA10'!$K$2:BD$2,"HTC_TST",'LGA10'!$K$3:BD$3)/'LGA10'!$D$3,"")</f>
      </c>
      <c r="X28" s="153" t="str">
        <f>IFERROR(SUMIF('LGA10'!$K$2:BG$2,"HTC_TST",'LGA10'!$K$3:BG$3)/'LGA10'!$D$3,"")</f>
      </c>
      <c r="Y28" s="153" t="str">
        <f>IFERROR(SUMIF('LGA10'!$K$2:BJ$2,"HTC_TST",'LGA10'!$K$3:BJ$3)/'LGA10'!$D$3,"")</f>
      </c>
      <c r="Z28" s="153" t="str">
        <f>IFERROR(SUMIF('LGA10'!$K$2:BM$2,"HTC_TST",'LGA10'!$K$3:BM$3)/'LGA10'!$D$3,"")</f>
      </c>
      <c r="AA28" s="153" t="str">
        <f>IFERROR(SUMIF('LGA10'!$K$2:BP$2,"HTC_TST",'LGA10'!$K$3:BP$3)/'LGA10'!$D$3,"")</f>
      </c>
      <c r="AB28" s="153" t="str">
        <f>IFERROR(SUMIF('LGA10'!$K$2:BS$2,"HTC_TST",'LGA10'!$K$3:BS$3)/'LGA10'!$D$3,"")</f>
      </c>
      <c r="AC28" s="153" t="str">
        <f>IFERROR(SUMIF('LGA10'!$K$2:BV$2,"HTC_TST",'LGA10'!$K$3:BV$3)/'LGA10'!$D$3,"")</f>
      </c>
      <c r="AD28" s="153" t="str">
        <f>IFERROR(SUMIF('LGA10'!$K$2:BY$2,"HTC_TST",'LGA10'!$K$3:BY$3)/'LGA10'!$D$3,"")</f>
      </c>
      <c r="AE28" s="153" t="str">
        <f>IFERROR(SUMIF('LGA10'!$K$2:CB$2,"HTC_TST",'LGA10'!$K$3:CB$3)/'LGA10'!$D$3,"")</f>
      </c>
      <c r="AF28" s="153" t="str">
        <f>IFERROR(SUMIF('LGA10'!$K$2:CE$2,"HTC_TST",'LGA10'!$K$3:CE$3)/'LGA10'!$D$3,"")</f>
      </c>
      <c r="AG28" s="153" t="str">
        <f>IFERROR(SUMIF('LGA10'!$K$2:CH$2,"HTC_TST",'LGA10'!$K$3:CH$3)/'LGA10'!$D$3,"")</f>
      </c>
    </row>
    <row r="29" ht="14.25" s="3" customFormat="1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ht="14.25" s="3" customFormat="1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ht="14.25" s="3" customFormat="1">
      <c r="H31" s="151" t="s">
        <v>39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ht="14.25" s="3" customFormat="1">
      <c r="H32" s="122" t="s">
        <v>1</v>
      </c>
      <c r="I32" s="122" t="s">
        <v>2</v>
      </c>
      <c r="J32" s="122" t="s">
        <v>3</v>
      </c>
      <c r="K32" s="122" t="s">
        <v>4</v>
      </c>
      <c r="L32" s="122" t="s">
        <v>5</v>
      </c>
      <c r="M32" s="122" t="s">
        <v>6</v>
      </c>
      <c r="N32" s="123" t="s">
        <v>7</v>
      </c>
      <c r="O32" s="123" t="s">
        <v>8</v>
      </c>
      <c r="P32" s="123" t="s">
        <v>9</v>
      </c>
      <c r="Q32" s="123" t="s">
        <v>10</v>
      </c>
      <c r="R32" s="123" t="s">
        <v>11</v>
      </c>
      <c r="S32" s="123" t="s">
        <v>12</v>
      </c>
      <c r="T32" s="123" t="s">
        <v>13</v>
      </c>
      <c r="U32" s="123" t="s">
        <v>14</v>
      </c>
      <c r="V32" s="123" t="s">
        <v>15</v>
      </c>
      <c r="W32" s="123" t="s">
        <v>16</v>
      </c>
      <c r="X32" s="123" t="s">
        <v>17</v>
      </c>
      <c r="Y32" s="123" t="s">
        <v>18</v>
      </c>
      <c r="Z32" s="123" t="s">
        <v>19</v>
      </c>
      <c r="AA32" s="123" t="s">
        <v>20</v>
      </c>
      <c r="AB32" s="123" t="s">
        <v>21</v>
      </c>
      <c r="AC32" s="123" t="s">
        <v>22</v>
      </c>
      <c r="AD32" s="123" t="s">
        <v>23</v>
      </c>
      <c r="AE32" s="123" t="s">
        <v>24</v>
      </c>
      <c r="AF32" s="123"/>
      <c r="AG32" s="123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="3" customFormat="1">
      <c r="G33" s="154" t="str">
        <f>A4</f>
        <v>Ikeja</v>
      </c>
      <c r="H33" s="155">
        <f>IFERROR(SUMIF(Ikeja!$M$2:M$2,"HTC_TST_pos",Ikeja!$M$3:M$3)/Ikeja!$G$3,"")</f>
        <v>0</v>
      </c>
      <c r="I33" s="155">
        <f>IFERROR(SUMIF(Ikeja!$M$2:P$2,"HTC_TST_pos",Ikeja!$M$3:P$3)/Ikeja!$G$3,"")</f>
        <v>0</v>
      </c>
      <c r="J33" s="155">
        <f>IFERROR(SUMIF(Ikeja!$M$2:S$2,"HTC_TST_pos",Ikeja!$M$3:S$3)/Ikeja!$G$3,"")</f>
        <v>0</v>
      </c>
      <c r="K33" s="155">
        <f>IFERROR(SUMIF(Ikeja!$M$2:V$2,"HTC_TST_pos",Ikeja!$M$3:V$3)/Ikeja!$G$3,"")</f>
        <v>0</v>
      </c>
      <c r="L33" s="155">
        <f>IFERROR(SUMIF(Ikeja!$M$2:Y$2,"HTC_TST_pos",Ikeja!$M$3:Y$3)/Ikeja!$G$3,"")</f>
        <v>0</v>
      </c>
      <c r="M33" s="155">
        <f>IFERROR(SUMIF(Ikeja!$M$2:AB$2,"HTC_TST_pos",Ikeja!$M$3:AB$3)/Ikeja!$G$3,"")</f>
        <v>0</v>
      </c>
      <c r="N33" s="155">
        <f>IFERROR(SUMIF(Ikeja!$M$2:AE$2,"HTC_TST_pos",Ikeja!$M$3:AE$3)/Ikeja!$G$3,"")</f>
        <v>0</v>
      </c>
      <c r="O33" s="155">
        <f>IFERROR(SUMIF(Ikeja!$M$2:AH$2,"HTC_TST_pos",Ikeja!$M$3:AH$3)/Ikeja!$G$3,"")</f>
        <v>0</v>
      </c>
      <c r="P33" s="155">
        <f>IFERROR(SUMIF(Ikeja!$M$2:AK$2,"HTC_TST_pos",Ikeja!$M$3:AK$3)/Ikeja!$G$3,"")</f>
        <v>0</v>
      </c>
      <c r="Q33" s="155">
        <f>IFERROR(SUMIF(Ikeja!$M$2:AN$2,"HTC_TST_pos",Ikeja!$M$3:AN$3)/Ikeja!$G$3,"")</f>
        <v>0</v>
      </c>
      <c r="R33" s="155">
        <f>IFERROR(SUMIF(Ikeja!$M$2:AQ$2,"HTC_TST_pos",Ikeja!$M$3:AQ$3)/Ikeja!$G$3,"")</f>
        <v>0</v>
      </c>
      <c r="S33" s="155">
        <f>IFERROR(SUMIF(Ikeja!$M$2:AT$2,"HTC_TST_pos",Ikeja!$M$3:AT$3)/Ikeja!$G$3,"")</f>
        <v>0</v>
      </c>
      <c r="T33" s="155">
        <f>IFERROR(SUMIF(Ikeja!$M$2:AW$2,"HTC_TST_pos",Ikeja!$M$3:AW$3)/Ikeja!$G$3,"")</f>
        <v>0</v>
      </c>
      <c r="U33" s="155">
        <f>IFERROR(SUMIF(Ikeja!$M$2:AZ$2,"HTC_TST_pos",Ikeja!$M$3:AZ$3)/Ikeja!$G$3,"")</f>
        <v>0</v>
      </c>
      <c r="V33" s="155">
        <f>IFERROR(SUMIF(Ikeja!$M$2:BC$2,"HTC_TST_pos",Ikeja!$M$3:BC$3)/Ikeja!$G$3,"")</f>
        <v>0</v>
      </c>
      <c r="W33" s="155">
        <f>IFERROR(SUMIF(Ikeja!$M$2:BF$2,"HTC_TST_pos",Ikeja!$M$3:BF$3)/Ikeja!$G$3,"")</f>
        <v>0</v>
      </c>
      <c r="X33" s="155">
        <f>IFERROR(SUMIF(Ikeja!$M$2:BI$2,"HTC_TST_pos",Ikeja!$M$3:BI$3)/Ikeja!$G$3,"")</f>
        <v>0</v>
      </c>
      <c r="Y33" s="155">
        <f>IFERROR(SUMIF(Ikeja!$M$2:BL$2,"HTC_TST_pos",Ikeja!$M$3:BL$3)/Ikeja!$G$3,"")</f>
        <v>0</v>
      </c>
      <c r="Z33" s="155">
        <f>IFERROR(SUMIF(Ikeja!$M$2:BO$2,"HTC_TST_pos",Ikeja!$M$3:BO$3)/Ikeja!$G$3,"")</f>
        <v>0</v>
      </c>
      <c r="AA33" s="155">
        <f>IFERROR(SUMIF(Ikeja!$M$2:BR$2,"HTC_TST_pos",Ikeja!$M$3:BR$3)/Ikeja!$G$3,"")</f>
        <v>0</v>
      </c>
      <c r="AB33" s="155">
        <f>IFERROR(SUMIF(Ikeja!$M$2:BU$2,"HTC_TST_pos",Ikeja!$M$3:BU$3)/Ikeja!$G$3,"")</f>
        <v>0</v>
      </c>
      <c r="AC33" s="155">
        <f>IFERROR(SUMIF(Ikeja!$M$2:BX$2,"HTC_TST_pos",Ikeja!$M$3:BX$3)/Ikeja!$G$3,"")</f>
        <v>0</v>
      </c>
      <c r="AD33" s="155">
        <f>IFERROR(SUMIF(Ikeja!$M$2:CA$2,"HTC_TST_pos",Ikeja!$M$3:CA$3)/Ikeja!$G$3,"")</f>
        <v>0</v>
      </c>
      <c r="AE33" s="155">
        <f>IFERROR(SUMIF(Ikeja!$M$2:CD$2,"HTC_TST_pos",Ikeja!$M$3:CD$3)/Ikeja!$G$3,"")</f>
        <v>0</v>
      </c>
      <c r="AF33" s="155">
        <f>IFERROR(SUMIF(Ikeja!$M$2:CG$2,"HTC_TST_pos",Ikeja!$M$3:CG$3)/Ikeja!$G$3,"")</f>
        <v>0</v>
      </c>
      <c r="AG33" s="155">
        <f>IFERROR(SUMIF(Ikeja!$M$2:CJ$2,"HTC_TST_pos",Ikeja!$M$3:CJ$3)/Ikeja!$G$3,"")</f>
        <v>0</v>
      </c>
    </row>
    <row r="34" s="3" customFormat="1">
      <c r="G34" s="4" t="str">
        <f ref="G34:G42" t="shared" si="11">A5</f>
        <v>Ifako Ijaiye</v>
      </c>
      <c r="H34" s="159">
        <f>IFERROR(SUMIF('Ifako Ijaiye'!$M$2:M$2,"HTC_TST_pos",'Ifako Ijaiye'!$M$3:M$3)/'Ifako Ijaiye'!$G$3,"")</f>
        <v>0</v>
      </c>
      <c r="I34" s="159">
        <f>IFERROR(SUMIF('Ifako Ijaiye'!$M$2:P$2,"HTC_TST_pos",'Ifako Ijaiye'!$M$3:P$3)/'Ifako Ijaiye'!$G$3,"")</f>
        <v>0</v>
      </c>
      <c r="J34" s="159">
        <f>IFERROR(SUMIF('Ifako Ijaiye'!$M$2:S$2,"HTC_TST_pos",'Ifako Ijaiye'!$M$3:S$3)/'Ifako Ijaiye'!$G$3,"")</f>
        <v>0</v>
      </c>
      <c r="K34" s="159">
        <f>IFERROR(SUMIF('Ifako Ijaiye'!$M$2:V$2,"HTC_TST_pos",'Ifako Ijaiye'!$M$3:V$3)/'Ifako Ijaiye'!$G$3,"")</f>
        <v>0</v>
      </c>
      <c r="L34" s="159">
        <f>IFERROR(SUMIF('Ifako Ijaiye'!$M$2:Y$2,"HTC_TST_pos",'Ifako Ijaiye'!$M$3:Y$3)/'Ifako Ijaiye'!$G$3,"")</f>
        <v>0</v>
      </c>
      <c r="M34" s="159">
        <f>IFERROR(SUMIF('Ifako Ijaiye'!$M$2:AB$2,"HTC_TST_pos",'Ifako Ijaiye'!$M$3:AB$3)/'Ifako Ijaiye'!$G$3,"")</f>
        <v>0</v>
      </c>
      <c r="N34" s="159">
        <f>IFERROR(SUMIF('Ifako Ijaiye'!$M$2:AE$2,"HTC_TST_pos",'Ifako Ijaiye'!$M$3:AE$3)/'Ifako Ijaiye'!$G$3,"")</f>
        <v>0</v>
      </c>
      <c r="O34" s="159">
        <f>IFERROR(SUMIF('Ifako Ijaiye'!$M$2:AH$2,"HTC_TST_pos",'Ifako Ijaiye'!$M$3:AH$3)/'Ifako Ijaiye'!$G$3,"")</f>
        <v>0</v>
      </c>
      <c r="P34" s="159">
        <f>IFERROR(SUMIF('Ifako Ijaiye'!$M$2:AK$2,"HTC_TST_pos",'Ifako Ijaiye'!$M$3:AK$3)/'Ifako Ijaiye'!$G$3,"")</f>
        <v>0</v>
      </c>
      <c r="Q34" s="159">
        <f>IFERROR(SUMIF('Ifako Ijaiye'!$M$2:AN$2,"HTC_TST_pos",'Ifako Ijaiye'!$M$3:AN$3)/'Ifako Ijaiye'!$G$3,"")</f>
        <v>0</v>
      </c>
      <c r="R34" s="159">
        <f>IFERROR(SUMIF('Ifako Ijaiye'!$M$2:AQ$2,"HTC_TST_pos",'Ifako Ijaiye'!$M$3:AQ$3)/'Ifako Ijaiye'!$G$3,"")</f>
        <v>0</v>
      </c>
      <c r="S34" s="159">
        <f>IFERROR(SUMIF('Ifako Ijaiye'!$M$2:AT$2,"HTC_TST_pos",'Ifako Ijaiye'!$M$3:AT$3)/'Ifako Ijaiye'!$G$3,"")</f>
        <v>0</v>
      </c>
      <c r="T34" s="159">
        <f>IFERROR(SUMIF('Ifako Ijaiye'!$M$2:AW$2,"HTC_TST_pos",'Ifako Ijaiye'!$M$3:AW$3)/'Ifako Ijaiye'!$G$3,"")</f>
        <v>0</v>
      </c>
      <c r="U34" s="159">
        <f>IFERROR(SUMIF('Ifako Ijaiye'!$M$2:AZ$2,"HTC_TST_pos",'Ifako Ijaiye'!$M$3:AZ$3)/'Ifako Ijaiye'!$G$3,"")</f>
        <v>0</v>
      </c>
      <c r="V34" s="159">
        <f>IFERROR(SUMIF('Ifako Ijaiye'!$M$2:BC$2,"HTC_TST_pos",'Ifako Ijaiye'!$M$3:BC$3)/'Ifako Ijaiye'!$G$3,"")</f>
        <v>0</v>
      </c>
      <c r="W34" s="159">
        <f>IFERROR(SUMIF('Ifako Ijaiye'!$M$2:BF$2,"HTC_TST_pos",'Ifako Ijaiye'!$M$3:BF$3)/'Ifako Ijaiye'!$G$3,"")</f>
        <v>0</v>
      </c>
      <c r="X34" s="159">
        <f>IFERROR(SUMIF('Ifako Ijaiye'!$M$2:BI$2,"HTC_TST_pos",'Ifako Ijaiye'!$M$3:BI$3)/'Ifako Ijaiye'!$G$3,"")</f>
        <v>0</v>
      </c>
      <c r="Y34" s="159">
        <f>IFERROR(SUMIF('Ifako Ijaiye'!$M$2:BL$2,"HTC_TST_pos",'Ifako Ijaiye'!$M$3:BL$3)/'Ifako Ijaiye'!$G$3,"")</f>
        <v>0</v>
      </c>
      <c r="Z34" s="159">
        <f>IFERROR(SUMIF('Ifako Ijaiye'!$M$2:BO$2,"HTC_TST_pos",'Ifako Ijaiye'!$M$3:BO$3)/'Ifako Ijaiye'!$G$3,"")</f>
        <v>0</v>
      </c>
      <c r="AA34" s="159">
        <f>IFERROR(SUMIF('Ifako Ijaiye'!$M$2:BR$2,"HTC_TST_pos",'Ifako Ijaiye'!$M$3:BR$3)/'Ifako Ijaiye'!$G$3,"")</f>
        <v>0</v>
      </c>
      <c r="AB34" s="159">
        <f>IFERROR(SUMIF('Ifako Ijaiye'!$M$2:BU$2,"HTC_TST_pos",'Ifako Ijaiye'!$M$3:BU$3)/'Ifako Ijaiye'!$G$3,"")</f>
        <v>0</v>
      </c>
      <c r="AC34" s="159">
        <f>IFERROR(SUMIF('Ifako Ijaiye'!$M$2:BX$2,"HTC_TST_pos",'Ifako Ijaiye'!$M$3:BX$3)/'Ifako Ijaiye'!$G$3,"")</f>
        <v>0</v>
      </c>
      <c r="AD34" s="159">
        <f>IFERROR(SUMIF('Ifako Ijaiye'!$M$2:CA$2,"HTC_TST_pos",'Ifako Ijaiye'!$M$3:CA$3)/'Ifako Ijaiye'!$G$3,"")</f>
        <v>0</v>
      </c>
      <c r="AE34" s="159">
        <f>IFERROR(SUMIF('Ifako Ijaiye'!$M$2:CD$2,"HTC_TST_pos",'Ifako Ijaiye'!$M$3:CD$3)/'Ifako Ijaiye'!$G$3,"")</f>
        <v>0</v>
      </c>
      <c r="AF34" s="159">
        <f>IFERROR(SUMIF('Ifako Ijaiye'!$M$2:CG$2,"HTC_TST_pos",'Ifako Ijaiye'!$M$3:CG$3)/'Ifako Ijaiye'!$G$3,"")</f>
        <v>0</v>
      </c>
      <c r="AG34" s="159">
        <f>IFERROR(SUMIF('Ifako Ijaiye'!$M$2:CJ$2,"HTC_TST_pos",'Ifako Ijaiye'!$M$3:CJ$3)/'Ifako Ijaiye'!$G$3,"")</f>
        <v>0</v>
      </c>
    </row>
    <row r="35" s="3" customFormat="1">
      <c r="G35" s="4" t="str">
        <f t="shared" si="11"/>
        <v>Mushin</v>
      </c>
      <c r="H35" s="159">
        <f>IFERROR(SUMIF(Mushin!$M$2:M$2,"HTC_TST_pos",Mushin!$M$3:M$3)/Mushin!$G$3,"")</f>
        <v>0</v>
      </c>
      <c r="I35" s="159">
        <f>IFERROR(SUMIF(Mushin!$M$2:P$2,"HTC_TST_pos",Mushin!$M$3:P$3)/Mushin!$G$3,"")</f>
        <v>0</v>
      </c>
      <c r="J35" s="159">
        <f>IFERROR(SUMIF(Mushin!$M$2:S$2,"HTC_TST_pos",Mushin!$M$3:S$3)/Mushin!$G$3,"")</f>
        <v>0</v>
      </c>
      <c r="K35" s="159">
        <f>IFERROR(SUMIF(Mushin!$M$2:V$2,"HTC_TST_pos",Mushin!$M$3:V$3)/Mushin!$G$3,"")</f>
        <v>0</v>
      </c>
      <c r="L35" s="159">
        <f>IFERROR(SUMIF(Mushin!$M$2:Y$2,"HTC_TST_pos",Mushin!$M$3:Y$3)/Mushin!$G$3,"")</f>
        <v>0</v>
      </c>
      <c r="M35" s="159">
        <f>IFERROR(SUMIF(Mushin!$M$2:AB$2,"HTC_TST_pos",Mushin!$M$3:AB$3)/Mushin!$G$3,"")</f>
        <v>0</v>
      </c>
      <c r="N35" s="159">
        <f>IFERROR(SUMIF(Mushin!$M$2:AE$2,"HTC_TST_pos",Mushin!$M$3:AE$3)/Mushin!$G$3,"")</f>
        <v>0</v>
      </c>
      <c r="O35" s="159">
        <f>IFERROR(SUMIF(Mushin!$M$2:AH$2,"HTC_TST_pos",Mushin!$M$3:AH$3)/Mushin!$G$3,"")</f>
        <v>0</v>
      </c>
      <c r="P35" s="159">
        <f>IFERROR(SUMIF(Mushin!$M$2:AK$2,"HTC_TST_pos",Mushin!$M$3:AK$3)/Mushin!$G$3,"")</f>
        <v>0</v>
      </c>
      <c r="Q35" s="159">
        <f>IFERROR(SUMIF(Mushin!$M$2:AN$2,"HTC_TST_pos",Mushin!$M$3:AN$3)/Mushin!$G$3,"")</f>
        <v>0</v>
      </c>
      <c r="R35" s="159">
        <f>IFERROR(SUMIF(Mushin!$M$2:AQ$2,"HTC_TST_pos",Mushin!$M$3:AQ$3)/Mushin!$G$3,"")</f>
        <v>0</v>
      </c>
      <c r="S35" s="159">
        <f>IFERROR(SUMIF(Mushin!$M$2:AT$2,"HTC_TST_pos",Mushin!$M$3:AT$3)/Mushin!$G$3,"")</f>
        <v>0</v>
      </c>
      <c r="T35" s="159">
        <f>IFERROR(SUMIF(Mushin!$M$2:AW$2,"HTC_TST_pos",Mushin!$M$3:AW$3)/Mushin!$G$3,"")</f>
        <v>0</v>
      </c>
      <c r="U35" s="159">
        <f>IFERROR(SUMIF(Mushin!$M$2:AZ$2,"HTC_TST_pos",Mushin!$M$3:AZ$3)/Mushin!$G$3,"")</f>
        <v>0</v>
      </c>
      <c r="V35" s="159">
        <f>IFERROR(SUMIF(Mushin!$M$2:BC$2,"HTC_TST_pos",Mushin!$M$3:BC$3)/Mushin!$G$3,"")</f>
        <v>0</v>
      </c>
      <c r="W35" s="159">
        <f>IFERROR(SUMIF(Mushin!$M$2:BF$2,"HTC_TST_pos",Mushin!$M$3:BF$3)/Mushin!$G$3,"")</f>
        <v>0</v>
      </c>
      <c r="X35" s="159">
        <f>IFERROR(SUMIF(Mushin!$M$2:BI$2,"HTC_TST_pos",Mushin!$M$3:BI$3)/Mushin!$G$3,"")</f>
        <v>0</v>
      </c>
      <c r="Y35" s="159">
        <f>IFERROR(SUMIF(Mushin!$M$2:BL$2,"HTC_TST_pos",Mushin!$M$3:BL$3)/Mushin!$G$3,"")</f>
        <v>0</v>
      </c>
      <c r="Z35" s="159">
        <f>IFERROR(SUMIF(Mushin!$M$2:BO$2,"HTC_TST_pos",Mushin!$M$3:BO$3)/Mushin!$G$3,"")</f>
        <v>0</v>
      </c>
      <c r="AA35" s="159">
        <f>IFERROR(SUMIF(Mushin!$M$2:BR$2,"HTC_TST_pos",Mushin!$M$3:BR$3)/Mushin!$G$3,"")</f>
        <v>0</v>
      </c>
      <c r="AB35" s="159">
        <f>IFERROR(SUMIF(Mushin!$M$2:BU$2,"HTC_TST_pos",Mushin!$M$3:BU$3)/Mushin!$G$3,"")</f>
        <v>0</v>
      </c>
      <c r="AC35" s="159">
        <f>IFERROR(SUMIF(Mushin!$M$2:BX$2,"HTC_TST_pos",Mushin!$M$3:BX$3)/Mushin!$G$3,"")</f>
        <v>0</v>
      </c>
      <c r="AD35" s="159">
        <f>IFERROR(SUMIF(Mushin!$M$2:CA$2,"HTC_TST_pos",Mushin!$M$3:CA$3)/Mushin!$G$3,"")</f>
        <v>0</v>
      </c>
      <c r="AE35" s="159">
        <f>IFERROR(SUMIF(Mushin!$M$2:CD$2,"HTC_TST_pos",Mushin!$M$3:CD$3)/Mushin!$G$3,"")</f>
        <v>0</v>
      </c>
      <c r="AF35" s="159">
        <f>IFERROR(SUMIF(Mushin!$M$2:CG$2,"HTC_TST_pos",Mushin!$M$3:CG$3)/Mushin!$G$3,"")</f>
        <v>0</v>
      </c>
      <c r="AG35" s="159">
        <f>IFERROR(SUMIF(Mushin!$M$2:CJ$2,"HTC_TST_pos",Mushin!$M$3:CJ$3)/Mushin!$G$3,"")</f>
        <v>0</v>
      </c>
    </row>
    <row r="36" s="3" customFormat="1">
      <c r="G36" s="4" t="str">
        <f t="shared" si="11"/>
        <v>Alimosho</v>
      </c>
      <c r="H36" s="159">
        <f>IFERROR(SUMIF(Alimosho!$M$2:M$2,"HTC_TST_pos",Alimosho!$M$3:M$3)/Alimosho!$G$3,"")</f>
        <v>0</v>
      </c>
      <c r="I36" s="159">
        <f>IFERROR(SUMIF(Alimosho!$M$2:P$2,"HTC_TST_pos",Alimosho!$M$3:P$3)/Alimosho!$G$3,"")</f>
        <v>0</v>
      </c>
      <c r="J36" s="159">
        <f>IFERROR(SUMIF(Alimosho!$M$2:S$2,"HTC_TST_pos",Alimosho!$M$3:S$3)/Alimosho!$G$3,"")</f>
        <v>0</v>
      </c>
      <c r="K36" s="159">
        <f>IFERROR(SUMIF(Alimosho!$M$2:V$2,"HTC_TST_pos",Alimosho!$M$3:V$3)/Alimosho!$G$3,"")</f>
        <v>0</v>
      </c>
      <c r="L36" s="159">
        <f>IFERROR(SUMIF(Alimosho!$M$2:Y$2,"HTC_TST_pos",Alimosho!$M$3:Y$3)/Alimosho!$G$3,"")</f>
        <v>0</v>
      </c>
      <c r="M36" s="159">
        <f>IFERROR(SUMIF(Alimosho!$M$2:AB$2,"HTC_TST_pos",Alimosho!$M$3:AB$3)/Alimosho!$G$3,"")</f>
        <v>0</v>
      </c>
      <c r="N36" s="159">
        <f>IFERROR(SUMIF(Alimosho!$M$2:AE$2,"HTC_TST_pos",Alimosho!$M$3:AE$3)/Alimosho!$G$3,"")</f>
        <v>0</v>
      </c>
      <c r="O36" s="159">
        <f>IFERROR(SUMIF(Alimosho!$M$2:AH$2,"HTC_TST_pos",Alimosho!$M$3:AH$3)/Alimosho!$G$3,"")</f>
        <v>0</v>
      </c>
      <c r="P36" s="159">
        <f>IFERROR(SUMIF(Alimosho!$M$2:AK$2,"HTC_TST_pos",Alimosho!$M$3:AK$3)/Alimosho!$G$3,"")</f>
        <v>0</v>
      </c>
      <c r="Q36" s="159">
        <f>IFERROR(SUMIF(Alimosho!$M$2:AN$2,"HTC_TST_pos",Alimosho!$M$3:AN$3)/Alimosho!$G$3,"")</f>
        <v>0</v>
      </c>
      <c r="R36" s="159">
        <f>IFERROR(SUMIF(Alimosho!$M$2:AQ$2,"HTC_TST_pos",Alimosho!$M$3:AQ$3)/Alimosho!$G$3,"")</f>
        <v>0</v>
      </c>
      <c r="S36" s="159">
        <f>IFERROR(SUMIF(Alimosho!$M$2:AT$2,"HTC_TST_pos",Alimosho!$M$3:AT$3)/Alimosho!$G$3,"")</f>
        <v>0</v>
      </c>
      <c r="T36" s="159">
        <f>IFERROR(SUMIF(Alimosho!$M$2:AW$2,"HTC_TST_pos",Alimosho!$M$3:AW$3)/Alimosho!$G$3,"")</f>
        <v>0</v>
      </c>
      <c r="U36" s="159">
        <f>IFERROR(SUMIF(Alimosho!$M$2:AZ$2,"HTC_TST_pos",Alimosho!$M$3:AZ$3)/Alimosho!$G$3,"")</f>
        <v>0</v>
      </c>
      <c r="V36" s="159">
        <f>IFERROR(SUMIF(Alimosho!$M$2:BC$2,"HTC_TST_pos",Alimosho!$M$3:BC$3)/Alimosho!$G$3,"")</f>
        <v>0</v>
      </c>
      <c r="W36" s="159">
        <f>IFERROR(SUMIF(Alimosho!$M$2:BF$2,"HTC_TST_pos",Alimosho!$M$3:BF$3)/Alimosho!$G$3,"")</f>
        <v>0</v>
      </c>
      <c r="X36" s="159">
        <f>IFERROR(SUMIF(Alimosho!$M$2:BI$2,"HTC_TST_pos",Alimosho!$M$3:BI$3)/Alimosho!$G$3,"")</f>
        <v>0</v>
      </c>
      <c r="Y36" s="159">
        <f>IFERROR(SUMIF(Alimosho!$M$2:BL$2,"HTC_TST_pos",Alimosho!$M$3:BL$3)/Alimosho!$G$3,"")</f>
        <v>0</v>
      </c>
      <c r="Z36" s="159">
        <f>IFERROR(SUMIF(Alimosho!$M$2:BO$2,"HTC_TST_pos",Alimosho!$M$3:BO$3)/Alimosho!$G$3,"")</f>
        <v>0</v>
      </c>
      <c r="AA36" s="159">
        <f>IFERROR(SUMIF(Alimosho!$M$2:BR$2,"HTC_TST_pos",Alimosho!$M$3:BR$3)/Alimosho!$G$3,"")</f>
        <v>0</v>
      </c>
      <c r="AB36" s="159">
        <f>IFERROR(SUMIF(Alimosho!$M$2:BU$2,"HTC_TST_pos",Alimosho!$M$3:BU$3)/Alimosho!$G$3,"")</f>
        <v>0</v>
      </c>
      <c r="AC36" s="159">
        <f>IFERROR(SUMIF(Alimosho!$M$2:BX$2,"HTC_TST_pos",Alimosho!$M$3:BX$3)/Alimosho!$G$3,"")</f>
        <v>0</v>
      </c>
      <c r="AD36" s="159">
        <f>IFERROR(SUMIF(Alimosho!$M$2:CA$2,"HTC_TST_pos",Alimosho!$M$3:CA$3)/Alimosho!$G$3,"")</f>
        <v>0</v>
      </c>
      <c r="AE36" s="159">
        <f>IFERROR(SUMIF(Alimosho!$M$2:CD$2,"HTC_TST_pos",Alimosho!$M$3:CD$3)/Alimosho!$G$3,"")</f>
        <v>0</v>
      </c>
      <c r="AF36" s="159">
        <f>IFERROR(SUMIF(Alimosho!$M$2:CG$2,"HTC_TST_pos",Alimosho!$M$3:CG$3)/Alimosho!$G$3,"")</f>
        <v>0</v>
      </c>
      <c r="AG36" s="159">
        <f>IFERROR(SUMIF(Alimosho!$M$2:CJ$2,"HTC_TST_pos",Alimosho!$M$3:CJ$3)/Alimosho!$G$3,"")</f>
        <v>0</v>
      </c>
    </row>
    <row r="37" s="3" customFormat="1">
      <c r="G37" s="4" t="str">
        <f t="shared" si="11"/>
        <v>LGA5</v>
      </c>
      <c r="H37" s="159" t="str">
        <f>IFERROR(SUMIF('LGA5'!$L$2:L$2,"HTC_TST_pos",'LGA5'!$L$3:L$3)/'LGA5'!$F$3,"")</f>
      </c>
      <c r="I37" s="159" t="str">
        <f>IFERROR(SUMIF('LGA5'!$L$2:O$2,"HTC_TST_pos",'LGA5'!$L$3:O$3)/'LGA5'!$F$3,"")</f>
      </c>
      <c r="J37" s="159" t="str">
        <f>IFERROR(SUMIF('LGA5'!$L$2:R$2,"HTC_TST_pos",'LGA5'!$L$3:R$3)/'LGA5'!$F$3,"")</f>
      </c>
      <c r="K37" s="159" t="str">
        <f>IFERROR(SUMIF('LGA5'!$L$2:U$2,"HTC_TST_pos",'LGA5'!$L$3:U$3)/'LGA5'!$F$3,"")</f>
      </c>
      <c r="L37" s="159" t="str">
        <f>IFERROR(SUMIF('LGA5'!$L$2:X$2,"HTC_TST_pos",'LGA5'!$L$3:X$3)/'LGA5'!$F$3,"")</f>
      </c>
      <c r="M37" s="159" t="str">
        <f>IFERROR(SUMIF('LGA5'!$L$2:AA$2,"HTC_TST_pos",'LGA5'!$L$3:AA$3)/'LGA5'!$F$3,"")</f>
      </c>
      <c r="N37" s="159" t="str">
        <f>IFERROR(SUMIF('LGA5'!$L$2:AD$2,"HTC_TST_pos",'LGA5'!$L$3:AD$3)/'LGA5'!$F$3,"")</f>
      </c>
      <c r="O37" s="159" t="str">
        <f>IFERROR(SUMIF('LGA5'!$L$2:AG$2,"HTC_TST_pos",'LGA5'!$L$3:AG$3)/'LGA5'!$F$3,"")</f>
      </c>
      <c r="P37" s="159" t="str">
        <f>IFERROR(SUMIF('LGA5'!$L$2:AJ$2,"HTC_TST_pos",'LGA5'!$L$3:AJ$3)/'LGA5'!$F$3,"")</f>
      </c>
      <c r="Q37" s="159" t="str">
        <f>IFERROR(SUMIF('LGA5'!$L$2:AM$2,"HTC_TST_pos",'LGA5'!$L$3:AM$3)/'LGA5'!$F$3,"")</f>
      </c>
      <c r="R37" s="159" t="str">
        <f>IFERROR(SUMIF('LGA5'!$L$2:AP$2,"HTC_TST_pos",'LGA5'!$L$3:AP$3)/'LGA5'!$F$3,"")</f>
      </c>
      <c r="S37" s="159" t="str">
        <f>IFERROR(SUMIF('LGA5'!$L$2:AS$2,"HTC_TST_pos",'LGA5'!$L$3:AS$3)/'LGA5'!$F$3,"")</f>
      </c>
      <c r="T37" s="159" t="str">
        <f>IFERROR(SUMIF('LGA5'!$L$2:AV$2,"HTC_TST_pos",'LGA5'!$L$3:AV$3)/'LGA5'!$F$3,"")</f>
      </c>
      <c r="U37" s="159" t="str">
        <f>IFERROR(SUMIF('LGA5'!$L$2:AY$2,"HTC_TST_pos",'LGA5'!$L$3:AY$3)/'LGA5'!$F$3,"")</f>
      </c>
      <c r="V37" s="159" t="str">
        <f>IFERROR(SUMIF('LGA5'!$L$2:BB$2,"HTC_TST_pos",'LGA5'!$L$3:BB$3)/'LGA5'!$F$3,"")</f>
      </c>
      <c r="W37" s="159" t="str">
        <f>IFERROR(SUMIF('LGA5'!$L$2:BE$2,"HTC_TST_pos",'LGA5'!$L$3:BE$3)/'LGA5'!$F$3,"")</f>
      </c>
      <c r="X37" s="159" t="str">
        <f>IFERROR(SUMIF('LGA5'!$L$2:BH$2,"HTC_TST_pos",'LGA5'!$L$3:BH$3)/'LGA5'!$F$3,"")</f>
      </c>
      <c r="Y37" s="159" t="str">
        <f>IFERROR(SUMIF('LGA5'!$L$2:BK$2,"HTC_TST_pos",'LGA5'!$L$3:BK$3)/'LGA5'!$F$3,"")</f>
      </c>
      <c r="Z37" s="159" t="str">
        <f>IFERROR(SUMIF('LGA5'!$L$2:BN$2,"HTC_TST_pos",'LGA5'!$L$3:BN$3)/'LGA5'!$F$3,"")</f>
      </c>
      <c r="AA37" s="159" t="str">
        <f>IFERROR(SUMIF('LGA5'!$L$2:BQ$2,"HTC_TST_pos",'LGA5'!$L$3:BQ$3)/'LGA5'!$F$3,"")</f>
      </c>
      <c r="AB37" s="159" t="str">
        <f>IFERROR(SUMIF('LGA5'!$L$2:BT$2,"HTC_TST_pos",'LGA5'!$L$3:BT$3)/'LGA5'!$F$3,"")</f>
      </c>
      <c r="AC37" s="159" t="str">
        <f>IFERROR(SUMIF('LGA5'!$L$2:BW$2,"HTC_TST_pos",'LGA5'!$L$3:BW$3)/'LGA5'!$F$3,"")</f>
      </c>
      <c r="AD37" s="159" t="str">
        <f>IFERROR(SUMIF('LGA5'!$L$2:BZ$2,"HTC_TST_pos",'LGA5'!$L$3:BZ$3)/'LGA5'!$F$3,"")</f>
      </c>
      <c r="AE37" s="159" t="str">
        <f>IFERROR(SUMIF('LGA5'!$L$2:CC$2,"HTC_TST_pos",'LGA5'!$L$3:CC$3)/'LGA5'!$F$3,"")</f>
      </c>
      <c r="AF37" s="159" t="str">
        <f>IFERROR(SUMIF('LGA5'!$L$2:CF$2,"HTC_TST_pos",'LGA5'!$L$3:CF$3)/'LGA5'!$F$3,"")</f>
      </c>
      <c r="AG37" s="159" t="str">
        <f>IFERROR(SUMIF('LGA5'!$L$2:CI$2,"HTC_TST_pos",'LGA5'!$L$3:CI$3)/'LGA5'!$F$3,"")</f>
      </c>
    </row>
    <row r="38" s="3" customFormat="1">
      <c r="G38" s="4" t="str">
        <f t="shared" si="11"/>
        <v>LGA6</v>
      </c>
      <c r="H38" s="159" t="str">
        <f>IFERROR(SUMIF('LGA6'!$L$2:L$2,"HTC_TST_pos",'LGA6'!$L$3:L$3)/'LGA6'!$F$3,"")</f>
      </c>
      <c r="I38" s="159" t="str">
        <f>IFERROR(SUMIF('LGA6'!$L$2:O$2,"HTC_TST_pos",'LGA6'!$L$3:O$3)/'LGA6'!$F$3,"")</f>
      </c>
      <c r="J38" s="159" t="str">
        <f>IFERROR(SUMIF('LGA6'!$L$2:R$2,"HTC_TST_pos",'LGA6'!$L$3:R$3)/'LGA6'!$F$3,"")</f>
      </c>
      <c r="K38" s="159" t="str">
        <f>IFERROR(SUMIF('LGA6'!$L$2:U$2,"HTC_TST_pos",'LGA6'!$L$3:U$3)/'LGA6'!$F$3,"")</f>
      </c>
      <c r="L38" s="159" t="str">
        <f>IFERROR(SUMIF('LGA6'!$L$2:X$2,"HTC_TST_pos",'LGA6'!$L$3:X$3)/'LGA6'!$F$3,"")</f>
      </c>
      <c r="M38" s="159" t="str">
        <f>IFERROR(SUMIF('LGA6'!$L$2:AA$2,"HTC_TST_pos",'LGA6'!$L$3:AA$3)/'LGA6'!$F$3,"")</f>
      </c>
      <c r="N38" s="159" t="str">
        <f>IFERROR(SUMIF('LGA6'!$L$2:AD$2,"HTC_TST_pos",'LGA6'!$L$3:AD$3)/'LGA6'!$F$3,"")</f>
      </c>
      <c r="O38" s="159" t="str">
        <f>IFERROR(SUMIF('LGA6'!$L$2:AG$2,"HTC_TST_pos",'LGA6'!$L$3:AG$3)/'LGA6'!$F$3,"")</f>
      </c>
      <c r="P38" s="159" t="str">
        <f>IFERROR(SUMIF('LGA6'!$L$2:AJ$2,"HTC_TST_pos",'LGA6'!$L$3:AJ$3)/'LGA6'!$F$3,"")</f>
      </c>
      <c r="Q38" s="159" t="str">
        <f>IFERROR(SUMIF('LGA6'!$L$2:AM$2,"HTC_TST_pos",'LGA6'!$L$3:AM$3)/'LGA6'!$F$3,"")</f>
      </c>
      <c r="R38" s="159" t="str">
        <f>IFERROR(SUMIF('LGA6'!$L$2:AP$2,"HTC_TST_pos",'LGA6'!$L$3:AP$3)/'LGA6'!$F$3,"")</f>
      </c>
      <c r="S38" s="159" t="str">
        <f>IFERROR(SUMIF('LGA6'!$L$2:AS$2,"HTC_TST_pos",'LGA6'!$L$3:AS$3)/'LGA6'!$F$3,"")</f>
      </c>
      <c r="T38" s="159" t="str">
        <f>IFERROR(SUMIF('LGA6'!$L$2:AV$2,"HTC_TST_pos",'LGA6'!$L$3:AV$3)/'LGA6'!$F$3,"")</f>
      </c>
      <c r="U38" s="159" t="str">
        <f>IFERROR(SUMIF('LGA6'!$L$2:AY$2,"HTC_TST_pos",'LGA6'!$L$3:AY$3)/'LGA6'!$F$3,"")</f>
      </c>
      <c r="V38" s="159" t="str">
        <f>IFERROR(SUMIF('LGA6'!$L$2:BB$2,"HTC_TST_pos",'LGA6'!$L$3:BB$3)/'LGA6'!$F$3,"")</f>
      </c>
      <c r="W38" s="159" t="str">
        <f>IFERROR(SUMIF('LGA6'!$L$2:BE$2,"HTC_TST_pos",'LGA6'!$L$3:BE$3)/'LGA6'!$F$3,"")</f>
      </c>
      <c r="X38" s="159" t="str">
        <f>IFERROR(SUMIF('LGA6'!$L$2:BH$2,"HTC_TST_pos",'LGA6'!$L$3:BH$3)/'LGA6'!$F$3,"")</f>
      </c>
      <c r="Y38" s="159" t="str">
        <f>IFERROR(SUMIF('LGA6'!$L$2:BK$2,"HTC_TST_pos",'LGA6'!$L$3:BK$3)/'LGA6'!$F$3,"")</f>
      </c>
      <c r="Z38" s="159" t="str">
        <f>IFERROR(SUMIF('LGA6'!$L$2:BN$2,"HTC_TST_pos",'LGA6'!$L$3:BN$3)/'LGA6'!$F$3,"")</f>
      </c>
      <c r="AA38" s="159" t="str">
        <f>IFERROR(SUMIF('LGA6'!$L$2:BQ$2,"HTC_TST_pos",'LGA6'!$L$3:BQ$3)/'LGA6'!$F$3,"")</f>
      </c>
      <c r="AB38" s="159" t="str">
        <f>IFERROR(SUMIF('LGA6'!$L$2:BT$2,"HTC_TST_pos",'LGA6'!$L$3:BT$3)/'LGA6'!$F$3,"")</f>
      </c>
      <c r="AC38" s="159" t="str">
        <f>IFERROR(SUMIF('LGA6'!$L$2:BW$2,"HTC_TST_pos",'LGA6'!$L$3:BW$3)/'LGA6'!$F$3,"")</f>
      </c>
      <c r="AD38" s="159" t="str">
        <f>IFERROR(SUMIF('LGA6'!$L$2:BZ$2,"HTC_TST_pos",'LGA6'!$L$3:BZ$3)/'LGA6'!$F$3,"")</f>
      </c>
      <c r="AE38" s="159" t="str">
        <f>IFERROR(SUMIF('LGA6'!$L$2:CC$2,"HTC_TST_pos",'LGA6'!$L$3:CC$3)/'LGA6'!$F$3,"")</f>
      </c>
      <c r="AF38" s="159" t="str">
        <f>IFERROR(SUMIF('LGA6'!$L$2:CF$2,"HTC_TST_pos",'LGA6'!$L$3:CF$3)/'LGA6'!$F$3,"")</f>
      </c>
      <c r="AG38" s="159" t="str">
        <f>IFERROR(SUMIF('LGA6'!$L$2:CI$2,"HTC_TST_pos",'LGA6'!$L$3:CI$3)/'LGA6'!$F$3,"")</f>
      </c>
    </row>
    <row r="39" s="3" customFormat="1">
      <c r="G39" s="4" t="str">
        <f t="shared" si="11"/>
        <v>LGA7</v>
      </c>
      <c r="H39" s="159" t="str">
        <f>IFERROR(SUMIF('LGA7'!$L$2:L$2,"HTC_TST_pos",'LGA7'!$L$3:L$3)/'LGA7'!$F$3,"")</f>
      </c>
      <c r="I39" s="159" t="str">
        <f>IFERROR(SUMIF('LGA7'!$L$2:O$2,"HTC_TST_pos",'LGA7'!$L$3:O$3)/'LGA7'!$F$3,"")</f>
      </c>
      <c r="J39" s="159" t="str">
        <f>IFERROR(SUMIF('LGA7'!$L$2:R$2,"HTC_TST_pos",'LGA7'!$L$3:R$3)/'LGA7'!$F$3,"")</f>
      </c>
      <c r="K39" s="159" t="str">
        <f>IFERROR(SUMIF('LGA7'!$L$2:U$2,"HTC_TST_pos",'LGA7'!$L$3:U$3)/'LGA7'!$F$3,"")</f>
      </c>
      <c r="L39" s="159" t="str">
        <f>IFERROR(SUMIF('LGA7'!$L$2:X$2,"HTC_TST_pos",'LGA7'!$L$3:X$3)/'LGA7'!$F$3,"")</f>
      </c>
      <c r="M39" s="159" t="str">
        <f>IFERROR(SUMIF('LGA7'!$L$2:AA$2,"HTC_TST_pos",'LGA7'!$L$3:AA$3)/'LGA7'!$F$3,"")</f>
      </c>
      <c r="N39" s="159" t="str">
        <f>IFERROR(SUMIF('LGA7'!$L$2:AD$2,"HTC_TST_pos",'LGA7'!$L$3:AD$3)/'LGA7'!$F$3,"")</f>
      </c>
      <c r="O39" s="159" t="str">
        <f>IFERROR(SUMIF('LGA7'!$L$2:AG$2,"HTC_TST_pos",'LGA7'!$L$3:AG$3)/'LGA7'!$F$3,"")</f>
      </c>
      <c r="P39" s="159" t="str">
        <f>IFERROR(SUMIF('LGA7'!$L$2:AJ$2,"HTC_TST_pos",'LGA7'!$L$3:AJ$3)/'LGA7'!$F$3,"")</f>
      </c>
      <c r="Q39" s="159" t="str">
        <f>IFERROR(SUMIF('LGA7'!$L$2:AM$2,"HTC_TST_pos",'LGA7'!$L$3:AM$3)/'LGA7'!$F$3,"")</f>
      </c>
      <c r="R39" s="159" t="str">
        <f>IFERROR(SUMIF('LGA7'!$L$2:AP$2,"HTC_TST_pos",'LGA7'!$L$3:AP$3)/'LGA7'!$F$3,"")</f>
      </c>
      <c r="S39" s="159" t="str">
        <f>IFERROR(SUMIF('LGA7'!$L$2:AS$2,"HTC_TST_pos",'LGA7'!$L$3:AS$3)/'LGA7'!$F$3,"")</f>
      </c>
      <c r="T39" s="159" t="str">
        <f>IFERROR(SUMIF('LGA7'!$L$2:AV$2,"HTC_TST_pos",'LGA7'!$L$3:AV$3)/'LGA7'!$F$3,"")</f>
      </c>
      <c r="U39" s="159" t="str">
        <f>IFERROR(SUMIF('LGA7'!$L$2:AY$2,"HTC_TST_pos",'LGA7'!$L$3:AY$3)/'LGA7'!$F$3,"")</f>
      </c>
      <c r="V39" s="159" t="str">
        <f>IFERROR(SUMIF('LGA7'!$L$2:BB$2,"HTC_TST_pos",'LGA7'!$L$3:BB$3)/'LGA7'!$F$3,"")</f>
      </c>
      <c r="W39" s="159" t="str">
        <f>IFERROR(SUMIF('LGA7'!$L$2:BE$2,"HTC_TST_pos",'LGA7'!$L$3:BE$3)/'LGA7'!$F$3,"")</f>
      </c>
      <c r="X39" s="159" t="str">
        <f>IFERROR(SUMIF('LGA7'!$L$2:BH$2,"HTC_TST_pos",'LGA7'!$L$3:BH$3)/'LGA7'!$F$3,"")</f>
      </c>
      <c r="Y39" s="159" t="str">
        <f>IFERROR(SUMIF('LGA7'!$L$2:BK$2,"HTC_TST_pos",'LGA7'!$L$3:BK$3)/'LGA7'!$F$3,"")</f>
      </c>
      <c r="Z39" s="159" t="str">
        <f>IFERROR(SUMIF('LGA7'!$L$2:BN$2,"HTC_TST_pos",'LGA7'!$L$3:BN$3)/'LGA7'!$F$3,"")</f>
      </c>
      <c r="AA39" s="159" t="str">
        <f>IFERROR(SUMIF('LGA7'!$L$2:BQ$2,"HTC_TST_pos",'LGA7'!$L$3:BQ$3)/'LGA7'!$F$3,"")</f>
      </c>
      <c r="AB39" s="159" t="str">
        <f>IFERROR(SUMIF('LGA7'!$L$2:BT$2,"HTC_TST_pos",'LGA7'!$L$3:BT$3)/'LGA7'!$F$3,"")</f>
      </c>
      <c r="AC39" s="159" t="str">
        <f>IFERROR(SUMIF('LGA7'!$L$2:BW$2,"HTC_TST_pos",'LGA7'!$L$3:BW$3)/'LGA7'!$F$3,"")</f>
      </c>
      <c r="AD39" s="159" t="str">
        <f>IFERROR(SUMIF('LGA7'!$L$2:BZ$2,"HTC_TST_pos",'LGA7'!$L$3:BZ$3)/'LGA7'!$F$3,"")</f>
      </c>
      <c r="AE39" s="159" t="str">
        <f>IFERROR(SUMIF('LGA7'!$L$2:CC$2,"HTC_TST_pos",'LGA7'!$L$3:CC$3)/'LGA7'!$F$3,"")</f>
      </c>
      <c r="AF39" s="159" t="str">
        <f>IFERROR(SUMIF('LGA7'!$L$2:CF$2,"HTC_TST_pos",'LGA7'!$L$3:CF$3)/'LGA7'!$F$3,"")</f>
      </c>
      <c r="AG39" s="159" t="str">
        <f>IFERROR(SUMIF('LGA7'!$L$2:CI$2,"HTC_TST_pos",'LGA7'!$L$3:CI$3)/'LGA7'!$F$3,"")</f>
      </c>
    </row>
    <row r="40" s="3" customFormat="1">
      <c r="G40" s="4" t="str">
        <f t="shared" si="11"/>
        <v>LGA8</v>
      </c>
      <c r="H40" s="159" t="str">
        <f>IFERROR(SUMIF('LGA8'!$L$2:L$2,"HTC_TST_pos",'LGA8'!$L$3:L$3)/'LGA8'!$F$3,"")</f>
      </c>
      <c r="I40" s="159" t="str">
        <f>IFERROR(SUMIF('LGA8'!$L$2:O$2,"HTC_TST_pos",'LGA8'!$L$3:O$3)/'LGA8'!$F$3,"")</f>
      </c>
      <c r="J40" s="159" t="str">
        <f>IFERROR(SUMIF('LGA8'!$L$2:R$2,"HTC_TST_pos",'LGA8'!$L$3:R$3)/'LGA8'!$F$3,"")</f>
      </c>
      <c r="K40" s="159" t="str">
        <f>IFERROR(SUMIF('LGA8'!$L$2:U$2,"HTC_TST_pos",'LGA8'!$L$3:U$3)/'LGA8'!$F$3,"")</f>
      </c>
      <c r="L40" s="159" t="str">
        <f>IFERROR(SUMIF('LGA8'!$L$2:X$2,"HTC_TST_pos",'LGA8'!$L$3:X$3)/'LGA8'!$F$3,"")</f>
      </c>
      <c r="M40" s="159" t="str">
        <f>IFERROR(SUMIF('LGA8'!$L$2:AA$2,"HTC_TST_pos",'LGA8'!$L$3:AA$3)/'LGA8'!$F$3,"")</f>
      </c>
      <c r="N40" s="159" t="str">
        <f>IFERROR(SUMIF('LGA8'!$L$2:AD$2,"HTC_TST_pos",'LGA8'!$L$3:AD$3)/'LGA8'!$F$3,"")</f>
      </c>
      <c r="O40" s="159" t="str">
        <f>IFERROR(SUMIF('LGA8'!$L$2:AG$2,"HTC_TST_pos",'LGA8'!$L$3:AG$3)/'LGA8'!$F$3,"")</f>
      </c>
      <c r="P40" s="159" t="str">
        <f>IFERROR(SUMIF('LGA8'!$L$2:AJ$2,"HTC_TST_pos",'LGA8'!$L$3:AJ$3)/'LGA8'!$F$3,"")</f>
      </c>
      <c r="Q40" s="159" t="str">
        <f>IFERROR(SUMIF('LGA8'!$L$2:AM$2,"HTC_TST_pos",'LGA8'!$L$3:AM$3)/'LGA8'!$F$3,"")</f>
      </c>
      <c r="R40" s="159" t="str">
        <f>IFERROR(SUMIF('LGA8'!$L$2:AP$2,"HTC_TST_pos",'LGA8'!$L$3:AP$3)/'LGA8'!$F$3,"")</f>
      </c>
      <c r="S40" s="159" t="str">
        <f>IFERROR(SUMIF('LGA8'!$L$2:AS$2,"HTC_TST_pos",'LGA8'!$L$3:AS$3)/'LGA8'!$F$3,"")</f>
      </c>
      <c r="T40" s="159" t="str">
        <f>IFERROR(SUMIF('LGA8'!$L$2:AV$2,"HTC_TST_pos",'LGA8'!$L$3:AV$3)/'LGA8'!$F$3,"")</f>
      </c>
      <c r="U40" s="159" t="str">
        <f>IFERROR(SUMIF('LGA8'!$L$2:AY$2,"HTC_TST_pos",'LGA8'!$L$3:AY$3)/'LGA8'!$F$3,"")</f>
      </c>
      <c r="V40" s="159" t="str">
        <f>IFERROR(SUMIF('LGA8'!$L$2:BB$2,"HTC_TST_pos",'LGA8'!$L$3:BB$3)/'LGA8'!$F$3,"")</f>
      </c>
      <c r="W40" s="159" t="str">
        <f>IFERROR(SUMIF('LGA8'!$L$2:BE$2,"HTC_TST_pos",'LGA8'!$L$3:BE$3)/'LGA8'!$F$3,"")</f>
      </c>
      <c r="X40" s="159" t="str">
        <f>IFERROR(SUMIF('LGA8'!$L$2:BH$2,"HTC_TST_pos",'LGA8'!$L$3:BH$3)/'LGA8'!$F$3,"")</f>
      </c>
      <c r="Y40" s="159" t="str">
        <f>IFERROR(SUMIF('LGA8'!$L$2:BK$2,"HTC_TST_pos",'LGA8'!$L$3:BK$3)/'LGA8'!$F$3,"")</f>
      </c>
      <c r="Z40" s="159" t="str">
        <f>IFERROR(SUMIF('LGA8'!$L$2:BN$2,"HTC_TST_pos",'LGA8'!$L$3:BN$3)/'LGA8'!$F$3,"")</f>
      </c>
      <c r="AA40" s="159" t="str">
        <f>IFERROR(SUMIF('LGA8'!$L$2:BQ$2,"HTC_TST_pos",'LGA8'!$L$3:BQ$3)/'LGA8'!$F$3,"")</f>
      </c>
      <c r="AB40" s="159" t="str">
        <f>IFERROR(SUMIF('LGA8'!$L$2:BT$2,"HTC_TST_pos",'LGA8'!$L$3:BT$3)/'LGA8'!$F$3,"")</f>
      </c>
      <c r="AC40" s="159" t="str">
        <f>IFERROR(SUMIF('LGA8'!$L$2:BW$2,"HTC_TST_pos",'LGA8'!$L$3:BW$3)/'LGA8'!$F$3,"")</f>
      </c>
      <c r="AD40" s="159" t="str">
        <f>IFERROR(SUMIF('LGA8'!$L$2:BZ$2,"HTC_TST_pos",'LGA8'!$L$3:BZ$3)/'LGA8'!$F$3,"")</f>
      </c>
      <c r="AE40" s="159" t="str">
        <f>IFERROR(SUMIF('LGA8'!$L$2:CC$2,"HTC_TST_pos",'LGA8'!$L$3:CC$3)/'LGA8'!$F$3,"")</f>
      </c>
      <c r="AF40" s="159" t="str">
        <f>IFERROR(SUMIF('LGA8'!$L$2:CF$2,"HTC_TST_pos",'LGA8'!$L$3:CF$3)/'LGA8'!$F$3,"")</f>
      </c>
      <c r="AG40" s="159" t="str">
        <f>IFERROR(SUMIF('LGA8'!$L$2:CI$2,"HTC_TST_pos",'LGA8'!$L$3:CI$3)/'LGA8'!$F$3,"")</f>
      </c>
    </row>
    <row r="41" s="3" customFormat="1">
      <c r="G41" s="4" t="str">
        <f t="shared" si="11"/>
        <v>LGA9</v>
      </c>
      <c r="H41" s="159" t="str">
        <f>IFERROR(SUMIF('LGA9'!$L$2:L$2,"HTC_TST_pos",'LGA9'!$L$3:L$3)/'LGA9'!$F$3,"")</f>
      </c>
      <c r="I41" s="159" t="str">
        <f>IFERROR(SUMIF('LGA9'!$L$2:O$2,"HTC_TST_pos",'LGA9'!$L$3:O$3)/'LGA9'!$F$3,"")</f>
      </c>
      <c r="J41" s="159" t="str">
        <f>IFERROR(SUMIF('LGA9'!$L$2:R$2,"HTC_TST_pos",'LGA9'!$L$3:R$3)/'LGA9'!$F$3,"")</f>
      </c>
      <c r="K41" s="159" t="str">
        <f>IFERROR(SUMIF('LGA9'!$L$2:U$2,"HTC_TST_pos",'LGA9'!$L$3:U$3)/'LGA9'!$F$3,"")</f>
      </c>
      <c r="L41" s="159" t="str">
        <f>IFERROR(SUMIF('LGA9'!$L$2:X$2,"HTC_TST_pos",'LGA9'!$L$3:X$3)/'LGA9'!$F$3,"")</f>
      </c>
      <c r="M41" s="159" t="str">
        <f>IFERROR(SUMIF('LGA9'!$L$2:AA$2,"HTC_TST_pos",'LGA9'!$L$3:AA$3)/'LGA9'!$F$3,"")</f>
      </c>
      <c r="N41" s="159" t="str">
        <f>IFERROR(SUMIF('LGA9'!$L$2:AD$2,"HTC_TST_pos",'LGA9'!$L$3:AD$3)/'LGA9'!$F$3,"")</f>
      </c>
      <c r="O41" s="159" t="str">
        <f>IFERROR(SUMIF('LGA9'!$L$2:AG$2,"HTC_TST_pos",'LGA9'!$L$3:AG$3)/'LGA9'!$F$3,"")</f>
      </c>
      <c r="P41" s="159" t="str">
        <f>IFERROR(SUMIF('LGA9'!$L$2:AJ$2,"HTC_TST_pos",'LGA9'!$L$3:AJ$3)/'LGA9'!$F$3,"")</f>
      </c>
      <c r="Q41" s="159" t="str">
        <f>IFERROR(SUMIF('LGA9'!$L$2:AM$2,"HTC_TST_pos",'LGA9'!$L$3:AM$3)/'LGA9'!$F$3,"")</f>
      </c>
      <c r="R41" s="159" t="str">
        <f>IFERROR(SUMIF('LGA9'!$L$2:AP$2,"HTC_TST_pos",'LGA9'!$L$3:AP$3)/'LGA9'!$F$3,"")</f>
      </c>
      <c r="S41" s="159" t="str">
        <f>IFERROR(SUMIF('LGA9'!$L$2:AS$2,"HTC_TST_pos",'LGA9'!$L$3:AS$3)/'LGA9'!$F$3,"")</f>
      </c>
      <c r="T41" s="159" t="str">
        <f>IFERROR(SUMIF('LGA9'!$L$2:AV$2,"HTC_TST_pos",'LGA9'!$L$3:AV$3)/'LGA9'!$F$3,"")</f>
      </c>
      <c r="U41" s="159" t="str">
        <f>IFERROR(SUMIF('LGA9'!$L$2:AY$2,"HTC_TST_pos",'LGA9'!$L$3:AY$3)/'LGA9'!$F$3,"")</f>
      </c>
      <c r="V41" s="159" t="str">
        <f>IFERROR(SUMIF('LGA9'!$L$2:BB$2,"HTC_TST_pos",'LGA9'!$L$3:BB$3)/'LGA9'!$F$3,"")</f>
      </c>
      <c r="W41" s="159" t="str">
        <f>IFERROR(SUMIF('LGA9'!$L$2:BE$2,"HTC_TST_pos",'LGA9'!$L$3:BE$3)/'LGA9'!$F$3,"")</f>
      </c>
      <c r="X41" s="159" t="str">
        <f>IFERROR(SUMIF('LGA9'!$L$2:BH$2,"HTC_TST_pos",'LGA9'!$L$3:BH$3)/'LGA9'!$F$3,"")</f>
      </c>
      <c r="Y41" s="159" t="str">
        <f>IFERROR(SUMIF('LGA9'!$L$2:BK$2,"HTC_TST_pos",'LGA9'!$L$3:BK$3)/'LGA9'!$F$3,"")</f>
      </c>
      <c r="Z41" s="159" t="str">
        <f>IFERROR(SUMIF('LGA9'!$L$2:BN$2,"HTC_TST_pos",'LGA9'!$L$3:BN$3)/'LGA9'!$F$3,"")</f>
      </c>
      <c r="AA41" s="159" t="str">
        <f>IFERROR(SUMIF('LGA9'!$L$2:BQ$2,"HTC_TST_pos",'LGA9'!$L$3:BQ$3)/'LGA9'!$F$3,"")</f>
      </c>
      <c r="AB41" s="159" t="str">
        <f>IFERROR(SUMIF('LGA9'!$L$2:BT$2,"HTC_TST_pos",'LGA9'!$L$3:BT$3)/'LGA9'!$F$3,"")</f>
      </c>
      <c r="AC41" s="159" t="str">
        <f>IFERROR(SUMIF('LGA9'!$L$2:BW$2,"HTC_TST_pos",'LGA9'!$L$3:BW$3)/'LGA9'!$F$3,"")</f>
      </c>
      <c r="AD41" s="159" t="str">
        <f>IFERROR(SUMIF('LGA9'!$L$2:BZ$2,"HTC_TST_pos",'LGA9'!$L$3:BZ$3)/'LGA9'!$F$3,"")</f>
      </c>
      <c r="AE41" s="159" t="str">
        <f>IFERROR(SUMIF('LGA9'!$L$2:CC$2,"HTC_TST_pos",'LGA9'!$L$3:CC$3)/'LGA9'!$F$3,"")</f>
      </c>
      <c r="AF41" s="159" t="str">
        <f>IFERROR(SUMIF('LGA9'!$L$2:CF$2,"HTC_TST_pos",'LGA9'!$L$3:CF$3)/'LGA9'!$F$3,"")</f>
      </c>
      <c r="AG41" s="159" t="str">
        <f>IFERROR(SUMIF('LGA9'!$L$2:CI$2,"HTC_TST_pos",'LGA9'!$L$3:CI$3)/'LGA9'!$F$3,"")</f>
      </c>
    </row>
    <row r="42" s="3" customFormat="1">
      <c r="G42" s="150" t="str">
        <f t="shared" si="11"/>
        <v>LGA10</v>
      </c>
      <c r="H42" s="153" t="str">
        <f>IFERROR(SUMIF('LGA10'!$L$2:L$2,"HTC_TST_pos",'LGA10'!$L$3:L$3)/'LGA10'!$F$3,"")</f>
      </c>
      <c r="I42" s="153" t="str">
        <f>IFERROR(SUMIF('LGA10'!$L$2:O$2,"HTC_TST_pos",'LGA10'!$L$3:O$3)/'LGA10'!$F$3,"")</f>
      </c>
      <c r="J42" s="153" t="str">
        <f>IFERROR(SUMIF('LGA10'!$L$2:R$2,"HTC_TST_pos",'LGA10'!$L$3:R$3)/'LGA10'!$F$3,"")</f>
      </c>
      <c r="K42" s="153" t="str">
        <f>IFERROR(SUMIF('LGA10'!$L$2:U$2,"HTC_TST_pos",'LGA10'!$L$3:U$3)/'LGA10'!$F$3,"")</f>
      </c>
      <c r="L42" s="153" t="str">
        <f>IFERROR(SUMIF('LGA10'!$L$2:X$2,"HTC_TST_pos",'LGA10'!$L$3:X$3)/'LGA10'!$F$3,"")</f>
      </c>
      <c r="M42" s="153" t="str">
        <f>IFERROR(SUMIF('LGA10'!$L$2:AA$2,"HTC_TST_pos",'LGA10'!$L$3:AA$3)/'LGA10'!$F$3,"")</f>
      </c>
      <c r="N42" s="153" t="str">
        <f>IFERROR(SUMIF('LGA10'!$L$2:AD$2,"HTC_TST_pos",'LGA10'!$L$3:AD$3)/'LGA10'!$F$3,"")</f>
      </c>
      <c r="O42" s="153" t="str">
        <f>IFERROR(SUMIF('LGA10'!$L$2:AG$2,"HTC_TST_pos",'LGA10'!$L$3:AG$3)/'LGA10'!$F$3,"")</f>
      </c>
      <c r="P42" s="153" t="str">
        <f>IFERROR(SUMIF('LGA10'!$L$2:AJ$2,"HTC_TST_pos",'LGA10'!$L$3:AJ$3)/'LGA10'!$F$3,"")</f>
      </c>
      <c r="Q42" s="153" t="str">
        <f>IFERROR(SUMIF('LGA10'!$L$2:AM$2,"HTC_TST_pos",'LGA10'!$L$3:AM$3)/'LGA10'!$F$3,"")</f>
      </c>
      <c r="R42" s="153" t="str">
        <f>IFERROR(SUMIF('LGA10'!$L$2:AP$2,"HTC_TST_pos",'LGA10'!$L$3:AP$3)/'LGA10'!$F$3,"")</f>
      </c>
      <c r="S42" s="153" t="str">
        <f>IFERROR(SUMIF('LGA10'!$L$2:AS$2,"HTC_TST_pos",'LGA10'!$L$3:AS$3)/'LGA10'!$F$3,"")</f>
      </c>
      <c r="T42" s="153" t="str">
        <f>IFERROR(SUMIF('LGA10'!$L$2:AV$2,"HTC_TST_pos",'LGA10'!$L$3:AV$3)/'LGA10'!$F$3,"")</f>
      </c>
      <c r="U42" s="153" t="str">
        <f>IFERROR(SUMIF('LGA10'!$L$2:AY$2,"HTC_TST_pos",'LGA10'!$L$3:AY$3)/'LGA10'!$F$3,"")</f>
      </c>
      <c r="V42" s="153" t="str">
        <f>IFERROR(SUMIF('LGA10'!$L$2:BB$2,"HTC_TST_pos",'LGA10'!$L$3:BB$3)/'LGA10'!$F$3,"")</f>
      </c>
      <c r="W42" s="153" t="str">
        <f>IFERROR(SUMIF('LGA10'!$L$2:BE$2,"HTC_TST_pos",'LGA10'!$L$3:BE$3)/'LGA10'!$F$3,"")</f>
      </c>
      <c r="X42" s="153" t="str">
        <f>IFERROR(SUMIF('LGA10'!$L$2:BH$2,"HTC_TST_pos",'LGA10'!$L$3:BH$3)/'LGA10'!$F$3,"")</f>
      </c>
      <c r="Y42" s="153" t="str">
        <f>IFERROR(SUMIF('LGA10'!$L$2:BK$2,"HTC_TST_pos",'LGA10'!$L$3:BK$3)/'LGA10'!$F$3,"")</f>
      </c>
      <c r="Z42" s="153" t="str">
        <f>IFERROR(SUMIF('LGA10'!$L$2:BN$2,"HTC_TST_pos",'LGA10'!$L$3:BN$3)/'LGA10'!$F$3,"")</f>
      </c>
      <c r="AA42" s="153" t="str">
        <f>IFERROR(SUMIF('LGA10'!$L$2:BQ$2,"HTC_TST_pos",'LGA10'!$L$3:BQ$3)/'LGA10'!$F$3,"")</f>
      </c>
      <c r="AB42" s="153" t="str">
        <f>IFERROR(SUMIF('LGA10'!$L$2:BT$2,"HTC_TST_pos",'LGA10'!$L$3:BT$3)/'LGA10'!$F$3,"")</f>
      </c>
      <c r="AC42" s="153" t="str">
        <f>IFERROR(SUMIF('LGA10'!$L$2:BW$2,"HTC_TST_pos",'LGA10'!$L$3:BW$3)/'LGA10'!$F$3,"")</f>
      </c>
      <c r="AD42" s="153" t="str">
        <f>IFERROR(SUMIF('LGA10'!$L$2:BZ$2,"HTC_TST_pos",'LGA10'!$L$3:BZ$3)/'LGA10'!$F$3,"")</f>
      </c>
      <c r="AE42" s="153" t="str">
        <f>IFERROR(SUMIF('LGA10'!$L$2:CC$2,"HTC_TST_pos",'LGA10'!$L$3:CC$3)/'LGA10'!$F$3,"")</f>
      </c>
      <c r="AF42" s="153" t="str">
        <f>IFERROR(SUMIF('LGA10'!$L$2:CF$2,"HTC_TST_pos",'LGA10'!$L$3:CF$3)/'LGA10'!$F$3,"")</f>
      </c>
      <c r="AG42" s="153" t="str">
        <f>IFERROR(SUMIF('LGA10'!$L$2:CI$2,"HTC_TST_pos",'LGA10'!$L$3:CI$3)/'LGA10'!$F$3,"")</f>
      </c>
    </row>
    <row r="43" s="3" customFormat="1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="3" customFormat="1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="3" customFormat="1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="3" customFormat="1">
      <c r="H46" s="151" t="s">
        <v>40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="3" customFormat="1">
      <c r="H47" s="122" t="s">
        <v>1</v>
      </c>
      <c r="I47" s="122" t="s">
        <v>2</v>
      </c>
      <c r="J47" s="122" t="s">
        <v>3</v>
      </c>
      <c r="K47" s="122" t="s">
        <v>4</v>
      </c>
      <c r="L47" s="122" t="s">
        <v>5</v>
      </c>
      <c r="M47" s="122" t="s">
        <v>6</v>
      </c>
      <c r="N47" s="123" t="s">
        <v>7</v>
      </c>
      <c r="O47" s="123" t="s">
        <v>8</v>
      </c>
      <c r="P47" s="123" t="s">
        <v>9</v>
      </c>
      <c r="Q47" s="123" t="s">
        <v>10</v>
      </c>
      <c r="R47" s="123" t="s">
        <v>11</v>
      </c>
      <c r="S47" s="123" t="s">
        <v>12</v>
      </c>
      <c r="T47" s="123" t="s">
        <v>13</v>
      </c>
      <c r="U47" s="123" t="s">
        <v>14</v>
      </c>
      <c r="V47" s="123" t="s">
        <v>15</v>
      </c>
      <c r="W47" s="123" t="s">
        <v>16</v>
      </c>
      <c r="X47" s="123" t="s">
        <v>17</v>
      </c>
      <c r="Y47" s="123" t="s">
        <v>18</v>
      </c>
      <c r="Z47" s="123" t="s">
        <v>19</v>
      </c>
      <c r="AA47" s="123" t="s">
        <v>20</v>
      </c>
      <c r="AB47" s="123" t="s">
        <v>21</v>
      </c>
      <c r="AC47" s="123" t="s">
        <v>22</v>
      </c>
      <c r="AD47" s="123" t="s">
        <v>23</v>
      </c>
      <c r="AE47" s="123" t="s">
        <v>24</v>
      </c>
      <c r="AF47" s="123"/>
      <c r="AG47" s="123"/>
    </row>
    <row r="48">
      <c r="G48" s="154" t="str">
        <f>A4</f>
        <v>Ikeja</v>
      </c>
      <c r="H48" s="155">
        <f>IFERROR(SUMIF(Ikeja!$N$2:N$2,"Tx_New",Ikeja!$N$3:N$3)/Ikeja!$I$3,"")</f>
        <v>0</v>
      </c>
      <c r="I48" s="155">
        <f>IFERROR(SUMIF(Ikeja!$N$2:Q$2,"Tx_New",Ikeja!$N$3:Q$3)/Ikeja!$I$3,"")</f>
        <v>0</v>
      </c>
      <c r="J48" s="155">
        <f>IFERROR(SUMIF(Ikeja!$N$2:T$2,"Tx_New",Ikeja!$N$3:T$3)/Ikeja!$I$3,"")</f>
        <v>0</v>
      </c>
      <c r="K48" s="155">
        <f>IFERROR(SUMIF(Ikeja!$N$2:W$2,"Tx_New",Ikeja!$N$3:W$3)/Ikeja!$I$3,"")</f>
        <v>0</v>
      </c>
      <c r="L48" s="155">
        <f>IFERROR(SUMIF(Ikeja!$N$2:Z$2,"Tx_New",Ikeja!$N$3:Z$3)/Ikeja!$I$3,"")</f>
        <v>0</v>
      </c>
      <c r="M48" s="155">
        <f>IFERROR(SUMIF(Ikeja!$N$2:AC$2,"Tx_New",Ikeja!$N$3:AC$3)/Ikeja!$I$3,"")</f>
        <v>0</v>
      </c>
      <c r="N48" s="155">
        <f>IFERROR(SUMIF(Ikeja!$N$2:AF$2,"Tx_New",Ikeja!$N$3:AF$3)/Ikeja!$I$3,"")</f>
        <v>0</v>
      </c>
      <c r="O48" s="155">
        <f>IFERROR(SUMIF(Ikeja!$N$2:AI$2,"Tx_New",Ikeja!$N$3:AI$3)/Ikeja!$I$3,"")</f>
        <v>0</v>
      </c>
      <c r="P48" s="155">
        <f>IFERROR(SUMIF(Ikeja!$N$2:AL$2,"Tx_New",Ikeja!$N$3:AL$3)/Ikeja!$I$3,"")</f>
        <v>0</v>
      </c>
      <c r="Q48" s="155">
        <f>IFERROR(SUMIF(Ikeja!$N$2:AO$2,"Tx_New",Ikeja!$N$3:AO$3)/Ikeja!$I$3,"")</f>
        <v>0</v>
      </c>
      <c r="R48" s="155">
        <f>IFERROR(SUMIF(Ikeja!$N$2:AR$2,"Tx_New",Ikeja!$N$3:AR$3)/Ikeja!$I$3,"")</f>
        <v>0</v>
      </c>
      <c r="S48" s="155">
        <f>IFERROR(SUMIF(Ikeja!$N$2:AU$2,"Tx_New",Ikeja!$N$3:AU$3)/Ikeja!$I$3,"")</f>
        <v>0</v>
      </c>
      <c r="T48" s="155">
        <f>IFERROR(SUMIF(Ikeja!$N$2:AX$2,"Tx_New",Ikeja!$N$3:AX$3)/Ikeja!$I$3,"")</f>
        <v>0</v>
      </c>
      <c r="U48" s="155">
        <f>IFERROR(SUMIF(Ikeja!$N$2:BA$2,"Tx_New",Ikeja!$N$3:BA$3)/Ikeja!$I$3,"")</f>
        <v>0</v>
      </c>
      <c r="V48" s="155">
        <f>IFERROR(SUMIF(Ikeja!$N$2:BD$2,"Tx_New",Ikeja!$N$3:BD$3)/Ikeja!$I$3,"")</f>
        <v>0</v>
      </c>
      <c r="W48" s="155">
        <f>IFERROR(SUMIF(Ikeja!$N$2:BG$2,"Tx_New",Ikeja!$N$3:BG$3)/Ikeja!$I$3,"")</f>
        <v>0</v>
      </c>
      <c r="X48" s="155">
        <f>IFERROR(SUMIF(Ikeja!$N$2:BJ$2,"Tx_New",Ikeja!$N$3:BJ$3)/Ikeja!$I$3,"")</f>
        <v>0</v>
      </c>
      <c r="Y48" s="155">
        <f>IFERROR(SUMIF(Ikeja!$N$2:BM$2,"Tx_New",Ikeja!$N$3:BM$3)/Ikeja!$I$3,"")</f>
        <v>0</v>
      </c>
      <c r="Z48" s="155">
        <f>IFERROR(SUMIF(Ikeja!$N$2:BP$2,"Tx_New",Ikeja!$N$3:BP$3)/Ikeja!$I$3,"")</f>
        <v>0</v>
      </c>
      <c r="AA48" s="155">
        <f>IFERROR(SUMIF(Ikeja!$N$2:BS$2,"Tx_New",Ikeja!$N$3:BS$3)/Ikeja!$I$3,"")</f>
        <v>0</v>
      </c>
      <c r="AB48" s="155">
        <f>IFERROR(SUMIF(Ikeja!$N$2:BV$2,"Tx_New",Ikeja!$N$3:BV$3)/Ikeja!$I$3,"")</f>
        <v>0</v>
      </c>
      <c r="AC48" s="155">
        <f>IFERROR(SUMIF(Ikeja!$N$2:BY$2,"Tx_New",Ikeja!$N$3:BY$3)/Ikeja!$I$3,"")</f>
        <v>0</v>
      </c>
      <c r="AD48" s="155">
        <f>IFERROR(SUMIF(Ikeja!$N$2:CB$2,"Tx_New",Ikeja!$N$3:CB$3)/Ikeja!$I$3,"")</f>
        <v>0</v>
      </c>
      <c r="AE48" s="155">
        <f>IFERROR(SUMIF(Ikeja!$N$2:CE$2,"Tx_New",Ikeja!$N$3:CE$3)/Ikeja!$I$3,"")</f>
        <v>0</v>
      </c>
      <c r="AF48" s="155">
        <f>IFERROR(SUMIF(Ikeja!$N$2:CH$2,"Tx_New",Ikeja!$N$3:CH$3)/Ikeja!$I$3,"")</f>
        <v>0</v>
      </c>
      <c r="AG48" s="155">
        <f>IFERROR(SUMIF(Ikeja!$N$2:CK$2,"Tx_New",Ikeja!$N$3:CK$3)/Ikeja!$I$3,"")</f>
        <v>0</v>
      </c>
    </row>
    <row r="49">
      <c r="G49" s="4" t="str">
        <f ref="G49:G57" t="shared" si="12">A5</f>
        <v>Ifako Ijaiye</v>
      </c>
      <c r="H49" s="159">
        <f>IFERROR(SUMIF('Ifako Ijaiye'!$N$2:N$2,"Tx_New",'Ifako Ijaiye'!$N$3:N$3)/'Ifako Ijaiye'!$I$3,"")</f>
        <v>0</v>
      </c>
      <c r="I49" s="159">
        <f>IFERROR(SUMIF('Ifako Ijaiye'!$N$2:Q$2,"Tx_New",'Ifako Ijaiye'!$N$3:Q$3)/'Ifako Ijaiye'!$I$3,"")</f>
        <v>0</v>
      </c>
      <c r="J49" s="159">
        <f>IFERROR(SUMIF('Ifako Ijaiye'!$N$2:T$2,"Tx_New",'Ifako Ijaiye'!$N$3:T$3)/'Ifako Ijaiye'!$I$3,"")</f>
        <v>0</v>
      </c>
      <c r="K49" s="159">
        <f>IFERROR(SUMIF('Ifako Ijaiye'!$N$2:W$2,"Tx_New",'Ifako Ijaiye'!$N$3:W$3)/'Ifako Ijaiye'!$I$3,"")</f>
        <v>0</v>
      </c>
      <c r="L49" s="159">
        <f>IFERROR(SUMIF('Ifako Ijaiye'!$N$2:Z$2,"Tx_New",'Ifako Ijaiye'!$N$3:Z$3)/'Ifako Ijaiye'!$I$3,"")</f>
        <v>0</v>
      </c>
      <c r="M49" s="159">
        <f>IFERROR(SUMIF('Ifako Ijaiye'!$N$2:AC$2,"Tx_New",'Ifako Ijaiye'!$N$3:AC$3)/'Ifako Ijaiye'!$I$3,"")</f>
        <v>0</v>
      </c>
      <c r="N49" s="159">
        <f>IFERROR(SUMIF('Ifako Ijaiye'!$N$2:AF$2,"Tx_New",'Ifako Ijaiye'!$N$3:AF$3)/'Ifako Ijaiye'!$I$3,"")</f>
        <v>0</v>
      </c>
      <c r="O49" s="159">
        <f>IFERROR(SUMIF('Ifako Ijaiye'!$N$2:AI$2,"Tx_New",'Ifako Ijaiye'!$N$3:AI$3)/'Ifako Ijaiye'!$I$3,"")</f>
        <v>0</v>
      </c>
      <c r="P49" s="159">
        <f>IFERROR(SUMIF('Ifako Ijaiye'!$N$2:AL$2,"Tx_New",'Ifako Ijaiye'!$N$3:AL$3)/'Ifako Ijaiye'!$I$3,"")</f>
        <v>0</v>
      </c>
      <c r="Q49" s="159">
        <f>IFERROR(SUMIF('Ifako Ijaiye'!$N$2:AO$2,"Tx_New",'Ifako Ijaiye'!$N$3:AO$3)/'Ifako Ijaiye'!$I$3,"")</f>
        <v>0</v>
      </c>
      <c r="R49" s="159">
        <f>IFERROR(SUMIF('Ifako Ijaiye'!$N$2:AR$2,"Tx_New",'Ifako Ijaiye'!$N$3:AR$3)/'Ifako Ijaiye'!$I$3,"")</f>
        <v>0</v>
      </c>
      <c r="S49" s="159">
        <f>IFERROR(SUMIF('Ifako Ijaiye'!$N$2:AU$2,"Tx_New",'Ifako Ijaiye'!$N$3:AU$3)/'Ifako Ijaiye'!$I$3,"")</f>
        <v>0</v>
      </c>
      <c r="T49" s="159">
        <f>IFERROR(SUMIF('Ifako Ijaiye'!$N$2:AX$2,"Tx_New",'Ifako Ijaiye'!$N$3:AX$3)/'Ifako Ijaiye'!$I$3,"")</f>
        <v>0</v>
      </c>
      <c r="U49" s="159">
        <f>IFERROR(SUMIF('Ifako Ijaiye'!$N$2:BA$2,"Tx_New",'Ifako Ijaiye'!$N$3:BA$3)/'Ifako Ijaiye'!$I$3,"")</f>
        <v>0</v>
      </c>
      <c r="V49" s="159">
        <f>IFERROR(SUMIF('Ifako Ijaiye'!$N$2:BD$2,"Tx_New",'Ifako Ijaiye'!$N$3:BD$3)/'Ifako Ijaiye'!$I$3,"")</f>
        <v>0</v>
      </c>
      <c r="W49" s="159">
        <f>IFERROR(SUMIF('Ifako Ijaiye'!$N$2:BG$2,"Tx_New",'Ifako Ijaiye'!$N$3:BG$3)/'Ifako Ijaiye'!$I$3,"")</f>
        <v>0</v>
      </c>
      <c r="X49" s="159">
        <f>IFERROR(SUMIF('Ifako Ijaiye'!$N$2:BJ$2,"Tx_New",'Ifako Ijaiye'!$N$3:BJ$3)/'Ifako Ijaiye'!$I$3,"")</f>
        <v>0</v>
      </c>
      <c r="Y49" s="159">
        <f>IFERROR(SUMIF('Ifako Ijaiye'!$N$2:BM$2,"Tx_New",'Ifako Ijaiye'!$N$3:BM$3)/'Ifako Ijaiye'!$I$3,"")</f>
        <v>0</v>
      </c>
      <c r="Z49" s="159">
        <f>IFERROR(SUMIF('Ifako Ijaiye'!$N$2:BP$2,"Tx_New",'Ifako Ijaiye'!$N$3:BP$3)/'Ifako Ijaiye'!$I$3,"")</f>
        <v>0</v>
      </c>
      <c r="AA49" s="159">
        <f>IFERROR(SUMIF('Ifako Ijaiye'!$N$2:BS$2,"Tx_New",'Ifako Ijaiye'!$N$3:BS$3)/'Ifako Ijaiye'!$I$3,"")</f>
        <v>0</v>
      </c>
      <c r="AB49" s="159">
        <f>IFERROR(SUMIF('Ifako Ijaiye'!$N$2:BV$2,"Tx_New",'Ifako Ijaiye'!$N$3:BV$3)/'Ifako Ijaiye'!$I$3,"")</f>
        <v>0</v>
      </c>
      <c r="AC49" s="159">
        <f>IFERROR(SUMIF('Ifako Ijaiye'!$N$2:BY$2,"Tx_New",'Ifako Ijaiye'!$N$3:BY$3)/'Ifako Ijaiye'!$I$3,"")</f>
        <v>0</v>
      </c>
      <c r="AD49" s="159">
        <f>IFERROR(SUMIF('Ifako Ijaiye'!$N$2:CB$2,"Tx_New",'Ifako Ijaiye'!$N$3:CB$3)/'Ifako Ijaiye'!$I$3,"")</f>
        <v>0</v>
      </c>
      <c r="AE49" s="159">
        <f>IFERROR(SUMIF('Ifako Ijaiye'!$N$2:CE$2,"Tx_New",'Ifako Ijaiye'!$N$3:CE$3)/'Ifako Ijaiye'!$I$3,"")</f>
        <v>0</v>
      </c>
      <c r="AF49" s="159">
        <f>IFERROR(SUMIF('Ifako Ijaiye'!$N$2:CH$2,"Tx_New",'Ifako Ijaiye'!$N$3:CH$3)/'Ifako Ijaiye'!$I$3,"")</f>
        <v>0</v>
      </c>
      <c r="AG49" s="159">
        <f>IFERROR(SUMIF('Ifako Ijaiye'!$N$2:CK$2,"Tx_New",'Ifako Ijaiye'!$N$3:CK$3)/'Ifako Ijaiye'!$I$3,"")</f>
        <v>0</v>
      </c>
    </row>
    <row r="50">
      <c r="G50" s="4" t="str">
        <f t="shared" si="12"/>
        <v>Mushin</v>
      </c>
      <c r="H50" s="159">
        <f>IFERROR(SUMIF(Mushin!$N$2:N$2,"Tx_New",Mushin!$N$3:N$3)/Mushin!$I$3,"")</f>
        <v>0</v>
      </c>
      <c r="I50" s="159">
        <f>IFERROR(SUMIF(Mushin!$N$2:Q$2,"Tx_New",Mushin!$N$3:Q$3)/Mushin!$I$3,"")</f>
        <v>0</v>
      </c>
      <c r="J50" s="159">
        <f>IFERROR(SUMIF(Mushin!$N$2:T$2,"Tx_New",Mushin!$N$3:T$3)/Mushin!$I$3,"")</f>
        <v>0</v>
      </c>
      <c r="K50" s="159">
        <f>IFERROR(SUMIF(Mushin!$N$2:W$2,"Tx_New",Mushin!$N$3:W$3)/Mushin!$I$3,"")</f>
        <v>0</v>
      </c>
      <c r="L50" s="159">
        <f>IFERROR(SUMIF(Mushin!$N$2:Z$2,"Tx_New",Mushin!$N$3:Z$3)/Mushin!$I$3,"")</f>
        <v>0</v>
      </c>
      <c r="M50" s="159">
        <f>IFERROR(SUMIF(Mushin!$N$2:AC$2,"Tx_New",Mushin!$N$3:AC$3)/Mushin!$I$3,"")</f>
        <v>0</v>
      </c>
      <c r="N50" s="159">
        <f>IFERROR(SUMIF(Mushin!$N$2:AF$2,"Tx_New",Mushin!$N$3:AF$3)/Mushin!$I$3,"")</f>
        <v>0</v>
      </c>
      <c r="O50" s="159">
        <f>IFERROR(SUMIF(Mushin!$N$2:AI$2,"Tx_New",Mushin!$N$3:AI$3)/Mushin!$I$3,"")</f>
        <v>0</v>
      </c>
      <c r="P50" s="159">
        <f>IFERROR(SUMIF(Mushin!$N$2:AL$2,"Tx_New",Mushin!$N$3:AL$3)/Mushin!$I$3,"")</f>
        <v>0</v>
      </c>
      <c r="Q50" s="159">
        <f>IFERROR(SUMIF(Mushin!$N$2:AO$2,"Tx_New",Mushin!$N$3:AO$3)/Mushin!$I$3,"")</f>
        <v>0</v>
      </c>
      <c r="R50" s="159">
        <f>IFERROR(SUMIF(Mushin!$N$2:AR$2,"Tx_New",Mushin!$N$3:AR$3)/Mushin!$I$3,"")</f>
        <v>0</v>
      </c>
      <c r="S50" s="159">
        <f>IFERROR(SUMIF(Mushin!$N$2:AU$2,"Tx_New",Mushin!$N$3:AU$3)/Mushin!$I$3,"")</f>
        <v>0</v>
      </c>
      <c r="T50" s="159">
        <f>IFERROR(SUMIF(Mushin!$N$2:AX$2,"Tx_New",Mushin!$N$3:AX$3)/Mushin!$I$3,"")</f>
        <v>0</v>
      </c>
      <c r="U50" s="159">
        <f>IFERROR(SUMIF(Mushin!$N$2:BA$2,"Tx_New",Mushin!$N$3:BA$3)/Mushin!$I$3,"")</f>
        <v>0</v>
      </c>
      <c r="V50" s="159">
        <f>IFERROR(SUMIF(Mushin!$N$2:BD$2,"Tx_New",Mushin!$N$3:BD$3)/Mushin!$I$3,"")</f>
        <v>0</v>
      </c>
      <c r="W50" s="159">
        <f>IFERROR(SUMIF(Mushin!$N$2:BG$2,"Tx_New",Mushin!$N$3:BG$3)/Mushin!$I$3,"")</f>
        <v>0</v>
      </c>
      <c r="X50" s="159">
        <f>IFERROR(SUMIF(Mushin!$N$2:BJ$2,"Tx_New",Mushin!$N$3:BJ$3)/Mushin!$I$3,"")</f>
        <v>0</v>
      </c>
      <c r="Y50" s="159">
        <f>IFERROR(SUMIF(Mushin!$N$2:BM$2,"Tx_New",Mushin!$N$3:BM$3)/Mushin!$I$3,"")</f>
        <v>0</v>
      </c>
      <c r="Z50" s="159">
        <f>IFERROR(SUMIF(Mushin!$N$2:BP$2,"Tx_New",Mushin!$N$3:BP$3)/Mushin!$I$3,"")</f>
        <v>0</v>
      </c>
      <c r="AA50" s="159">
        <f>IFERROR(SUMIF(Mushin!$N$2:BS$2,"Tx_New",Mushin!$N$3:BS$3)/Mushin!$I$3,"")</f>
        <v>0</v>
      </c>
      <c r="AB50" s="159">
        <f>IFERROR(SUMIF(Mushin!$N$2:BV$2,"Tx_New",Mushin!$N$3:BV$3)/Mushin!$I$3,"")</f>
        <v>0</v>
      </c>
      <c r="AC50" s="159">
        <f>IFERROR(SUMIF(Mushin!$N$2:BY$2,"Tx_New",Mushin!$N$3:BY$3)/Mushin!$I$3,"")</f>
        <v>0</v>
      </c>
      <c r="AD50" s="159">
        <f>IFERROR(SUMIF(Mushin!$N$2:CB$2,"Tx_New",Mushin!$N$3:CB$3)/Mushin!$I$3,"")</f>
        <v>0</v>
      </c>
      <c r="AE50" s="159">
        <f>IFERROR(SUMIF(Mushin!$N$2:CE$2,"Tx_New",Mushin!$N$3:CE$3)/Mushin!$I$3,"")</f>
        <v>0</v>
      </c>
      <c r="AF50" s="159">
        <f>IFERROR(SUMIF(Mushin!$N$2:CH$2,"Tx_New",Mushin!$N$3:CH$3)/Mushin!$I$3,"")</f>
        <v>0</v>
      </c>
      <c r="AG50" s="159">
        <f>IFERROR(SUMIF(Mushin!$N$2:CK$2,"Tx_New",Mushin!$N$3:CK$3)/Mushin!$I$3,"")</f>
        <v>0</v>
      </c>
    </row>
    <row r="51">
      <c r="G51" s="4" t="str">
        <f t="shared" si="12"/>
        <v>Alimosho</v>
      </c>
      <c r="H51" s="159">
        <f>IFERROR(SUMIF(Alimosho!$N$2:N$2,"Tx_New",Alimosho!$N$3:N$3)/Alimosho!$I$3,"")</f>
        <v>0</v>
      </c>
      <c r="I51" s="159">
        <f>IFERROR(SUMIF(Alimosho!$N$2:Q$2,"Tx_New",Alimosho!$N$3:Q$3)/Alimosho!$I$3,"")</f>
        <v>0</v>
      </c>
      <c r="J51" s="159">
        <f>IFERROR(SUMIF(Alimosho!$N$2:T$2,"Tx_New",Alimosho!$N$3:T$3)/Alimosho!$I$3,"")</f>
        <v>0</v>
      </c>
      <c r="K51" s="159">
        <f>IFERROR(SUMIF(Alimosho!$N$2:W$2,"Tx_New",Alimosho!$N$3:W$3)/Alimosho!$I$3,"")</f>
        <v>0</v>
      </c>
      <c r="L51" s="159">
        <f>IFERROR(SUMIF(Alimosho!$N$2:Z$2,"Tx_New",Alimosho!$N$3:Z$3)/Alimosho!$I$3,"")</f>
        <v>0</v>
      </c>
      <c r="M51" s="159">
        <f>IFERROR(SUMIF(Alimosho!$N$2:AC$2,"Tx_New",Alimosho!$N$3:AC$3)/Alimosho!$I$3,"")</f>
        <v>0</v>
      </c>
      <c r="N51" s="159">
        <f>IFERROR(SUMIF(Alimosho!$N$2:AF$2,"Tx_New",Alimosho!$N$3:AF$3)/Alimosho!$I$3,"")</f>
        <v>0</v>
      </c>
      <c r="O51" s="159">
        <f>IFERROR(SUMIF(Alimosho!$N$2:AI$2,"Tx_New",Alimosho!$N$3:AI$3)/Alimosho!$I$3,"")</f>
        <v>0</v>
      </c>
      <c r="P51" s="159">
        <f>IFERROR(SUMIF(Alimosho!$N$2:AL$2,"Tx_New",Alimosho!$N$3:AL$3)/Alimosho!$I$3,"")</f>
        <v>0</v>
      </c>
      <c r="Q51" s="159">
        <f>IFERROR(SUMIF(Alimosho!$N$2:AO$2,"Tx_New",Alimosho!$N$3:AO$3)/Alimosho!$I$3,"")</f>
        <v>0</v>
      </c>
      <c r="R51" s="159">
        <f>IFERROR(SUMIF(Alimosho!$N$2:AR$2,"Tx_New",Alimosho!$N$3:AR$3)/Alimosho!$I$3,"")</f>
        <v>0</v>
      </c>
      <c r="S51" s="159">
        <f>IFERROR(SUMIF(Alimosho!$N$2:AU$2,"Tx_New",Alimosho!$N$3:AU$3)/Alimosho!$I$3,"")</f>
        <v>0</v>
      </c>
      <c r="T51" s="159">
        <f>IFERROR(SUMIF(Alimosho!$N$2:AX$2,"Tx_New",Alimosho!$N$3:AX$3)/Alimosho!$I$3,"")</f>
        <v>0</v>
      </c>
      <c r="U51" s="159">
        <f>IFERROR(SUMIF(Alimosho!$N$2:BA$2,"Tx_New",Alimosho!$N$3:BA$3)/Alimosho!$I$3,"")</f>
        <v>0</v>
      </c>
      <c r="V51" s="159">
        <f>IFERROR(SUMIF(Alimosho!$N$2:BD$2,"Tx_New",Alimosho!$N$3:BD$3)/Alimosho!$I$3,"")</f>
        <v>0</v>
      </c>
      <c r="W51" s="159">
        <f>IFERROR(SUMIF(Alimosho!$N$2:BG$2,"Tx_New",Alimosho!$N$3:BG$3)/Alimosho!$I$3,"")</f>
        <v>0</v>
      </c>
      <c r="X51" s="159">
        <f>IFERROR(SUMIF(Alimosho!$N$2:BJ$2,"Tx_New",Alimosho!$N$3:BJ$3)/Alimosho!$I$3,"")</f>
        <v>0</v>
      </c>
      <c r="Y51" s="159">
        <f>IFERROR(SUMIF(Alimosho!$N$2:BM$2,"Tx_New",Alimosho!$N$3:BM$3)/Alimosho!$I$3,"")</f>
        <v>0</v>
      </c>
      <c r="Z51" s="159">
        <f>IFERROR(SUMIF(Alimosho!$N$2:BP$2,"Tx_New",Alimosho!$N$3:BP$3)/Alimosho!$I$3,"")</f>
        <v>0</v>
      </c>
      <c r="AA51" s="159">
        <f>IFERROR(SUMIF(Alimosho!$N$2:BS$2,"Tx_New",Alimosho!$N$3:BS$3)/Alimosho!$I$3,"")</f>
        <v>0</v>
      </c>
      <c r="AB51" s="159">
        <f>IFERROR(SUMIF(Alimosho!$N$2:BV$2,"Tx_New",Alimosho!$N$3:BV$3)/Alimosho!$I$3,"")</f>
        <v>0</v>
      </c>
      <c r="AC51" s="159">
        <f>IFERROR(SUMIF(Alimosho!$N$2:BY$2,"Tx_New",Alimosho!$N$3:BY$3)/Alimosho!$I$3,"")</f>
        <v>0</v>
      </c>
      <c r="AD51" s="159">
        <f>IFERROR(SUMIF(Alimosho!$N$2:CB$2,"Tx_New",Alimosho!$N$3:CB$3)/Alimosho!$I$3,"")</f>
        <v>0</v>
      </c>
      <c r="AE51" s="159">
        <f>IFERROR(SUMIF(Alimosho!$N$2:CE$2,"Tx_New",Alimosho!$N$3:CE$3)/Alimosho!$I$3,"")</f>
        <v>0</v>
      </c>
      <c r="AF51" s="159">
        <f>IFERROR(SUMIF(Alimosho!$N$2:CH$2,"Tx_New",Alimosho!$N$3:CH$3)/Alimosho!$I$3,"")</f>
        <v>0</v>
      </c>
      <c r="AG51" s="159">
        <f>IFERROR(SUMIF(Alimosho!$N$2:CK$2,"Tx_New",Alimosho!$N$3:CK$3)/Alimosho!$I$3,"")</f>
        <v>0</v>
      </c>
    </row>
    <row r="52">
      <c r="G52" s="4" t="str">
        <f t="shared" si="12"/>
        <v>LGA5</v>
      </c>
      <c r="H52" s="159" t="str">
        <f>IFERROR(SUMIF('LGA5'!$M$2:M$2,"Tx_New",'LGA5'!$M$3:M$3)/'LGA5'!$H$3,"")</f>
      </c>
      <c r="I52" s="159" t="str">
        <f>IFERROR(SUMIF('LGA5'!$M$2:P$2,"Tx_New",'LGA5'!$M$3:P$3)/'LGA5'!$H$3,"")</f>
      </c>
      <c r="J52" s="159" t="str">
        <f>IFERROR(SUMIF('LGA5'!$M$2:S$2,"Tx_New",'LGA5'!$M$3:S$3)/'LGA5'!$H$3,"")</f>
      </c>
      <c r="K52" s="159" t="str">
        <f>IFERROR(SUMIF('LGA5'!$M$2:V$2,"Tx_New",'LGA5'!$M$3:V$3)/'LGA5'!$H$3,"")</f>
      </c>
      <c r="L52" s="159" t="str">
        <f>IFERROR(SUMIF('LGA5'!$M$2:Y$2,"Tx_New",'LGA5'!$M$3:Y$3)/'LGA5'!$H$3,"")</f>
      </c>
      <c r="M52" s="159" t="str">
        <f>IFERROR(SUMIF('LGA5'!$M$2:AB$2,"Tx_New",'LGA5'!$M$3:AB$3)/'LGA5'!$H$3,"")</f>
      </c>
      <c r="N52" s="159" t="str">
        <f>IFERROR(SUMIF('LGA5'!$M$2:AE$2,"Tx_New",'LGA5'!$M$3:AE$3)/'LGA5'!$H$3,"")</f>
      </c>
      <c r="O52" s="159" t="str">
        <f>IFERROR(SUMIF('LGA5'!$M$2:AH$2,"Tx_New",'LGA5'!$M$3:AH$3)/'LGA5'!$H$3,"")</f>
      </c>
      <c r="P52" s="159" t="str">
        <f>IFERROR(SUMIF('LGA5'!$M$2:AK$2,"Tx_New",'LGA5'!$M$3:AK$3)/'LGA5'!$H$3,"")</f>
      </c>
      <c r="Q52" s="159" t="str">
        <f>IFERROR(SUMIF('LGA5'!$M$2:AN$2,"Tx_New",'LGA5'!$M$3:AN$3)/'LGA5'!$H$3,"")</f>
      </c>
      <c r="R52" s="159" t="str">
        <f>IFERROR(SUMIF('LGA5'!$M$2:AQ$2,"Tx_New",'LGA5'!$M$3:AQ$3)/'LGA5'!$H$3,"")</f>
      </c>
      <c r="S52" s="159" t="str">
        <f>IFERROR(SUMIF('LGA5'!$M$2:AT$2,"Tx_New",'LGA5'!$M$3:AT$3)/'LGA5'!$H$3,"")</f>
      </c>
      <c r="T52" s="159" t="str">
        <f>IFERROR(SUMIF('LGA5'!$M$2:AW$2,"Tx_New",'LGA5'!$M$3:AW$3)/'LGA5'!$H$3,"")</f>
      </c>
      <c r="U52" s="159" t="str">
        <f>IFERROR(SUMIF('LGA5'!$M$2:AZ$2,"Tx_New",'LGA5'!$M$3:AZ$3)/'LGA5'!$H$3,"")</f>
      </c>
      <c r="V52" s="159" t="str">
        <f>IFERROR(SUMIF('LGA5'!$M$2:BC$2,"Tx_New",'LGA5'!$M$3:BC$3)/'LGA5'!$H$3,"")</f>
      </c>
      <c r="W52" s="159" t="str">
        <f>IFERROR(SUMIF('LGA5'!$M$2:BF$2,"Tx_New",'LGA5'!$M$3:BF$3)/'LGA5'!$H$3,"")</f>
      </c>
      <c r="X52" s="159" t="str">
        <f>IFERROR(SUMIF('LGA5'!$M$2:BI$2,"Tx_New",'LGA5'!$M$3:BI$3)/'LGA5'!$H$3,"")</f>
      </c>
      <c r="Y52" s="159" t="str">
        <f>IFERROR(SUMIF('LGA5'!$M$2:BL$2,"Tx_New",'LGA5'!$M$3:BL$3)/'LGA5'!$H$3,"")</f>
      </c>
      <c r="Z52" s="159" t="str">
        <f>IFERROR(SUMIF('LGA5'!$M$2:BO$2,"Tx_New",'LGA5'!$M$3:BO$3)/'LGA5'!$H$3,"")</f>
      </c>
      <c r="AA52" s="159" t="str">
        <f>IFERROR(SUMIF('LGA5'!$M$2:BR$2,"Tx_New",'LGA5'!$M$3:BR$3)/'LGA5'!$H$3,"")</f>
      </c>
      <c r="AB52" s="159" t="str">
        <f>IFERROR(SUMIF('LGA5'!$M$2:BU$2,"Tx_New",'LGA5'!$M$3:BU$3)/'LGA5'!$H$3,"")</f>
      </c>
      <c r="AC52" s="159" t="str">
        <f>IFERROR(SUMIF('LGA5'!$M$2:BX$2,"Tx_New",'LGA5'!$M$3:BX$3)/'LGA5'!$H$3,"")</f>
      </c>
      <c r="AD52" s="159" t="str">
        <f>IFERROR(SUMIF('LGA5'!$M$2:CA$2,"Tx_New",'LGA5'!$M$3:CA$3)/'LGA5'!$H$3,"")</f>
      </c>
      <c r="AE52" s="159" t="str">
        <f>IFERROR(SUMIF('LGA5'!$M$2:CD$2,"Tx_New",'LGA5'!$M$3:CD$3)/'LGA5'!$H$3,"")</f>
      </c>
      <c r="AF52" s="159" t="str">
        <f>IFERROR(SUMIF('LGA5'!$M$2:CG$2,"Tx_New",'LGA5'!$M$3:CG$3)/'LGA5'!$H$3,"")</f>
      </c>
      <c r="AG52" s="159" t="str">
        <f>IFERROR(SUMIF('LGA5'!$M$2:CJ$2,"Tx_New",'LGA5'!$M$3:CJ$3)/'LGA5'!$H$3,"")</f>
      </c>
    </row>
    <row r="53">
      <c r="G53" s="4" t="str">
        <f t="shared" si="12"/>
        <v>LGA6</v>
      </c>
      <c r="H53" s="159" t="str">
        <f>IFERROR(SUMIF('LGA6'!$M$2:M$2,"Tx_New",'LGA6'!$M$3:M$3)/'LGA6'!$H$3,"")</f>
      </c>
      <c r="I53" s="159" t="str">
        <f>IFERROR(SUMIF('LGA6'!$M$2:P$2,"Tx_New",'LGA6'!$M$3:P$3)/'LGA6'!$H$3,"")</f>
      </c>
      <c r="J53" s="159" t="str">
        <f>IFERROR(SUMIF('LGA6'!$M$2:S$2,"Tx_New",'LGA6'!$M$3:S$3)/'LGA6'!$H$3,"")</f>
      </c>
      <c r="K53" s="159" t="str">
        <f>IFERROR(SUMIF('LGA6'!$M$2:V$2,"Tx_New",'LGA6'!$M$3:V$3)/'LGA6'!$H$3,"")</f>
      </c>
      <c r="L53" s="159" t="str">
        <f>IFERROR(SUMIF('LGA6'!$M$2:Y$2,"Tx_New",'LGA6'!$M$3:Y$3)/'LGA6'!$H$3,"")</f>
      </c>
      <c r="M53" s="159" t="str">
        <f>IFERROR(SUMIF('LGA6'!$M$2:AB$2,"Tx_New",'LGA6'!$M$3:AB$3)/'LGA6'!$H$3,"")</f>
      </c>
      <c r="N53" s="159" t="str">
        <f>IFERROR(SUMIF('LGA6'!$M$2:AE$2,"Tx_New",'LGA6'!$M$3:AE$3)/'LGA6'!$H$3,"")</f>
      </c>
      <c r="O53" s="159" t="str">
        <f>IFERROR(SUMIF('LGA6'!$M$2:AH$2,"Tx_New",'LGA6'!$M$3:AH$3)/'LGA6'!$H$3,"")</f>
      </c>
      <c r="P53" s="159" t="str">
        <f>IFERROR(SUMIF('LGA6'!$M$2:AK$2,"Tx_New",'LGA6'!$M$3:AK$3)/'LGA6'!$H$3,"")</f>
      </c>
      <c r="Q53" s="159" t="str">
        <f>IFERROR(SUMIF('LGA6'!$M$2:AN$2,"Tx_New",'LGA6'!$M$3:AN$3)/'LGA6'!$H$3,"")</f>
      </c>
      <c r="R53" s="159" t="str">
        <f>IFERROR(SUMIF('LGA6'!$M$2:AQ$2,"Tx_New",'LGA6'!$M$3:AQ$3)/'LGA6'!$H$3,"")</f>
      </c>
      <c r="S53" s="159" t="str">
        <f>IFERROR(SUMIF('LGA6'!$M$2:AT$2,"Tx_New",'LGA6'!$M$3:AT$3)/'LGA6'!$H$3,"")</f>
      </c>
      <c r="T53" s="159" t="str">
        <f>IFERROR(SUMIF('LGA6'!$M$2:AW$2,"Tx_New",'LGA6'!$M$3:AW$3)/'LGA6'!$H$3,"")</f>
      </c>
      <c r="U53" s="159" t="str">
        <f>IFERROR(SUMIF('LGA6'!$M$2:AZ$2,"Tx_New",'LGA6'!$M$3:AZ$3)/'LGA6'!$H$3,"")</f>
      </c>
      <c r="V53" s="159" t="str">
        <f>IFERROR(SUMIF('LGA6'!$M$2:BC$2,"Tx_New",'LGA6'!$M$3:BC$3)/'LGA6'!$H$3,"")</f>
      </c>
      <c r="W53" s="159" t="str">
        <f>IFERROR(SUMIF('LGA6'!$M$2:BF$2,"Tx_New",'LGA6'!$M$3:BF$3)/'LGA6'!$H$3,"")</f>
      </c>
      <c r="X53" s="159" t="str">
        <f>IFERROR(SUMIF('LGA6'!$M$2:BI$2,"Tx_New",'LGA6'!$M$3:BI$3)/'LGA6'!$H$3,"")</f>
      </c>
      <c r="Y53" s="159" t="str">
        <f>IFERROR(SUMIF('LGA6'!$M$2:BL$2,"Tx_New",'LGA6'!$M$3:BL$3)/'LGA6'!$H$3,"")</f>
      </c>
      <c r="Z53" s="159" t="str">
        <f>IFERROR(SUMIF('LGA6'!$M$2:BO$2,"Tx_New",'LGA6'!$M$3:BO$3)/'LGA6'!$H$3,"")</f>
      </c>
      <c r="AA53" s="159" t="str">
        <f>IFERROR(SUMIF('LGA6'!$M$2:BR$2,"Tx_New",'LGA6'!$M$3:BR$3)/'LGA6'!$H$3,"")</f>
      </c>
      <c r="AB53" s="159" t="str">
        <f>IFERROR(SUMIF('LGA6'!$M$2:BU$2,"Tx_New",'LGA6'!$M$3:BU$3)/'LGA6'!$H$3,"")</f>
      </c>
      <c r="AC53" s="159" t="str">
        <f>IFERROR(SUMIF('LGA6'!$M$2:BX$2,"Tx_New",'LGA6'!$M$3:BX$3)/'LGA6'!$H$3,"")</f>
      </c>
      <c r="AD53" s="159" t="str">
        <f>IFERROR(SUMIF('LGA6'!$M$2:CA$2,"Tx_New",'LGA6'!$M$3:CA$3)/'LGA6'!$H$3,"")</f>
      </c>
      <c r="AE53" s="159" t="str">
        <f>IFERROR(SUMIF('LGA6'!$M$2:CD$2,"Tx_New",'LGA6'!$M$3:CD$3)/'LGA6'!$H$3,"")</f>
      </c>
      <c r="AF53" s="159" t="str">
        <f>IFERROR(SUMIF('LGA6'!$M$2:CG$2,"Tx_New",'LGA6'!$M$3:CG$3)/'LGA6'!$H$3,"")</f>
      </c>
      <c r="AG53" s="159" t="str">
        <f>IFERROR(SUMIF('LGA6'!$M$2:CJ$2,"Tx_New",'LGA6'!$M$3:CJ$3)/'LGA6'!$H$3,"")</f>
      </c>
    </row>
    <row r="54">
      <c r="G54" s="4" t="str">
        <f t="shared" si="12"/>
        <v>LGA7</v>
      </c>
      <c r="H54" s="159" t="str">
        <f>IFERROR(SUMIF('LGA7'!$M$2:M$2,"Tx_New",'LGA7'!$M$3:M$3)/'LGA7'!$H$3,"")</f>
      </c>
      <c r="I54" s="159" t="str">
        <f>IFERROR(SUMIF('LGA7'!$M$2:P$2,"Tx_New",'LGA7'!$M$3:P$3)/'LGA7'!$H$3,"")</f>
      </c>
      <c r="J54" s="159" t="str">
        <f>IFERROR(SUMIF('LGA7'!$M$2:S$2,"Tx_New",'LGA7'!$M$3:S$3)/'LGA7'!$H$3,"")</f>
      </c>
      <c r="K54" s="159" t="str">
        <f>IFERROR(SUMIF('LGA7'!$M$2:V$2,"Tx_New",'LGA7'!$M$3:V$3)/'LGA7'!$H$3,"")</f>
      </c>
      <c r="L54" s="159" t="str">
        <f>IFERROR(SUMIF('LGA7'!$M$2:Y$2,"Tx_New",'LGA7'!$M$3:Y$3)/'LGA7'!$H$3,"")</f>
      </c>
      <c r="M54" s="159" t="str">
        <f>IFERROR(SUMIF('LGA7'!$M$2:AB$2,"Tx_New",'LGA7'!$M$3:AB$3)/'LGA7'!$H$3,"")</f>
      </c>
      <c r="N54" s="159" t="str">
        <f>IFERROR(SUMIF('LGA7'!$M$2:AE$2,"Tx_New",'LGA7'!$M$3:AE$3)/'LGA7'!$H$3,"")</f>
      </c>
      <c r="O54" s="159" t="str">
        <f>IFERROR(SUMIF('LGA7'!$M$2:AH$2,"Tx_New",'LGA7'!$M$3:AH$3)/'LGA7'!$H$3,"")</f>
      </c>
      <c r="P54" s="159" t="str">
        <f>IFERROR(SUMIF('LGA7'!$M$2:AK$2,"Tx_New",'LGA7'!$M$3:AK$3)/'LGA7'!$H$3,"")</f>
      </c>
      <c r="Q54" s="159" t="str">
        <f>IFERROR(SUMIF('LGA7'!$M$2:AN$2,"Tx_New",'LGA7'!$M$3:AN$3)/'LGA7'!$H$3,"")</f>
      </c>
      <c r="R54" s="159" t="str">
        <f>IFERROR(SUMIF('LGA7'!$M$2:AQ$2,"Tx_New",'LGA7'!$M$3:AQ$3)/'LGA7'!$H$3,"")</f>
      </c>
      <c r="S54" s="159" t="str">
        <f>IFERROR(SUMIF('LGA7'!$M$2:AT$2,"Tx_New",'LGA7'!$M$3:AT$3)/'LGA7'!$H$3,"")</f>
      </c>
      <c r="T54" s="159" t="str">
        <f>IFERROR(SUMIF('LGA7'!$M$2:AW$2,"Tx_New",'LGA7'!$M$3:AW$3)/'LGA7'!$H$3,"")</f>
      </c>
      <c r="U54" s="159" t="str">
        <f>IFERROR(SUMIF('LGA7'!$M$2:AZ$2,"Tx_New",'LGA7'!$M$3:AZ$3)/'LGA7'!$H$3,"")</f>
      </c>
      <c r="V54" s="159" t="str">
        <f>IFERROR(SUMIF('LGA7'!$M$2:BC$2,"Tx_New",'LGA7'!$M$3:BC$3)/'LGA7'!$H$3,"")</f>
      </c>
      <c r="W54" s="159" t="str">
        <f>IFERROR(SUMIF('LGA7'!$M$2:BF$2,"Tx_New",'LGA7'!$M$3:BF$3)/'LGA7'!$H$3,"")</f>
      </c>
      <c r="X54" s="159" t="str">
        <f>IFERROR(SUMIF('LGA7'!$M$2:BI$2,"Tx_New",'LGA7'!$M$3:BI$3)/'LGA7'!$H$3,"")</f>
      </c>
      <c r="Y54" s="159" t="str">
        <f>IFERROR(SUMIF('LGA7'!$M$2:BL$2,"Tx_New",'LGA7'!$M$3:BL$3)/'LGA7'!$H$3,"")</f>
      </c>
      <c r="Z54" s="159" t="str">
        <f>IFERROR(SUMIF('LGA7'!$M$2:BO$2,"Tx_New",'LGA7'!$M$3:BO$3)/'LGA7'!$H$3,"")</f>
      </c>
      <c r="AA54" s="159" t="str">
        <f>IFERROR(SUMIF('LGA7'!$M$2:BR$2,"Tx_New",'LGA7'!$M$3:BR$3)/'LGA7'!$H$3,"")</f>
      </c>
      <c r="AB54" s="159" t="str">
        <f>IFERROR(SUMIF('LGA7'!$M$2:BU$2,"Tx_New",'LGA7'!$M$3:BU$3)/'LGA7'!$H$3,"")</f>
      </c>
      <c r="AC54" s="159" t="str">
        <f>IFERROR(SUMIF('LGA7'!$M$2:BX$2,"Tx_New",'LGA7'!$M$3:BX$3)/'LGA7'!$H$3,"")</f>
      </c>
      <c r="AD54" s="159" t="str">
        <f>IFERROR(SUMIF('LGA7'!$M$2:CA$2,"Tx_New",'LGA7'!$M$3:CA$3)/'LGA7'!$H$3,"")</f>
      </c>
      <c r="AE54" s="159" t="str">
        <f>IFERROR(SUMIF('LGA7'!$M$2:CD$2,"Tx_New",'LGA7'!$M$3:CD$3)/'LGA7'!$H$3,"")</f>
      </c>
      <c r="AF54" s="159" t="str">
        <f>IFERROR(SUMIF('LGA7'!$M$2:CG$2,"Tx_New",'LGA7'!$M$3:CG$3)/'LGA7'!$H$3,"")</f>
      </c>
      <c r="AG54" s="159" t="str">
        <f>IFERROR(SUMIF('LGA7'!$M$2:CJ$2,"Tx_New",'LGA7'!$M$3:CJ$3)/'LGA7'!$H$3,"")</f>
      </c>
    </row>
    <row r="55">
      <c r="G55" s="4" t="str">
        <f t="shared" si="12"/>
        <v>LGA8</v>
      </c>
      <c r="H55" s="159" t="str">
        <f>IFERROR(SUMIF('LGA8'!$M$2:M$2,"Tx_New",'LGA8'!$M$3:M$3)/'LGA8'!$H$3,"")</f>
      </c>
      <c r="I55" s="159" t="str">
        <f>IFERROR(SUMIF('LGA8'!$M$2:P$2,"Tx_New",'LGA8'!$M$3:P$3)/'LGA8'!$H$3,"")</f>
      </c>
      <c r="J55" s="159" t="str">
        <f>IFERROR(SUMIF('LGA8'!$M$2:S$2,"Tx_New",'LGA8'!$M$3:S$3)/'LGA8'!$H$3,"")</f>
      </c>
      <c r="K55" s="159" t="str">
        <f>IFERROR(SUMIF('LGA8'!$M$2:V$2,"Tx_New",'LGA8'!$M$3:V$3)/'LGA8'!$H$3,"")</f>
      </c>
      <c r="L55" s="159" t="str">
        <f>IFERROR(SUMIF('LGA8'!$M$2:Y$2,"Tx_New",'LGA8'!$M$3:Y$3)/'LGA8'!$H$3,"")</f>
      </c>
      <c r="M55" s="159" t="str">
        <f>IFERROR(SUMIF('LGA8'!$M$2:AB$2,"Tx_New",'LGA8'!$M$3:AB$3)/'LGA8'!$H$3,"")</f>
      </c>
      <c r="N55" s="159" t="str">
        <f>IFERROR(SUMIF('LGA8'!$M$2:AE$2,"Tx_New",'LGA8'!$M$3:AE$3)/'LGA8'!$H$3,"")</f>
      </c>
      <c r="O55" s="159" t="str">
        <f>IFERROR(SUMIF('LGA8'!$M$2:AH$2,"Tx_New",'LGA8'!$M$3:AH$3)/'LGA8'!$H$3,"")</f>
      </c>
      <c r="P55" s="159" t="str">
        <f>IFERROR(SUMIF('LGA8'!$M$2:AK$2,"Tx_New",'LGA8'!$M$3:AK$3)/'LGA8'!$H$3,"")</f>
      </c>
      <c r="Q55" s="159" t="str">
        <f>IFERROR(SUMIF('LGA8'!$M$2:AN$2,"Tx_New",'LGA8'!$M$3:AN$3)/'LGA8'!$H$3,"")</f>
      </c>
      <c r="R55" s="159" t="str">
        <f>IFERROR(SUMIF('LGA8'!$M$2:AQ$2,"Tx_New",'LGA8'!$M$3:AQ$3)/'LGA8'!$H$3,"")</f>
      </c>
      <c r="S55" s="159" t="str">
        <f>IFERROR(SUMIF('LGA8'!$M$2:AT$2,"Tx_New",'LGA8'!$M$3:AT$3)/'LGA8'!$H$3,"")</f>
      </c>
      <c r="T55" s="159" t="str">
        <f>IFERROR(SUMIF('LGA8'!$M$2:AW$2,"Tx_New",'LGA8'!$M$3:AW$3)/'LGA8'!$H$3,"")</f>
      </c>
      <c r="U55" s="159" t="str">
        <f>IFERROR(SUMIF('LGA8'!$M$2:AZ$2,"Tx_New",'LGA8'!$M$3:AZ$3)/'LGA8'!$H$3,"")</f>
      </c>
      <c r="V55" s="159" t="str">
        <f>IFERROR(SUMIF('LGA8'!$M$2:BC$2,"Tx_New",'LGA8'!$M$3:BC$3)/'LGA8'!$H$3,"")</f>
      </c>
      <c r="W55" s="159" t="str">
        <f>IFERROR(SUMIF('LGA8'!$M$2:BF$2,"Tx_New",'LGA8'!$M$3:BF$3)/'LGA8'!$H$3,"")</f>
      </c>
      <c r="X55" s="159" t="str">
        <f>IFERROR(SUMIF('LGA8'!$M$2:BI$2,"Tx_New",'LGA8'!$M$3:BI$3)/'LGA8'!$H$3,"")</f>
      </c>
      <c r="Y55" s="159" t="str">
        <f>IFERROR(SUMIF('LGA8'!$M$2:BL$2,"Tx_New",'LGA8'!$M$3:BL$3)/'LGA8'!$H$3,"")</f>
      </c>
      <c r="Z55" s="159" t="str">
        <f>IFERROR(SUMIF('LGA8'!$M$2:BO$2,"Tx_New",'LGA8'!$M$3:BO$3)/'LGA8'!$H$3,"")</f>
      </c>
      <c r="AA55" s="159" t="str">
        <f>IFERROR(SUMIF('LGA8'!$M$2:BR$2,"Tx_New",'LGA8'!$M$3:BR$3)/'LGA8'!$H$3,"")</f>
      </c>
      <c r="AB55" s="159" t="str">
        <f>IFERROR(SUMIF('LGA8'!$M$2:BU$2,"Tx_New",'LGA8'!$M$3:BU$3)/'LGA8'!$H$3,"")</f>
      </c>
      <c r="AC55" s="159" t="str">
        <f>IFERROR(SUMIF('LGA8'!$M$2:BX$2,"Tx_New",'LGA8'!$M$3:BX$3)/'LGA8'!$H$3,"")</f>
      </c>
      <c r="AD55" s="159" t="str">
        <f>IFERROR(SUMIF('LGA8'!$M$2:CA$2,"Tx_New",'LGA8'!$M$3:CA$3)/'LGA8'!$H$3,"")</f>
      </c>
      <c r="AE55" s="159" t="str">
        <f>IFERROR(SUMIF('LGA8'!$M$2:CD$2,"Tx_New",'LGA8'!$M$3:CD$3)/'LGA8'!$H$3,"")</f>
      </c>
      <c r="AF55" s="159" t="str">
        <f>IFERROR(SUMIF('LGA8'!$M$2:CG$2,"Tx_New",'LGA8'!$M$3:CG$3)/'LGA8'!$H$3,"")</f>
      </c>
      <c r="AG55" s="159" t="str">
        <f>IFERROR(SUMIF('LGA8'!$M$2:CJ$2,"Tx_New",'LGA8'!$M$3:CJ$3)/'LGA8'!$H$3,"")</f>
      </c>
    </row>
    <row r="56">
      <c r="G56" s="4" t="str">
        <f t="shared" si="12"/>
        <v>LGA9</v>
      </c>
      <c r="H56" s="159" t="str">
        <f>IFERROR(SUMIF('LGA9'!$M$2:M$2,"Tx_New",'LGA9'!$M$3:M$3)/'LGA9'!$H$3,"")</f>
      </c>
      <c r="I56" s="159" t="str">
        <f>IFERROR(SUMIF('LGA9'!$M$2:P$2,"Tx_New",'LGA9'!$M$3:P$3)/'LGA9'!$H$3,"")</f>
      </c>
      <c r="J56" s="159" t="str">
        <f>IFERROR(SUMIF('LGA9'!$M$2:S$2,"Tx_New",'LGA9'!$M$3:S$3)/'LGA9'!$H$3,"")</f>
      </c>
      <c r="K56" s="159" t="str">
        <f>IFERROR(SUMIF('LGA9'!$M$2:V$2,"Tx_New",'LGA9'!$M$3:V$3)/'LGA9'!$H$3,"")</f>
      </c>
      <c r="L56" s="159" t="str">
        <f>IFERROR(SUMIF('LGA9'!$M$2:Y$2,"Tx_New",'LGA9'!$M$3:Y$3)/'LGA9'!$H$3,"")</f>
      </c>
      <c r="M56" s="159" t="str">
        <f>IFERROR(SUMIF('LGA9'!$M$2:AB$2,"Tx_New",'LGA9'!$M$3:AB$3)/'LGA9'!$H$3,"")</f>
      </c>
      <c r="N56" s="159" t="str">
        <f>IFERROR(SUMIF('LGA9'!$M$2:AE$2,"Tx_New",'LGA9'!$M$3:AE$3)/'LGA9'!$H$3,"")</f>
      </c>
      <c r="O56" s="159" t="str">
        <f>IFERROR(SUMIF('LGA9'!$M$2:AH$2,"Tx_New",'LGA9'!$M$3:AH$3)/'LGA9'!$H$3,"")</f>
      </c>
      <c r="P56" s="159" t="str">
        <f>IFERROR(SUMIF('LGA9'!$M$2:AK$2,"Tx_New",'LGA9'!$M$3:AK$3)/'LGA9'!$H$3,"")</f>
      </c>
      <c r="Q56" s="159" t="str">
        <f>IFERROR(SUMIF('LGA9'!$M$2:AN$2,"Tx_New",'LGA9'!$M$3:AN$3)/'LGA9'!$H$3,"")</f>
      </c>
      <c r="R56" s="159" t="str">
        <f>IFERROR(SUMIF('LGA9'!$M$2:AQ$2,"Tx_New",'LGA9'!$M$3:AQ$3)/'LGA9'!$H$3,"")</f>
      </c>
      <c r="S56" s="159" t="str">
        <f>IFERROR(SUMIF('LGA9'!$M$2:AT$2,"Tx_New",'LGA9'!$M$3:AT$3)/'LGA9'!$H$3,"")</f>
      </c>
      <c r="T56" s="159" t="str">
        <f>IFERROR(SUMIF('LGA9'!$M$2:AW$2,"Tx_New",'LGA9'!$M$3:AW$3)/'LGA9'!$H$3,"")</f>
      </c>
      <c r="U56" s="159" t="str">
        <f>IFERROR(SUMIF('LGA9'!$M$2:AZ$2,"Tx_New",'LGA9'!$M$3:AZ$3)/'LGA9'!$H$3,"")</f>
      </c>
      <c r="V56" s="159" t="str">
        <f>IFERROR(SUMIF('LGA9'!$M$2:BC$2,"Tx_New",'LGA9'!$M$3:BC$3)/'LGA9'!$H$3,"")</f>
      </c>
      <c r="W56" s="159" t="str">
        <f>IFERROR(SUMIF('LGA9'!$M$2:BF$2,"Tx_New",'LGA9'!$M$3:BF$3)/'LGA9'!$H$3,"")</f>
      </c>
      <c r="X56" s="159" t="str">
        <f>IFERROR(SUMIF('LGA9'!$M$2:BI$2,"Tx_New",'LGA9'!$M$3:BI$3)/'LGA9'!$H$3,"")</f>
      </c>
      <c r="Y56" s="159" t="str">
        <f>IFERROR(SUMIF('LGA9'!$M$2:BL$2,"Tx_New",'LGA9'!$M$3:BL$3)/'LGA9'!$H$3,"")</f>
      </c>
      <c r="Z56" s="159" t="str">
        <f>IFERROR(SUMIF('LGA9'!$M$2:BO$2,"Tx_New",'LGA9'!$M$3:BO$3)/'LGA9'!$H$3,"")</f>
      </c>
      <c r="AA56" s="159" t="str">
        <f>IFERROR(SUMIF('LGA9'!$M$2:BR$2,"Tx_New",'LGA9'!$M$3:BR$3)/'LGA9'!$H$3,"")</f>
      </c>
      <c r="AB56" s="159" t="str">
        <f>IFERROR(SUMIF('LGA9'!$M$2:BU$2,"Tx_New",'LGA9'!$M$3:BU$3)/'LGA9'!$H$3,"")</f>
      </c>
      <c r="AC56" s="159" t="str">
        <f>IFERROR(SUMIF('LGA9'!$M$2:BX$2,"Tx_New",'LGA9'!$M$3:BX$3)/'LGA9'!$H$3,"")</f>
      </c>
      <c r="AD56" s="159" t="str">
        <f>IFERROR(SUMIF('LGA9'!$M$2:CA$2,"Tx_New",'LGA9'!$M$3:CA$3)/'LGA9'!$H$3,"")</f>
      </c>
      <c r="AE56" s="159" t="str">
        <f>IFERROR(SUMIF('LGA9'!$M$2:CD$2,"Tx_New",'LGA9'!$M$3:CD$3)/'LGA9'!$H$3,"")</f>
      </c>
      <c r="AF56" s="159" t="str">
        <f>IFERROR(SUMIF('LGA9'!$M$2:CG$2,"Tx_New",'LGA9'!$M$3:CG$3)/'LGA9'!$H$3,"")</f>
      </c>
      <c r="AG56" s="159" t="str">
        <f>IFERROR(SUMIF('LGA9'!$M$2:CJ$2,"Tx_New",'LGA9'!$M$3:CJ$3)/'LGA9'!$H$3,"")</f>
      </c>
    </row>
    <row r="57">
      <c r="G57" s="150" t="str">
        <f t="shared" si="12"/>
        <v>LGA10</v>
      </c>
      <c r="H57" s="153" t="str">
        <f>IFERROR(SUMIF('LGA10'!$M$2:M$2,"Tx_New",'LGA10'!$M$3:M$3)/'LGA10'!$H$3,"")</f>
      </c>
      <c r="I57" s="153" t="str">
        <f>IFERROR(SUMIF('LGA10'!$M$2:P$2,"Tx_New",'LGA10'!$M$3:P$3)/'LGA10'!$H$3,"")</f>
      </c>
      <c r="J57" s="153" t="str">
        <f>IFERROR(SUMIF('LGA10'!$M$2:S$2,"Tx_New",'LGA10'!$M$3:S$3)/'LGA10'!$H$3,"")</f>
      </c>
      <c r="K57" s="153" t="str">
        <f>IFERROR(SUMIF('LGA10'!$M$2:V$2,"Tx_New",'LGA10'!$M$3:V$3)/'LGA10'!$H$3,"")</f>
      </c>
      <c r="L57" s="153" t="str">
        <f>IFERROR(SUMIF('LGA10'!$M$2:Y$2,"Tx_New",'LGA10'!$M$3:Y$3)/'LGA10'!$H$3,"")</f>
      </c>
      <c r="M57" s="153" t="str">
        <f>IFERROR(SUMIF('LGA10'!$M$2:AB$2,"Tx_New",'LGA10'!$M$3:AB$3)/'LGA10'!$H$3,"")</f>
      </c>
      <c r="N57" s="153" t="str">
        <f>IFERROR(SUMIF('LGA10'!$M$2:AE$2,"Tx_New",'LGA10'!$M$3:AE$3)/'LGA10'!$H$3,"")</f>
      </c>
      <c r="O57" s="153" t="str">
        <f>IFERROR(SUMIF('LGA10'!$M$2:AH$2,"Tx_New",'LGA10'!$M$3:AH$3)/'LGA10'!$H$3,"")</f>
      </c>
      <c r="P57" s="153" t="str">
        <f>IFERROR(SUMIF('LGA10'!$M$2:AK$2,"Tx_New",'LGA10'!$M$3:AK$3)/'LGA10'!$H$3,"")</f>
      </c>
      <c r="Q57" s="153" t="str">
        <f>IFERROR(SUMIF('LGA10'!$M$2:AN$2,"Tx_New",'LGA10'!$M$3:AN$3)/'LGA10'!$H$3,"")</f>
      </c>
      <c r="R57" s="153" t="str">
        <f>IFERROR(SUMIF('LGA10'!$M$2:AQ$2,"Tx_New",'LGA10'!$M$3:AQ$3)/'LGA10'!$H$3,"")</f>
      </c>
      <c r="S57" s="153" t="str">
        <f>IFERROR(SUMIF('LGA10'!$M$2:AT$2,"Tx_New",'LGA10'!$M$3:AT$3)/'LGA10'!$H$3,"")</f>
      </c>
      <c r="T57" s="153" t="str">
        <f>IFERROR(SUMIF('LGA10'!$M$2:AW$2,"Tx_New",'LGA10'!$M$3:AW$3)/'LGA10'!$H$3,"")</f>
      </c>
      <c r="U57" s="153" t="str">
        <f>IFERROR(SUMIF('LGA10'!$M$2:AZ$2,"Tx_New",'LGA10'!$M$3:AZ$3)/'LGA10'!$H$3,"")</f>
      </c>
      <c r="V57" s="153" t="str">
        <f>IFERROR(SUMIF('LGA10'!$M$2:BC$2,"Tx_New",'LGA10'!$M$3:BC$3)/'LGA10'!$H$3,"")</f>
      </c>
      <c r="W57" s="153" t="str">
        <f>IFERROR(SUMIF('LGA10'!$M$2:BF$2,"Tx_New",'LGA10'!$M$3:BF$3)/'LGA10'!$H$3,"")</f>
      </c>
      <c r="X57" s="153" t="str">
        <f>IFERROR(SUMIF('LGA10'!$M$2:BI$2,"Tx_New",'LGA10'!$M$3:BI$3)/'LGA10'!$H$3,"")</f>
      </c>
      <c r="Y57" s="153" t="str">
        <f>IFERROR(SUMIF('LGA10'!$M$2:BL$2,"Tx_New",'LGA10'!$M$3:BL$3)/'LGA10'!$H$3,"")</f>
      </c>
      <c r="Z57" s="153" t="str">
        <f>IFERROR(SUMIF('LGA10'!$M$2:BO$2,"Tx_New",'LGA10'!$M$3:BO$3)/'LGA10'!$H$3,"")</f>
      </c>
      <c r="AA57" s="153" t="str">
        <f>IFERROR(SUMIF('LGA10'!$M$2:BR$2,"Tx_New",'LGA10'!$M$3:BR$3)/'LGA10'!$H$3,"")</f>
      </c>
      <c r="AB57" s="153" t="str">
        <f>IFERROR(SUMIF('LGA10'!$M$2:BU$2,"Tx_New",'LGA10'!$M$3:BU$3)/'LGA10'!$H$3,"")</f>
      </c>
      <c r="AC57" s="153" t="str">
        <f>IFERROR(SUMIF('LGA10'!$M$2:BX$2,"Tx_New",'LGA10'!$M$3:BX$3)/'LGA10'!$H$3,"")</f>
      </c>
      <c r="AD57" s="153" t="str">
        <f>IFERROR(SUMIF('LGA10'!$M$2:CA$2,"Tx_New",'LGA10'!$M$3:CA$3)/'LGA10'!$H$3,"")</f>
      </c>
      <c r="AE57" s="153" t="str">
        <f>IFERROR(SUMIF('LGA10'!$M$2:CD$2,"Tx_New",'LGA10'!$M$3:CD$3)/'LGA10'!$H$3,"")</f>
      </c>
      <c r="AF57" s="153" t="str">
        <f>IFERROR(SUMIF('LGA10'!$M$2:CG$2,"Tx_New",'LGA10'!$M$3:CG$3)/'LGA10'!$H$3,"")</f>
      </c>
      <c r="AG57" s="153" t="str">
        <f>IFERROR(SUMIF('LGA10'!$M$2:CJ$2,"Tx_New",'LGA10'!$M$3:CJ$3)/'LGA10'!$H$3,"")</f>
      </c>
    </row>
  </sheetData>
  <sheetProtection selectLockedCells="1"/>
  <mergeCells>
    <mergeCell ref="A1:A3"/>
  </mergeCells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X8" activePane="bottomRight" state="frozen"/>
      <selection activeCell="D3" sqref="D3"/>
      <selection pane="topRight" activeCell="D3" sqref="D3"/>
      <selection pane="bottomLeft" activeCell="D3" sqref="D3"/>
      <selection pane="bottomRight" activeCell="CE24" sqref="CE24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83</v>
      </c>
      <c r="B1" s="214" t="str">
        <f>'LGA Registration'!A4</f>
        <v>Ikeja</v>
      </c>
      <c r="C1" s="215"/>
      <c r="D1" s="120" t="s">
        <v>70</v>
      </c>
      <c r="E1" s="212" t="s">
        <v>71</v>
      </c>
      <c r="F1" s="213"/>
      <c r="G1" s="213"/>
      <c r="H1" s="213"/>
      <c r="I1" s="213"/>
      <c r="J1" s="213"/>
      <c r="K1" s="216" t="s">
        <v>31</v>
      </c>
      <c r="L1" s="206" t="s">
        <v>1</v>
      </c>
      <c r="M1" s="207"/>
      <c r="N1" s="208"/>
      <c r="O1" s="206" t="s">
        <v>2</v>
      </c>
      <c r="P1" s="209"/>
      <c r="Q1" s="210"/>
      <c r="R1" s="206" t="s">
        <v>3</v>
      </c>
      <c r="S1" s="209"/>
      <c r="T1" s="210"/>
      <c r="U1" s="206" t="s">
        <v>4</v>
      </c>
      <c r="V1" s="207"/>
      <c r="W1" s="208"/>
      <c r="X1" s="206" t="s">
        <v>5</v>
      </c>
      <c r="Y1" s="209"/>
      <c r="Z1" s="208"/>
      <c r="AA1" s="206" t="s">
        <v>72</v>
      </c>
      <c r="AB1" s="209"/>
      <c r="AC1" s="210"/>
      <c r="AD1" s="206" t="s">
        <v>7</v>
      </c>
      <c r="AE1" s="209"/>
      <c r="AF1" s="208"/>
      <c r="AG1" s="206" t="s">
        <v>8</v>
      </c>
      <c r="AH1" s="209"/>
      <c r="AI1" s="210"/>
      <c r="AJ1" s="206" t="s">
        <v>9</v>
      </c>
      <c r="AK1" s="207"/>
      <c r="AL1" s="208"/>
      <c r="AM1" s="206" t="s">
        <v>73</v>
      </c>
      <c r="AN1" s="207"/>
      <c r="AO1" s="208"/>
      <c r="AP1" s="206" t="s">
        <v>11</v>
      </c>
      <c r="AQ1" s="207"/>
      <c r="AR1" s="208"/>
      <c r="AS1" s="206" t="s">
        <v>12</v>
      </c>
      <c r="AT1" s="207"/>
      <c r="AU1" s="208"/>
      <c r="AV1" s="206" t="s">
        <v>13</v>
      </c>
      <c r="AW1" s="207"/>
      <c r="AX1" s="208"/>
      <c r="AY1" s="206" t="s">
        <v>14</v>
      </c>
      <c r="AZ1" s="207"/>
      <c r="BA1" s="208"/>
      <c r="BB1" s="206" t="s">
        <v>15</v>
      </c>
      <c r="BC1" s="207"/>
      <c r="BD1" s="208"/>
      <c r="BE1" s="206" t="s">
        <v>16</v>
      </c>
      <c r="BF1" s="207"/>
      <c r="BG1" s="208"/>
      <c r="BH1" s="206" t="s">
        <v>17</v>
      </c>
      <c r="BI1" s="207"/>
      <c r="BJ1" s="208"/>
      <c r="BK1" s="206" t="s">
        <v>18</v>
      </c>
      <c r="BL1" s="207"/>
      <c r="BM1" s="208"/>
      <c r="BN1" s="206" t="s">
        <v>19</v>
      </c>
      <c r="BO1" s="207"/>
      <c r="BP1" s="208"/>
      <c r="BQ1" s="206" t="s">
        <v>20</v>
      </c>
      <c r="BR1" s="207"/>
      <c r="BS1" s="208"/>
      <c r="BT1" s="206" t="s">
        <v>21</v>
      </c>
      <c r="BU1" s="207"/>
      <c r="BV1" s="208"/>
      <c r="BW1" s="206" t="s">
        <v>22</v>
      </c>
      <c r="BX1" s="207"/>
      <c r="BY1" s="208"/>
      <c r="BZ1" s="206" t="s">
        <v>23</v>
      </c>
      <c r="CA1" s="207"/>
      <c r="CB1" s="208"/>
      <c r="CC1" s="211" t="s">
        <v>24</v>
      </c>
      <c r="CD1" s="209"/>
      <c r="CE1" s="210"/>
      <c r="CF1" s="206"/>
      <c r="CG1" s="209"/>
      <c r="CH1" s="210"/>
      <c r="CI1" s="211"/>
      <c r="CJ1" s="209"/>
      <c r="CK1" s="210"/>
    </row>
    <row r="2" ht="48.75" customHeight="1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6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65988</v>
      </c>
      <c r="F3" s="129">
        <f>SUM(L3,O3,R3,U3,X3,AA3,AD3,AG3,AJ3,AM3,AP3,AS3,AV3,AY3,BB3,BE3,BH3,BK3,BN3,BQ3,BT3,BW3,BZ3,CC3,CF3,CI3)</f>
        <v>0</v>
      </c>
      <c r="G3" s="34">
        <f>SUM(G8:G255)</f>
        <v>1348</v>
      </c>
      <c r="H3" s="129">
        <f>SUM(M3,P3,S3,V3,Y3,AB3,AE3,AH3,AK3,AN3,AQ3,AT3,AW3,AZ3,BC3,BF3,BI3,BL3,BO3,BR3,BU3,BX3,CA3,CD3,CG3,CJ3)</f>
        <v>0</v>
      </c>
      <c r="I3" s="34">
        <f>SUM(I8:I255)</f>
        <v>1333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50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E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ref="CF4:CK4" t="shared" si="5">SUMIF($D$8:$D$255,"Facility",CF8:CF255)</f>
        <v>0</v>
      </c>
      <c r="CG4" s="101">
        <f t="shared" si="5"/>
        <v>0</v>
      </c>
      <c r="CH4" s="101">
        <f t="shared" si="5"/>
        <v>0</v>
      </c>
      <c r="CI4" s="101">
        <f t="shared" si="5"/>
        <v>0</v>
      </c>
      <c r="CJ4" s="101">
        <f t="shared" si="5"/>
        <v>0</v>
      </c>
      <c r="CK4" s="101">
        <f t="shared" si="5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6">SUMIF($D$8:$D$255,"Community",M8:M255)</f>
        <v>0</v>
      </c>
      <c r="N5" s="101">
        <f t="shared" si="6"/>
        <v>0</v>
      </c>
      <c r="O5" s="101">
        <f t="shared" si="6"/>
        <v>0</v>
      </c>
      <c r="P5" s="101">
        <f t="shared" si="6"/>
        <v>0</v>
      </c>
      <c r="Q5" s="101">
        <f t="shared" si="6"/>
        <v>0</v>
      </c>
      <c r="R5" s="101">
        <f t="shared" si="6"/>
        <v>0</v>
      </c>
      <c r="S5" s="101">
        <f t="shared" si="6"/>
        <v>0</v>
      </c>
      <c r="T5" s="101">
        <f t="shared" si="6"/>
        <v>0</v>
      </c>
      <c r="U5" s="101">
        <f t="shared" si="6"/>
        <v>0</v>
      </c>
      <c r="V5" s="101">
        <f t="shared" si="6"/>
        <v>0</v>
      </c>
      <c r="W5" s="101">
        <f t="shared" si="6"/>
        <v>0</v>
      </c>
      <c r="X5" s="101">
        <f t="shared" si="6"/>
        <v>0</v>
      </c>
      <c r="Y5" s="101">
        <f t="shared" si="6"/>
        <v>0</v>
      </c>
      <c r="Z5" s="101">
        <f t="shared" si="6"/>
        <v>0</v>
      </c>
      <c r="AA5" s="101">
        <f t="shared" si="6"/>
        <v>0</v>
      </c>
      <c r="AB5" s="101">
        <f t="shared" si="6"/>
        <v>0</v>
      </c>
      <c r="AC5" s="101">
        <f t="shared" si="6"/>
        <v>0</v>
      </c>
      <c r="AD5" s="101">
        <f t="shared" si="6"/>
        <v>0</v>
      </c>
      <c r="AE5" s="101">
        <f t="shared" si="6"/>
        <v>0</v>
      </c>
      <c r="AF5" s="101">
        <f t="shared" si="6"/>
        <v>0</v>
      </c>
      <c r="AG5" s="101">
        <f t="shared" si="6"/>
        <v>0</v>
      </c>
      <c r="AH5" s="101">
        <f t="shared" si="6"/>
        <v>0</v>
      </c>
      <c r="AI5" s="101">
        <f t="shared" si="6"/>
        <v>0</v>
      </c>
      <c r="AJ5" s="101">
        <f t="shared" si="6"/>
        <v>0</v>
      </c>
      <c r="AK5" s="101">
        <f t="shared" si="6"/>
        <v>0</v>
      </c>
      <c r="AL5" s="101">
        <f t="shared" si="6"/>
        <v>0</v>
      </c>
      <c r="AM5" s="101">
        <f t="shared" si="6"/>
        <v>0</v>
      </c>
      <c r="AN5" s="101">
        <f t="shared" si="6"/>
        <v>0</v>
      </c>
      <c r="AO5" s="101">
        <f t="shared" si="6"/>
        <v>0</v>
      </c>
      <c r="AP5" s="101">
        <f t="shared" si="6"/>
        <v>0</v>
      </c>
      <c r="AQ5" s="101">
        <f t="shared" si="6"/>
        <v>0</v>
      </c>
      <c r="AR5" s="101">
        <f t="shared" si="6"/>
        <v>0</v>
      </c>
      <c r="AS5" s="101">
        <f t="shared" si="6"/>
        <v>0</v>
      </c>
      <c r="AT5" s="101">
        <f t="shared" si="6"/>
        <v>0</v>
      </c>
      <c r="AU5" s="101">
        <f t="shared" si="6"/>
        <v>0</v>
      </c>
      <c r="AV5" s="101">
        <f t="shared" si="6"/>
        <v>0</v>
      </c>
      <c r="AW5" s="101">
        <f t="shared" si="6"/>
        <v>0</v>
      </c>
      <c r="AX5" s="101">
        <f t="shared" si="6"/>
        <v>0</v>
      </c>
      <c r="AY5" s="101">
        <f t="shared" si="6"/>
        <v>0</v>
      </c>
      <c r="AZ5" s="101">
        <f t="shared" si="6"/>
        <v>0</v>
      </c>
      <c r="BA5" s="101">
        <f t="shared" si="6"/>
        <v>0</v>
      </c>
      <c r="BB5" s="101">
        <f t="shared" si="6"/>
        <v>0</v>
      </c>
      <c r="BC5" s="101">
        <f t="shared" si="6"/>
        <v>0</v>
      </c>
      <c r="BD5" s="101">
        <f t="shared" si="6"/>
        <v>0</v>
      </c>
      <c r="BE5" s="101">
        <f t="shared" si="6"/>
        <v>0</v>
      </c>
      <c r="BF5" s="101">
        <f t="shared" si="6"/>
        <v>0</v>
      </c>
      <c r="BG5" s="101">
        <f t="shared" si="6"/>
        <v>0</v>
      </c>
      <c r="BH5" s="101">
        <f t="shared" si="6"/>
        <v>0</v>
      </c>
      <c r="BI5" s="101">
        <f t="shared" si="6"/>
        <v>0</v>
      </c>
      <c r="BJ5" s="101">
        <f t="shared" si="6"/>
        <v>0</v>
      </c>
      <c r="BK5" s="101">
        <f t="shared" si="6"/>
        <v>0</v>
      </c>
      <c r="BL5" s="101">
        <f t="shared" si="6"/>
        <v>0</v>
      </c>
      <c r="BM5" s="101">
        <f t="shared" si="6"/>
        <v>0</v>
      </c>
      <c r="BN5" s="101">
        <f t="shared" si="6"/>
        <v>0</v>
      </c>
      <c r="BO5" s="101">
        <f t="shared" si="6"/>
        <v>0</v>
      </c>
      <c r="BP5" s="101">
        <f t="shared" si="6"/>
        <v>0</v>
      </c>
      <c r="BQ5" s="101">
        <f t="shared" si="6"/>
        <v>0</v>
      </c>
      <c r="BR5" s="101">
        <f t="shared" si="6"/>
        <v>0</v>
      </c>
      <c r="BS5" s="101">
        <f t="shared" si="6"/>
        <v>0</v>
      </c>
      <c r="BT5" s="101">
        <f t="shared" si="6"/>
        <v>0</v>
      </c>
      <c r="BU5" s="101">
        <f t="shared" si="6"/>
        <v>0</v>
      </c>
      <c r="BV5" s="101">
        <f t="shared" si="6"/>
        <v>0</v>
      </c>
      <c r="BW5" s="101">
        <f t="shared" si="6"/>
        <v>0</v>
      </c>
      <c r="BX5" s="101">
        <f t="shared" si="6"/>
        <v>0</v>
      </c>
      <c r="BY5" s="101">
        <f ref="BY5:CK5" t="shared" si="7">SUMIF($D$8:$D$255,"Community",BY8:BY255)</f>
        <v>0</v>
      </c>
      <c r="BZ5" s="101">
        <f t="shared" si="7"/>
        <v>0</v>
      </c>
      <c r="CA5" s="101">
        <f t="shared" si="7"/>
        <v>0</v>
      </c>
      <c r="CB5" s="101">
        <f t="shared" si="7"/>
        <v>0</v>
      </c>
      <c r="CC5" s="101">
        <f t="shared" si="7"/>
        <v>0</v>
      </c>
      <c r="CD5" s="101">
        <f t="shared" si="7"/>
        <v>0</v>
      </c>
      <c r="CE5" s="101">
        <f t="shared" si="7"/>
        <v>0</v>
      </c>
      <c r="CF5" s="101">
        <f t="shared" si="7"/>
        <v>0</v>
      </c>
      <c r="CG5" s="101">
        <f t="shared" si="7"/>
        <v>0</v>
      </c>
      <c r="CH5" s="101">
        <f t="shared" si="7"/>
        <v>0</v>
      </c>
      <c r="CI5" s="101">
        <f t="shared" si="7"/>
        <v>0</v>
      </c>
      <c r="CJ5" s="101">
        <f t="shared" si="7"/>
        <v>0</v>
      </c>
      <c r="CK5" s="101">
        <f t="shared" si="7"/>
        <v>0</v>
      </c>
    </row>
    <row r="6" hidden="1">
      <c r="D6" s="3" t="s">
        <v>81</v>
      </c>
      <c r="L6" s="102">
        <f ref="L6:N7" t="shared" si="8">SUM(L4,O4,R4,U4,X4,AA4,AD4,AG4,AJ4,AM4,AP4,AS4,AV4,AY4,BB4,BE4,BH4,BK4,BN4,BQ4,BT4,BW4,BZ4,CC4,CF4,CI4)</f>
        <v>0</v>
      </c>
      <c r="M6" s="102">
        <f t="shared" si="8"/>
        <v>0</v>
      </c>
      <c r="N6" s="102">
        <f t="shared" si="8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8"/>
        <v>0</v>
      </c>
      <c r="M7" s="102">
        <f t="shared" si="8"/>
        <v>0</v>
      </c>
      <c r="N7" s="102">
        <f t="shared" si="8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B8" s="8">
        <v>1</v>
      </c>
      <c r="C8" s="56" t="s">
        <v>84</v>
      </c>
      <c r="D8" s="172" t="s">
        <v>51</v>
      </c>
      <c r="E8" s="103">
        <v>13905</v>
      </c>
      <c r="F8" s="104">
        <f>IFERROR((SUM(L8,O8,R8,U8,X8,AA8,AD8,AG8,AJ8,AM8,AP8,AS8,AV8,AY8,BB8,BE8,BH8,BK8,BN8,BQ8,BT8,BW8,BZ8,CC8,CF8,CI8)/E8),"")</f>
        <v>0</v>
      </c>
      <c r="G8" s="105">
        <v>465</v>
      </c>
      <c r="H8" s="104">
        <f>IFERROR((SUM(M8,P8,S8,V8,Y8,AB8,AE8,AH8,AK8,AN8,AQ8,AT8,AW8,AZ8,BC8,BF8,BI8,BL8,BO8,BR8,BU8,BX8,CA8,CD8,CG8,CJ8)/G8),"")</f>
        <v>0</v>
      </c>
      <c r="I8" s="106"/>
      <c r="J8" s="109" t="str">
        <f>IFERROR((SUM(N8,Q8,T8,W8,Z8,AC8,AF8,AI8,AL8,AO8,AR8,AU8,AX8,BA8,BD8,BG8,BJ8,BM8,BP8,BS8,BV8,BY8,CB8,CE8,CH8,CK8)/I8),"")</f>
      </c>
      <c r="K8" s="111">
        <f>IFERROR(H8-F8,"")</f>
        <v>0</v>
      </c>
      <c r="L8" s="107"/>
      <c r="M8" s="106"/>
      <c r="N8" s="73"/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81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5.15" customHeight="1">
      <c r="B9" s="9">
        <v>2</v>
      </c>
      <c r="C9" s="57" t="s">
        <v>85</v>
      </c>
      <c r="D9" s="70" t="s">
        <v>50</v>
      </c>
      <c r="E9" s="59">
        <v>7548</v>
      </c>
      <c r="F9" s="11">
        <f ref="F9:F11" t="shared" si="9">IFERROR((SUM(L9,O9,R9,U9,X9,AA9,AD9,AG9,AJ9,AM9,AP9,AS9,AV9,AY9,BB9,BE9,BH9,BK9,BN9,BQ9,BT9,BW9,BZ9,CC9,CF9,CI9)/E9),"")</f>
        <v>0</v>
      </c>
      <c r="G9" s="61">
        <v>155</v>
      </c>
      <c r="H9" s="11">
        <f ref="H9:H11" t="shared" si="10">IFERROR((SUM(M9,P9,S9,V9,Y9,AB9,AE9,AH9,AK9,AN9,AQ9,AT9,AW9,AZ9,BC9,BF9,BI9,BL9,BO9,BR9,BU9,BX9,CA9,CD9,CG9,CJ9)/G9),"")</f>
        <v>0</v>
      </c>
      <c r="I9" s="62"/>
      <c r="J9" s="110" t="str">
        <f ref="J9:J11" t="shared" si="11">IFERROR((SUM(N9,Q9,T9,W9,Z9,AC9,AF9,AI9,AL9,AO9,AR9,AU9,AX9,BA9,BD9,BG9,BJ9,BM9,BP9,BS9,BV9,BY9,CB9,CE9,CH9,CK9)/I9),"")</f>
      </c>
      <c r="K9" s="112">
        <f ref="K9:K239" t="shared" si="12">IFERROR(H9-F9,"")</f>
        <v>0</v>
      </c>
      <c r="L9" s="64"/>
      <c r="M9" s="62"/>
      <c r="N9" s="65"/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B10" s="9">
        <v>3</v>
      </c>
      <c r="C10" s="57" t="s">
        <v>86</v>
      </c>
      <c r="D10" s="70" t="s">
        <v>50</v>
      </c>
      <c r="E10" s="59">
        <v>6849</v>
      </c>
      <c r="F10" s="11">
        <f t="shared" si="9"/>
        <v>0</v>
      </c>
      <c r="G10" s="61">
        <v>162</v>
      </c>
      <c r="H10" s="11">
        <f t="shared" si="10"/>
        <v>0</v>
      </c>
      <c r="I10" s="62"/>
      <c r="J10" s="110" t="str">
        <f t="shared" si="11"/>
      </c>
      <c r="K10" s="112">
        <f t="shared" si="12"/>
        <v>0</v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B11" s="9">
        <v>4</v>
      </c>
      <c r="C11" s="57" t="s">
        <v>87</v>
      </c>
      <c r="D11" s="70" t="s">
        <v>50</v>
      </c>
      <c r="E11" s="59">
        <v>5463</v>
      </c>
      <c r="F11" s="11">
        <f t="shared" si="9"/>
        <v>0</v>
      </c>
      <c r="G11" s="61">
        <v>120</v>
      </c>
      <c r="H11" s="11">
        <f t="shared" si="10"/>
        <v>0</v>
      </c>
      <c r="I11" s="62"/>
      <c r="J11" s="110" t="str">
        <f t="shared" si="11"/>
      </c>
      <c r="K11" s="112">
        <f t="shared" si="12"/>
        <v>0</v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B12" s="9">
        <v>5</v>
      </c>
      <c r="C12" s="57" t="s">
        <v>88</v>
      </c>
      <c r="D12" s="70" t="s">
        <v>50</v>
      </c>
      <c r="E12" s="59"/>
      <c r="F12" s="11" t="str">
        <f ref="F12:F75" t="shared" si="13">IFERROR((SUM(L12,O12,R12,U12,X12,AA12,AD12,AG12,AJ12,AM12,AP12,AS12,AV12,AY12,BB12,BE12,BH12,BK12,BN12,BQ12,BT12,BW12,BZ12,CC12,CF12,CI12)/E12),"")</f>
      </c>
      <c r="G12" s="61"/>
      <c r="H12" s="11" t="str">
        <f ref="H12:H75" t="shared" si="14">IFERROR((SUM(M12,P12,S12,V12,Y12,AB12,AE12,AH12,AK12,AN12,AQ12,AT12,AW12,AZ12,BC12,BF12,BI12,BL12,BO12,BR12,BU12,BX12,CA12,CD12,CG12,CJ12)/G12),"")</f>
      </c>
      <c r="I12" s="62"/>
      <c r="J12" s="110" t="str">
        <f ref="J12:J75" t="shared" si="15">IFERROR((SUM(N12,Q12,T12,W12,Z12,AC12,AF12,AI12,AL12,AO12,AR12,AU12,AX12,BA12,BD12,BG12,BJ12,BM12,BP12,BS12,BV12,BY12,CB12,CE12,CH12,CK12)/I12),"")</f>
      </c>
      <c r="K12" s="112" t="str">
        <f t="shared" si="12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B13" s="9">
        <v>6</v>
      </c>
      <c r="C13" s="57" t="s">
        <v>89</v>
      </c>
      <c r="D13" s="70" t="s">
        <v>50</v>
      </c>
      <c r="E13" s="59">
        <v>14275</v>
      </c>
      <c r="F13" s="11">
        <f t="shared" si="13"/>
        <v>0</v>
      </c>
      <c r="G13" s="61">
        <v>144</v>
      </c>
      <c r="H13" s="11">
        <f t="shared" si="14"/>
        <v>0</v>
      </c>
      <c r="I13" s="62">
        <v>1306</v>
      </c>
      <c r="J13" s="110">
        <f t="shared" si="15"/>
        <v>0</v>
      </c>
      <c r="K13" s="112">
        <f t="shared" si="12"/>
        <v>0</v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B14" s="9">
        <v>7</v>
      </c>
      <c r="C14" s="57" t="s">
        <v>90</v>
      </c>
      <c r="D14" s="70" t="s">
        <v>50</v>
      </c>
      <c r="E14" s="59">
        <v>10647</v>
      </c>
      <c r="F14" s="11">
        <f t="shared" si="13"/>
        <v>0</v>
      </c>
      <c r="G14" s="61">
        <v>162</v>
      </c>
      <c r="H14" s="11">
        <f t="shared" si="14"/>
        <v>0</v>
      </c>
      <c r="I14" s="62">
        <v>27</v>
      </c>
      <c r="J14" s="110">
        <f t="shared" si="15"/>
        <v>0</v>
      </c>
      <c r="K14" s="112">
        <f t="shared" si="12"/>
        <v>0</v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B15" s="9">
        <v>8</v>
      </c>
      <c r="C15" s="57" t="s">
        <v>91</v>
      </c>
      <c r="D15" s="70" t="s">
        <v>50</v>
      </c>
      <c r="E15" s="59">
        <v>6226</v>
      </c>
      <c r="F15" s="11">
        <f t="shared" si="13"/>
        <v>0</v>
      </c>
      <c r="G15" s="61">
        <v>133</v>
      </c>
      <c r="H15" s="11">
        <f t="shared" si="14"/>
        <v>0</v>
      </c>
      <c r="I15" s="62"/>
      <c r="J15" s="110" t="str">
        <f t="shared" si="15"/>
      </c>
      <c r="K15" s="112">
        <f t="shared" si="12"/>
        <v>0</v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B16" s="9">
        <v>9</v>
      </c>
      <c r="C16" s="57" t="s">
        <v>92</v>
      </c>
      <c r="D16" s="70" t="s">
        <v>50</v>
      </c>
      <c r="E16" s="59"/>
      <c r="F16" s="11" t="str">
        <f t="shared" si="13"/>
      </c>
      <c r="G16" s="61"/>
      <c r="H16" s="11" t="str">
        <f t="shared" si="14"/>
      </c>
      <c r="I16" s="62"/>
      <c r="J16" s="110" t="str">
        <f t="shared" si="15"/>
      </c>
      <c r="K16" s="112" t="str">
        <f t="shared" si="12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B17" s="9">
        <v>10</v>
      </c>
      <c r="C17" s="57" t="s">
        <v>93</v>
      </c>
      <c r="D17" s="70" t="s">
        <v>50</v>
      </c>
      <c r="E17" s="59"/>
      <c r="F17" s="11" t="str">
        <f t="shared" si="13"/>
      </c>
      <c r="G17" s="61"/>
      <c r="H17" s="11" t="str">
        <f t="shared" si="14"/>
      </c>
      <c r="I17" s="62"/>
      <c r="J17" s="110" t="str">
        <f t="shared" si="15"/>
      </c>
      <c r="K17" s="112" t="str">
        <f t="shared" si="12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B18" s="9">
        <v>11</v>
      </c>
      <c r="C18" s="57" t="s">
        <v>94</v>
      </c>
      <c r="D18" s="70" t="s">
        <v>50</v>
      </c>
      <c r="E18" s="59"/>
      <c r="F18" s="11" t="str">
        <f t="shared" si="13"/>
      </c>
      <c r="G18" s="61"/>
      <c r="H18" s="11" t="str">
        <f t="shared" si="14"/>
      </c>
      <c r="I18" s="62"/>
      <c r="J18" s="110" t="str">
        <f t="shared" si="15"/>
      </c>
      <c r="K18" s="112" t="str">
        <f t="shared" si="12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B19" s="9">
        <v>12</v>
      </c>
      <c r="C19" s="57" t="s">
        <v>95</v>
      </c>
      <c r="D19" s="70" t="s">
        <v>50</v>
      </c>
      <c r="E19" s="59"/>
      <c r="F19" s="11" t="str">
        <f t="shared" si="13"/>
      </c>
      <c r="G19" s="61"/>
      <c r="H19" s="11" t="str">
        <f t="shared" si="14"/>
      </c>
      <c r="I19" s="62"/>
      <c r="J19" s="110" t="str">
        <f t="shared" si="15"/>
      </c>
      <c r="K19" s="112" t="str">
        <f t="shared" si="12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B20" s="9">
        <v>13</v>
      </c>
      <c r="C20" s="57" t="s">
        <v>96</v>
      </c>
      <c r="D20" s="70" t="s">
        <v>50</v>
      </c>
      <c r="E20" s="59"/>
      <c r="F20" s="11" t="str">
        <f t="shared" si="13"/>
      </c>
      <c r="G20" s="61"/>
      <c r="H20" s="11" t="str">
        <f t="shared" si="14"/>
      </c>
      <c r="I20" s="62"/>
      <c r="J20" s="110" t="str">
        <f t="shared" si="15"/>
      </c>
      <c r="K20" s="112" t="str">
        <f t="shared" si="12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B21" s="9">
        <v>14</v>
      </c>
      <c r="C21" s="57" t="s">
        <v>97</v>
      </c>
      <c r="D21" s="70" t="s">
        <v>50</v>
      </c>
      <c r="E21" s="59">
        <v>1075</v>
      </c>
      <c r="F21" s="11">
        <f t="shared" si="13"/>
        <v>0</v>
      </c>
      <c r="G21" s="61">
        <v>7</v>
      </c>
      <c r="H21" s="11">
        <f t="shared" si="14"/>
        <v>0</v>
      </c>
      <c r="I21" s="62"/>
      <c r="J21" s="110" t="str">
        <f t="shared" si="15"/>
      </c>
      <c r="K21" s="112">
        <f t="shared" si="12"/>
        <v>0</v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B22" s="9">
        <v>15</v>
      </c>
      <c r="C22" s="57" t="s">
        <v>98</v>
      </c>
      <c r="D22" s="70" t="s">
        <v>50</v>
      </c>
      <c r="E22" s="59"/>
      <c r="F22" s="11" t="str">
        <f t="shared" si="13"/>
      </c>
      <c r="G22" s="61"/>
      <c r="H22" s="11" t="str">
        <f t="shared" si="14"/>
      </c>
      <c r="I22" s="62"/>
      <c r="J22" s="110" t="str">
        <f t="shared" si="15"/>
      </c>
      <c r="K22" s="112" t="str">
        <f t="shared" si="12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B23" s="9">
        <v>16</v>
      </c>
      <c r="C23" s="57" t="s">
        <v>99</v>
      </c>
      <c r="D23" s="70" t="s">
        <v>50</v>
      </c>
      <c r="E23" s="59"/>
      <c r="F23" s="11" t="str">
        <f t="shared" si="13"/>
      </c>
      <c r="G23" s="61"/>
      <c r="H23" s="11" t="str">
        <f t="shared" si="14"/>
      </c>
      <c r="I23" s="62"/>
      <c r="J23" s="110" t="str">
        <f t="shared" si="15"/>
      </c>
      <c r="K23" s="112" t="str">
        <f t="shared" si="12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B24" s="9"/>
      <c r="C24" s="57"/>
      <c r="D24" s="70"/>
      <c r="E24" s="59"/>
      <c r="F24" s="11" t="str">
        <f t="shared" si="13"/>
      </c>
      <c r="G24" s="61"/>
      <c r="H24" s="11" t="str">
        <f t="shared" si="14"/>
      </c>
      <c r="I24" s="62"/>
      <c r="J24" s="110" t="str">
        <f t="shared" si="15"/>
      </c>
      <c r="K24" s="112" t="str">
        <f t="shared" si="12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B25" s="9"/>
      <c r="C25" s="57"/>
      <c r="D25" s="70"/>
      <c r="E25" s="59"/>
      <c r="F25" s="11" t="str">
        <f t="shared" si="13"/>
      </c>
      <c r="G25" s="61"/>
      <c r="H25" s="11" t="str">
        <f t="shared" si="14"/>
      </c>
      <c r="I25" s="62"/>
      <c r="J25" s="110" t="str">
        <f t="shared" si="15"/>
      </c>
      <c r="K25" s="112" t="str">
        <f t="shared" si="12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B26" s="9"/>
      <c r="C26" s="57"/>
      <c r="D26" s="70"/>
      <c r="E26" s="59"/>
      <c r="F26" s="11" t="str">
        <f t="shared" si="13"/>
      </c>
      <c r="G26" s="61"/>
      <c r="H26" s="11" t="str">
        <f t="shared" si="14"/>
      </c>
      <c r="I26" s="62"/>
      <c r="J26" s="110" t="str">
        <f t="shared" si="15"/>
      </c>
      <c r="K26" s="112" t="str">
        <f t="shared" si="12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B27" s="9"/>
      <c r="C27" s="57"/>
      <c r="D27" s="70"/>
      <c r="E27" s="59"/>
      <c r="F27" s="11" t="str">
        <f t="shared" si="13"/>
      </c>
      <c r="G27" s="61"/>
      <c r="H27" s="11" t="str">
        <f t="shared" si="14"/>
      </c>
      <c r="I27" s="62"/>
      <c r="J27" s="110" t="str">
        <f t="shared" si="15"/>
      </c>
      <c r="K27" s="112" t="str">
        <f t="shared" si="12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/>
      <c r="C28" s="57"/>
      <c r="D28" s="70"/>
      <c r="E28" s="59"/>
      <c r="F28" s="11" t="str">
        <f t="shared" si="13"/>
      </c>
      <c r="G28" s="61"/>
      <c r="H28" s="11" t="str">
        <f t="shared" si="14"/>
      </c>
      <c r="I28" s="62"/>
      <c r="J28" s="110" t="str">
        <f t="shared" si="15"/>
      </c>
      <c r="K28" s="112" t="str">
        <f t="shared" si="12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/>
      <c r="C29" s="57"/>
      <c r="D29" s="70"/>
      <c r="E29" s="59"/>
      <c r="F29" s="11" t="str">
        <f t="shared" si="13"/>
      </c>
      <c r="G29" s="61"/>
      <c r="H29" s="11" t="str">
        <f t="shared" si="14"/>
      </c>
      <c r="I29" s="62"/>
      <c r="J29" s="110" t="str">
        <f t="shared" si="15"/>
      </c>
      <c r="K29" s="112" t="str">
        <f t="shared" si="12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/>
      <c r="C30" s="57"/>
      <c r="D30" s="70"/>
      <c r="E30" s="59"/>
      <c r="F30" s="11" t="str">
        <f t="shared" si="13"/>
      </c>
      <c r="G30" s="61"/>
      <c r="H30" s="11" t="str">
        <f t="shared" si="14"/>
      </c>
      <c r="I30" s="62"/>
      <c r="J30" s="110" t="str">
        <f t="shared" si="15"/>
      </c>
      <c r="K30" s="112" t="str">
        <f t="shared" si="12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13"/>
      </c>
      <c r="G31" s="61"/>
      <c r="H31" s="11" t="str">
        <f t="shared" si="14"/>
      </c>
      <c r="I31" s="62"/>
      <c r="J31" s="110" t="str">
        <f t="shared" si="15"/>
      </c>
      <c r="K31" s="112" t="str">
        <f t="shared" si="12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13"/>
      </c>
      <c r="G32" s="61"/>
      <c r="H32" s="11" t="str">
        <f t="shared" si="14"/>
      </c>
      <c r="I32" s="62"/>
      <c r="J32" s="110" t="str">
        <f t="shared" si="15"/>
      </c>
      <c r="K32" s="112" t="str">
        <f t="shared" si="12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13"/>
      </c>
      <c r="G33" s="61"/>
      <c r="H33" s="11" t="str">
        <f t="shared" si="14"/>
      </c>
      <c r="I33" s="62"/>
      <c r="J33" s="110" t="str">
        <f t="shared" si="15"/>
      </c>
      <c r="K33" s="112" t="str">
        <f t="shared" si="12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13"/>
      </c>
      <c r="G34" s="61"/>
      <c r="H34" s="11" t="str">
        <f t="shared" si="14"/>
      </c>
      <c r="I34" s="62"/>
      <c r="J34" s="110" t="str">
        <f t="shared" si="15"/>
      </c>
      <c r="K34" s="112" t="str">
        <f t="shared" si="12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13"/>
      </c>
      <c r="G35" s="61"/>
      <c r="H35" s="11" t="str">
        <f t="shared" si="14"/>
      </c>
      <c r="I35" s="62"/>
      <c r="J35" s="110" t="str">
        <f t="shared" si="15"/>
      </c>
      <c r="K35" s="112" t="str">
        <f t="shared" si="12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13"/>
      </c>
      <c r="G36" s="61"/>
      <c r="H36" s="11" t="str">
        <f t="shared" si="14"/>
      </c>
      <c r="I36" s="62"/>
      <c r="J36" s="110" t="str">
        <f t="shared" si="15"/>
      </c>
      <c r="K36" s="112" t="str">
        <f t="shared" si="12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13"/>
      </c>
      <c r="G37" s="61"/>
      <c r="H37" s="11" t="str">
        <f t="shared" si="14"/>
      </c>
      <c r="I37" s="62"/>
      <c r="J37" s="110" t="str">
        <f t="shared" si="15"/>
      </c>
      <c r="K37" s="112" t="str">
        <f t="shared" si="12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13"/>
      </c>
      <c r="G38" s="61"/>
      <c r="H38" s="11" t="str">
        <f t="shared" si="14"/>
      </c>
      <c r="I38" s="62"/>
      <c r="J38" s="110" t="str">
        <f t="shared" si="15"/>
      </c>
      <c r="K38" s="112" t="str">
        <f t="shared" si="12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13"/>
      </c>
      <c r="G39" s="61"/>
      <c r="H39" s="11" t="str">
        <f t="shared" si="14"/>
      </c>
      <c r="I39" s="62"/>
      <c r="J39" s="110" t="str">
        <f t="shared" si="15"/>
      </c>
      <c r="K39" s="112" t="str">
        <f t="shared" si="12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13"/>
      </c>
      <c r="G40" s="61"/>
      <c r="H40" s="11" t="str">
        <f t="shared" si="14"/>
      </c>
      <c r="I40" s="62"/>
      <c r="J40" s="110" t="str">
        <f t="shared" si="15"/>
      </c>
      <c r="K40" s="112" t="str">
        <f t="shared" si="12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13"/>
      </c>
      <c r="G41" s="61"/>
      <c r="H41" s="11" t="str">
        <f t="shared" si="14"/>
      </c>
      <c r="I41" s="62"/>
      <c r="J41" s="110" t="str">
        <f t="shared" si="15"/>
      </c>
      <c r="K41" s="112" t="str">
        <f t="shared" si="12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13"/>
      </c>
      <c r="G42" s="61"/>
      <c r="H42" s="11" t="str">
        <f t="shared" si="14"/>
      </c>
      <c r="I42" s="62"/>
      <c r="J42" s="110" t="str">
        <f t="shared" si="15"/>
      </c>
      <c r="K42" s="112" t="str">
        <f t="shared" si="12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13"/>
      </c>
      <c r="G43" s="61"/>
      <c r="H43" s="11" t="str">
        <f t="shared" si="14"/>
      </c>
      <c r="I43" s="62"/>
      <c r="J43" s="110" t="str">
        <f t="shared" si="15"/>
      </c>
      <c r="K43" s="112" t="str">
        <f t="shared" si="12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13"/>
      </c>
      <c r="G44" s="61"/>
      <c r="H44" s="11" t="str">
        <f t="shared" si="14"/>
      </c>
      <c r="I44" s="62"/>
      <c r="J44" s="110" t="str">
        <f t="shared" si="15"/>
      </c>
      <c r="K44" s="112" t="str">
        <f t="shared" si="12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13"/>
      </c>
      <c r="G45" s="61"/>
      <c r="H45" s="11" t="str">
        <f t="shared" si="14"/>
      </c>
      <c r="I45" s="62"/>
      <c r="J45" s="110" t="str">
        <f t="shared" si="15"/>
      </c>
      <c r="K45" s="112" t="str">
        <f t="shared" si="12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13"/>
      </c>
      <c r="G46" s="61"/>
      <c r="H46" s="11" t="str">
        <f t="shared" si="14"/>
      </c>
      <c r="I46" s="62"/>
      <c r="J46" s="110" t="str">
        <f t="shared" si="15"/>
      </c>
      <c r="K46" s="112" t="str">
        <f t="shared" si="12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13"/>
      </c>
      <c r="G47" s="61"/>
      <c r="H47" s="11" t="str">
        <f t="shared" si="14"/>
      </c>
      <c r="I47" s="62"/>
      <c r="J47" s="110" t="str">
        <f t="shared" si="15"/>
      </c>
      <c r="K47" s="112" t="str">
        <f t="shared" si="12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3"/>
      </c>
      <c r="G48" s="61"/>
      <c r="H48" s="11" t="str">
        <f t="shared" si="14"/>
      </c>
      <c r="I48" s="62"/>
      <c r="J48" s="110" t="str">
        <f t="shared" si="15"/>
      </c>
      <c r="K48" s="112" t="str">
        <f t="shared" si="12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3"/>
      </c>
      <c r="G49" s="61"/>
      <c r="H49" s="11" t="str">
        <f t="shared" si="14"/>
      </c>
      <c r="I49" s="62"/>
      <c r="J49" s="110" t="str">
        <f t="shared" si="15"/>
      </c>
      <c r="K49" s="112" t="str">
        <f t="shared" si="12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3"/>
      </c>
      <c r="G50" s="61"/>
      <c r="H50" s="11" t="str">
        <f t="shared" si="14"/>
      </c>
      <c r="I50" s="62"/>
      <c r="J50" s="110" t="str">
        <f t="shared" si="15"/>
      </c>
      <c r="K50" s="112" t="str">
        <f t="shared" si="12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3"/>
      </c>
      <c r="G51" s="61"/>
      <c r="H51" s="11" t="str">
        <f t="shared" si="14"/>
      </c>
      <c r="I51" s="62"/>
      <c r="J51" s="110" t="str">
        <f t="shared" si="15"/>
      </c>
      <c r="K51" s="112" t="str">
        <f t="shared" si="12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3"/>
      </c>
      <c r="G52" s="61"/>
      <c r="H52" s="11" t="str">
        <f t="shared" si="14"/>
      </c>
      <c r="I52" s="62"/>
      <c r="J52" s="110" t="str">
        <f t="shared" si="15"/>
      </c>
      <c r="K52" s="112" t="str">
        <f t="shared" si="12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3"/>
      </c>
      <c r="G53" s="61"/>
      <c r="H53" s="11" t="str">
        <f t="shared" si="14"/>
      </c>
      <c r="I53" s="62"/>
      <c r="J53" s="110" t="str">
        <f t="shared" si="15"/>
      </c>
      <c r="K53" s="112" t="str">
        <f t="shared" si="12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3"/>
      </c>
      <c r="G54" s="61"/>
      <c r="H54" s="11" t="str">
        <f t="shared" si="14"/>
      </c>
      <c r="I54" s="62"/>
      <c r="J54" s="110" t="str">
        <f t="shared" si="15"/>
      </c>
      <c r="K54" s="112" t="str">
        <f t="shared" si="12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3"/>
      </c>
      <c r="G55" s="61"/>
      <c r="H55" s="11" t="str">
        <f t="shared" si="14"/>
      </c>
      <c r="I55" s="62"/>
      <c r="J55" s="110" t="str">
        <f t="shared" si="15"/>
      </c>
      <c r="K55" s="112" t="str">
        <f t="shared" si="12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3"/>
      </c>
      <c r="G56" s="61"/>
      <c r="H56" s="11" t="str">
        <f t="shared" si="14"/>
      </c>
      <c r="I56" s="62"/>
      <c r="J56" s="110" t="str">
        <f t="shared" si="15"/>
      </c>
      <c r="K56" s="112" t="str">
        <f t="shared" si="12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3"/>
      </c>
      <c r="G57" s="61"/>
      <c r="H57" s="11" t="str">
        <f t="shared" si="14"/>
      </c>
      <c r="I57" s="62"/>
      <c r="J57" s="110" t="str">
        <f t="shared" si="15"/>
      </c>
      <c r="K57" s="112" t="str">
        <f t="shared" si="12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3"/>
      </c>
      <c r="G58" s="61"/>
      <c r="H58" s="11" t="str">
        <f t="shared" si="14"/>
      </c>
      <c r="I58" s="62"/>
      <c r="J58" s="110" t="str">
        <f t="shared" si="15"/>
      </c>
      <c r="K58" s="112" t="str">
        <f t="shared" si="12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3"/>
      </c>
      <c r="G59" s="61"/>
      <c r="H59" s="11" t="str">
        <f t="shared" si="14"/>
      </c>
      <c r="I59" s="62"/>
      <c r="J59" s="110" t="str">
        <f t="shared" si="15"/>
      </c>
      <c r="K59" s="112" t="str">
        <f t="shared" si="12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3"/>
      </c>
      <c r="G60" s="61"/>
      <c r="H60" s="11" t="str">
        <f t="shared" si="14"/>
      </c>
      <c r="I60" s="62"/>
      <c r="J60" s="110" t="str">
        <f t="shared" si="15"/>
      </c>
      <c r="K60" s="112" t="str">
        <f t="shared" si="12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3"/>
      </c>
      <c r="G61" s="61"/>
      <c r="H61" s="11" t="str">
        <f t="shared" si="14"/>
      </c>
      <c r="I61" s="62"/>
      <c r="J61" s="110" t="str">
        <f t="shared" si="15"/>
      </c>
      <c r="K61" s="112" t="str">
        <f t="shared" si="12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3"/>
      </c>
      <c r="G62" s="61"/>
      <c r="H62" s="11" t="str">
        <f t="shared" si="14"/>
      </c>
      <c r="I62" s="62"/>
      <c r="J62" s="110" t="str">
        <f t="shared" si="15"/>
      </c>
      <c r="K62" s="112" t="str">
        <f t="shared" si="12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3"/>
      </c>
      <c r="G63" s="61"/>
      <c r="H63" s="11" t="str">
        <f t="shared" si="14"/>
      </c>
      <c r="I63" s="62"/>
      <c r="J63" s="110" t="str">
        <f t="shared" si="15"/>
      </c>
      <c r="K63" s="112" t="str">
        <f t="shared" si="12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3"/>
      </c>
      <c r="G64" s="61"/>
      <c r="H64" s="11" t="str">
        <f t="shared" si="14"/>
      </c>
      <c r="I64" s="62"/>
      <c r="J64" s="110" t="str">
        <f t="shared" si="15"/>
      </c>
      <c r="K64" s="112" t="str">
        <f t="shared" si="12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3"/>
      </c>
      <c r="G65" s="61"/>
      <c r="H65" s="11" t="str">
        <f t="shared" si="14"/>
      </c>
      <c r="I65" s="62"/>
      <c r="J65" s="110" t="str">
        <f t="shared" si="15"/>
      </c>
      <c r="K65" s="112" t="str">
        <f t="shared" si="12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3"/>
      </c>
      <c r="G66" s="61"/>
      <c r="H66" s="11" t="str">
        <f t="shared" si="14"/>
      </c>
      <c r="I66" s="62"/>
      <c r="J66" s="110" t="str">
        <f t="shared" si="15"/>
      </c>
      <c r="K66" s="112" t="str">
        <f t="shared" si="12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3"/>
      </c>
      <c r="G67" s="61"/>
      <c r="H67" s="11" t="str">
        <f t="shared" si="14"/>
      </c>
      <c r="I67" s="62"/>
      <c r="J67" s="110" t="str">
        <f t="shared" si="15"/>
      </c>
      <c r="K67" s="112" t="str">
        <f t="shared" si="12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3"/>
      </c>
      <c r="G68" s="61"/>
      <c r="H68" s="11" t="str">
        <f t="shared" si="14"/>
      </c>
      <c r="I68" s="62"/>
      <c r="J68" s="110" t="str">
        <f t="shared" si="15"/>
      </c>
      <c r="K68" s="112" t="str">
        <f t="shared" si="12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3"/>
      </c>
      <c r="G69" s="61"/>
      <c r="H69" s="11" t="str">
        <f t="shared" si="14"/>
      </c>
      <c r="I69" s="62"/>
      <c r="J69" s="110" t="str">
        <f t="shared" si="15"/>
      </c>
      <c r="K69" s="112" t="str">
        <f t="shared" si="12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3"/>
      </c>
      <c r="G70" s="61"/>
      <c r="H70" s="11" t="str">
        <f t="shared" si="14"/>
      </c>
      <c r="I70" s="62"/>
      <c r="J70" s="110" t="str">
        <f t="shared" si="15"/>
      </c>
      <c r="K70" s="112" t="str">
        <f t="shared" si="12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3"/>
      </c>
      <c r="G71" s="61"/>
      <c r="H71" s="11" t="str">
        <f t="shared" si="14"/>
      </c>
      <c r="I71" s="62"/>
      <c r="J71" s="110" t="str">
        <f t="shared" si="15"/>
      </c>
      <c r="K71" s="112" t="str">
        <f t="shared" si="12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3"/>
      </c>
      <c r="G72" s="61"/>
      <c r="H72" s="11" t="str">
        <f t="shared" si="14"/>
      </c>
      <c r="I72" s="62"/>
      <c r="J72" s="110" t="str">
        <f t="shared" si="15"/>
      </c>
      <c r="K72" s="112" t="str">
        <f t="shared" si="12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3"/>
      </c>
      <c r="G73" s="61"/>
      <c r="H73" s="11" t="str">
        <f t="shared" si="14"/>
      </c>
      <c r="I73" s="62"/>
      <c r="J73" s="110" t="str">
        <f t="shared" si="15"/>
      </c>
      <c r="K73" s="112" t="str">
        <f t="shared" si="12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3"/>
      </c>
      <c r="G74" s="61"/>
      <c r="H74" s="11" t="str">
        <f t="shared" si="14"/>
      </c>
      <c r="I74" s="62"/>
      <c r="J74" s="110" t="str">
        <f t="shared" si="15"/>
      </c>
      <c r="K74" s="112" t="str">
        <f t="shared" si="12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3"/>
      </c>
      <c r="G75" s="61"/>
      <c r="H75" s="11" t="str">
        <f t="shared" si="14"/>
      </c>
      <c r="I75" s="62"/>
      <c r="J75" s="110" t="str">
        <f t="shared" si="15"/>
      </c>
      <c r="K75" s="112" t="str">
        <f t="shared" si="12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ref="F76:F139" t="shared" si="16">IFERROR((SUM(L76,O76,R76,U76,X76,AA76,AD76,AG76,AJ76,AM76,AP76,AS76,AV76,AY76,BB76,BE76,BH76,BK76,BN76,BQ76,BT76,BW76,BZ76,CC76,CF76,CI76)/E76),"")</f>
      </c>
      <c r="G76" s="61"/>
      <c r="H76" s="11" t="str">
        <f ref="H76:H139" t="shared" si="17">IFERROR((SUM(M76,P76,S76,V76,Y76,AB76,AE76,AH76,AK76,AN76,AQ76,AT76,AW76,AZ76,BC76,BF76,BI76,BL76,BO76,BR76,BU76,BX76,CA76,CD76,CG76,CJ76)/G76),"")</f>
      </c>
      <c r="I76" s="62"/>
      <c r="J76" s="110" t="str">
        <f ref="J76:J139" t="shared" si="18">IFERROR((SUM(N76,Q76,T76,W76,Z76,AC76,AF76,AI76,AL76,AO76,AR76,AU76,AX76,BA76,BD76,BG76,BJ76,BM76,BP76,BS76,BV76,BY76,CB76,CE76,CH76,CK76)/I76),"")</f>
      </c>
      <c r="K76" s="112" t="str">
        <f t="shared" si="12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6"/>
      </c>
      <c r="G77" s="61"/>
      <c r="H77" s="11" t="str">
        <f t="shared" si="17"/>
      </c>
      <c r="I77" s="62"/>
      <c r="J77" s="110" t="str">
        <f t="shared" si="18"/>
      </c>
      <c r="K77" s="112" t="str">
        <f t="shared" si="12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6"/>
      </c>
      <c r="G78" s="61"/>
      <c r="H78" s="11" t="str">
        <f t="shared" si="17"/>
      </c>
      <c r="I78" s="62"/>
      <c r="J78" s="110" t="str">
        <f t="shared" si="18"/>
      </c>
      <c r="K78" s="112" t="str">
        <f t="shared" si="12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6"/>
      </c>
      <c r="G79" s="61"/>
      <c r="H79" s="11" t="str">
        <f t="shared" si="17"/>
      </c>
      <c r="I79" s="62"/>
      <c r="J79" s="110" t="str">
        <f t="shared" si="18"/>
      </c>
      <c r="K79" s="112" t="str">
        <f t="shared" si="12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6"/>
      </c>
      <c r="G80" s="61"/>
      <c r="H80" s="11" t="str">
        <f t="shared" si="17"/>
      </c>
      <c r="I80" s="62"/>
      <c r="J80" s="110" t="str">
        <f t="shared" si="18"/>
      </c>
      <c r="K80" s="112" t="str">
        <f t="shared" si="12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6"/>
      </c>
      <c r="G81" s="61"/>
      <c r="H81" s="11" t="str">
        <f t="shared" si="17"/>
      </c>
      <c r="I81" s="62"/>
      <c r="J81" s="110" t="str">
        <f t="shared" si="18"/>
      </c>
      <c r="K81" s="112" t="str">
        <f t="shared" si="12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6"/>
      </c>
      <c r="G82" s="61"/>
      <c r="H82" s="11" t="str">
        <f t="shared" si="17"/>
      </c>
      <c r="I82" s="62"/>
      <c r="J82" s="110" t="str">
        <f t="shared" si="18"/>
      </c>
      <c r="K82" s="112" t="str">
        <f t="shared" si="12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6"/>
      </c>
      <c r="G83" s="61"/>
      <c r="H83" s="11" t="str">
        <f t="shared" si="17"/>
      </c>
      <c r="I83" s="62"/>
      <c r="J83" s="110" t="str">
        <f t="shared" si="18"/>
      </c>
      <c r="K83" s="112" t="str">
        <f t="shared" si="12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6"/>
      </c>
      <c r="G84" s="61"/>
      <c r="H84" s="11" t="str">
        <f t="shared" si="17"/>
      </c>
      <c r="I84" s="62"/>
      <c r="J84" s="110" t="str">
        <f t="shared" si="18"/>
      </c>
      <c r="K84" s="112" t="str">
        <f t="shared" si="12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6"/>
      </c>
      <c r="G85" s="61"/>
      <c r="H85" s="11" t="str">
        <f t="shared" si="17"/>
      </c>
      <c r="I85" s="62"/>
      <c r="J85" s="110" t="str">
        <f t="shared" si="18"/>
      </c>
      <c r="K85" s="112" t="str">
        <f t="shared" si="12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6"/>
      </c>
      <c r="G86" s="61"/>
      <c r="H86" s="11" t="str">
        <f t="shared" si="17"/>
      </c>
      <c r="I86" s="62"/>
      <c r="J86" s="110" t="str">
        <f t="shared" si="18"/>
      </c>
      <c r="K86" s="112" t="str">
        <f t="shared" si="12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6"/>
      </c>
      <c r="G87" s="61"/>
      <c r="H87" s="11" t="str">
        <f t="shared" si="17"/>
      </c>
      <c r="I87" s="62"/>
      <c r="J87" s="110" t="str">
        <f t="shared" si="18"/>
      </c>
      <c r="K87" s="112" t="str">
        <f t="shared" si="12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6"/>
      </c>
      <c r="G88" s="61"/>
      <c r="H88" s="11" t="str">
        <f t="shared" si="17"/>
      </c>
      <c r="I88" s="62"/>
      <c r="J88" s="110" t="str">
        <f t="shared" si="18"/>
      </c>
      <c r="K88" s="112" t="str">
        <f t="shared" si="12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6"/>
      </c>
      <c r="G89" s="61"/>
      <c r="H89" s="11" t="str">
        <f t="shared" si="17"/>
      </c>
      <c r="I89" s="62"/>
      <c r="J89" s="110" t="str">
        <f t="shared" si="18"/>
      </c>
      <c r="K89" s="112" t="str">
        <f t="shared" si="12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6"/>
      </c>
      <c r="G90" s="61"/>
      <c r="H90" s="11" t="str">
        <f t="shared" si="17"/>
      </c>
      <c r="I90" s="62"/>
      <c r="J90" s="110" t="str">
        <f t="shared" si="18"/>
      </c>
      <c r="K90" s="112" t="str">
        <f t="shared" si="12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6"/>
      </c>
      <c r="G91" s="61"/>
      <c r="H91" s="11" t="str">
        <f t="shared" si="17"/>
      </c>
      <c r="I91" s="62"/>
      <c r="J91" s="110" t="str">
        <f t="shared" si="18"/>
      </c>
      <c r="K91" s="112" t="str">
        <f t="shared" si="12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6"/>
      </c>
      <c r="G92" s="61"/>
      <c r="H92" s="11" t="str">
        <f t="shared" si="17"/>
      </c>
      <c r="I92" s="62"/>
      <c r="J92" s="110" t="str">
        <f t="shared" si="18"/>
      </c>
      <c r="K92" s="112" t="str">
        <f t="shared" si="12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6"/>
      </c>
      <c r="G93" s="61"/>
      <c r="H93" s="11" t="str">
        <f t="shared" si="17"/>
      </c>
      <c r="I93" s="62"/>
      <c r="J93" s="110" t="str">
        <f t="shared" si="18"/>
      </c>
      <c r="K93" s="112" t="str">
        <f t="shared" si="12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6"/>
      </c>
      <c r="G94" s="61"/>
      <c r="H94" s="11" t="str">
        <f t="shared" si="17"/>
      </c>
      <c r="I94" s="62"/>
      <c r="J94" s="110" t="str">
        <f t="shared" si="18"/>
      </c>
      <c r="K94" s="112" t="str">
        <f t="shared" si="12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6"/>
      </c>
      <c r="G95" s="61"/>
      <c r="H95" s="11" t="str">
        <f t="shared" si="17"/>
      </c>
      <c r="I95" s="62"/>
      <c r="J95" s="110" t="str">
        <f t="shared" si="18"/>
      </c>
      <c r="K95" s="112" t="str">
        <f t="shared" si="12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6"/>
      </c>
      <c r="G96" s="61"/>
      <c r="H96" s="11" t="str">
        <f t="shared" si="17"/>
      </c>
      <c r="I96" s="62"/>
      <c r="J96" s="110" t="str">
        <f t="shared" si="18"/>
      </c>
      <c r="K96" s="112" t="str">
        <f t="shared" si="12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6"/>
      </c>
      <c r="G97" s="61"/>
      <c r="H97" s="11" t="str">
        <f t="shared" si="17"/>
      </c>
      <c r="I97" s="62"/>
      <c r="J97" s="110" t="str">
        <f t="shared" si="18"/>
      </c>
      <c r="K97" s="112" t="str">
        <f t="shared" si="12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6"/>
      </c>
      <c r="G98" s="61"/>
      <c r="H98" s="11" t="str">
        <f t="shared" si="17"/>
      </c>
      <c r="I98" s="62"/>
      <c r="J98" s="110" t="str">
        <f t="shared" si="18"/>
      </c>
      <c r="K98" s="112" t="str">
        <f t="shared" si="12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6"/>
      </c>
      <c r="G99" s="61"/>
      <c r="H99" s="11" t="str">
        <f t="shared" si="17"/>
      </c>
      <c r="I99" s="62"/>
      <c r="J99" s="110" t="str">
        <f t="shared" si="18"/>
      </c>
      <c r="K99" s="112" t="str">
        <f t="shared" si="12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6"/>
      </c>
      <c r="G100" s="61"/>
      <c r="H100" s="11" t="str">
        <f t="shared" si="17"/>
      </c>
      <c r="I100" s="62"/>
      <c r="J100" s="110" t="str">
        <f t="shared" si="18"/>
      </c>
      <c r="K100" s="112" t="str">
        <f t="shared" si="12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6"/>
      </c>
      <c r="G101" s="61"/>
      <c r="H101" s="11" t="str">
        <f t="shared" si="17"/>
      </c>
      <c r="I101" s="62"/>
      <c r="J101" s="110" t="str">
        <f t="shared" si="18"/>
      </c>
      <c r="K101" s="112" t="str">
        <f t="shared" si="12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6"/>
      </c>
      <c r="G102" s="61"/>
      <c r="H102" s="11" t="str">
        <f t="shared" si="17"/>
      </c>
      <c r="I102" s="62"/>
      <c r="J102" s="110" t="str">
        <f t="shared" si="18"/>
      </c>
      <c r="K102" s="112" t="str">
        <f t="shared" si="12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6"/>
      </c>
      <c r="G103" s="61"/>
      <c r="H103" s="11" t="str">
        <f t="shared" si="17"/>
      </c>
      <c r="I103" s="62"/>
      <c r="J103" s="110" t="str">
        <f t="shared" si="18"/>
      </c>
      <c r="K103" s="112" t="str">
        <f t="shared" si="12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6"/>
      </c>
      <c r="G104" s="61"/>
      <c r="H104" s="11" t="str">
        <f t="shared" si="17"/>
      </c>
      <c r="I104" s="62"/>
      <c r="J104" s="110" t="str">
        <f t="shared" si="18"/>
      </c>
      <c r="K104" s="112" t="str">
        <f t="shared" si="12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6"/>
      </c>
      <c r="G105" s="61"/>
      <c r="H105" s="11" t="str">
        <f t="shared" si="17"/>
      </c>
      <c r="I105" s="62"/>
      <c r="J105" s="110" t="str">
        <f t="shared" si="18"/>
      </c>
      <c r="K105" s="112" t="str">
        <f t="shared" si="12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6"/>
      </c>
      <c r="G106" s="61"/>
      <c r="H106" s="11" t="str">
        <f t="shared" si="17"/>
      </c>
      <c r="I106" s="62"/>
      <c r="J106" s="110" t="str">
        <f t="shared" si="18"/>
      </c>
      <c r="K106" s="112" t="str">
        <f t="shared" si="12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6"/>
      </c>
      <c r="G107" s="61"/>
      <c r="H107" s="11" t="str">
        <f t="shared" si="17"/>
      </c>
      <c r="I107" s="62"/>
      <c r="J107" s="110" t="str">
        <f t="shared" si="18"/>
      </c>
      <c r="K107" s="112" t="str">
        <f t="shared" si="12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6"/>
      </c>
      <c r="G108" s="61"/>
      <c r="H108" s="11" t="str">
        <f t="shared" si="17"/>
      </c>
      <c r="I108" s="62"/>
      <c r="J108" s="110" t="str">
        <f t="shared" si="18"/>
      </c>
      <c r="K108" s="112" t="str">
        <f t="shared" si="12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6"/>
      </c>
      <c r="G109" s="61"/>
      <c r="H109" s="11" t="str">
        <f t="shared" si="17"/>
      </c>
      <c r="I109" s="62"/>
      <c r="J109" s="110" t="str">
        <f t="shared" si="18"/>
      </c>
      <c r="K109" s="112" t="str">
        <f t="shared" si="12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6"/>
      </c>
      <c r="G110" s="61"/>
      <c r="H110" s="11" t="str">
        <f t="shared" si="17"/>
      </c>
      <c r="I110" s="62"/>
      <c r="J110" s="110" t="str">
        <f t="shared" si="18"/>
      </c>
      <c r="K110" s="112" t="str">
        <f t="shared" si="12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6"/>
      </c>
      <c r="G111" s="61"/>
      <c r="H111" s="11" t="str">
        <f t="shared" si="17"/>
      </c>
      <c r="I111" s="62"/>
      <c r="J111" s="110" t="str">
        <f t="shared" si="18"/>
      </c>
      <c r="K111" s="112" t="str">
        <f t="shared" si="12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6"/>
      </c>
      <c r="G112" s="61"/>
      <c r="H112" s="11" t="str">
        <f t="shared" si="17"/>
      </c>
      <c r="I112" s="62"/>
      <c r="J112" s="110" t="str">
        <f t="shared" si="18"/>
      </c>
      <c r="K112" s="112" t="str">
        <f t="shared" si="12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6"/>
      </c>
      <c r="G113" s="61"/>
      <c r="H113" s="11" t="str">
        <f t="shared" si="17"/>
      </c>
      <c r="I113" s="62"/>
      <c r="J113" s="110" t="str">
        <f t="shared" si="18"/>
      </c>
      <c r="K113" s="112" t="str">
        <f t="shared" si="12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6"/>
      </c>
      <c r="G114" s="61"/>
      <c r="H114" s="11" t="str">
        <f t="shared" si="17"/>
      </c>
      <c r="I114" s="62"/>
      <c r="J114" s="110" t="str">
        <f t="shared" si="18"/>
      </c>
      <c r="K114" s="112" t="str">
        <f t="shared" si="12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6"/>
      </c>
      <c r="G115" s="61"/>
      <c r="H115" s="11" t="str">
        <f t="shared" si="17"/>
      </c>
      <c r="I115" s="62"/>
      <c r="J115" s="110" t="str">
        <f t="shared" si="18"/>
      </c>
      <c r="K115" s="112" t="str">
        <f t="shared" si="12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6"/>
      </c>
      <c r="G116" s="61"/>
      <c r="H116" s="11" t="str">
        <f t="shared" si="17"/>
      </c>
      <c r="I116" s="62"/>
      <c r="J116" s="110" t="str">
        <f t="shared" si="18"/>
      </c>
      <c r="K116" s="112" t="str">
        <f t="shared" si="12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6"/>
      </c>
      <c r="G117" s="61"/>
      <c r="H117" s="11" t="str">
        <f t="shared" si="17"/>
      </c>
      <c r="I117" s="62"/>
      <c r="J117" s="110" t="str">
        <f t="shared" si="18"/>
      </c>
      <c r="K117" s="112" t="str">
        <f t="shared" si="12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6"/>
      </c>
      <c r="G118" s="61"/>
      <c r="H118" s="11" t="str">
        <f t="shared" si="17"/>
      </c>
      <c r="I118" s="62"/>
      <c r="J118" s="110" t="str">
        <f t="shared" si="18"/>
      </c>
      <c r="K118" s="112" t="str">
        <f t="shared" si="12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6"/>
      </c>
      <c r="G119" s="61"/>
      <c r="H119" s="11" t="str">
        <f t="shared" si="17"/>
      </c>
      <c r="I119" s="62"/>
      <c r="J119" s="110" t="str">
        <f t="shared" si="18"/>
      </c>
      <c r="K119" s="112" t="str">
        <f t="shared" si="12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6"/>
      </c>
      <c r="G120" s="61"/>
      <c r="H120" s="11" t="str">
        <f t="shared" si="17"/>
      </c>
      <c r="I120" s="62"/>
      <c r="J120" s="110" t="str">
        <f t="shared" si="18"/>
      </c>
      <c r="K120" s="112" t="str">
        <f t="shared" si="12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6"/>
      </c>
      <c r="G121" s="61"/>
      <c r="H121" s="11" t="str">
        <f t="shared" si="17"/>
      </c>
      <c r="I121" s="62"/>
      <c r="J121" s="110" t="str">
        <f t="shared" si="18"/>
      </c>
      <c r="K121" s="112" t="str">
        <f t="shared" si="12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6"/>
      </c>
      <c r="G122" s="61"/>
      <c r="H122" s="11" t="str">
        <f t="shared" si="17"/>
      </c>
      <c r="I122" s="62"/>
      <c r="J122" s="110" t="str">
        <f t="shared" si="18"/>
      </c>
      <c r="K122" s="112" t="str">
        <f t="shared" si="12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6"/>
      </c>
      <c r="G123" s="61"/>
      <c r="H123" s="11" t="str">
        <f t="shared" si="17"/>
      </c>
      <c r="I123" s="62"/>
      <c r="J123" s="110" t="str">
        <f t="shared" si="18"/>
      </c>
      <c r="K123" s="112" t="str">
        <f t="shared" si="12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6"/>
      </c>
      <c r="G124" s="61"/>
      <c r="H124" s="11" t="str">
        <f t="shared" si="17"/>
      </c>
      <c r="I124" s="62"/>
      <c r="J124" s="110" t="str">
        <f t="shared" si="18"/>
      </c>
      <c r="K124" s="112" t="str">
        <f t="shared" si="12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6"/>
      </c>
      <c r="G125" s="61"/>
      <c r="H125" s="11" t="str">
        <f t="shared" si="17"/>
      </c>
      <c r="I125" s="62"/>
      <c r="J125" s="110" t="str">
        <f t="shared" si="18"/>
      </c>
      <c r="K125" s="112" t="str">
        <f t="shared" si="12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6"/>
      </c>
      <c r="G126" s="61"/>
      <c r="H126" s="11" t="str">
        <f t="shared" si="17"/>
      </c>
      <c r="I126" s="62"/>
      <c r="J126" s="110" t="str">
        <f t="shared" si="18"/>
      </c>
      <c r="K126" s="112" t="str">
        <f t="shared" si="12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6"/>
      </c>
      <c r="G127" s="61"/>
      <c r="H127" s="11" t="str">
        <f t="shared" si="17"/>
      </c>
      <c r="I127" s="62"/>
      <c r="J127" s="110" t="str">
        <f t="shared" si="18"/>
      </c>
      <c r="K127" s="112" t="str">
        <f t="shared" si="12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6"/>
      </c>
      <c r="G128" s="61"/>
      <c r="H128" s="11" t="str">
        <f t="shared" si="17"/>
      </c>
      <c r="I128" s="62"/>
      <c r="J128" s="110" t="str">
        <f t="shared" si="18"/>
      </c>
      <c r="K128" s="112" t="str">
        <f t="shared" si="12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6"/>
      </c>
      <c r="G129" s="61"/>
      <c r="H129" s="11" t="str">
        <f t="shared" si="17"/>
      </c>
      <c r="I129" s="62"/>
      <c r="J129" s="110" t="str">
        <f t="shared" si="18"/>
      </c>
      <c r="K129" s="112" t="str">
        <f t="shared" si="12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6"/>
      </c>
      <c r="G130" s="61"/>
      <c r="H130" s="11" t="str">
        <f t="shared" si="17"/>
      </c>
      <c r="I130" s="62"/>
      <c r="J130" s="110" t="str">
        <f t="shared" si="18"/>
      </c>
      <c r="K130" s="112" t="str">
        <f t="shared" si="12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6"/>
      </c>
      <c r="G131" s="61"/>
      <c r="H131" s="11" t="str">
        <f t="shared" si="17"/>
      </c>
      <c r="I131" s="62"/>
      <c r="J131" s="110" t="str">
        <f t="shared" si="18"/>
      </c>
      <c r="K131" s="112" t="str">
        <f t="shared" si="12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6"/>
      </c>
      <c r="G132" s="61"/>
      <c r="H132" s="11" t="str">
        <f t="shared" si="17"/>
      </c>
      <c r="I132" s="62"/>
      <c r="J132" s="110" t="str">
        <f t="shared" si="18"/>
      </c>
      <c r="K132" s="112" t="str">
        <f t="shared" si="12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6"/>
      </c>
      <c r="G133" s="61"/>
      <c r="H133" s="11" t="str">
        <f t="shared" si="17"/>
      </c>
      <c r="I133" s="62"/>
      <c r="J133" s="110" t="str">
        <f t="shared" si="18"/>
      </c>
      <c r="K133" s="112" t="str">
        <f t="shared" si="12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6"/>
      </c>
      <c r="G134" s="61"/>
      <c r="H134" s="11" t="str">
        <f t="shared" si="17"/>
      </c>
      <c r="I134" s="62"/>
      <c r="J134" s="110" t="str">
        <f t="shared" si="18"/>
      </c>
      <c r="K134" s="112" t="str">
        <f t="shared" si="12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6"/>
      </c>
      <c r="G135" s="61"/>
      <c r="H135" s="11" t="str">
        <f t="shared" si="17"/>
      </c>
      <c r="I135" s="62"/>
      <c r="J135" s="110" t="str">
        <f t="shared" si="18"/>
      </c>
      <c r="K135" s="112" t="str">
        <f t="shared" si="12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6"/>
      </c>
      <c r="G136" s="61"/>
      <c r="H136" s="11" t="str">
        <f t="shared" si="17"/>
      </c>
      <c r="I136" s="62"/>
      <c r="J136" s="110" t="str">
        <f t="shared" si="18"/>
      </c>
      <c r="K136" s="112" t="str">
        <f t="shared" si="12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6"/>
      </c>
      <c r="G137" s="61"/>
      <c r="H137" s="11" t="str">
        <f t="shared" si="17"/>
      </c>
      <c r="I137" s="62"/>
      <c r="J137" s="110" t="str">
        <f t="shared" si="18"/>
      </c>
      <c r="K137" s="112" t="str">
        <f t="shared" si="12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6"/>
      </c>
      <c r="G138" s="61"/>
      <c r="H138" s="11" t="str">
        <f t="shared" si="17"/>
      </c>
      <c r="I138" s="62"/>
      <c r="J138" s="110" t="str">
        <f t="shared" si="18"/>
      </c>
      <c r="K138" s="112" t="str">
        <f t="shared" si="12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6"/>
      </c>
      <c r="G139" s="61"/>
      <c r="H139" s="11" t="str">
        <f t="shared" si="17"/>
      </c>
      <c r="I139" s="62"/>
      <c r="J139" s="110" t="str">
        <f t="shared" si="18"/>
      </c>
      <c r="K139" s="112" t="str">
        <f t="shared" si="12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ref="F140:F203" t="shared" si="19">IFERROR((SUM(L140,O140,R140,U140,X140,AA140,AD140,AG140,AJ140,AM140,AP140,AS140,AV140,AY140,BB140,BE140,BH140,BK140,BN140,BQ140,BT140,BW140,BZ140,CC140,CF140,CI140)/E140),"")</f>
      </c>
      <c r="G140" s="61"/>
      <c r="H140" s="11" t="str">
        <f ref="H140:H203" t="shared" si="20">IFERROR((SUM(M140,P140,S140,V140,Y140,AB140,AE140,AH140,AK140,AN140,AQ140,AT140,AW140,AZ140,BC140,BF140,BI140,BL140,BO140,BR140,BU140,BX140,CA140,CD140,CG140,CJ140)/G140),"")</f>
      </c>
      <c r="I140" s="62"/>
      <c r="J140" s="110" t="str">
        <f ref="J140:J203" t="shared" si="21">IFERROR((SUM(N140,Q140,T140,W140,Z140,AC140,AF140,AI140,AL140,AO140,AR140,AU140,AX140,BA140,BD140,BG140,BJ140,BM140,BP140,BS140,BV140,BY140,CB140,CE140,CH140,CK140)/I140),"")</f>
      </c>
      <c r="K140" s="112" t="str">
        <f t="shared" si="12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9"/>
      </c>
      <c r="G141" s="61"/>
      <c r="H141" s="11" t="str">
        <f t="shared" si="20"/>
      </c>
      <c r="I141" s="62"/>
      <c r="J141" s="110" t="str">
        <f t="shared" si="21"/>
      </c>
      <c r="K141" s="112" t="str">
        <f t="shared" si="12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9"/>
      </c>
      <c r="G142" s="61"/>
      <c r="H142" s="11" t="str">
        <f t="shared" si="20"/>
      </c>
      <c r="I142" s="62"/>
      <c r="J142" s="110" t="str">
        <f t="shared" si="21"/>
      </c>
      <c r="K142" s="112" t="str">
        <f t="shared" si="12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9"/>
      </c>
      <c r="G143" s="61"/>
      <c r="H143" s="11" t="str">
        <f t="shared" si="20"/>
      </c>
      <c r="I143" s="62"/>
      <c r="J143" s="110" t="str">
        <f t="shared" si="21"/>
      </c>
      <c r="K143" s="112" t="str">
        <f t="shared" si="12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9"/>
      </c>
      <c r="G144" s="61"/>
      <c r="H144" s="11" t="str">
        <f t="shared" si="20"/>
      </c>
      <c r="I144" s="62"/>
      <c r="J144" s="110" t="str">
        <f t="shared" si="21"/>
      </c>
      <c r="K144" s="112" t="str">
        <f t="shared" si="12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9"/>
      </c>
      <c r="G145" s="61"/>
      <c r="H145" s="11" t="str">
        <f t="shared" si="20"/>
      </c>
      <c r="I145" s="62"/>
      <c r="J145" s="110" t="str">
        <f t="shared" si="21"/>
      </c>
      <c r="K145" s="112" t="str">
        <f t="shared" si="12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9"/>
      </c>
      <c r="G146" s="61"/>
      <c r="H146" s="11" t="str">
        <f t="shared" si="20"/>
      </c>
      <c r="I146" s="62"/>
      <c r="J146" s="110" t="str">
        <f t="shared" si="21"/>
      </c>
      <c r="K146" s="112" t="str">
        <f t="shared" si="12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9"/>
      </c>
      <c r="G147" s="61"/>
      <c r="H147" s="11" t="str">
        <f t="shared" si="20"/>
      </c>
      <c r="I147" s="62"/>
      <c r="J147" s="110" t="str">
        <f t="shared" si="21"/>
      </c>
      <c r="K147" s="112" t="str">
        <f t="shared" si="12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9"/>
      </c>
      <c r="G148" s="61"/>
      <c r="H148" s="11" t="str">
        <f t="shared" si="20"/>
      </c>
      <c r="I148" s="62"/>
      <c r="J148" s="110" t="str">
        <f t="shared" si="21"/>
      </c>
      <c r="K148" s="112" t="str">
        <f t="shared" si="12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9"/>
      </c>
      <c r="G149" s="61"/>
      <c r="H149" s="11" t="str">
        <f t="shared" si="20"/>
      </c>
      <c r="I149" s="62"/>
      <c r="J149" s="110" t="str">
        <f t="shared" si="21"/>
      </c>
      <c r="K149" s="112" t="str">
        <f t="shared" si="12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9"/>
      </c>
      <c r="G150" s="61"/>
      <c r="H150" s="11" t="str">
        <f t="shared" si="20"/>
      </c>
      <c r="I150" s="62"/>
      <c r="J150" s="110" t="str">
        <f t="shared" si="21"/>
      </c>
      <c r="K150" s="112" t="str">
        <f t="shared" si="12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9"/>
      </c>
      <c r="G151" s="61"/>
      <c r="H151" s="11" t="str">
        <f t="shared" si="20"/>
      </c>
      <c r="I151" s="62"/>
      <c r="J151" s="110" t="str">
        <f t="shared" si="21"/>
      </c>
      <c r="K151" s="112" t="str">
        <f t="shared" si="12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9"/>
      </c>
      <c r="G152" s="61"/>
      <c r="H152" s="11" t="str">
        <f t="shared" si="20"/>
      </c>
      <c r="I152" s="62"/>
      <c r="J152" s="110" t="str">
        <f t="shared" si="21"/>
      </c>
      <c r="K152" s="112" t="str">
        <f t="shared" si="12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9"/>
      </c>
      <c r="G153" s="61"/>
      <c r="H153" s="11" t="str">
        <f t="shared" si="20"/>
      </c>
      <c r="I153" s="62"/>
      <c r="J153" s="110" t="str">
        <f t="shared" si="21"/>
      </c>
      <c r="K153" s="112" t="str">
        <f t="shared" si="12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9"/>
      </c>
      <c r="G154" s="61"/>
      <c r="H154" s="11" t="str">
        <f t="shared" si="20"/>
      </c>
      <c r="I154" s="62"/>
      <c r="J154" s="110" t="str">
        <f t="shared" si="21"/>
      </c>
      <c r="K154" s="112" t="str">
        <f t="shared" si="12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9"/>
      </c>
      <c r="G155" s="61"/>
      <c r="H155" s="11" t="str">
        <f t="shared" si="20"/>
      </c>
      <c r="I155" s="62"/>
      <c r="J155" s="110" t="str">
        <f t="shared" si="21"/>
      </c>
      <c r="K155" s="112" t="str">
        <f t="shared" si="12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9"/>
      </c>
      <c r="G156" s="61"/>
      <c r="H156" s="11" t="str">
        <f t="shared" si="20"/>
      </c>
      <c r="I156" s="62"/>
      <c r="J156" s="110" t="str">
        <f t="shared" si="21"/>
      </c>
      <c r="K156" s="112" t="str">
        <f t="shared" si="12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9"/>
      </c>
      <c r="G157" s="61"/>
      <c r="H157" s="11" t="str">
        <f t="shared" si="20"/>
      </c>
      <c r="I157" s="62"/>
      <c r="J157" s="110" t="str">
        <f t="shared" si="21"/>
      </c>
      <c r="K157" s="112" t="str">
        <f t="shared" si="12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9"/>
      </c>
      <c r="G158" s="61"/>
      <c r="H158" s="11" t="str">
        <f t="shared" si="20"/>
      </c>
      <c r="I158" s="62"/>
      <c r="J158" s="110" t="str">
        <f t="shared" si="21"/>
      </c>
      <c r="K158" s="112" t="str">
        <f t="shared" si="12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9"/>
      </c>
      <c r="G159" s="61"/>
      <c r="H159" s="11" t="str">
        <f t="shared" si="20"/>
      </c>
      <c r="I159" s="62"/>
      <c r="J159" s="110" t="str">
        <f t="shared" si="21"/>
      </c>
      <c r="K159" s="112" t="str">
        <f t="shared" si="12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9"/>
      </c>
      <c r="G160" s="61"/>
      <c r="H160" s="11" t="str">
        <f t="shared" si="20"/>
      </c>
      <c r="I160" s="62"/>
      <c r="J160" s="110" t="str">
        <f t="shared" si="21"/>
      </c>
      <c r="K160" s="112" t="str">
        <f t="shared" si="12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9"/>
      </c>
      <c r="G161" s="61"/>
      <c r="H161" s="11" t="str">
        <f t="shared" si="20"/>
      </c>
      <c r="I161" s="62"/>
      <c r="J161" s="110" t="str">
        <f t="shared" si="21"/>
      </c>
      <c r="K161" s="112" t="str">
        <f t="shared" si="12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9"/>
      </c>
      <c r="G162" s="61"/>
      <c r="H162" s="11" t="str">
        <f t="shared" si="20"/>
      </c>
      <c r="I162" s="62"/>
      <c r="J162" s="110" t="str">
        <f t="shared" si="21"/>
      </c>
      <c r="K162" s="112" t="str">
        <f t="shared" si="12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9"/>
      </c>
      <c r="G163" s="61"/>
      <c r="H163" s="11" t="str">
        <f t="shared" si="20"/>
      </c>
      <c r="I163" s="62"/>
      <c r="J163" s="110" t="str">
        <f t="shared" si="21"/>
      </c>
      <c r="K163" s="112" t="str">
        <f t="shared" si="12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9"/>
      </c>
      <c r="G164" s="61"/>
      <c r="H164" s="11" t="str">
        <f t="shared" si="20"/>
      </c>
      <c r="I164" s="62"/>
      <c r="J164" s="110" t="str">
        <f t="shared" si="21"/>
      </c>
      <c r="K164" s="112" t="str">
        <f t="shared" si="12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9"/>
      </c>
      <c r="G165" s="61"/>
      <c r="H165" s="11" t="str">
        <f t="shared" si="20"/>
      </c>
      <c r="I165" s="62"/>
      <c r="J165" s="110" t="str">
        <f t="shared" si="21"/>
      </c>
      <c r="K165" s="112" t="str">
        <f t="shared" si="12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9"/>
      </c>
      <c r="G166" s="61"/>
      <c r="H166" s="11" t="str">
        <f t="shared" si="20"/>
      </c>
      <c r="I166" s="62"/>
      <c r="J166" s="110" t="str">
        <f t="shared" si="21"/>
      </c>
      <c r="K166" s="112" t="str">
        <f t="shared" si="12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9"/>
      </c>
      <c r="G167" s="61"/>
      <c r="H167" s="11" t="str">
        <f t="shared" si="20"/>
      </c>
      <c r="I167" s="62"/>
      <c r="J167" s="110" t="str">
        <f t="shared" si="21"/>
      </c>
      <c r="K167" s="112" t="str">
        <f t="shared" si="12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9"/>
      </c>
      <c r="G168" s="61"/>
      <c r="H168" s="11" t="str">
        <f t="shared" si="20"/>
      </c>
      <c r="I168" s="62"/>
      <c r="J168" s="110" t="str">
        <f t="shared" si="21"/>
      </c>
      <c r="K168" s="112" t="str">
        <f t="shared" si="12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9"/>
      </c>
      <c r="G169" s="61"/>
      <c r="H169" s="11" t="str">
        <f t="shared" si="20"/>
      </c>
      <c r="I169" s="62"/>
      <c r="J169" s="110" t="str">
        <f t="shared" si="21"/>
      </c>
      <c r="K169" s="112" t="str">
        <f t="shared" si="12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9"/>
      </c>
      <c r="G170" s="61"/>
      <c r="H170" s="11" t="str">
        <f t="shared" si="20"/>
      </c>
      <c r="I170" s="62"/>
      <c r="J170" s="110" t="str">
        <f t="shared" si="21"/>
      </c>
      <c r="K170" s="112" t="str">
        <f t="shared" si="12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9"/>
      </c>
      <c r="G171" s="61"/>
      <c r="H171" s="11" t="str">
        <f t="shared" si="20"/>
      </c>
      <c r="I171" s="62"/>
      <c r="J171" s="110" t="str">
        <f t="shared" si="21"/>
      </c>
      <c r="K171" s="112" t="str">
        <f t="shared" si="12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9"/>
      </c>
      <c r="G172" s="61"/>
      <c r="H172" s="11" t="str">
        <f t="shared" si="20"/>
      </c>
      <c r="I172" s="62"/>
      <c r="J172" s="110" t="str">
        <f t="shared" si="21"/>
      </c>
      <c r="K172" s="112" t="str">
        <f t="shared" si="12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9"/>
      </c>
      <c r="G173" s="61"/>
      <c r="H173" s="11" t="str">
        <f t="shared" si="20"/>
      </c>
      <c r="I173" s="62"/>
      <c r="J173" s="110" t="str">
        <f t="shared" si="21"/>
      </c>
      <c r="K173" s="112" t="str">
        <f t="shared" si="12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9"/>
      </c>
      <c r="G174" s="61"/>
      <c r="H174" s="11" t="str">
        <f t="shared" si="20"/>
      </c>
      <c r="I174" s="62"/>
      <c r="J174" s="110" t="str">
        <f t="shared" si="21"/>
      </c>
      <c r="K174" s="112" t="str">
        <f t="shared" si="12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9"/>
      </c>
      <c r="G175" s="61"/>
      <c r="H175" s="11" t="str">
        <f t="shared" si="20"/>
      </c>
      <c r="I175" s="62"/>
      <c r="J175" s="110" t="str">
        <f t="shared" si="21"/>
      </c>
      <c r="K175" s="112" t="str">
        <f t="shared" si="12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9"/>
      </c>
      <c r="G176" s="61"/>
      <c r="H176" s="11" t="str">
        <f t="shared" si="20"/>
      </c>
      <c r="I176" s="62"/>
      <c r="J176" s="110" t="str">
        <f t="shared" si="21"/>
      </c>
      <c r="K176" s="112" t="str">
        <f t="shared" si="12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9"/>
      </c>
      <c r="G177" s="61"/>
      <c r="H177" s="11" t="str">
        <f t="shared" si="20"/>
      </c>
      <c r="I177" s="62"/>
      <c r="J177" s="110" t="str">
        <f t="shared" si="21"/>
      </c>
      <c r="K177" s="112" t="str">
        <f t="shared" si="12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9"/>
      </c>
      <c r="G178" s="61"/>
      <c r="H178" s="11" t="str">
        <f t="shared" si="20"/>
      </c>
      <c r="I178" s="62"/>
      <c r="J178" s="110" t="str">
        <f t="shared" si="21"/>
      </c>
      <c r="K178" s="112" t="str">
        <f t="shared" si="12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9"/>
      </c>
      <c r="G179" s="61"/>
      <c r="H179" s="11" t="str">
        <f t="shared" si="20"/>
      </c>
      <c r="I179" s="62"/>
      <c r="J179" s="110" t="str">
        <f t="shared" si="21"/>
      </c>
      <c r="K179" s="112" t="str">
        <f t="shared" si="12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9"/>
      </c>
      <c r="G180" s="61"/>
      <c r="H180" s="11" t="str">
        <f t="shared" si="20"/>
      </c>
      <c r="I180" s="62"/>
      <c r="J180" s="110" t="str">
        <f t="shared" si="21"/>
      </c>
      <c r="K180" s="112" t="str">
        <f t="shared" si="12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9"/>
      </c>
      <c r="G181" s="61"/>
      <c r="H181" s="11" t="str">
        <f t="shared" si="20"/>
      </c>
      <c r="I181" s="62"/>
      <c r="J181" s="110" t="str">
        <f t="shared" si="21"/>
      </c>
      <c r="K181" s="112" t="str">
        <f t="shared" si="12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9"/>
      </c>
      <c r="G182" s="61"/>
      <c r="H182" s="11" t="str">
        <f t="shared" si="20"/>
      </c>
      <c r="I182" s="62"/>
      <c r="J182" s="110" t="str">
        <f t="shared" si="21"/>
      </c>
      <c r="K182" s="112" t="str">
        <f t="shared" si="12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9"/>
      </c>
      <c r="G183" s="61"/>
      <c r="H183" s="11" t="str">
        <f t="shared" si="20"/>
      </c>
      <c r="I183" s="62"/>
      <c r="J183" s="110" t="str">
        <f t="shared" si="21"/>
      </c>
      <c r="K183" s="112" t="str">
        <f t="shared" si="12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9"/>
      </c>
      <c r="G184" s="61"/>
      <c r="H184" s="11" t="str">
        <f t="shared" si="20"/>
      </c>
      <c r="I184" s="62"/>
      <c r="J184" s="110" t="str">
        <f t="shared" si="21"/>
      </c>
      <c r="K184" s="112" t="str">
        <f t="shared" si="12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9"/>
      </c>
      <c r="G185" s="61"/>
      <c r="H185" s="11" t="str">
        <f t="shared" si="20"/>
      </c>
      <c r="I185" s="62"/>
      <c r="J185" s="110" t="str">
        <f t="shared" si="21"/>
      </c>
      <c r="K185" s="112" t="str">
        <f t="shared" si="12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9"/>
      </c>
      <c r="G186" s="61"/>
      <c r="H186" s="11" t="str">
        <f t="shared" si="20"/>
      </c>
      <c r="I186" s="62"/>
      <c r="J186" s="110" t="str">
        <f t="shared" si="21"/>
      </c>
      <c r="K186" s="112" t="str">
        <f t="shared" si="12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9"/>
      </c>
      <c r="G187" s="61"/>
      <c r="H187" s="11" t="str">
        <f t="shared" si="20"/>
      </c>
      <c r="I187" s="62"/>
      <c r="J187" s="110" t="str">
        <f t="shared" si="21"/>
      </c>
      <c r="K187" s="112" t="str">
        <f t="shared" si="12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9"/>
      </c>
      <c r="G188" s="61"/>
      <c r="H188" s="11" t="str">
        <f t="shared" si="20"/>
      </c>
      <c r="I188" s="62"/>
      <c r="J188" s="110" t="str">
        <f t="shared" si="21"/>
      </c>
      <c r="K188" s="112" t="str">
        <f t="shared" si="12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9"/>
      </c>
      <c r="G189" s="61"/>
      <c r="H189" s="11" t="str">
        <f t="shared" si="20"/>
      </c>
      <c r="I189" s="62"/>
      <c r="J189" s="110" t="str">
        <f t="shared" si="21"/>
      </c>
      <c r="K189" s="112" t="str">
        <f t="shared" si="12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9"/>
      </c>
      <c r="G190" s="61"/>
      <c r="H190" s="11" t="str">
        <f t="shared" si="20"/>
      </c>
      <c r="I190" s="62"/>
      <c r="J190" s="110" t="str">
        <f t="shared" si="21"/>
      </c>
      <c r="K190" s="112" t="str">
        <f t="shared" si="12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9"/>
      </c>
      <c r="G191" s="61"/>
      <c r="H191" s="11" t="str">
        <f t="shared" si="20"/>
      </c>
      <c r="I191" s="62"/>
      <c r="J191" s="110" t="str">
        <f t="shared" si="21"/>
      </c>
      <c r="K191" s="112" t="str">
        <f t="shared" si="12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9"/>
      </c>
      <c r="G192" s="61"/>
      <c r="H192" s="11" t="str">
        <f t="shared" si="20"/>
      </c>
      <c r="I192" s="62"/>
      <c r="J192" s="110" t="str">
        <f t="shared" si="21"/>
      </c>
      <c r="K192" s="112" t="str">
        <f t="shared" si="12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9"/>
      </c>
      <c r="G193" s="61"/>
      <c r="H193" s="11" t="str">
        <f t="shared" si="20"/>
      </c>
      <c r="I193" s="62"/>
      <c r="J193" s="110" t="str">
        <f t="shared" si="21"/>
      </c>
      <c r="K193" s="112" t="str">
        <f t="shared" si="12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9"/>
      </c>
      <c r="G194" s="61"/>
      <c r="H194" s="11" t="str">
        <f t="shared" si="20"/>
      </c>
      <c r="I194" s="62"/>
      <c r="J194" s="110" t="str">
        <f t="shared" si="21"/>
      </c>
      <c r="K194" s="112" t="str">
        <f t="shared" si="12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9"/>
      </c>
      <c r="G195" s="61"/>
      <c r="H195" s="11" t="str">
        <f t="shared" si="20"/>
      </c>
      <c r="I195" s="62"/>
      <c r="J195" s="110" t="str">
        <f t="shared" si="21"/>
      </c>
      <c r="K195" s="112" t="str">
        <f t="shared" si="12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9"/>
      </c>
      <c r="G196" s="61"/>
      <c r="H196" s="11" t="str">
        <f t="shared" si="20"/>
      </c>
      <c r="I196" s="62"/>
      <c r="J196" s="110" t="str">
        <f t="shared" si="21"/>
      </c>
      <c r="K196" s="112" t="str">
        <f t="shared" si="12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9"/>
      </c>
      <c r="G197" s="61"/>
      <c r="H197" s="11" t="str">
        <f t="shared" si="20"/>
      </c>
      <c r="I197" s="62"/>
      <c r="J197" s="110" t="str">
        <f t="shared" si="21"/>
      </c>
      <c r="K197" s="112" t="str">
        <f t="shared" si="12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9"/>
      </c>
      <c r="G198" s="61"/>
      <c r="H198" s="11" t="str">
        <f t="shared" si="20"/>
      </c>
      <c r="I198" s="62"/>
      <c r="J198" s="110" t="str">
        <f t="shared" si="21"/>
      </c>
      <c r="K198" s="112" t="str">
        <f t="shared" si="12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9"/>
      </c>
      <c r="G199" s="61"/>
      <c r="H199" s="11" t="str">
        <f t="shared" si="20"/>
      </c>
      <c r="I199" s="62"/>
      <c r="J199" s="110" t="str">
        <f t="shared" si="21"/>
      </c>
      <c r="K199" s="112" t="str">
        <f t="shared" si="12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9"/>
      </c>
      <c r="G200" s="61"/>
      <c r="H200" s="11" t="str">
        <f t="shared" si="20"/>
      </c>
      <c r="I200" s="62"/>
      <c r="J200" s="110" t="str">
        <f t="shared" si="21"/>
      </c>
      <c r="K200" s="112" t="str">
        <f t="shared" si="12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9"/>
      </c>
      <c r="G201" s="61"/>
      <c r="H201" s="11" t="str">
        <f t="shared" si="20"/>
      </c>
      <c r="I201" s="62"/>
      <c r="J201" s="110" t="str">
        <f t="shared" si="21"/>
      </c>
      <c r="K201" s="112" t="str">
        <f t="shared" si="12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9"/>
      </c>
      <c r="G202" s="61"/>
      <c r="H202" s="11" t="str">
        <f t="shared" si="20"/>
      </c>
      <c r="I202" s="62"/>
      <c r="J202" s="110" t="str">
        <f t="shared" si="21"/>
      </c>
      <c r="K202" s="112" t="str">
        <f t="shared" si="12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9"/>
      </c>
      <c r="G203" s="61"/>
      <c r="H203" s="11" t="str">
        <f t="shared" si="20"/>
      </c>
      <c r="I203" s="62"/>
      <c r="J203" s="110" t="str">
        <f t="shared" si="21"/>
      </c>
      <c r="K203" s="112" t="str">
        <f t="shared" si="12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ref="F204:F255" t="shared" si="22">IFERROR((SUM(L204,O204,R204,U204,X204,AA204,AD204,AG204,AJ204,AM204,AP204,AS204,AV204,AY204,BB204,BE204,BH204,BK204,BN204,BQ204,BT204,BW204,BZ204,CC204,CF204,CI204)/E204),"")</f>
      </c>
      <c r="G204" s="61"/>
      <c r="H204" s="11" t="str">
        <f ref="H204:H255" t="shared" si="23">IFERROR((SUM(M204,P204,S204,V204,Y204,AB204,AE204,AH204,AK204,AN204,AQ204,AT204,AW204,AZ204,BC204,BF204,BI204,BL204,BO204,BR204,BU204,BX204,CA204,CD204,CG204,CJ204)/G204),"")</f>
      </c>
      <c r="I204" s="62"/>
      <c r="J204" s="110" t="str">
        <f ref="J204:J255" t="shared" si="24">IFERROR((SUM(N204,Q204,T204,W204,Z204,AC204,AF204,AI204,AL204,AO204,AR204,AU204,AX204,BA204,BD204,BG204,BJ204,BM204,BP204,BS204,BV204,BY204,CB204,CE204,CH204,CK204)/I204),"")</f>
      </c>
      <c r="K204" s="112" t="str">
        <f t="shared" si="12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22"/>
      </c>
      <c r="G205" s="61"/>
      <c r="H205" s="11" t="str">
        <f t="shared" si="23"/>
      </c>
      <c r="I205" s="62"/>
      <c r="J205" s="110" t="str">
        <f t="shared" si="24"/>
      </c>
      <c r="K205" s="112" t="str">
        <f t="shared" si="12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22"/>
      </c>
      <c r="G206" s="61"/>
      <c r="H206" s="11" t="str">
        <f t="shared" si="23"/>
      </c>
      <c r="I206" s="62"/>
      <c r="J206" s="110" t="str">
        <f t="shared" si="24"/>
      </c>
      <c r="K206" s="112" t="str">
        <f t="shared" si="12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22"/>
      </c>
      <c r="G207" s="61"/>
      <c r="H207" s="11" t="str">
        <f t="shared" si="23"/>
      </c>
      <c r="I207" s="62"/>
      <c r="J207" s="110" t="str">
        <f t="shared" si="24"/>
      </c>
      <c r="K207" s="112" t="str">
        <f t="shared" si="12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22"/>
      </c>
      <c r="G208" s="61"/>
      <c r="H208" s="11" t="str">
        <f t="shared" si="23"/>
      </c>
      <c r="I208" s="62"/>
      <c r="J208" s="110" t="str">
        <f t="shared" si="24"/>
      </c>
      <c r="K208" s="112" t="str">
        <f t="shared" si="12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22"/>
      </c>
      <c r="G209" s="61"/>
      <c r="H209" s="11" t="str">
        <f t="shared" si="23"/>
      </c>
      <c r="I209" s="62"/>
      <c r="J209" s="110" t="str">
        <f t="shared" si="24"/>
      </c>
      <c r="K209" s="112" t="str">
        <f t="shared" si="12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22"/>
      </c>
      <c r="G210" s="61"/>
      <c r="H210" s="11" t="str">
        <f t="shared" si="23"/>
      </c>
      <c r="I210" s="62"/>
      <c r="J210" s="110" t="str">
        <f t="shared" si="24"/>
      </c>
      <c r="K210" s="112" t="str">
        <f t="shared" si="12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22"/>
      </c>
      <c r="G211" s="61"/>
      <c r="H211" s="11" t="str">
        <f t="shared" si="23"/>
      </c>
      <c r="I211" s="62"/>
      <c r="J211" s="110" t="str">
        <f t="shared" si="24"/>
      </c>
      <c r="K211" s="112" t="str">
        <f t="shared" si="12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22"/>
      </c>
      <c r="G212" s="61"/>
      <c r="H212" s="11" t="str">
        <f t="shared" si="23"/>
      </c>
      <c r="I212" s="62"/>
      <c r="J212" s="110" t="str">
        <f t="shared" si="24"/>
      </c>
      <c r="K212" s="112" t="str">
        <f t="shared" si="12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22"/>
      </c>
      <c r="G213" s="61"/>
      <c r="H213" s="11" t="str">
        <f t="shared" si="23"/>
      </c>
      <c r="I213" s="62"/>
      <c r="J213" s="110" t="str">
        <f t="shared" si="24"/>
      </c>
      <c r="K213" s="112" t="str">
        <f t="shared" si="12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22"/>
      </c>
      <c r="G214" s="61"/>
      <c r="H214" s="11" t="str">
        <f t="shared" si="23"/>
      </c>
      <c r="I214" s="62"/>
      <c r="J214" s="110" t="str">
        <f t="shared" si="24"/>
      </c>
      <c r="K214" s="112" t="str">
        <f t="shared" si="12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22"/>
      </c>
      <c r="G215" s="61"/>
      <c r="H215" s="11" t="str">
        <f t="shared" si="23"/>
      </c>
      <c r="I215" s="62"/>
      <c r="J215" s="110" t="str">
        <f t="shared" si="24"/>
      </c>
      <c r="K215" s="112" t="str">
        <f t="shared" si="12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22"/>
      </c>
      <c r="G216" s="61"/>
      <c r="H216" s="11" t="str">
        <f t="shared" si="23"/>
      </c>
      <c r="I216" s="62"/>
      <c r="J216" s="110" t="str">
        <f t="shared" si="24"/>
      </c>
      <c r="K216" s="112" t="str">
        <f t="shared" si="12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22"/>
      </c>
      <c r="G217" s="61"/>
      <c r="H217" s="11" t="str">
        <f t="shared" si="23"/>
      </c>
      <c r="I217" s="62"/>
      <c r="J217" s="110" t="str">
        <f t="shared" si="24"/>
      </c>
      <c r="K217" s="112" t="str">
        <f t="shared" si="12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22"/>
      </c>
      <c r="G218" s="61"/>
      <c r="H218" s="11" t="str">
        <f t="shared" si="23"/>
      </c>
      <c r="I218" s="62"/>
      <c r="J218" s="110" t="str">
        <f t="shared" si="24"/>
      </c>
      <c r="K218" s="112" t="str">
        <f t="shared" si="12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22"/>
      </c>
      <c r="G219" s="61"/>
      <c r="H219" s="11" t="str">
        <f t="shared" si="23"/>
      </c>
      <c r="I219" s="62"/>
      <c r="J219" s="110" t="str">
        <f t="shared" si="24"/>
      </c>
      <c r="K219" s="112" t="str">
        <f t="shared" si="12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22"/>
      </c>
      <c r="G220" s="61"/>
      <c r="H220" s="11" t="str">
        <f t="shared" si="23"/>
      </c>
      <c r="I220" s="62"/>
      <c r="J220" s="110" t="str">
        <f t="shared" si="24"/>
      </c>
      <c r="K220" s="112" t="str">
        <f t="shared" si="12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22"/>
      </c>
      <c r="G221" s="61"/>
      <c r="H221" s="11" t="str">
        <f t="shared" si="23"/>
      </c>
      <c r="I221" s="62"/>
      <c r="J221" s="110" t="str">
        <f t="shared" si="24"/>
      </c>
      <c r="K221" s="112" t="str">
        <f t="shared" si="12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22"/>
      </c>
      <c r="G222" s="61"/>
      <c r="H222" s="11" t="str">
        <f t="shared" si="23"/>
      </c>
      <c r="I222" s="62"/>
      <c r="J222" s="110" t="str">
        <f t="shared" si="24"/>
      </c>
      <c r="K222" s="112" t="str">
        <f t="shared" si="12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22"/>
      </c>
      <c r="G223" s="61"/>
      <c r="H223" s="11" t="str">
        <f t="shared" si="23"/>
      </c>
      <c r="I223" s="62"/>
      <c r="J223" s="110" t="str">
        <f t="shared" si="24"/>
      </c>
      <c r="K223" s="112" t="str">
        <f t="shared" si="12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22"/>
      </c>
      <c r="G224" s="61"/>
      <c r="H224" s="11" t="str">
        <f t="shared" si="23"/>
      </c>
      <c r="I224" s="62"/>
      <c r="J224" s="110" t="str">
        <f t="shared" si="24"/>
      </c>
      <c r="K224" s="112" t="str">
        <f t="shared" si="12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22"/>
      </c>
      <c r="G225" s="61"/>
      <c r="H225" s="11" t="str">
        <f t="shared" si="23"/>
      </c>
      <c r="I225" s="62"/>
      <c r="J225" s="110" t="str">
        <f t="shared" si="24"/>
      </c>
      <c r="K225" s="112" t="str">
        <f t="shared" si="12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22"/>
      </c>
      <c r="G226" s="61"/>
      <c r="H226" s="11" t="str">
        <f t="shared" si="23"/>
      </c>
      <c r="I226" s="62"/>
      <c r="J226" s="110" t="str">
        <f t="shared" si="24"/>
      </c>
      <c r="K226" s="112" t="str">
        <f t="shared" si="12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22"/>
      </c>
      <c r="G227" s="61"/>
      <c r="H227" s="11" t="str">
        <f t="shared" si="23"/>
      </c>
      <c r="I227" s="62"/>
      <c r="J227" s="110" t="str">
        <f t="shared" si="24"/>
      </c>
      <c r="K227" s="112" t="str">
        <f t="shared" si="12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22"/>
      </c>
      <c r="G228" s="61"/>
      <c r="H228" s="11" t="str">
        <f t="shared" si="23"/>
      </c>
      <c r="I228" s="62"/>
      <c r="J228" s="110" t="str">
        <f t="shared" si="24"/>
      </c>
      <c r="K228" s="112" t="str">
        <f t="shared" si="12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22"/>
      </c>
      <c r="G229" s="61"/>
      <c r="H229" s="11" t="str">
        <f t="shared" si="23"/>
      </c>
      <c r="I229" s="62"/>
      <c r="J229" s="110" t="str">
        <f t="shared" si="24"/>
      </c>
      <c r="K229" s="112" t="str">
        <f t="shared" si="12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22"/>
      </c>
      <c r="G230" s="61"/>
      <c r="H230" s="11" t="str">
        <f t="shared" si="23"/>
      </c>
      <c r="I230" s="62"/>
      <c r="J230" s="110" t="str">
        <f t="shared" si="24"/>
      </c>
      <c r="K230" s="112" t="str">
        <f t="shared" si="12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22"/>
      </c>
      <c r="G231" s="61"/>
      <c r="H231" s="11" t="str">
        <f t="shared" si="23"/>
      </c>
      <c r="I231" s="62"/>
      <c r="J231" s="110" t="str">
        <f t="shared" si="24"/>
      </c>
      <c r="K231" s="112" t="str">
        <f t="shared" si="12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22"/>
      </c>
      <c r="G232" s="61"/>
      <c r="H232" s="11" t="str">
        <f t="shared" si="23"/>
      </c>
      <c r="I232" s="62"/>
      <c r="J232" s="110" t="str">
        <f t="shared" si="24"/>
      </c>
      <c r="K232" s="112" t="str">
        <f t="shared" si="12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22"/>
      </c>
      <c r="G233" s="61"/>
      <c r="H233" s="11" t="str">
        <f t="shared" si="23"/>
      </c>
      <c r="I233" s="62"/>
      <c r="J233" s="110" t="str">
        <f t="shared" si="24"/>
      </c>
      <c r="K233" s="112" t="str">
        <f t="shared" si="12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22"/>
      </c>
      <c r="G234" s="61"/>
      <c r="H234" s="11" t="str">
        <f t="shared" si="23"/>
      </c>
      <c r="I234" s="62"/>
      <c r="J234" s="110" t="str">
        <f t="shared" si="24"/>
      </c>
      <c r="K234" s="112" t="str">
        <f t="shared" si="12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22"/>
      </c>
      <c r="G235" s="61"/>
      <c r="H235" s="11" t="str">
        <f t="shared" si="23"/>
      </c>
      <c r="I235" s="62"/>
      <c r="J235" s="110" t="str">
        <f t="shared" si="24"/>
      </c>
      <c r="K235" s="112" t="str">
        <f t="shared" si="12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22"/>
      </c>
      <c r="G236" s="61"/>
      <c r="H236" s="11" t="str">
        <f t="shared" si="23"/>
      </c>
      <c r="I236" s="62"/>
      <c r="J236" s="110" t="str">
        <f t="shared" si="24"/>
      </c>
      <c r="K236" s="112" t="str">
        <f t="shared" si="12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22"/>
      </c>
      <c r="G237" s="61"/>
      <c r="H237" s="11" t="str">
        <f t="shared" si="23"/>
      </c>
      <c r="I237" s="62"/>
      <c r="J237" s="110" t="str">
        <f t="shared" si="24"/>
      </c>
      <c r="K237" s="112" t="str">
        <f t="shared" si="12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22"/>
      </c>
      <c r="G238" s="61"/>
      <c r="H238" s="11" t="str">
        <f t="shared" si="23"/>
      </c>
      <c r="I238" s="62"/>
      <c r="J238" s="110" t="str">
        <f t="shared" si="24"/>
      </c>
      <c r="K238" s="112" t="str">
        <f t="shared" si="12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22"/>
      </c>
      <c r="G239" s="61"/>
      <c r="H239" s="11" t="str">
        <f t="shared" si="23"/>
      </c>
      <c r="I239" s="62"/>
      <c r="J239" s="110" t="str">
        <f t="shared" si="24"/>
      </c>
      <c r="K239" s="112" t="str">
        <f t="shared" si="12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22"/>
      </c>
      <c r="G240" s="61"/>
      <c r="H240" s="11" t="str">
        <f t="shared" si="23"/>
      </c>
      <c r="I240" s="62"/>
      <c r="J240" s="110" t="str">
        <f t="shared" si="24"/>
      </c>
      <c r="K240" s="112" t="str">
        <f ref="K240:K255" t="shared" si="25">IFERROR(H240-F240,"")</f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22"/>
      </c>
      <c r="G241" s="61"/>
      <c r="H241" s="11" t="str">
        <f t="shared" si="23"/>
      </c>
      <c r="I241" s="62"/>
      <c r="J241" s="110" t="str">
        <f t="shared" si="24"/>
      </c>
      <c r="K241" s="112" t="str">
        <f t="shared" si="25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22"/>
      </c>
      <c r="G242" s="61"/>
      <c r="H242" s="11" t="str">
        <f t="shared" si="23"/>
      </c>
      <c r="I242" s="62"/>
      <c r="J242" s="110" t="str">
        <f t="shared" si="24"/>
      </c>
      <c r="K242" s="112" t="str">
        <f t="shared" si="25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22"/>
      </c>
      <c r="G243" s="61"/>
      <c r="H243" s="11" t="str">
        <f t="shared" si="23"/>
      </c>
      <c r="I243" s="62"/>
      <c r="J243" s="110" t="str">
        <f t="shared" si="24"/>
      </c>
      <c r="K243" s="112" t="str">
        <f t="shared" si="25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22"/>
      </c>
      <c r="G244" s="61"/>
      <c r="H244" s="11" t="str">
        <f t="shared" si="23"/>
      </c>
      <c r="I244" s="62"/>
      <c r="J244" s="110" t="str">
        <f t="shared" si="24"/>
      </c>
      <c r="K244" s="112" t="str">
        <f t="shared" si="25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22"/>
      </c>
      <c r="G245" s="61"/>
      <c r="H245" s="11" t="str">
        <f t="shared" si="23"/>
      </c>
      <c r="I245" s="62"/>
      <c r="J245" s="110" t="str">
        <f t="shared" si="24"/>
      </c>
      <c r="K245" s="112" t="str">
        <f t="shared" si="25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22"/>
      </c>
      <c r="G246" s="61"/>
      <c r="H246" s="11" t="str">
        <f t="shared" si="23"/>
      </c>
      <c r="I246" s="62"/>
      <c r="J246" s="110" t="str">
        <f t="shared" si="24"/>
      </c>
      <c r="K246" s="112" t="str">
        <f t="shared" si="25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22"/>
      </c>
      <c r="G247" s="61"/>
      <c r="H247" s="11" t="str">
        <f t="shared" si="23"/>
      </c>
      <c r="I247" s="62"/>
      <c r="J247" s="110" t="str">
        <f t="shared" si="24"/>
      </c>
      <c r="K247" s="112" t="str">
        <f t="shared" si="25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22"/>
      </c>
      <c r="G248" s="61"/>
      <c r="H248" s="11" t="str">
        <f t="shared" si="23"/>
      </c>
      <c r="I248" s="62"/>
      <c r="J248" s="110" t="str">
        <f t="shared" si="24"/>
      </c>
      <c r="K248" s="112" t="str">
        <f t="shared" si="25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22"/>
      </c>
      <c r="G249" s="61"/>
      <c r="H249" s="11" t="str">
        <f t="shared" si="23"/>
      </c>
      <c r="I249" s="62"/>
      <c r="J249" s="110" t="str">
        <f t="shared" si="24"/>
      </c>
      <c r="K249" s="112" t="str">
        <f t="shared" si="25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22"/>
      </c>
      <c r="G250" s="61"/>
      <c r="H250" s="11" t="str">
        <f t="shared" si="23"/>
      </c>
      <c r="I250" s="62"/>
      <c r="J250" s="110" t="str">
        <f t="shared" si="24"/>
      </c>
      <c r="K250" s="112" t="str">
        <f t="shared" si="25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22"/>
      </c>
      <c r="G251" s="61"/>
      <c r="H251" s="11" t="str">
        <f t="shared" si="23"/>
      </c>
      <c r="I251" s="62"/>
      <c r="J251" s="110" t="str">
        <f t="shared" si="24"/>
      </c>
      <c r="K251" s="112" t="str">
        <f t="shared" si="25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22"/>
      </c>
      <c r="G252" s="61"/>
      <c r="H252" s="11" t="str">
        <f t="shared" si="23"/>
      </c>
      <c r="I252" s="62"/>
      <c r="J252" s="110" t="str">
        <f t="shared" si="24"/>
      </c>
      <c r="K252" s="112" t="str">
        <f t="shared" si="25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22"/>
      </c>
      <c r="G253" s="61"/>
      <c r="H253" s="11" t="str">
        <f t="shared" si="23"/>
      </c>
      <c r="I253" s="62"/>
      <c r="J253" s="110" t="str">
        <f t="shared" si="24"/>
      </c>
      <c r="K253" s="112" t="str">
        <f t="shared" si="25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22"/>
      </c>
      <c r="G254" s="61"/>
      <c r="H254" s="11" t="str">
        <f t="shared" si="23"/>
      </c>
      <c r="I254" s="62"/>
      <c r="J254" s="110" t="str">
        <f t="shared" si="24"/>
      </c>
      <c r="K254" s="112" t="str">
        <f t="shared" si="25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76"/>
      <c r="C255" s="58"/>
      <c r="D255" s="71"/>
      <c r="E255" s="60"/>
      <c r="F255" s="173" t="str">
        <f t="shared" si="22"/>
      </c>
      <c r="G255" s="174"/>
      <c r="H255" s="173" t="str">
        <f t="shared" si="23"/>
      </c>
      <c r="I255" s="63"/>
      <c r="J255" s="175" t="str">
        <f t="shared" si="24"/>
      </c>
      <c r="K255" s="113" t="str">
        <f t="shared" si="25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  <mergeCell ref="BK1:BM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BH1:BJ1"/>
  </mergeCells>
  <conditionalFormatting sqref="K8:K255">
    <cfRule type="containsBlanks" dxfId="3" priority="7">
      <formula>LEN(TRIM(K8))=0</formula>
    </cfRule>
    <cfRule type="cellIs" dxfId="2" priority="8" operator="greaterThanOrEqual">
      <formula>0</formula>
    </cfRule>
    <cfRule type="cellIs" dxfId="1" priority="9" operator="between">
      <formula>0%</formula>
      <formula>-5%</formula>
    </cfRule>
    <cfRule type="cellIs" dxfId="0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E19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28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100</v>
      </c>
      <c r="B1" s="214" t="str">
        <f>'LGA Registration'!A5</f>
        <v>Ifako Ijaiye</v>
      </c>
      <c r="C1" s="215"/>
      <c r="D1" s="120" t="s">
        <v>70</v>
      </c>
      <c r="E1" s="212" t="s">
        <v>71</v>
      </c>
      <c r="F1" s="213"/>
      <c r="G1" s="213"/>
      <c r="H1" s="213"/>
      <c r="I1" s="213"/>
      <c r="J1" s="213"/>
      <c r="K1" s="216" t="s">
        <v>31</v>
      </c>
      <c r="L1" s="206" t="s">
        <v>1</v>
      </c>
      <c r="M1" s="207"/>
      <c r="N1" s="208"/>
      <c r="O1" s="206" t="s">
        <v>2</v>
      </c>
      <c r="P1" s="209"/>
      <c r="Q1" s="210"/>
      <c r="R1" s="206" t="s">
        <v>3</v>
      </c>
      <c r="S1" s="209"/>
      <c r="T1" s="210"/>
      <c r="U1" s="206" t="s">
        <v>4</v>
      </c>
      <c r="V1" s="207"/>
      <c r="W1" s="208"/>
      <c r="X1" s="206" t="s">
        <v>5</v>
      </c>
      <c r="Y1" s="209"/>
      <c r="Z1" s="208"/>
      <c r="AA1" s="206" t="s">
        <v>72</v>
      </c>
      <c r="AB1" s="209"/>
      <c r="AC1" s="210"/>
      <c r="AD1" s="206" t="s">
        <v>7</v>
      </c>
      <c r="AE1" s="209"/>
      <c r="AF1" s="208"/>
      <c r="AG1" s="206" t="s">
        <v>8</v>
      </c>
      <c r="AH1" s="209"/>
      <c r="AI1" s="210"/>
      <c r="AJ1" s="206" t="s">
        <v>9</v>
      </c>
      <c r="AK1" s="207"/>
      <c r="AL1" s="208"/>
      <c r="AM1" s="206" t="s">
        <v>73</v>
      </c>
      <c r="AN1" s="207"/>
      <c r="AO1" s="208"/>
      <c r="AP1" s="206" t="s">
        <v>11</v>
      </c>
      <c r="AQ1" s="207"/>
      <c r="AR1" s="208"/>
      <c r="AS1" s="206" t="s">
        <v>12</v>
      </c>
      <c r="AT1" s="207"/>
      <c r="AU1" s="208"/>
      <c r="AV1" s="206" t="s">
        <v>13</v>
      </c>
      <c r="AW1" s="207"/>
      <c r="AX1" s="208"/>
      <c r="AY1" s="206" t="s">
        <v>14</v>
      </c>
      <c r="AZ1" s="207"/>
      <c r="BA1" s="208"/>
      <c r="BB1" s="206" t="s">
        <v>15</v>
      </c>
      <c r="BC1" s="207"/>
      <c r="BD1" s="208"/>
      <c r="BE1" s="206" t="s">
        <v>16</v>
      </c>
      <c r="BF1" s="207"/>
      <c r="BG1" s="208"/>
      <c r="BH1" s="206" t="s">
        <v>17</v>
      </c>
      <c r="BI1" s="207"/>
      <c r="BJ1" s="208"/>
      <c r="BK1" s="206" t="s">
        <v>18</v>
      </c>
      <c r="BL1" s="207"/>
      <c r="BM1" s="208"/>
      <c r="BN1" s="206" t="s">
        <v>19</v>
      </c>
      <c r="BO1" s="207"/>
      <c r="BP1" s="208"/>
      <c r="BQ1" s="206" t="s">
        <v>20</v>
      </c>
      <c r="BR1" s="207"/>
      <c r="BS1" s="208"/>
      <c r="BT1" s="206" t="s">
        <v>21</v>
      </c>
      <c r="BU1" s="207"/>
      <c r="BV1" s="208"/>
      <c r="BW1" s="206" t="s">
        <v>22</v>
      </c>
      <c r="BX1" s="207"/>
      <c r="BY1" s="208"/>
      <c r="BZ1" s="206" t="s">
        <v>23</v>
      </c>
      <c r="CA1" s="207"/>
      <c r="CB1" s="208"/>
      <c r="CC1" s="211" t="s">
        <v>24</v>
      </c>
      <c r="CD1" s="209"/>
      <c r="CE1" s="210"/>
      <c r="CF1" s="206"/>
      <c r="CG1" s="209"/>
      <c r="CH1" s="210"/>
      <c r="CI1" s="211"/>
      <c r="CJ1" s="209"/>
      <c r="CK1" s="210"/>
    </row>
    <row r="2" ht="26.25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6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442030</v>
      </c>
      <c r="F3" s="129">
        <f>SUM(L3,O3,R3,U3,X3,AA3,AD3,AG3,AJ3,AM3,AP3,AS3,AV3,AY3,BB3,BE3,BH3,BK3,BN3,BQ3,BT3,BW3,BZ3,CC3,CF3,CI3)</f>
        <v>0</v>
      </c>
      <c r="G3" s="34">
        <f>SUM(G8:G255)</f>
        <v>52843</v>
      </c>
      <c r="H3" s="129">
        <f>SUM(M3,P3,S3,V3,Y3,AB3,AE3,AH3,AK3,AN3,AQ3,AT3,AW3,AZ3,BC3,BF3,BI3,BL3,BO3,BR3,BU3,BX3,CA3,CD3,CG3,CJ3)</f>
        <v>0</v>
      </c>
      <c r="I3" s="34">
        <f>SUM(I8:I255)</f>
        <v>4930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K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  <c r="CK3" s="100" t="str">
        <f t="shared" si="1"/>
      </c>
    </row>
    <row r="4" hidden="1" s="10" customFormat="1">
      <c r="D4" s="10" t="s">
        <v>50</v>
      </c>
      <c r="L4" s="101">
        <f>SUMIF($D$8:$D$255,"Facility",L8:L255)</f>
        <v>0</v>
      </c>
      <c r="M4" s="101">
        <f ref="M4:BX4" t="shared" si="2">SUMIF($D$8:$D$255,"Facility",M8:M255)</f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t="shared" si="2"/>
        <v>0</v>
      </c>
      <c r="BY4" s="101">
        <f ref="BY4:CK4" t="shared" si="3">SUMIF($D$8:$D$255,"Facility",BY8:BY255)</f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  <c r="CK4" s="101">
        <f t="shared" si="3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4">SUMIF($D$8:$D$255,"Community",M8:M255)</f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t="shared" si="4"/>
        <v>0</v>
      </c>
      <c r="BY5" s="101">
        <f ref="BY5:CK5" t="shared" si="5">SUMIF($D$8:$D$255,"Community",BY8:BY255)</f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  <c r="CK5" s="101">
        <f t="shared" si="5"/>
        <v>0</v>
      </c>
    </row>
    <row r="6" hidden="1">
      <c r="D6" s="3" t="s">
        <v>81</v>
      </c>
      <c r="L6" s="102">
        <f ref="L6:N7" t="shared" si="6">SUM(L4,O4,R4,U4,X4,AA4,AD4,AG4,AJ4,AM4,AP4,AS4,AV4,AY4,BB4,BE4,BH4,BK4,BN4,BQ4,BT4,BW4,BZ4,CC4,CF4,CI4)</f>
        <v>0</v>
      </c>
      <c r="M6" s="102">
        <f t="shared" si="6"/>
        <v>0</v>
      </c>
      <c r="N6" s="102">
        <f t="shared" si="6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6"/>
        <v>0</v>
      </c>
      <c r="M7" s="102">
        <f t="shared" si="6"/>
        <v>0</v>
      </c>
      <c r="N7" s="102">
        <f t="shared" si="6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B8" s="8">
        <v>1</v>
      </c>
      <c r="C8" s="56" t="s">
        <v>101</v>
      </c>
      <c r="D8" s="172" t="s">
        <v>51</v>
      </c>
      <c r="E8" s="103">
        <v>127988</v>
      </c>
      <c r="F8" s="104">
        <f>IFERROR((SUM(L8,O8,R8,U8,X8,AA8,AD8,AG8,AJ8,AM8,AP8,AS8,AV8,AY8,BB8,BE8,BH8,BK8,BN8,BQ8,BT8,BW8,BZ8,CC8,CF8,CI8)/E8),"")</f>
        <v>0</v>
      </c>
      <c r="G8" s="105">
        <v>4372</v>
      </c>
      <c r="H8" s="104">
        <f>IFERROR((SUM(M8,P8,S8,V8,Y8,AB8,AE8,AH8,AK8,AN8,AQ8,AT8,AW8,AZ8,BC8,BF8,BI8,BL8,BO8,BR8,BU8,BX8,CA8,CD8,CG8,CJ8)/G8),"")</f>
        <v>0</v>
      </c>
      <c r="I8" s="106"/>
      <c r="J8" s="109" t="str">
        <f>IFERROR((SUM(N8,Q8,T8,W8,Z8,AC8,AF8,AI8,AL8,AO8,AR8,AU8,AX8,BA8,BD8,BG8,BJ8,BM8,BP8,BS8,BV8,BY8,CB8,CE8,CH8,CK8)/I8),"")</f>
      </c>
      <c r="K8" s="111">
        <f>IFERROR(H8-F8,"")</f>
        <v>0</v>
      </c>
      <c r="L8" s="107"/>
      <c r="M8" s="106"/>
      <c r="N8" s="73"/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81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5.15" customHeight="1">
      <c r="B9" s="9">
        <v>2</v>
      </c>
      <c r="C9" s="57" t="s">
        <v>102</v>
      </c>
      <c r="D9" s="70" t="s">
        <v>50</v>
      </c>
      <c r="E9" s="59"/>
      <c r="F9" s="11" t="str">
        <f ref="F9:F255" t="shared" si="7">IFERROR((SUM(L9,O9,R9,U9,X9,AA9,AD9,AG9,AJ9,AM9,AP9,AS9,AV9,AY9,BB9,BE9,BH9,BK9,BN9,BQ9,BT9,BW9,BZ9,CC9,CF9,CI9)/E9),"")</f>
      </c>
      <c r="G9" s="61"/>
      <c r="H9" s="11" t="str">
        <f ref="H9:H255" t="shared" si="8">IFERROR((SUM(M9,P9,S9,V9,Y9,AB9,AE9,AH9,AK9,AN9,AQ9,AT9,AW9,AZ9,BC9,BF9,BI9,BL9,BO9,BR9,BU9,BX9,CA9,CD9,CG9,CJ9)/G9),"")</f>
      </c>
      <c r="I9" s="62"/>
      <c r="J9" s="110" t="str">
        <f ref="J9:J255" t="shared" si="9">IFERROR((SUM(N9,Q9,T9,W9,Z9,AC9,AF9,AI9,AL9,AO9,AR9,AU9,AX9,BA9,BD9,BG9,BJ9,BM9,BP9,BS9,BV9,BY9,CB9,CE9,CH9,CK9)/I9),"")</f>
      </c>
      <c r="K9" s="112" t="str">
        <f ref="K9:K255" t="shared" si="10">IFERROR(H9-F9,"")</f>
      </c>
      <c r="L9" s="64"/>
      <c r="M9" s="62"/>
      <c r="N9" s="65"/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180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B10" s="9">
        <v>3</v>
      </c>
      <c r="C10" s="57" t="s">
        <v>103</v>
      </c>
      <c r="D10" s="70" t="s">
        <v>50</v>
      </c>
      <c r="E10" s="59"/>
      <c r="F10" s="11" t="str">
        <f t="shared" si="7"/>
      </c>
      <c r="G10" s="61"/>
      <c r="H10" s="11" t="str">
        <f t="shared" si="8"/>
      </c>
      <c r="I10" s="62"/>
      <c r="J10" s="110" t="str">
        <f t="shared" si="9"/>
      </c>
      <c r="K10" s="112" t="str">
        <f t="shared" si="10"/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B11" s="9">
        <v>4</v>
      </c>
      <c r="C11" s="57" t="s">
        <v>104</v>
      </c>
      <c r="D11" s="70" t="s">
        <v>50</v>
      </c>
      <c r="E11" s="59"/>
      <c r="F11" s="11" t="str">
        <f t="shared" si="7"/>
      </c>
      <c r="G11" s="61"/>
      <c r="H11" s="11" t="str">
        <f t="shared" si="8"/>
      </c>
      <c r="I11" s="62"/>
      <c r="J11" s="110" t="str">
        <f t="shared" si="9"/>
      </c>
      <c r="K11" s="112" t="str">
        <f t="shared" si="10"/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B12" s="9">
        <v>5</v>
      </c>
      <c r="C12" s="57" t="s">
        <v>105</v>
      </c>
      <c r="D12" s="70" t="s">
        <v>50</v>
      </c>
      <c r="E12" s="59">
        <v>71029</v>
      </c>
      <c r="F12" s="11">
        <f t="shared" si="7"/>
        <v>0</v>
      </c>
      <c r="G12" s="61">
        <v>10954</v>
      </c>
      <c r="H12" s="11">
        <f t="shared" si="8"/>
        <v>0</v>
      </c>
      <c r="I12" s="62">
        <v>4611</v>
      </c>
      <c r="J12" s="110">
        <f t="shared" si="9"/>
        <v>0</v>
      </c>
      <c r="K12" s="112">
        <f t="shared" si="10"/>
        <v>0</v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B13" s="9">
        <v>6</v>
      </c>
      <c r="C13" s="57" t="s">
        <v>106</v>
      </c>
      <c r="D13" s="70" t="s">
        <v>50</v>
      </c>
      <c r="E13" s="59">
        <v>82714</v>
      </c>
      <c r="F13" s="11">
        <f t="shared" si="7"/>
        <v>0</v>
      </c>
      <c r="G13" s="61">
        <v>12740</v>
      </c>
      <c r="H13" s="11">
        <f t="shared" si="8"/>
        <v>0</v>
      </c>
      <c r="I13" s="62">
        <v>81</v>
      </c>
      <c r="J13" s="110">
        <f t="shared" si="9"/>
        <v>0</v>
      </c>
      <c r="K13" s="112">
        <f t="shared" si="10"/>
        <v>0</v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B14" s="9">
        <v>7</v>
      </c>
      <c r="C14" s="57" t="s">
        <v>107</v>
      </c>
      <c r="D14" s="70" t="s">
        <v>50</v>
      </c>
      <c r="E14" s="59"/>
      <c r="F14" s="11" t="str">
        <f t="shared" si="7"/>
      </c>
      <c r="G14" s="61"/>
      <c r="H14" s="11" t="str">
        <f t="shared" si="8"/>
      </c>
      <c r="I14" s="62"/>
      <c r="J14" s="110" t="str">
        <f t="shared" si="9"/>
      </c>
      <c r="K14" s="112" t="str">
        <f t="shared" si="10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180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B15" s="9">
        <v>8</v>
      </c>
      <c r="C15" s="57" t="s">
        <v>108</v>
      </c>
      <c r="D15" s="70" t="s">
        <v>50</v>
      </c>
      <c r="E15" s="59"/>
      <c r="F15" s="11" t="str">
        <f t="shared" si="7"/>
      </c>
      <c r="G15" s="61"/>
      <c r="H15" s="11" t="str">
        <f t="shared" si="8"/>
      </c>
      <c r="I15" s="62"/>
      <c r="J15" s="110" t="str">
        <f t="shared" si="9"/>
      </c>
      <c r="K15" s="112" t="str">
        <f t="shared" si="10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B16" s="9">
        <v>9</v>
      </c>
      <c r="C16" s="57" t="s">
        <v>109</v>
      </c>
      <c r="D16" s="70" t="s">
        <v>50</v>
      </c>
      <c r="E16" s="59">
        <v>60051</v>
      </c>
      <c r="F16" s="11">
        <f t="shared" si="7"/>
        <v>0</v>
      </c>
      <c r="G16" s="61">
        <v>9243</v>
      </c>
      <c r="H16" s="11">
        <f t="shared" si="8"/>
        <v>0</v>
      </c>
      <c r="I16" s="62"/>
      <c r="J16" s="110" t="str">
        <f t="shared" si="9"/>
      </c>
      <c r="K16" s="112">
        <f t="shared" si="10"/>
        <v>0</v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B17" s="9">
        <v>10</v>
      </c>
      <c r="C17" s="57" t="s">
        <v>110</v>
      </c>
      <c r="D17" s="70" t="s">
        <v>50</v>
      </c>
      <c r="E17" s="59"/>
      <c r="F17" s="11" t="str">
        <f t="shared" si="7"/>
      </c>
      <c r="G17" s="61"/>
      <c r="H17" s="11" t="str">
        <f t="shared" si="8"/>
      </c>
      <c r="I17" s="62"/>
      <c r="J17" s="110" t="str">
        <f t="shared" si="9"/>
      </c>
      <c r="K17" s="112" t="str">
        <f t="shared" si="10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B18" s="9">
        <v>11</v>
      </c>
      <c r="C18" s="57" t="s">
        <v>111</v>
      </c>
      <c r="D18" s="70" t="s">
        <v>50</v>
      </c>
      <c r="E18" s="59">
        <v>94701</v>
      </c>
      <c r="F18" s="11">
        <f t="shared" si="7"/>
        <v>0</v>
      </c>
      <c r="G18" s="61">
        <v>14594</v>
      </c>
      <c r="H18" s="11">
        <f t="shared" si="8"/>
        <v>0</v>
      </c>
      <c r="I18" s="62"/>
      <c r="J18" s="110" t="str">
        <f t="shared" si="9"/>
      </c>
      <c r="K18" s="112">
        <f t="shared" si="10"/>
        <v>0</v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3" t="s">
        <v>112</v>
      </c>
      <c r="B19" s="9">
        <v>12</v>
      </c>
      <c r="C19" s="57" t="s">
        <v>113</v>
      </c>
      <c r="D19" s="70" t="s">
        <v>50</v>
      </c>
      <c r="E19" s="59">
        <v>3839</v>
      </c>
      <c r="F19" s="11">
        <f t="shared" si="7"/>
        <v>0</v>
      </c>
      <c r="G19" s="61">
        <v>609</v>
      </c>
      <c r="H19" s="11">
        <f t="shared" si="8"/>
        <v>0</v>
      </c>
      <c r="I19" s="62">
        <v>238</v>
      </c>
      <c r="J19" s="110">
        <f t="shared" si="9"/>
        <v>0</v>
      </c>
      <c r="K19" s="112">
        <f t="shared" si="10"/>
        <v>0</v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B20" s="9">
        <v>13</v>
      </c>
      <c r="C20" s="57" t="s">
        <v>114</v>
      </c>
      <c r="D20" s="70" t="s">
        <v>50</v>
      </c>
      <c r="E20" s="59"/>
      <c r="F20" s="11" t="str">
        <f t="shared" si="7"/>
      </c>
      <c r="G20" s="61"/>
      <c r="H20" s="11" t="str">
        <f t="shared" si="8"/>
      </c>
      <c r="I20" s="62"/>
      <c r="J20" s="110" t="str">
        <f t="shared" si="9"/>
      </c>
      <c r="K20" s="112" t="str">
        <f t="shared" si="10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B21" s="9">
        <v>14</v>
      </c>
      <c r="C21" s="57" t="s">
        <v>115</v>
      </c>
      <c r="D21" s="70" t="s">
        <v>50</v>
      </c>
      <c r="E21" s="59"/>
      <c r="F21" s="11" t="str">
        <f t="shared" si="7"/>
      </c>
      <c r="G21" s="61"/>
      <c r="H21" s="11" t="str">
        <f t="shared" si="8"/>
      </c>
      <c r="I21" s="62"/>
      <c r="J21" s="110" t="str">
        <f t="shared" si="9"/>
      </c>
      <c r="K21" s="112" t="str">
        <f t="shared" si="10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B22" s="9">
        <v>15</v>
      </c>
      <c r="C22" s="57" t="s">
        <v>116</v>
      </c>
      <c r="D22" s="70" t="s">
        <v>50</v>
      </c>
      <c r="E22" s="59">
        <v>259</v>
      </c>
      <c r="F22" s="11">
        <f t="shared" si="7"/>
        <v>0</v>
      </c>
      <c r="G22" s="61">
        <v>51</v>
      </c>
      <c r="H22" s="11">
        <f t="shared" si="8"/>
        <v>0</v>
      </c>
      <c r="I22" s="62"/>
      <c r="J22" s="110" t="str">
        <f t="shared" si="9"/>
      </c>
      <c r="K22" s="112">
        <f t="shared" si="10"/>
        <v>0</v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B23" s="9">
        <v>16</v>
      </c>
      <c r="C23" s="57" t="s">
        <v>117</v>
      </c>
      <c r="D23" s="70" t="s">
        <v>50</v>
      </c>
      <c r="E23" s="59"/>
      <c r="F23" s="11" t="str">
        <f t="shared" si="7"/>
      </c>
      <c r="G23" s="61"/>
      <c r="H23" s="11" t="str">
        <f t="shared" si="8"/>
      </c>
      <c r="I23" s="62"/>
      <c r="J23" s="110" t="str">
        <f t="shared" si="9"/>
      </c>
      <c r="K23" s="112" t="str">
        <f t="shared" si="10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B24" s="9">
        <v>17</v>
      </c>
      <c r="C24" s="57" t="s">
        <v>118</v>
      </c>
      <c r="D24" s="70" t="s">
        <v>50</v>
      </c>
      <c r="E24" s="59">
        <v>111</v>
      </c>
      <c r="F24" s="11">
        <f t="shared" si="7"/>
        <v>0</v>
      </c>
      <c r="G24" s="61">
        <v>22</v>
      </c>
      <c r="H24" s="11">
        <f t="shared" si="8"/>
        <v>0</v>
      </c>
      <c r="I24" s="62"/>
      <c r="J24" s="110" t="str">
        <f t="shared" si="9"/>
      </c>
      <c r="K24" s="112">
        <f t="shared" si="10"/>
        <v>0</v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B25" s="9">
        <v>18</v>
      </c>
      <c r="C25" s="57" t="s">
        <v>119</v>
      </c>
      <c r="D25" s="70" t="s">
        <v>50</v>
      </c>
      <c r="E25" s="59">
        <v>517</v>
      </c>
      <c r="F25" s="11">
        <f t="shared" si="7"/>
        <v>0</v>
      </c>
      <c r="G25" s="61">
        <v>101</v>
      </c>
      <c r="H25" s="11">
        <f t="shared" si="8"/>
        <v>0</v>
      </c>
      <c r="I25" s="62"/>
      <c r="J25" s="110" t="str">
        <f t="shared" si="9"/>
      </c>
      <c r="K25" s="112">
        <f t="shared" si="10"/>
        <v>0</v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B26" s="9">
        <v>19</v>
      </c>
      <c r="C26" s="57" t="s">
        <v>120</v>
      </c>
      <c r="D26" s="70" t="s">
        <v>50</v>
      </c>
      <c r="E26" s="59">
        <v>500</v>
      </c>
      <c r="F26" s="11">
        <f t="shared" si="7"/>
        <v>0</v>
      </c>
      <c r="G26" s="61">
        <v>94</v>
      </c>
      <c r="H26" s="11">
        <f t="shared" si="8"/>
        <v>0</v>
      </c>
      <c r="I26" s="62"/>
      <c r="J26" s="110" t="str">
        <f t="shared" si="9"/>
      </c>
      <c r="K26" s="112">
        <f t="shared" si="10"/>
        <v>0</v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B27" s="9">
        <v>20</v>
      </c>
      <c r="C27" s="57" t="s">
        <v>121</v>
      </c>
      <c r="D27" s="70" t="s">
        <v>50</v>
      </c>
      <c r="E27" s="59">
        <v>321</v>
      </c>
      <c r="F27" s="11">
        <f t="shared" si="7"/>
        <v>0</v>
      </c>
      <c r="G27" s="61">
        <v>63</v>
      </c>
      <c r="H27" s="11">
        <f t="shared" si="8"/>
        <v>0</v>
      </c>
      <c r="I27" s="62"/>
      <c r="J27" s="110" t="str">
        <f t="shared" si="9"/>
      </c>
      <c r="K27" s="112">
        <f t="shared" si="10"/>
        <v>0</v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/>
      <c r="C28" s="57"/>
      <c r="D28" s="70"/>
      <c r="E28" s="59"/>
      <c r="F28" s="11"/>
      <c r="G28" s="61"/>
      <c r="H28" s="11"/>
      <c r="I28" s="62"/>
      <c r="J28" s="110"/>
      <c r="K28" s="112"/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/>
      <c r="C29" s="57"/>
      <c r="D29" s="70"/>
      <c r="E29" s="59"/>
      <c r="F29" s="11" t="str">
        <f t="shared" si="7"/>
      </c>
      <c r="G29" s="61"/>
      <c r="H29" s="11" t="str">
        <f t="shared" si="8"/>
      </c>
      <c r="I29" s="62"/>
      <c r="J29" s="110" t="str">
        <f t="shared" si="9"/>
      </c>
      <c r="K29" s="112" t="str">
        <f t="shared" si="10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/>
      <c r="C30" s="57"/>
      <c r="D30" s="70"/>
      <c r="E30" s="59"/>
      <c r="F30" s="11" t="str">
        <f t="shared" si="7"/>
      </c>
      <c r="G30" s="61"/>
      <c r="H30" s="11" t="str">
        <f t="shared" si="8"/>
      </c>
      <c r="I30" s="62"/>
      <c r="J30" s="110" t="str">
        <f t="shared" si="9"/>
      </c>
      <c r="K30" s="112" t="str">
        <f t="shared" si="10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7"/>
      </c>
      <c r="G31" s="61"/>
      <c r="H31" s="11" t="str">
        <f t="shared" si="8"/>
      </c>
      <c r="I31" s="62"/>
      <c r="J31" s="110" t="str">
        <f t="shared" si="9"/>
      </c>
      <c r="K31" s="112" t="str">
        <f t="shared" si="10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7"/>
      </c>
      <c r="G32" s="61"/>
      <c r="H32" s="11" t="str">
        <f t="shared" si="8"/>
      </c>
      <c r="I32" s="62"/>
      <c r="J32" s="110" t="str">
        <f t="shared" si="9"/>
      </c>
      <c r="K32" s="112" t="str">
        <f t="shared" si="10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7"/>
      </c>
      <c r="G33" s="61"/>
      <c r="H33" s="11" t="str">
        <f t="shared" si="8"/>
      </c>
      <c r="I33" s="62"/>
      <c r="J33" s="110" t="str">
        <f t="shared" si="9"/>
      </c>
      <c r="K33" s="112" t="str">
        <f t="shared" si="10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7"/>
      </c>
      <c r="G34" s="61"/>
      <c r="H34" s="11" t="str">
        <f t="shared" si="8"/>
      </c>
      <c r="I34" s="62"/>
      <c r="J34" s="110" t="str">
        <f t="shared" si="9"/>
      </c>
      <c r="K34" s="112" t="str">
        <f t="shared" si="10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7"/>
      </c>
      <c r="G35" s="61"/>
      <c r="H35" s="11" t="str">
        <f t="shared" si="8"/>
      </c>
      <c r="I35" s="62"/>
      <c r="J35" s="110" t="str">
        <f t="shared" si="9"/>
      </c>
      <c r="K35" s="112" t="str">
        <f t="shared" si="10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7"/>
      </c>
      <c r="G36" s="61"/>
      <c r="H36" s="11" t="str">
        <f t="shared" si="8"/>
      </c>
      <c r="I36" s="62"/>
      <c r="J36" s="110" t="str">
        <f t="shared" si="9"/>
      </c>
      <c r="K36" s="112" t="str">
        <f t="shared" si="10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7"/>
      </c>
      <c r="G37" s="61"/>
      <c r="H37" s="11" t="str">
        <f t="shared" si="8"/>
      </c>
      <c r="I37" s="62"/>
      <c r="J37" s="110" t="str">
        <f t="shared" si="9"/>
      </c>
      <c r="K37" s="112" t="str">
        <f t="shared" si="10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7"/>
      </c>
      <c r="G38" s="61"/>
      <c r="H38" s="11" t="str">
        <f t="shared" si="8"/>
      </c>
      <c r="I38" s="62"/>
      <c r="J38" s="110" t="str">
        <f t="shared" si="9"/>
      </c>
      <c r="K38" s="112" t="str">
        <f t="shared" si="10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7"/>
      </c>
      <c r="G39" s="61"/>
      <c r="H39" s="11" t="str">
        <f t="shared" si="8"/>
      </c>
      <c r="I39" s="62"/>
      <c r="J39" s="110" t="str">
        <f t="shared" si="9"/>
      </c>
      <c r="K39" s="112" t="str">
        <f t="shared" si="10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7"/>
      </c>
      <c r="G40" s="61"/>
      <c r="H40" s="11" t="str">
        <f t="shared" si="8"/>
      </c>
      <c r="I40" s="62"/>
      <c r="J40" s="110" t="str">
        <f t="shared" si="9"/>
      </c>
      <c r="K40" s="112" t="str">
        <f t="shared" si="10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7"/>
      </c>
      <c r="G41" s="61"/>
      <c r="H41" s="11" t="str">
        <f t="shared" si="8"/>
      </c>
      <c r="I41" s="62"/>
      <c r="J41" s="110" t="str">
        <f t="shared" si="9"/>
      </c>
      <c r="K41" s="112" t="str">
        <f t="shared" si="10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7"/>
      </c>
      <c r="G42" s="61"/>
      <c r="H42" s="11" t="str">
        <f t="shared" si="8"/>
      </c>
      <c r="I42" s="62"/>
      <c r="J42" s="110" t="str">
        <f t="shared" si="9"/>
      </c>
      <c r="K42" s="112" t="str">
        <f t="shared" si="10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7"/>
      </c>
      <c r="G43" s="61"/>
      <c r="H43" s="11" t="str">
        <f t="shared" si="8"/>
      </c>
      <c r="I43" s="62"/>
      <c r="J43" s="110" t="str">
        <f t="shared" si="9"/>
      </c>
      <c r="K43" s="112" t="str">
        <f t="shared" si="10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7"/>
      </c>
      <c r="G44" s="61"/>
      <c r="H44" s="11" t="str">
        <f t="shared" si="8"/>
      </c>
      <c r="I44" s="62"/>
      <c r="J44" s="110" t="str">
        <f t="shared" si="9"/>
      </c>
      <c r="K44" s="112" t="str">
        <f t="shared" si="10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7"/>
      </c>
      <c r="G45" s="61"/>
      <c r="H45" s="11" t="str">
        <f t="shared" si="8"/>
      </c>
      <c r="I45" s="62"/>
      <c r="J45" s="110" t="str">
        <f t="shared" si="9"/>
      </c>
      <c r="K45" s="112" t="str">
        <f t="shared" si="10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7"/>
      </c>
      <c r="G46" s="61"/>
      <c r="H46" s="11" t="str">
        <f t="shared" si="8"/>
      </c>
      <c r="I46" s="62"/>
      <c r="J46" s="110" t="str">
        <f t="shared" si="9"/>
      </c>
      <c r="K46" s="112" t="str">
        <f t="shared" si="10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7"/>
      </c>
      <c r="G47" s="61"/>
      <c r="H47" s="11" t="str">
        <f t="shared" si="8"/>
      </c>
      <c r="I47" s="62"/>
      <c r="J47" s="110" t="str">
        <f t="shared" si="9"/>
      </c>
      <c r="K47" s="112" t="str">
        <f t="shared" si="10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7"/>
      </c>
      <c r="G48" s="61"/>
      <c r="H48" s="11" t="str">
        <f t="shared" si="8"/>
      </c>
      <c r="I48" s="62"/>
      <c r="J48" s="110" t="str">
        <f t="shared" si="9"/>
      </c>
      <c r="K48" s="112" t="str">
        <f t="shared" si="10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7"/>
      </c>
      <c r="G49" s="61"/>
      <c r="H49" s="11" t="str">
        <f t="shared" si="8"/>
      </c>
      <c r="I49" s="62"/>
      <c r="J49" s="110" t="str">
        <f t="shared" si="9"/>
      </c>
      <c r="K49" s="112" t="str">
        <f t="shared" si="10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7"/>
      </c>
      <c r="G50" s="61"/>
      <c r="H50" s="11" t="str">
        <f t="shared" si="8"/>
      </c>
      <c r="I50" s="62"/>
      <c r="J50" s="110" t="str">
        <f t="shared" si="9"/>
      </c>
      <c r="K50" s="112" t="str">
        <f t="shared" si="10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7"/>
      </c>
      <c r="G51" s="61"/>
      <c r="H51" s="11" t="str">
        <f t="shared" si="8"/>
      </c>
      <c r="I51" s="62"/>
      <c r="J51" s="110" t="str">
        <f t="shared" si="9"/>
      </c>
      <c r="K51" s="112" t="str">
        <f t="shared" si="10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7"/>
      </c>
      <c r="G52" s="61"/>
      <c r="H52" s="11" t="str">
        <f t="shared" si="8"/>
      </c>
      <c r="I52" s="62"/>
      <c r="J52" s="110" t="str">
        <f t="shared" si="9"/>
      </c>
      <c r="K52" s="112" t="str">
        <f t="shared" si="10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7"/>
      </c>
      <c r="G53" s="61"/>
      <c r="H53" s="11" t="str">
        <f t="shared" si="8"/>
      </c>
      <c r="I53" s="62"/>
      <c r="J53" s="110" t="str">
        <f t="shared" si="9"/>
      </c>
      <c r="K53" s="112" t="str">
        <f t="shared" si="10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7"/>
      </c>
      <c r="G54" s="61"/>
      <c r="H54" s="11" t="str">
        <f t="shared" si="8"/>
      </c>
      <c r="I54" s="62"/>
      <c r="J54" s="110" t="str">
        <f t="shared" si="9"/>
      </c>
      <c r="K54" s="112" t="str">
        <f t="shared" si="10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7"/>
      </c>
      <c r="G55" s="61"/>
      <c r="H55" s="11" t="str">
        <f t="shared" si="8"/>
      </c>
      <c r="I55" s="62"/>
      <c r="J55" s="110" t="str">
        <f t="shared" si="9"/>
      </c>
      <c r="K55" s="112" t="str">
        <f t="shared" si="10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7"/>
      </c>
      <c r="G56" s="61"/>
      <c r="H56" s="11" t="str">
        <f t="shared" si="8"/>
      </c>
      <c r="I56" s="62"/>
      <c r="J56" s="110" t="str">
        <f t="shared" si="9"/>
      </c>
      <c r="K56" s="112" t="str">
        <f t="shared" si="10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7"/>
      </c>
      <c r="G57" s="61"/>
      <c r="H57" s="11" t="str">
        <f t="shared" si="8"/>
      </c>
      <c r="I57" s="62"/>
      <c r="J57" s="110" t="str">
        <f t="shared" si="9"/>
      </c>
      <c r="K57" s="112" t="str">
        <f t="shared" si="10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7"/>
      </c>
      <c r="G58" s="61"/>
      <c r="H58" s="11" t="str">
        <f t="shared" si="8"/>
      </c>
      <c r="I58" s="62"/>
      <c r="J58" s="110" t="str">
        <f t="shared" si="9"/>
      </c>
      <c r="K58" s="112" t="str">
        <f t="shared" si="10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7"/>
      </c>
      <c r="G59" s="61"/>
      <c r="H59" s="11" t="str">
        <f t="shared" si="8"/>
      </c>
      <c r="I59" s="62"/>
      <c r="J59" s="110" t="str">
        <f t="shared" si="9"/>
      </c>
      <c r="K59" s="112" t="str">
        <f t="shared" si="10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7"/>
      </c>
      <c r="G60" s="61"/>
      <c r="H60" s="11" t="str">
        <f t="shared" si="8"/>
      </c>
      <c r="I60" s="62"/>
      <c r="J60" s="110" t="str">
        <f t="shared" si="9"/>
      </c>
      <c r="K60" s="112" t="str">
        <f t="shared" si="10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7"/>
      </c>
      <c r="G61" s="61"/>
      <c r="H61" s="11" t="str">
        <f t="shared" si="8"/>
      </c>
      <c r="I61" s="62"/>
      <c r="J61" s="110" t="str">
        <f t="shared" si="9"/>
      </c>
      <c r="K61" s="112" t="str">
        <f t="shared" si="10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7"/>
      </c>
      <c r="G62" s="61"/>
      <c r="H62" s="11" t="str">
        <f t="shared" si="8"/>
      </c>
      <c r="I62" s="62"/>
      <c r="J62" s="110" t="str">
        <f t="shared" si="9"/>
      </c>
      <c r="K62" s="112" t="str">
        <f t="shared" si="10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7"/>
      </c>
      <c r="G63" s="61"/>
      <c r="H63" s="11" t="str">
        <f t="shared" si="8"/>
      </c>
      <c r="I63" s="62"/>
      <c r="J63" s="110" t="str">
        <f t="shared" si="9"/>
      </c>
      <c r="K63" s="112" t="str">
        <f t="shared" si="10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7"/>
      </c>
      <c r="G64" s="61"/>
      <c r="H64" s="11" t="str">
        <f t="shared" si="8"/>
      </c>
      <c r="I64" s="62"/>
      <c r="J64" s="110" t="str">
        <f t="shared" si="9"/>
      </c>
      <c r="K64" s="112" t="str">
        <f t="shared" si="10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7"/>
      </c>
      <c r="G65" s="61"/>
      <c r="H65" s="11" t="str">
        <f t="shared" si="8"/>
      </c>
      <c r="I65" s="62"/>
      <c r="J65" s="110" t="str">
        <f t="shared" si="9"/>
      </c>
      <c r="K65" s="112" t="str">
        <f t="shared" si="10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7"/>
      </c>
      <c r="G66" s="61"/>
      <c r="H66" s="11" t="str">
        <f t="shared" si="8"/>
      </c>
      <c r="I66" s="62"/>
      <c r="J66" s="110" t="str">
        <f t="shared" si="9"/>
      </c>
      <c r="K66" s="112" t="str">
        <f t="shared" si="10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7"/>
      </c>
      <c r="G67" s="61"/>
      <c r="H67" s="11" t="str">
        <f t="shared" si="8"/>
      </c>
      <c r="I67" s="62"/>
      <c r="J67" s="110" t="str">
        <f t="shared" si="9"/>
      </c>
      <c r="K67" s="112" t="str">
        <f t="shared" si="10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7"/>
      </c>
      <c r="G68" s="61"/>
      <c r="H68" s="11" t="str">
        <f t="shared" si="8"/>
      </c>
      <c r="I68" s="62"/>
      <c r="J68" s="110" t="str">
        <f t="shared" si="9"/>
      </c>
      <c r="K68" s="112" t="str">
        <f t="shared" si="10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7"/>
      </c>
      <c r="G69" s="61"/>
      <c r="H69" s="11" t="str">
        <f t="shared" si="8"/>
      </c>
      <c r="I69" s="62"/>
      <c r="J69" s="110" t="str">
        <f t="shared" si="9"/>
      </c>
      <c r="K69" s="112" t="str">
        <f t="shared" si="10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7"/>
      </c>
      <c r="G70" s="61"/>
      <c r="H70" s="11" t="str">
        <f t="shared" si="8"/>
      </c>
      <c r="I70" s="62"/>
      <c r="J70" s="110" t="str">
        <f t="shared" si="9"/>
      </c>
      <c r="K70" s="112" t="str">
        <f t="shared" si="10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7"/>
      </c>
      <c r="G71" s="61"/>
      <c r="H71" s="11" t="str">
        <f t="shared" si="8"/>
      </c>
      <c r="I71" s="62"/>
      <c r="J71" s="110" t="str">
        <f t="shared" si="9"/>
      </c>
      <c r="K71" s="112" t="str">
        <f t="shared" si="10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7"/>
      </c>
      <c r="G72" s="61"/>
      <c r="H72" s="11" t="str">
        <f t="shared" si="8"/>
      </c>
      <c r="I72" s="62"/>
      <c r="J72" s="110" t="str">
        <f t="shared" si="9"/>
      </c>
      <c r="K72" s="112" t="str">
        <f t="shared" si="10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7"/>
      </c>
      <c r="G73" s="61"/>
      <c r="H73" s="11" t="str">
        <f t="shared" si="8"/>
      </c>
      <c r="I73" s="62"/>
      <c r="J73" s="110" t="str">
        <f t="shared" si="9"/>
      </c>
      <c r="K73" s="112" t="str">
        <f t="shared" si="10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7"/>
      </c>
      <c r="G74" s="61"/>
      <c r="H74" s="11" t="str">
        <f t="shared" si="8"/>
      </c>
      <c r="I74" s="62"/>
      <c r="J74" s="110" t="str">
        <f t="shared" si="9"/>
      </c>
      <c r="K74" s="112" t="str">
        <f t="shared" si="10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7"/>
      </c>
      <c r="G75" s="61"/>
      <c r="H75" s="11" t="str">
        <f t="shared" si="8"/>
      </c>
      <c r="I75" s="62"/>
      <c r="J75" s="110" t="str">
        <f t="shared" si="9"/>
      </c>
      <c r="K75" s="112" t="str">
        <f t="shared" si="10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7"/>
      </c>
      <c r="G76" s="61"/>
      <c r="H76" s="11" t="str">
        <f t="shared" si="8"/>
      </c>
      <c r="I76" s="62"/>
      <c r="J76" s="110" t="str">
        <f t="shared" si="9"/>
      </c>
      <c r="K76" s="112" t="str">
        <f t="shared" si="10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7"/>
      </c>
      <c r="G77" s="61"/>
      <c r="H77" s="11" t="str">
        <f t="shared" si="8"/>
      </c>
      <c r="I77" s="62"/>
      <c r="J77" s="110" t="str">
        <f t="shared" si="9"/>
      </c>
      <c r="K77" s="112" t="str">
        <f t="shared" si="10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7"/>
      </c>
      <c r="G78" s="61"/>
      <c r="H78" s="11" t="str">
        <f t="shared" si="8"/>
      </c>
      <c r="I78" s="62"/>
      <c r="J78" s="110" t="str">
        <f t="shared" si="9"/>
      </c>
      <c r="K78" s="112" t="str">
        <f t="shared" si="10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7"/>
      </c>
      <c r="G79" s="61"/>
      <c r="H79" s="11" t="str">
        <f t="shared" si="8"/>
      </c>
      <c r="I79" s="62"/>
      <c r="J79" s="110" t="str">
        <f t="shared" si="9"/>
      </c>
      <c r="K79" s="112" t="str">
        <f t="shared" si="10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7"/>
      </c>
      <c r="G80" s="61"/>
      <c r="H80" s="11" t="str">
        <f t="shared" si="8"/>
      </c>
      <c r="I80" s="62"/>
      <c r="J80" s="110" t="str">
        <f t="shared" si="9"/>
      </c>
      <c r="K80" s="112" t="str">
        <f t="shared" si="10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7"/>
      </c>
      <c r="G81" s="61"/>
      <c r="H81" s="11" t="str">
        <f t="shared" si="8"/>
      </c>
      <c r="I81" s="62"/>
      <c r="J81" s="110" t="str">
        <f t="shared" si="9"/>
      </c>
      <c r="K81" s="112" t="str">
        <f t="shared" si="10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7"/>
      </c>
      <c r="G82" s="61"/>
      <c r="H82" s="11" t="str">
        <f t="shared" si="8"/>
      </c>
      <c r="I82" s="62"/>
      <c r="J82" s="110" t="str">
        <f t="shared" si="9"/>
      </c>
      <c r="K82" s="112" t="str">
        <f t="shared" si="10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7"/>
      </c>
      <c r="G83" s="61"/>
      <c r="H83" s="11" t="str">
        <f t="shared" si="8"/>
      </c>
      <c r="I83" s="62"/>
      <c r="J83" s="110" t="str">
        <f t="shared" si="9"/>
      </c>
      <c r="K83" s="112" t="str">
        <f t="shared" si="10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7"/>
      </c>
      <c r="G84" s="61"/>
      <c r="H84" s="11" t="str">
        <f t="shared" si="8"/>
      </c>
      <c r="I84" s="62"/>
      <c r="J84" s="110" t="str">
        <f t="shared" si="9"/>
      </c>
      <c r="K84" s="112" t="str">
        <f t="shared" si="10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7"/>
      </c>
      <c r="G85" s="61"/>
      <c r="H85" s="11" t="str">
        <f t="shared" si="8"/>
      </c>
      <c r="I85" s="62"/>
      <c r="J85" s="110" t="str">
        <f t="shared" si="9"/>
      </c>
      <c r="K85" s="112" t="str">
        <f t="shared" si="10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7"/>
      </c>
      <c r="G86" s="61"/>
      <c r="H86" s="11" t="str">
        <f t="shared" si="8"/>
      </c>
      <c r="I86" s="62"/>
      <c r="J86" s="110" t="str">
        <f t="shared" si="9"/>
      </c>
      <c r="K86" s="112" t="str">
        <f t="shared" si="10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7"/>
      </c>
      <c r="G87" s="61"/>
      <c r="H87" s="11" t="str">
        <f t="shared" si="8"/>
      </c>
      <c r="I87" s="62"/>
      <c r="J87" s="110" t="str">
        <f t="shared" si="9"/>
      </c>
      <c r="K87" s="112" t="str">
        <f t="shared" si="10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7"/>
      </c>
      <c r="G88" s="61"/>
      <c r="H88" s="11" t="str">
        <f t="shared" si="8"/>
      </c>
      <c r="I88" s="62"/>
      <c r="J88" s="110" t="str">
        <f t="shared" si="9"/>
      </c>
      <c r="K88" s="112" t="str">
        <f t="shared" si="10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7"/>
      </c>
      <c r="G89" s="61"/>
      <c r="H89" s="11" t="str">
        <f t="shared" si="8"/>
      </c>
      <c r="I89" s="62"/>
      <c r="J89" s="110" t="str">
        <f t="shared" si="9"/>
      </c>
      <c r="K89" s="112" t="str">
        <f t="shared" si="10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7"/>
      </c>
      <c r="G90" s="61"/>
      <c r="H90" s="11" t="str">
        <f t="shared" si="8"/>
      </c>
      <c r="I90" s="62"/>
      <c r="J90" s="110" t="str">
        <f t="shared" si="9"/>
      </c>
      <c r="K90" s="112" t="str">
        <f t="shared" si="10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7"/>
      </c>
      <c r="G91" s="61"/>
      <c r="H91" s="11" t="str">
        <f t="shared" si="8"/>
      </c>
      <c r="I91" s="62"/>
      <c r="J91" s="110" t="str">
        <f t="shared" si="9"/>
      </c>
      <c r="K91" s="112" t="str">
        <f t="shared" si="10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7"/>
      </c>
      <c r="G92" s="61"/>
      <c r="H92" s="11" t="str">
        <f t="shared" si="8"/>
      </c>
      <c r="I92" s="62"/>
      <c r="J92" s="110" t="str">
        <f t="shared" si="9"/>
      </c>
      <c r="K92" s="112" t="str">
        <f t="shared" si="10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7"/>
      </c>
      <c r="G93" s="61"/>
      <c r="H93" s="11" t="str">
        <f t="shared" si="8"/>
      </c>
      <c r="I93" s="62"/>
      <c r="J93" s="110" t="str">
        <f t="shared" si="9"/>
      </c>
      <c r="K93" s="112" t="str">
        <f t="shared" si="10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7"/>
      </c>
      <c r="G94" s="61"/>
      <c r="H94" s="11" t="str">
        <f t="shared" si="8"/>
      </c>
      <c r="I94" s="62"/>
      <c r="J94" s="110" t="str">
        <f t="shared" si="9"/>
      </c>
      <c r="K94" s="112" t="str">
        <f t="shared" si="10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7"/>
      </c>
      <c r="G95" s="61"/>
      <c r="H95" s="11" t="str">
        <f t="shared" si="8"/>
      </c>
      <c r="I95" s="62"/>
      <c r="J95" s="110" t="str">
        <f t="shared" si="9"/>
      </c>
      <c r="K95" s="112" t="str">
        <f t="shared" si="10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7"/>
      </c>
      <c r="G96" s="61"/>
      <c r="H96" s="11" t="str">
        <f t="shared" si="8"/>
      </c>
      <c r="I96" s="62"/>
      <c r="J96" s="110" t="str">
        <f t="shared" si="9"/>
      </c>
      <c r="K96" s="112" t="str">
        <f t="shared" si="10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7"/>
      </c>
      <c r="G97" s="61"/>
      <c r="H97" s="11" t="str">
        <f t="shared" si="8"/>
      </c>
      <c r="I97" s="62"/>
      <c r="J97" s="110" t="str">
        <f t="shared" si="9"/>
      </c>
      <c r="K97" s="112" t="str">
        <f t="shared" si="10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7"/>
      </c>
      <c r="G98" s="61"/>
      <c r="H98" s="11" t="str">
        <f t="shared" si="8"/>
      </c>
      <c r="I98" s="62"/>
      <c r="J98" s="110" t="str">
        <f t="shared" si="9"/>
      </c>
      <c r="K98" s="112" t="str">
        <f t="shared" si="10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7"/>
      </c>
      <c r="G99" s="61"/>
      <c r="H99" s="11" t="str">
        <f t="shared" si="8"/>
      </c>
      <c r="I99" s="62"/>
      <c r="J99" s="110" t="str">
        <f t="shared" si="9"/>
      </c>
      <c r="K99" s="112" t="str">
        <f t="shared" si="10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7"/>
      </c>
      <c r="G100" s="61"/>
      <c r="H100" s="11" t="str">
        <f t="shared" si="8"/>
      </c>
      <c r="I100" s="62"/>
      <c r="J100" s="110" t="str">
        <f t="shared" si="9"/>
      </c>
      <c r="K100" s="112" t="str">
        <f t="shared" si="10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7"/>
      </c>
      <c r="G101" s="61"/>
      <c r="H101" s="11" t="str">
        <f t="shared" si="8"/>
      </c>
      <c r="I101" s="62"/>
      <c r="J101" s="110" t="str">
        <f t="shared" si="9"/>
      </c>
      <c r="K101" s="112" t="str">
        <f t="shared" si="10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7"/>
      </c>
      <c r="G102" s="61"/>
      <c r="H102" s="11" t="str">
        <f t="shared" si="8"/>
      </c>
      <c r="I102" s="62"/>
      <c r="J102" s="110" t="str">
        <f t="shared" si="9"/>
      </c>
      <c r="K102" s="112" t="str">
        <f t="shared" si="10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7"/>
      </c>
      <c r="G103" s="61"/>
      <c r="H103" s="11" t="str">
        <f t="shared" si="8"/>
      </c>
      <c r="I103" s="62"/>
      <c r="J103" s="110" t="str">
        <f t="shared" si="9"/>
      </c>
      <c r="K103" s="112" t="str">
        <f t="shared" si="10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7"/>
      </c>
      <c r="G104" s="61"/>
      <c r="H104" s="11" t="str">
        <f t="shared" si="8"/>
      </c>
      <c r="I104" s="62"/>
      <c r="J104" s="110" t="str">
        <f t="shared" si="9"/>
      </c>
      <c r="K104" s="112" t="str">
        <f t="shared" si="10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7"/>
      </c>
      <c r="G105" s="61"/>
      <c r="H105" s="11" t="str">
        <f t="shared" si="8"/>
      </c>
      <c r="I105" s="62"/>
      <c r="J105" s="110" t="str">
        <f t="shared" si="9"/>
      </c>
      <c r="K105" s="112" t="str">
        <f t="shared" si="10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7"/>
      </c>
      <c r="G106" s="61"/>
      <c r="H106" s="11" t="str">
        <f t="shared" si="8"/>
      </c>
      <c r="I106" s="62"/>
      <c r="J106" s="110" t="str">
        <f t="shared" si="9"/>
      </c>
      <c r="K106" s="112" t="str">
        <f t="shared" si="10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7"/>
      </c>
      <c r="G107" s="61"/>
      <c r="H107" s="11" t="str">
        <f t="shared" si="8"/>
      </c>
      <c r="I107" s="62"/>
      <c r="J107" s="110" t="str">
        <f t="shared" si="9"/>
      </c>
      <c r="K107" s="112" t="str">
        <f t="shared" si="10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7"/>
      </c>
      <c r="G108" s="61"/>
      <c r="H108" s="11" t="str">
        <f t="shared" si="8"/>
      </c>
      <c r="I108" s="62"/>
      <c r="J108" s="110" t="str">
        <f t="shared" si="9"/>
      </c>
      <c r="K108" s="112" t="str">
        <f t="shared" si="10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7"/>
      </c>
      <c r="G109" s="61"/>
      <c r="H109" s="11" t="str">
        <f t="shared" si="8"/>
      </c>
      <c r="I109" s="62"/>
      <c r="J109" s="110" t="str">
        <f t="shared" si="9"/>
      </c>
      <c r="K109" s="112" t="str">
        <f t="shared" si="10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7"/>
      </c>
      <c r="G110" s="61"/>
      <c r="H110" s="11" t="str">
        <f t="shared" si="8"/>
      </c>
      <c r="I110" s="62"/>
      <c r="J110" s="110" t="str">
        <f t="shared" si="9"/>
      </c>
      <c r="K110" s="112" t="str">
        <f t="shared" si="10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7"/>
      </c>
      <c r="G111" s="61"/>
      <c r="H111" s="11" t="str">
        <f t="shared" si="8"/>
      </c>
      <c r="I111" s="62"/>
      <c r="J111" s="110" t="str">
        <f t="shared" si="9"/>
      </c>
      <c r="K111" s="112" t="str">
        <f t="shared" si="10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7"/>
      </c>
      <c r="G112" s="61"/>
      <c r="H112" s="11" t="str">
        <f t="shared" si="8"/>
      </c>
      <c r="I112" s="62"/>
      <c r="J112" s="110" t="str">
        <f t="shared" si="9"/>
      </c>
      <c r="K112" s="112" t="str">
        <f t="shared" si="10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7"/>
      </c>
      <c r="G113" s="61"/>
      <c r="H113" s="11" t="str">
        <f t="shared" si="8"/>
      </c>
      <c r="I113" s="62"/>
      <c r="J113" s="110" t="str">
        <f t="shared" si="9"/>
      </c>
      <c r="K113" s="112" t="str">
        <f t="shared" si="10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7"/>
      </c>
      <c r="G114" s="61"/>
      <c r="H114" s="11" t="str">
        <f t="shared" si="8"/>
      </c>
      <c r="I114" s="62"/>
      <c r="J114" s="110" t="str">
        <f t="shared" si="9"/>
      </c>
      <c r="K114" s="112" t="str">
        <f t="shared" si="10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7"/>
      </c>
      <c r="G115" s="61"/>
      <c r="H115" s="11" t="str">
        <f t="shared" si="8"/>
      </c>
      <c r="I115" s="62"/>
      <c r="J115" s="110" t="str">
        <f t="shared" si="9"/>
      </c>
      <c r="K115" s="112" t="str">
        <f t="shared" si="10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7"/>
      </c>
      <c r="G116" s="61"/>
      <c r="H116" s="11" t="str">
        <f t="shared" si="8"/>
      </c>
      <c r="I116" s="62"/>
      <c r="J116" s="110" t="str">
        <f t="shared" si="9"/>
      </c>
      <c r="K116" s="112" t="str">
        <f t="shared" si="10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7"/>
      </c>
      <c r="G117" s="61"/>
      <c r="H117" s="11" t="str">
        <f t="shared" si="8"/>
      </c>
      <c r="I117" s="62"/>
      <c r="J117" s="110" t="str">
        <f t="shared" si="9"/>
      </c>
      <c r="K117" s="112" t="str">
        <f t="shared" si="10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7"/>
      </c>
      <c r="G118" s="61"/>
      <c r="H118" s="11" t="str">
        <f t="shared" si="8"/>
      </c>
      <c r="I118" s="62"/>
      <c r="J118" s="110" t="str">
        <f t="shared" si="9"/>
      </c>
      <c r="K118" s="112" t="str">
        <f t="shared" si="10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7"/>
      </c>
      <c r="G119" s="61"/>
      <c r="H119" s="11" t="str">
        <f t="shared" si="8"/>
      </c>
      <c r="I119" s="62"/>
      <c r="J119" s="110" t="str">
        <f t="shared" si="9"/>
      </c>
      <c r="K119" s="112" t="str">
        <f t="shared" si="10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7"/>
      </c>
      <c r="G120" s="61"/>
      <c r="H120" s="11" t="str">
        <f t="shared" si="8"/>
      </c>
      <c r="I120" s="62"/>
      <c r="J120" s="110" t="str">
        <f t="shared" si="9"/>
      </c>
      <c r="K120" s="112" t="str">
        <f t="shared" si="10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7"/>
      </c>
      <c r="G121" s="61"/>
      <c r="H121" s="11" t="str">
        <f t="shared" si="8"/>
      </c>
      <c r="I121" s="62"/>
      <c r="J121" s="110" t="str">
        <f t="shared" si="9"/>
      </c>
      <c r="K121" s="112" t="str">
        <f t="shared" si="10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7"/>
      </c>
      <c r="G122" s="61"/>
      <c r="H122" s="11" t="str">
        <f t="shared" si="8"/>
      </c>
      <c r="I122" s="62"/>
      <c r="J122" s="110" t="str">
        <f t="shared" si="9"/>
      </c>
      <c r="K122" s="112" t="str">
        <f t="shared" si="10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7"/>
      </c>
      <c r="G123" s="61"/>
      <c r="H123" s="11" t="str">
        <f t="shared" si="8"/>
      </c>
      <c r="I123" s="62"/>
      <c r="J123" s="110" t="str">
        <f t="shared" si="9"/>
      </c>
      <c r="K123" s="112" t="str">
        <f t="shared" si="10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7"/>
      </c>
      <c r="G124" s="61"/>
      <c r="H124" s="11" t="str">
        <f t="shared" si="8"/>
      </c>
      <c r="I124" s="62"/>
      <c r="J124" s="110" t="str">
        <f t="shared" si="9"/>
      </c>
      <c r="K124" s="112" t="str">
        <f t="shared" si="10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7"/>
      </c>
      <c r="G125" s="61"/>
      <c r="H125" s="11" t="str">
        <f t="shared" si="8"/>
      </c>
      <c r="I125" s="62"/>
      <c r="J125" s="110" t="str">
        <f t="shared" si="9"/>
      </c>
      <c r="K125" s="112" t="str">
        <f t="shared" si="10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7"/>
      </c>
      <c r="G126" s="61"/>
      <c r="H126" s="11" t="str">
        <f t="shared" si="8"/>
      </c>
      <c r="I126" s="62"/>
      <c r="J126" s="110" t="str">
        <f t="shared" si="9"/>
      </c>
      <c r="K126" s="112" t="str">
        <f t="shared" si="10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7"/>
      </c>
      <c r="G127" s="61"/>
      <c r="H127" s="11" t="str">
        <f t="shared" si="8"/>
      </c>
      <c r="I127" s="62"/>
      <c r="J127" s="110" t="str">
        <f t="shared" si="9"/>
      </c>
      <c r="K127" s="112" t="str">
        <f t="shared" si="10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7"/>
      </c>
      <c r="G128" s="61"/>
      <c r="H128" s="11" t="str">
        <f t="shared" si="8"/>
      </c>
      <c r="I128" s="62"/>
      <c r="J128" s="110" t="str">
        <f t="shared" si="9"/>
      </c>
      <c r="K128" s="112" t="str">
        <f t="shared" si="10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7"/>
      </c>
      <c r="G129" s="61"/>
      <c r="H129" s="11" t="str">
        <f t="shared" si="8"/>
      </c>
      <c r="I129" s="62"/>
      <c r="J129" s="110" t="str">
        <f t="shared" si="9"/>
      </c>
      <c r="K129" s="112" t="str">
        <f t="shared" si="10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7"/>
      </c>
      <c r="G130" s="61"/>
      <c r="H130" s="11" t="str">
        <f t="shared" si="8"/>
      </c>
      <c r="I130" s="62"/>
      <c r="J130" s="110" t="str">
        <f t="shared" si="9"/>
      </c>
      <c r="K130" s="112" t="str">
        <f t="shared" si="10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7"/>
      </c>
      <c r="G131" s="61"/>
      <c r="H131" s="11" t="str">
        <f t="shared" si="8"/>
      </c>
      <c r="I131" s="62"/>
      <c r="J131" s="110" t="str">
        <f t="shared" si="9"/>
      </c>
      <c r="K131" s="112" t="str">
        <f t="shared" si="10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7"/>
      </c>
      <c r="G132" s="61"/>
      <c r="H132" s="11" t="str">
        <f t="shared" si="8"/>
      </c>
      <c r="I132" s="62"/>
      <c r="J132" s="110" t="str">
        <f t="shared" si="9"/>
      </c>
      <c r="K132" s="112" t="str">
        <f t="shared" si="10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7"/>
      </c>
      <c r="G133" s="61"/>
      <c r="H133" s="11" t="str">
        <f t="shared" si="8"/>
      </c>
      <c r="I133" s="62"/>
      <c r="J133" s="110" t="str">
        <f t="shared" si="9"/>
      </c>
      <c r="K133" s="112" t="str">
        <f t="shared" si="10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7"/>
      </c>
      <c r="G134" s="61"/>
      <c r="H134" s="11" t="str">
        <f t="shared" si="8"/>
      </c>
      <c r="I134" s="62"/>
      <c r="J134" s="110" t="str">
        <f t="shared" si="9"/>
      </c>
      <c r="K134" s="112" t="str">
        <f t="shared" si="10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7"/>
      </c>
      <c r="G135" s="61"/>
      <c r="H135" s="11" t="str">
        <f t="shared" si="8"/>
      </c>
      <c r="I135" s="62"/>
      <c r="J135" s="110" t="str">
        <f t="shared" si="9"/>
      </c>
      <c r="K135" s="112" t="str">
        <f t="shared" si="10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7"/>
      </c>
      <c r="G136" s="61"/>
      <c r="H136" s="11" t="str">
        <f t="shared" si="8"/>
      </c>
      <c r="I136" s="62"/>
      <c r="J136" s="110" t="str">
        <f t="shared" si="9"/>
      </c>
      <c r="K136" s="112" t="str">
        <f t="shared" si="10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7"/>
      </c>
      <c r="G137" s="61"/>
      <c r="H137" s="11" t="str">
        <f t="shared" si="8"/>
      </c>
      <c r="I137" s="62"/>
      <c r="J137" s="110" t="str">
        <f t="shared" si="9"/>
      </c>
      <c r="K137" s="112" t="str">
        <f t="shared" si="10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7"/>
      </c>
      <c r="G138" s="61"/>
      <c r="H138" s="11" t="str">
        <f t="shared" si="8"/>
      </c>
      <c r="I138" s="62"/>
      <c r="J138" s="110" t="str">
        <f t="shared" si="9"/>
      </c>
      <c r="K138" s="112" t="str">
        <f t="shared" si="10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7"/>
      </c>
      <c r="G139" s="61"/>
      <c r="H139" s="11" t="str">
        <f t="shared" si="8"/>
      </c>
      <c r="I139" s="62"/>
      <c r="J139" s="110" t="str">
        <f t="shared" si="9"/>
      </c>
      <c r="K139" s="112" t="str">
        <f t="shared" si="10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7"/>
      </c>
      <c r="G140" s="61"/>
      <c r="H140" s="11" t="str">
        <f t="shared" si="8"/>
      </c>
      <c r="I140" s="62"/>
      <c r="J140" s="110" t="str">
        <f t="shared" si="9"/>
      </c>
      <c r="K140" s="112" t="str">
        <f t="shared" si="10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7"/>
      </c>
      <c r="G141" s="61"/>
      <c r="H141" s="11" t="str">
        <f t="shared" si="8"/>
      </c>
      <c r="I141" s="62"/>
      <c r="J141" s="110" t="str">
        <f t="shared" si="9"/>
      </c>
      <c r="K141" s="112" t="str">
        <f t="shared" si="10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7"/>
      </c>
      <c r="G142" s="61"/>
      <c r="H142" s="11" t="str">
        <f t="shared" si="8"/>
      </c>
      <c r="I142" s="62"/>
      <c r="J142" s="110" t="str">
        <f t="shared" si="9"/>
      </c>
      <c r="K142" s="112" t="str">
        <f t="shared" si="10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7"/>
      </c>
      <c r="G143" s="61"/>
      <c r="H143" s="11" t="str">
        <f t="shared" si="8"/>
      </c>
      <c r="I143" s="62"/>
      <c r="J143" s="110" t="str">
        <f t="shared" si="9"/>
      </c>
      <c r="K143" s="112" t="str">
        <f t="shared" si="10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7"/>
      </c>
      <c r="G144" s="61"/>
      <c r="H144" s="11" t="str">
        <f t="shared" si="8"/>
      </c>
      <c r="I144" s="62"/>
      <c r="J144" s="110" t="str">
        <f t="shared" si="9"/>
      </c>
      <c r="K144" s="112" t="str">
        <f t="shared" si="10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7"/>
      </c>
      <c r="G145" s="61"/>
      <c r="H145" s="11" t="str">
        <f t="shared" si="8"/>
      </c>
      <c r="I145" s="62"/>
      <c r="J145" s="110" t="str">
        <f t="shared" si="9"/>
      </c>
      <c r="K145" s="112" t="str">
        <f t="shared" si="10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7"/>
      </c>
      <c r="G146" s="61"/>
      <c r="H146" s="11" t="str">
        <f t="shared" si="8"/>
      </c>
      <c r="I146" s="62"/>
      <c r="J146" s="110" t="str">
        <f t="shared" si="9"/>
      </c>
      <c r="K146" s="112" t="str">
        <f t="shared" si="10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7"/>
      </c>
      <c r="G147" s="61"/>
      <c r="H147" s="11" t="str">
        <f t="shared" si="8"/>
      </c>
      <c r="I147" s="62"/>
      <c r="J147" s="110" t="str">
        <f t="shared" si="9"/>
      </c>
      <c r="K147" s="112" t="str">
        <f t="shared" si="10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7"/>
      </c>
      <c r="G148" s="61"/>
      <c r="H148" s="11" t="str">
        <f t="shared" si="8"/>
      </c>
      <c r="I148" s="62"/>
      <c r="J148" s="110" t="str">
        <f t="shared" si="9"/>
      </c>
      <c r="K148" s="112" t="str">
        <f t="shared" si="10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7"/>
      </c>
      <c r="G149" s="61"/>
      <c r="H149" s="11" t="str">
        <f t="shared" si="8"/>
      </c>
      <c r="I149" s="62"/>
      <c r="J149" s="110" t="str">
        <f t="shared" si="9"/>
      </c>
      <c r="K149" s="112" t="str">
        <f t="shared" si="10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7"/>
      </c>
      <c r="G150" s="61"/>
      <c r="H150" s="11" t="str">
        <f t="shared" si="8"/>
      </c>
      <c r="I150" s="62"/>
      <c r="J150" s="110" t="str">
        <f t="shared" si="9"/>
      </c>
      <c r="K150" s="112" t="str">
        <f t="shared" si="10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7"/>
      </c>
      <c r="G151" s="61"/>
      <c r="H151" s="11" t="str">
        <f t="shared" si="8"/>
      </c>
      <c r="I151" s="62"/>
      <c r="J151" s="110" t="str">
        <f t="shared" si="9"/>
      </c>
      <c r="K151" s="112" t="str">
        <f t="shared" si="10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7"/>
      </c>
      <c r="G152" s="61"/>
      <c r="H152" s="11" t="str">
        <f t="shared" si="8"/>
      </c>
      <c r="I152" s="62"/>
      <c r="J152" s="110" t="str">
        <f t="shared" si="9"/>
      </c>
      <c r="K152" s="112" t="str">
        <f t="shared" si="10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7"/>
      </c>
      <c r="G153" s="61"/>
      <c r="H153" s="11" t="str">
        <f t="shared" si="8"/>
      </c>
      <c r="I153" s="62"/>
      <c r="J153" s="110" t="str">
        <f t="shared" si="9"/>
      </c>
      <c r="K153" s="112" t="str">
        <f t="shared" si="10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7"/>
      </c>
      <c r="G154" s="61"/>
      <c r="H154" s="11" t="str">
        <f t="shared" si="8"/>
      </c>
      <c r="I154" s="62"/>
      <c r="J154" s="110" t="str">
        <f t="shared" si="9"/>
      </c>
      <c r="K154" s="112" t="str">
        <f t="shared" si="10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7"/>
      </c>
      <c r="G155" s="61"/>
      <c r="H155" s="11" t="str">
        <f t="shared" si="8"/>
      </c>
      <c r="I155" s="62"/>
      <c r="J155" s="110" t="str">
        <f t="shared" si="9"/>
      </c>
      <c r="K155" s="112" t="str">
        <f t="shared" si="10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7"/>
      </c>
      <c r="G156" s="61"/>
      <c r="H156" s="11" t="str">
        <f t="shared" si="8"/>
      </c>
      <c r="I156" s="62"/>
      <c r="J156" s="110" t="str">
        <f t="shared" si="9"/>
      </c>
      <c r="K156" s="112" t="str">
        <f t="shared" si="10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7"/>
      </c>
      <c r="G157" s="61"/>
      <c r="H157" s="11" t="str">
        <f t="shared" si="8"/>
      </c>
      <c r="I157" s="62"/>
      <c r="J157" s="110" t="str">
        <f t="shared" si="9"/>
      </c>
      <c r="K157" s="112" t="str">
        <f t="shared" si="10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7"/>
      </c>
      <c r="G158" s="61"/>
      <c r="H158" s="11" t="str">
        <f t="shared" si="8"/>
      </c>
      <c r="I158" s="62"/>
      <c r="J158" s="110" t="str">
        <f t="shared" si="9"/>
      </c>
      <c r="K158" s="112" t="str">
        <f t="shared" si="10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7"/>
      </c>
      <c r="G159" s="61"/>
      <c r="H159" s="11" t="str">
        <f t="shared" si="8"/>
      </c>
      <c r="I159" s="62"/>
      <c r="J159" s="110" t="str">
        <f t="shared" si="9"/>
      </c>
      <c r="K159" s="112" t="str">
        <f t="shared" si="10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7"/>
      </c>
      <c r="G160" s="61"/>
      <c r="H160" s="11" t="str">
        <f t="shared" si="8"/>
      </c>
      <c r="I160" s="62"/>
      <c r="J160" s="110" t="str">
        <f t="shared" si="9"/>
      </c>
      <c r="K160" s="112" t="str">
        <f t="shared" si="10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7"/>
      </c>
      <c r="G161" s="61"/>
      <c r="H161" s="11" t="str">
        <f t="shared" si="8"/>
      </c>
      <c r="I161" s="62"/>
      <c r="J161" s="110" t="str">
        <f t="shared" si="9"/>
      </c>
      <c r="K161" s="112" t="str">
        <f t="shared" si="10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7"/>
      </c>
      <c r="G162" s="61"/>
      <c r="H162" s="11" t="str">
        <f t="shared" si="8"/>
      </c>
      <c r="I162" s="62"/>
      <c r="J162" s="110" t="str">
        <f t="shared" si="9"/>
      </c>
      <c r="K162" s="112" t="str">
        <f t="shared" si="10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7"/>
      </c>
      <c r="G163" s="61"/>
      <c r="H163" s="11" t="str">
        <f t="shared" si="8"/>
      </c>
      <c r="I163" s="62"/>
      <c r="J163" s="110" t="str">
        <f t="shared" si="9"/>
      </c>
      <c r="K163" s="112" t="str">
        <f t="shared" si="10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7"/>
      </c>
      <c r="G164" s="61"/>
      <c r="H164" s="11" t="str">
        <f t="shared" si="8"/>
      </c>
      <c r="I164" s="62"/>
      <c r="J164" s="110" t="str">
        <f t="shared" si="9"/>
      </c>
      <c r="K164" s="112" t="str">
        <f t="shared" si="10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7"/>
      </c>
      <c r="G165" s="61"/>
      <c r="H165" s="11" t="str">
        <f t="shared" si="8"/>
      </c>
      <c r="I165" s="62"/>
      <c r="J165" s="110" t="str">
        <f t="shared" si="9"/>
      </c>
      <c r="K165" s="112" t="str">
        <f t="shared" si="10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7"/>
      </c>
      <c r="G166" s="61"/>
      <c r="H166" s="11" t="str">
        <f t="shared" si="8"/>
      </c>
      <c r="I166" s="62"/>
      <c r="J166" s="110" t="str">
        <f t="shared" si="9"/>
      </c>
      <c r="K166" s="112" t="str">
        <f t="shared" si="10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7"/>
      </c>
      <c r="G167" s="61"/>
      <c r="H167" s="11" t="str">
        <f t="shared" si="8"/>
      </c>
      <c r="I167" s="62"/>
      <c r="J167" s="110" t="str">
        <f t="shared" si="9"/>
      </c>
      <c r="K167" s="112" t="str">
        <f t="shared" si="10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7"/>
      </c>
      <c r="G168" s="61"/>
      <c r="H168" s="11" t="str">
        <f t="shared" si="8"/>
      </c>
      <c r="I168" s="62"/>
      <c r="J168" s="110" t="str">
        <f t="shared" si="9"/>
      </c>
      <c r="K168" s="112" t="str">
        <f t="shared" si="10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7"/>
      </c>
      <c r="G169" s="61"/>
      <c r="H169" s="11" t="str">
        <f t="shared" si="8"/>
      </c>
      <c r="I169" s="62"/>
      <c r="J169" s="110" t="str">
        <f t="shared" si="9"/>
      </c>
      <c r="K169" s="112" t="str">
        <f t="shared" si="10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7"/>
      </c>
      <c r="G170" s="61"/>
      <c r="H170" s="11" t="str">
        <f t="shared" si="8"/>
      </c>
      <c r="I170" s="62"/>
      <c r="J170" s="110" t="str">
        <f t="shared" si="9"/>
      </c>
      <c r="K170" s="112" t="str">
        <f t="shared" si="10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7"/>
      </c>
      <c r="G171" s="61"/>
      <c r="H171" s="11" t="str">
        <f t="shared" si="8"/>
      </c>
      <c r="I171" s="62"/>
      <c r="J171" s="110" t="str">
        <f t="shared" si="9"/>
      </c>
      <c r="K171" s="112" t="str">
        <f t="shared" si="10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7"/>
      </c>
      <c r="G172" s="61"/>
      <c r="H172" s="11" t="str">
        <f t="shared" si="8"/>
      </c>
      <c r="I172" s="62"/>
      <c r="J172" s="110" t="str">
        <f t="shared" si="9"/>
      </c>
      <c r="K172" s="112" t="str">
        <f t="shared" si="10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7"/>
      </c>
      <c r="G173" s="61"/>
      <c r="H173" s="11" t="str">
        <f t="shared" si="8"/>
      </c>
      <c r="I173" s="62"/>
      <c r="J173" s="110" t="str">
        <f t="shared" si="9"/>
      </c>
      <c r="K173" s="112" t="str">
        <f t="shared" si="10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7"/>
      </c>
      <c r="G174" s="61"/>
      <c r="H174" s="11" t="str">
        <f t="shared" si="8"/>
      </c>
      <c r="I174" s="62"/>
      <c r="J174" s="110" t="str">
        <f t="shared" si="9"/>
      </c>
      <c r="K174" s="112" t="str">
        <f t="shared" si="10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7"/>
      </c>
      <c r="G175" s="61"/>
      <c r="H175" s="11" t="str">
        <f t="shared" si="8"/>
      </c>
      <c r="I175" s="62"/>
      <c r="J175" s="110" t="str">
        <f t="shared" si="9"/>
      </c>
      <c r="K175" s="112" t="str">
        <f t="shared" si="10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7"/>
      </c>
      <c r="G176" s="61"/>
      <c r="H176" s="11" t="str">
        <f t="shared" si="8"/>
      </c>
      <c r="I176" s="62"/>
      <c r="J176" s="110" t="str">
        <f t="shared" si="9"/>
      </c>
      <c r="K176" s="112" t="str">
        <f t="shared" si="10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7"/>
      </c>
      <c r="G177" s="61"/>
      <c r="H177" s="11" t="str">
        <f t="shared" si="8"/>
      </c>
      <c r="I177" s="62"/>
      <c r="J177" s="110" t="str">
        <f t="shared" si="9"/>
      </c>
      <c r="K177" s="112" t="str">
        <f t="shared" si="10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7"/>
      </c>
      <c r="G178" s="61"/>
      <c r="H178" s="11" t="str">
        <f t="shared" si="8"/>
      </c>
      <c r="I178" s="62"/>
      <c r="J178" s="110" t="str">
        <f t="shared" si="9"/>
      </c>
      <c r="K178" s="112" t="str">
        <f t="shared" si="10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7"/>
      </c>
      <c r="G179" s="61"/>
      <c r="H179" s="11" t="str">
        <f t="shared" si="8"/>
      </c>
      <c r="I179" s="62"/>
      <c r="J179" s="110" t="str">
        <f t="shared" si="9"/>
      </c>
      <c r="K179" s="112" t="str">
        <f t="shared" si="10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7"/>
      </c>
      <c r="G180" s="61"/>
      <c r="H180" s="11" t="str">
        <f t="shared" si="8"/>
      </c>
      <c r="I180" s="62"/>
      <c r="J180" s="110" t="str">
        <f t="shared" si="9"/>
      </c>
      <c r="K180" s="112" t="str">
        <f t="shared" si="10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7"/>
      </c>
      <c r="G181" s="61"/>
      <c r="H181" s="11" t="str">
        <f t="shared" si="8"/>
      </c>
      <c r="I181" s="62"/>
      <c r="J181" s="110" t="str">
        <f t="shared" si="9"/>
      </c>
      <c r="K181" s="112" t="str">
        <f t="shared" si="10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7"/>
      </c>
      <c r="G182" s="61"/>
      <c r="H182" s="11" t="str">
        <f t="shared" si="8"/>
      </c>
      <c r="I182" s="62"/>
      <c r="J182" s="110" t="str">
        <f t="shared" si="9"/>
      </c>
      <c r="K182" s="112" t="str">
        <f t="shared" si="10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7"/>
      </c>
      <c r="G183" s="61"/>
      <c r="H183" s="11" t="str">
        <f t="shared" si="8"/>
      </c>
      <c r="I183" s="62"/>
      <c r="J183" s="110" t="str">
        <f t="shared" si="9"/>
      </c>
      <c r="K183" s="112" t="str">
        <f t="shared" si="10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7"/>
      </c>
      <c r="G184" s="61"/>
      <c r="H184" s="11" t="str">
        <f t="shared" si="8"/>
      </c>
      <c r="I184" s="62"/>
      <c r="J184" s="110" t="str">
        <f t="shared" si="9"/>
      </c>
      <c r="K184" s="112" t="str">
        <f t="shared" si="10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7"/>
      </c>
      <c r="G185" s="61"/>
      <c r="H185" s="11" t="str">
        <f t="shared" si="8"/>
      </c>
      <c r="I185" s="62"/>
      <c r="J185" s="110" t="str">
        <f t="shared" si="9"/>
      </c>
      <c r="K185" s="112" t="str">
        <f t="shared" si="10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7"/>
      </c>
      <c r="G186" s="61"/>
      <c r="H186" s="11" t="str">
        <f t="shared" si="8"/>
      </c>
      <c r="I186" s="62"/>
      <c r="J186" s="110" t="str">
        <f t="shared" si="9"/>
      </c>
      <c r="K186" s="112" t="str">
        <f t="shared" si="10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7"/>
      </c>
      <c r="G187" s="61"/>
      <c r="H187" s="11" t="str">
        <f t="shared" si="8"/>
      </c>
      <c r="I187" s="62"/>
      <c r="J187" s="110" t="str">
        <f t="shared" si="9"/>
      </c>
      <c r="K187" s="112" t="str">
        <f t="shared" si="10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7"/>
      </c>
      <c r="G188" s="61"/>
      <c r="H188" s="11" t="str">
        <f t="shared" si="8"/>
      </c>
      <c r="I188" s="62"/>
      <c r="J188" s="110" t="str">
        <f t="shared" si="9"/>
      </c>
      <c r="K188" s="112" t="str">
        <f t="shared" si="10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7"/>
      </c>
      <c r="G189" s="61"/>
      <c r="H189" s="11" t="str">
        <f t="shared" si="8"/>
      </c>
      <c r="I189" s="62"/>
      <c r="J189" s="110" t="str">
        <f t="shared" si="9"/>
      </c>
      <c r="K189" s="112" t="str">
        <f t="shared" si="10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7"/>
      </c>
      <c r="G190" s="61"/>
      <c r="H190" s="11" t="str">
        <f t="shared" si="8"/>
      </c>
      <c r="I190" s="62"/>
      <c r="J190" s="110" t="str">
        <f t="shared" si="9"/>
      </c>
      <c r="K190" s="112" t="str">
        <f t="shared" si="10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7"/>
      </c>
      <c r="G191" s="61"/>
      <c r="H191" s="11" t="str">
        <f t="shared" si="8"/>
      </c>
      <c r="I191" s="62"/>
      <c r="J191" s="110" t="str">
        <f t="shared" si="9"/>
      </c>
      <c r="K191" s="112" t="str">
        <f t="shared" si="10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7"/>
      </c>
      <c r="G192" s="61"/>
      <c r="H192" s="11" t="str">
        <f t="shared" si="8"/>
      </c>
      <c r="I192" s="62"/>
      <c r="J192" s="110" t="str">
        <f t="shared" si="9"/>
      </c>
      <c r="K192" s="112" t="str">
        <f t="shared" si="10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7"/>
      </c>
      <c r="G193" s="61"/>
      <c r="H193" s="11" t="str">
        <f t="shared" si="8"/>
      </c>
      <c r="I193" s="62"/>
      <c r="J193" s="110" t="str">
        <f t="shared" si="9"/>
      </c>
      <c r="K193" s="112" t="str">
        <f t="shared" si="10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7"/>
      </c>
      <c r="G194" s="61"/>
      <c r="H194" s="11" t="str">
        <f t="shared" si="8"/>
      </c>
      <c r="I194" s="62"/>
      <c r="J194" s="110" t="str">
        <f t="shared" si="9"/>
      </c>
      <c r="K194" s="112" t="str">
        <f t="shared" si="10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7"/>
      </c>
      <c r="G195" s="61"/>
      <c r="H195" s="11" t="str">
        <f t="shared" si="8"/>
      </c>
      <c r="I195" s="62"/>
      <c r="J195" s="110" t="str">
        <f t="shared" si="9"/>
      </c>
      <c r="K195" s="112" t="str">
        <f t="shared" si="10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7"/>
      </c>
      <c r="G196" s="61"/>
      <c r="H196" s="11" t="str">
        <f t="shared" si="8"/>
      </c>
      <c r="I196" s="62"/>
      <c r="J196" s="110" t="str">
        <f t="shared" si="9"/>
      </c>
      <c r="K196" s="112" t="str">
        <f t="shared" si="10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7"/>
      </c>
      <c r="G197" s="61"/>
      <c r="H197" s="11" t="str">
        <f t="shared" si="8"/>
      </c>
      <c r="I197" s="62"/>
      <c r="J197" s="110" t="str">
        <f t="shared" si="9"/>
      </c>
      <c r="K197" s="112" t="str">
        <f t="shared" si="10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7"/>
      </c>
      <c r="G198" s="61"/>
      <c r="H198" s="11" t="str">
        <f t="shared" si="8"/>
      </c>
      <c r="I198" s="62"/>
      <c r="J198" s="110" t="str">
        <f t="shared" si="9"/>
      </c>
      <c r="K198" s="112" t="str">
        <f t="shared" si="10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7"/>
      </c>
      <c r="G199" s="61"/>
      <c r="H199" s="11" t="str">
        <f t="shared" si="8"/>
      </c>
      <c r="I199" s="62"/>
      <c r="J199" s="110" t="str">
        <f t="shared" si="9"/>
      </c>
      <c r="K199" s="112" t="str">
        <f t="shared" si="10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7"/>
      </c>
      <c r="G200" s="61"/>
      <c r="H200" s="11" t="str">
        <f t="shared" si="8"/>
      </c>
      <c r="I200" s="62"/>
      <c r="J200" s="110" t="str">
        <f t="shared" si="9"/>
      </c>
      <c r="K200" s="112" t="str">
        <f t="shared" si="10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7"/>
      </c>
      <c r="G201" s="61"/>
      <c r="H201" s="11" t="str">
        <f t="shared" si="8"/>
      </c>
      <c r="I201" s="62"/>
      <c r="J201" s="110" t="str">
        <f t="shared" si="9"/>
      </c>
      <c r="K201" s="112" t="str">
        <f t="shared" si="10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7"/>
      </c>
      <c r="G202" s="61"/>
      <c r="H202" s="11" t="str">
        <f t="shared" si="8"/>
      </c>
      <c r="I202" s="62"/>
      <c r="J202" s="110" t="str">
        <f t="shared" si="9"/>
      </c>
      <c r="K202" s="112" t="str">
        <f t="shared" si="10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7"/>
      </c>
      <c r="G203" s="61"/>
      <c r="H203" s="11" t="str">
        <f t="shared" si="8"/>
      </c>
      <c r="I203" s="62"/>
      <c r="J203" s="110" t="str">
        <f t="shared" si="9"/>
      </c>
      <c r="K203" s="112" t="str">
        <f t="shared" si="10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7"/>
      </c>
      <c r="G204" s="61"/>
      <c r="H204" s="11" t="str">
        <f t="shared" si="8"/>
      </c>
      <c r="I204" s="62"/>
      <c r="J204" s="110" t="str">
        <f t="shared" si="9"/>
      </c>
      <c r="K204" s="112" t="str">
        <f t="shared" si="10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7"/>
      </c>
      <c r="G205" s="61"/>
      <c r="H205" s="11" t="str">
        <f t="shared" si="8"/>
      </c>
      <c r="I205" s="62"/>
      <c r="J205" s="110" t="str">
        <f t="shared" si="9"/>
      </c>
      <c r="K205" s="112" t="str">
        <f t="shared" si="10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7"/>
      </c>
      <c r="G206" s="61"/>
      <c r="H206" s="11" t="str">
        <f t="shared" si="8"/>
      </c>
      <c r="I206" s="62"/>
      <c r="J206" s="110" t="str">
        <f t="shared" si="9"/>
      </c>
      <c r="K206" s="112" t="str">
        <f t="shared" si="10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7"/>
      </c>
      <c r="G207" s="61"/>
      <c r="H207" s="11" t="str">
        <f t="shared" si="8"/>
      </c>
      <c r="I207" s="62"/>
      <c r="J207" s="110" t="str">
        <f t="shared" si="9"/>
      </c>
      <c r="K207" s="112" t="str">
        <f t="shared" si="10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7"/>
      </c>
      <c r="G208" s="61"/>
      <c r="H208" s="11" t="str">
        <f t="shared" si="8"/>
      </c>
      <c r="I208" s="62"/>
      <c r="J208" s="110" t="str">
        <f t="shared" si="9"/>
      </c>
      <c r="K208" s="112" t="str">
        <f t="shared" si="10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7"/>
      </c>
      <c r="G209" s="61"/>
      <c r="H209" s="11" t="str">
        <f t="shared" si="8"/>
      </c>
      <c r="I209" s="62"/>
      <c r="J209" s="110" t="str">
        <f t="shared" si="9"/>
      </c>
      <c r="K209" s="112" t="str">
        <f t="shared" si="10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7"/>
      </c>
      <c r="G210" s="61"/>
      <c r="H210" s="11" t="str">
        <f t="shared" si="8"/>
      </c>
      <c r="I210" s="62"/>
      <c r="J210" s="110" t="str">
        <f t="shared" si="9"/>
      </c>
      <c r="K210" s="112" t="str">
        <f t="shared" si="10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7"/>
      </c>
      <c r="G211" s="61"/>
      <c r="H211" s="11" t="str">
        <f t="shared" si="8"/>
      </c>
      <c r="I211" s="62"/>
      <c r="J211" s="110" t="str">
        <f t="shared" si="9"/>
      </c>
      <c r="K211" s="112" t="str">
        <f t="shared" si="10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7"/>
      </c>
      <c r="G212" s="61"/>
      <c r="H212" s="11" t="str">
        <f t="shared" si="8"/>
      </c>
      <c r="I212" s="62"/>
      <c r="J212" s="110" t="str">
        <f t="shared" si="9"/>
      </c>
      <c r="K212" s="112" t="str">
        <f t="shared" si="10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7"/>
      </c>
      <c r="G213" s="61"/>
      <c r="H213" s="11" t="str">
        <f t="shared" si="8"/>
      </c>
      <c r="I213" s="62"/>
      <c r="J213" s="110" t="str">
        <f t="shared" si="9"/>
      </c>
      <c r="K213" s="112" t="str">
        <f t="shared" si="10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7"/>
      </c>
      <c r="G214" s="61"/>
      <c r="H214" s="11" t="str">
        <f t="shared" si="8"/>
      </c>
      <c r="I214" s="62"/>
      <c r="J214" s="110" t="str">
        <f t="shared" si="9"/>
      </c>
      <c r="K214" s="112" t="str">
        <f t="shared" si="10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7"/>
      </c>
      <c r="G215" s="61"/>
      <c r="H215" s="11" t="str">
        <f t="shared" si="8"/>
      </c>
      <c r="I215" s="62"/>
      <c r="J215" s="110" t="str">
        <f t="shared" si="9"/>
      </c>
      <c r="K215" s="112" t="str">
        <f t="shared" si="10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7"/>
      </c>
      <c r="G216" s="61"/>
      <c r="H216" s="11" t="str">
        <f t="shared" si="8"/>
      </c>
      <c r="I216" s="62"/>
      <c r="J216" s="110" t="str">
        <f t="shared" si="9"/>
      </c>
      <c r="K216" s="112" t="str">
        <f t="shared" si="10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7"/>
      </c>
      <c r="G217" s="61"/>
      <c r="H217" s="11" t="str">
        <f t="shared" si="8"/>
      </c>
      <c r="I217" s="62"/>
      <c r="J217" s="110" t="str">
        <f t="shared" si="9"/>
      </c>
      <c r="K217" s="112" t="str">
        <f t="shared" si="10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7"/>
      </c>
      <c r="G218" s="61"/>
      <c r="H218" s="11" t="str">
        <f t="shared" si="8"/>
      </c>
      <c r="I218" s="62"/>
      <c r="J218" s="110" t="str">
        <f t="shared" si="9"/>
      </c>
      <c r="K218" s="112" t="str">
        <f t="shared" si="10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7"/>
      </c>
      <c r="G219" s="61"/>
      <c r="H219" s="11" t="str">
        <f t="shared" si="8"/>
      </c>
      <c r="I219" s="62"/>
      <c r="J219" s="110" t="str">
        <f t="shared" si="9"/>
      </c>
      <c r="K219" s="112" t="str">
        <f t="shared" si="10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7"/>
      </c>
      <c r="G220" s="61"/>
      <c r="H220" s="11" t="str">
        <f t="shared" si="8"/>
      </c>
      <c r="I220" s="62"/>
      <c r="J220" s="110" t="str">
        <f t="shared" si="9"/>
      </c>
      <c r="K220" s="112" t="str">
        <f t="shared" si="10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7"/>
      </c>
      <c r="G221" s="61"/>
      <c r="H221" s="11" t="str">
        <f t="shared" si="8"/>
      </c>
      <c r="I221" s="62"/>
      <c r="J221" s="110" t="str">
        <f t="shared" si="9"/>
      </c>
      <c r="K221" s="112" t="str">
        <f t="shared" si="10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7"/>
      </c>
      <c r="G222" s="61"/>
      <c r="H222" s="11" t="str">
        <f t="shared" si="8"/>
      </c>
      <c r="I222" s="62"/>
      <c r="J222" s="110" t="str">
        <f t="shared" si="9"/>
      </c>
      <c r="K222" s="112" t="str">
        <f t="shared" si="10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7"/>
      </c>
      <c r="G223" s="61"/>
      <c r="H223" s="11" t="str">
        <f t="shared" si="8"/>
      </c>
      <c r="I223" s="62"/>
      <c r="J223" s="110" t="str">
        <f t="shared" si="9"/>
      </c>
      <c r="K223" s="112" t="str">
        <f t="shared" si="10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7"/>
      </c>
      <c r="G224" s="61"/>
      <c r="H224" s="11" t="str">
        <f t="shared" si="8"/>
      </c>
      <c r="I224" s="62"/>
      <c r="J224" s="110" t="str">
        <f t="shared" si="9"/>
      </c>
      <c r="K224" s="112" t="str">
        <f t="shared" si="10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7"/>
      </c>
      <c r="G225" s="61"/>
      <c r="H225" s="11" t="str">
        <f t="shared" si="8"/>
      </c>
      <c r="I225" s="62"/>
      <c r="J225" s="110" t="str">
        <f t="shared" si="9"/>
      </c>
      <c r="K225" s="112" t="str">
        <f t="shared" si="10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7"/>
      </c>
      <c r="G226" s="61"/>
      <c r="H226" s="11" t="str">
        <f t="shared" si="8"/>
      </c>
      <c r="I226" s="62"/>
      <c r="J226" s="110" t="str">
        <f t="shared" si="9"/>
      </c>
      <c r="K226" s="112" t="str">
        <f t="shared" si="10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7"/>
      </c>
      <c r="G227" s="61"/>
      <c r="H227" s="11" t="str">
        <f t="shared" si="8"/>
      </c>
      <c r="I227" s="62"/>
      <c r="J227" s="110" t="str">
        <f t="shared" si="9"/>
      </c>
      <c r="K227" s="112" t="str">
        <f t="shared" si="10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7"/>
      </c>
      <c r="G228" s="61"/>
      <c r="H228" s="11" t="str">
        <f t="shared" si="8"/>
      </c>
      <c r="I228" s="62"/>
      <c r="J228" s="110" t="str">
        <f t="shared" si="9"/>
      </c>
      <c r="K228" s="112" t="str">
        <f t="shared" si="10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7"/>
      </c>
      <c r="G229" s="61"/>
      <c r="H229" s="11" t="str">
        <f t="shared" si="8"/>
      </c>
      <c r="I229" s="62"/>
      <c r="J229" s="110" t="str">
        <f t="shared" si="9"/>
      </c>
      <c r="K229" s="112" t="str">
        <f t="shared" si="10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7"/>
      </c>
      <c r="G230" s="61"/>
      <c r="H230" s="11" t="str">
        <f t="shared" si="8"/>
      </c>
      <c r="I230" s="62"/>
      <c r="J230" s="110" t="str">
        <f t="shared" si="9"/>
      </c>
      <c r="K230" s="112" t="str">
        <f t="shared" si="10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7"/>
      </c>
      <c r="G231" s="61"/>
      <c r="H231" s="11" t="str">
        <f t="shared" si="8"/>
      </c>
      <c r="I231" s="62"/>
      <c r="J231" s="110" t="str">
        <f t="shared" si="9"/>
      </c>
      <c r="K231" s="112" t="str">
        <f t="shared" si="10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7"/>
      </c>
      <c r="G232" s="61"/>
      <c r="H232" s="11" t="str">
        <f t="shared" si="8"/>
      </c>
      <c r="I232" s="62"/>
      <c r="J232" s="110" t="str">
        <f t="shared" si="9"/>
      </c>
      <c r="K232" s="112" t="str">
        <f t="shared" si="10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7"/>
      </c>
      <c r="G233" s="61"/>
      <c r="H233" s="11" t="str">
        <f t="shared" si="8"/>
      </c>
      <c r="I233" s="62"/>
      <c r="J233" s="110" t="str">
        <f t="shared" si="9"/>
      </c>
      <c r="K233" s="112" t="str">
        <f t="shared" si="10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7"/>
      </c>
      <c r="G234" s="61"/>
      <c r="H234" s="11" t="str">
        <f t="shared" si="8"/>
      </c>
      <c r="I234" s="62"/>
      <c r="J234" s="110" t="str">
        <f t="shared" si="9"/>
      </c>
      <c r="K234" s="112" t="str">
        <f t="shared" si="10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7"/>
      </c>
      <c r="G235" s="61"/>
      <c r="H235" s="11" t="str">
        <f t="shared" si="8"/>
      </c>
      <c r="I235" s="62"/>
      <c r="J235" s="110" t="str">
        <f t="shared" si="9"/>
      </c>
      <c r="K235" s="112" t="str">
        <f t="shared" si="10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7"/>
      </c>
      <c r="G236" s="61"/>
      <c r="H236" s="11" t="str">
        <f t="shared" si="8"/>
      </c>
      <c r="I236" s="62"/>
      <c r="J236" s="110" t="str">
        <f t="shared" si="9"/>
      </c>
      <c r="K236" s="112" t="str">
        <f t="shared" si="10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7"/>
      </c>
      <c r="G237" s="61"/>
      <c r="H237" s="11" t="str">
        <f t="shared" si="8"/>
      </c>
      <c r="I237" s="62"/>
      <c r="J237" s="110" t="str">
        <f t="shared" si="9"/>
      </c>
      <c r="K237" s="112" t="str">
        <f t="shared" si="10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7"/>
      </c>
      <c r="G238" s="61"/>
      <c r="H238" s="11" t="str">
        <f t="shared" si="8"/>
      </c>
      <c r="I238" s="62"/>
      <c r="J238" s="110" t="str">
        <f t="shared" si="9"/>
      </c>
      <c r="K238" s="112" t="str">
        <f t="shared" si="10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7"/>
      </c>
      <c r="G239" s="61"/>
      <c r="H239" s="11" t="str">
        <f t="shared" si="8"/>
      </c>
      <c r="I239" s="62"/>
      <c r="J239" s="110" t="str">
        <f t="shared" si="9"/>
      </c>
      <c r="K239" s="112" t="str">
        <f t="shared" si="10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7"/>
      </c>
      <c r="G240" s="61"/>
      <c r="H240" s="11" t="str">
        <f t="shared" si="8"/>
      </c>
      <c r="I240" s="62"/>
      <c r="J240" s="110" t="str">
        <f t="shared" si="9"/>
      </c>
      <c r="K240" s="112" t="str">
        <f t="shared" si="10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7"/>
      </c>
      <c r="G241" s="61"/>
      <c r="H241" s="11" t="str">
        <f t="shared" si="8"/>
      </c>
      <c r="I241" s="62"/>
      <c r="J241" s="110" t="str">
        <f t="shared" si="9"/>
      </c>
      <c r="K241" s="112" t="str">
        <f t="shared" si="10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7"/>
      </c>
      <c r="G242" s="61"/>
      <c r="H242" s="11" t="str">
        <f t="shared" si="8"/>
      </c>
      <c r="I242" s="62"/>
      <c r="J242" s="110" t="str">
        <f t="shared" si="9"/>
      </c>
      <c r="K242" s="112" t="str">
        <f t="shared" si="10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7"/>
      </c>
      <c r="G243" s="61"/>
      <c r="H243" s="11" t="str">
        <f t="shared" si="8"/>
      </c>
      <c r="I243" s="62"/>
      <c r="J243" s="110" t="str">
        <f t="shared" si="9"/>
      </c>
      <c r="K243" s="112" t="str">
        <f t="shared" si="10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7"/>
      </c>
      <c r="G244" s="61"/>
      <c r="H244" s="11" t="str">
        <f t="shared" si="8"/>
      </c>
      <c r="I244" s="62"/>
      <c r="J244" s="110" t="str">
        <f t="shared" si="9"/>
      </c>
      <c r="K244" s="112" t="str">
        <f t="shared" si="10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7"/>
      </c>
      <c r="G245" s="61"/>
      <c r="H245" s="11" t="str">
        <f t="shared" si="8"/>
      </c>
      <c r="I245" s="62"/>
      <c r="J245" s="110" t="str">
        <f t="shared" si="9"/>
      </c>
      <c r="K245" s="112" t="str">
        <f t="shared" si="10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7"/>
      </c>
      <c r="G246" s="61"/>
      <c r="H246" s="11" t="str">
        <f t="shared" si="8"/>
      </c>
      <c r="I246" s="62"/>
      <c r="J246" s="110" t="str">
        <f t="shared" si="9"/>
      </c>
      <c r="K246" s="112" t="str">
        <f t="shared" si="10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7"/>
      </c>
      <c r="G247" s="61"/>
      <c r="H247" s="11" t="str">
        <f t="shared" si="8"/>
      </c>
      <c r="I247" s="62"/>
      <c r="J247" s="110" t="str">
        <f t="shared" si="9"/>
      </c>
      <c r="K247" s="112" t="str">
        <f t="shared" si="10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7"/>
      </c>
      <c r="G248" s="61"/>
      <c r="H248" s="11" t="str">
        <f t="shared" si="8"/>
      </c>
      <c r="I248" s="62"/>
      <c r="J248" s="110" t="str">
        <f t="shared" si="9"/>
      </c>
      <c r="K248" s="112" t="str">
        <f t="shared" si="10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7"/>
      </c>
      <c r="G249" s="61"/>
      <c r="H249" s="11" t="str">
        <f t="shared" si="8"/>
      </c>
      <c r="I249" s="62"/>
      <c r="J249" s="110" t="str">
        <f t="shared" si="9"/>
      </c>
      <c r="K249" s="112" t="str">
        <f t="shared" si="10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7"/>
      </c>
      <c r="G250" s="61"/>
      <c r="H250" s="11" t="str">
        <f t="shared" si="8"/>
      </c>
      <c r="I250" s="62"/>
      <c r="J250" s="110" t="str">
        <f t="shared" si="9"/>
      </c>
      <c r="K250" s="112" t="str">
        <f t="shared" si="10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7"/>
      </c>
      <c r="G251" s="61"/>
      <c r="H251" s="11" t="str">
        <f t="shared" si="8"/>
      </c>
      <c r="I251" s="62"/>
      <c r="J251" s="110" t="str">
        <f t="shared" si="9"/>
      </c>
      <c r="K251" s="112" t="str">
        <f t="shared" si="10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7"/>
      </c>
      <c r="G252" s="61"/>
      <c r="H252" s="11" t="str">
        <f t="shared" si="8"/>
      </c>
      <c r="I252" s="62"/>
      <c r="J252" s="110" t="str">
        <f t="shared" si="9"/>
      </c>
      <c r="K252" s="112" t="str">
        <f t="shared" si="10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7"/>
      </c>
      <c r="G253" s="61"/>
      <c r="H253" s="11" t="str">
        <f t="shared" si="8"/>
      </c>
      <c r="I253" s="62"/>
      <c r="J253" s="110" t="str">
        <f t="shared" si="9"/>
      </c>
      <c r="K253" s="112" t="str">
        <f t="shared" si="10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7"/>
      </c>
      <c r="G254" s="61"/>
      <c r="H254" s="11" t="str">
        <f t="shared" si="8"/>
      </c>
      <c r="I254" s="62"/>
      <c r="J254" s="110" t="str">
        <f t="shared" si="9"/>
      </c>
      <c r="K254" s="112" t="str">
        <f t="shared" si="10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8"/>
      <c r="C255" s="58"/>
      <c r="D255" s="71"/>
      <c r="E255" s="60"/>
      <c r="F255" s="173" t="str">
        <f t="shared" si="7"/>
      </c>
      <c r="G255" s="174"/>
      <c r="H255" s="173" t="str">
        <f t="shared" si="8"/>
      </c>
      <c r="I255" s="63"/>
      <c r="J255" s="175" t="str">
        <f t="shared" si="9"/>
      </c>
      <c r="K255" s="113" t="str">
        <f t="shared" si="10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26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177</v>
      </c>
      <c r="B1" s="214" t="str">
        <f>'LGA Registration'!A6</f>
        <v>Mushin</v>
      </c>
      <c r="C1" s="215"/>
      <c r="D1" s="120" t="s">
        <v>70</v>
      </c>
      <c r="E1" s="212" t="s">
        <v>71</v>
      </c>
      <c r="F1" s="213"/>
      <c r="G1" s="213"/>
      <c r="H1" s="213"/>
      <c r="I1" s="213"/>
      <c r="J1" s="213"/>
      <c r="K1" s="216" t="s">
        <v>31</v>
      </c>
      <c r="L1" s="206" t="s">
        <v>1</v>
      </c>
      <c r="M1" s="207"/>
      <c r="N1" s="208"/>
      <c r="O1" s="206" t="s">
        <v>2</v>
      </c>
      <c r="P1" s="209"/>
      <c r="Q1" s="210"/>
      <c r="R1" s="206" t="s">
        <v>3</v>
      </c>
      <c r="S1" s="209"/>
      <c r="T1" s="210"/>
      <c r="U1" s="206" t="s">
        <v>4</v>
      </c>
      <c r="V1" s="207"/>
      <c r="W1" s="208"/>
      <c r="X1" s="206" t="s">
        <v>5</v>
      </c>
      <c r="Y1" s="209"/>
      <c r="Z1" s="208"/>
      <c r="AA1" s="206" t="s">
        <v>72</v>
      </c>
      <c r="AB1" s="209"/>
      <c r="AC1" s="210"/>
      <c r="AD1" s="206" t="s">
        <v>7</v>
      </c>
      <c r="AE1" s="209"/>
      <c r="AF1" s="208"/>
      <c r="AG1" s="206" t="s">
        <v>8</v>
      </c>
      <c r="AH1" s="209"/>
      <c r="AI1" s="210"/>
      <c r="AJ1" s="206" t="s">
        <v>9</v>
      </c>
      <c r="AK1" s="207"/>
      <c r="AL1" s="208"/>
      <c r="AM1" s="206" t="s">
        <v>73</v>
      </c>
      <c r="AN1" s="207"/>
      <c r="AO1" s="208"/>
      <c r="AP1" s="206" t="s">
        <v>11</v>
      </c>
      <c r="AQ1" s="207"/>
      <c r="AR1" s="208"/>
      <c r="AS1" s="206" t="s">
        <v>12</v>
      </c>
      <c r="AT1" s="207"/>
      <c r="AU1" s="208"/>
      <c r="AV1" s="206" t="s">
        <v>13</v>
      </c>
      <c r="AW1" s="207"/>
      <c r="AX1" s="208"/>
      <c r="AY1" s="206" t="s">
        <v>14</v>
      </c>
      <c r="AZ1" s="207"/>
      <c r="BA1" s="208"/>
      <c r="BB1" s="206" t="s">
        <v>15</v>
      </c>
      <c r="BC1" s="207"/>
      <c r="BD1" s="208"/>
      <c r="BE1" s="206" t="s">
        <v>16</v>
      </c>
      <c r="BF1" s="207"/>
      <c r="BG1" s="208"/>
      <c r="BH1" s="206" t="s">
        <v>17</v>
      </c>
      <c r="BI1" s="207"/>
      <c r="BJ1" s="208"/>
      <c r="BK1" s="206" t="s">
        <v>18</v>
      </c>
      <c r="BL1" s="207"/>
      <c r="BM1" s="208"/>
      <c r="BN1" s="206" t="s">
        <v>19</v>
      </c>
      <c r="BO1" s="207"/>
      <c r="BP1" s="208"/>
      <c r="BQ1" s="206" t="s">
        <v>20</v>
      </c>
      <c r="BR1" s="207"/>
      <c r="BS1" s="208"/>
      <c r="BT1" s="206" t="s">
        <v>21</v>
      </c>
      <c r="BU1" s="207"/>
      <c r="BV1" s="208"/>
      <c r="BW1" s="206" t="s">
        <v>22</v>
      </c>
      <c r="BX1" s="207"/>
      <c r="BY1" s="208"/>
      <c r="BZ1" s="206" t="s">
        <v>23</v>
      </c>
      <c r="CA1" s="207"/>
      <c r="CB1" s="208"/>
      <c r="CC1" s="211" t="s">
        <v>24</v>
      </c>
      <c r="CD1" s="209"/>
      <c r="CE1" s="210"/>
      <c r="CF1" s="206"/>
      <c r="CG1" s="209"/>
      <c r="CH1" s="210"/>
      <c r="CI1" s="211"/>
      <c r="CJ1" s="209"/>
      <c r="CK1" s="210"/>
    </row>
    <row r="2" ht="26.25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6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403396</v>
      </c>
      <c r="F3" s="129">
        <f>SUM(L3,O3,R3,U3,X3,AA3,AD3,AG3,AJ3,AM3,AP3,AS3,AV3,AY3,BB3,BE3,BH3,BK3,BN3,BQ3,BT3,BW3,BZ3,CC3,CF3,CI3)</f>
        <v>0</v>
      </c>
      <c r="G3" s="34">
        <f>SUM(G8:G255)</f>
        <v>28021</v>
      </c>
      <c r="H3" s="129">
        <f>SUM(M3,P3,S3,V3,Y3,AB3,AE3,AH3,AK3,AN3,AQ3,AT3,AW3,AZ3,BC3,BF3,BI3,BL3,BO3,BR3,BU3,BX3,CA3,CD3,CG3,CJ3)</f>
        <v>0</v>
      </c>
      <c r="I3" s="34">
        <f>SUM(I8:I255)</f>
        <v>22544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50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81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B8" s="8">
        <v>1</v>
      </c>
      <c r="C8" s="56" t="s">
        <v>178</v>
      </c>
      <c r="D8" s="172" t="s">
        <v>51</v>
      </c>
      <c r="E8" s="103">
        <v>118393</v>
      </c>
      <c r="F8" s="104">
        <f>IFERROR((SUM(L8,O8,R8,U8,X8,AA8,AD8,AG8,AJ8,AM8,AP8,AS8,AV8,AY8,BB8,BE8,BH8,BK8,BN8,BQ8,BT8,BW8,BZ8,CC8,CF8,CI8)/E8),"")</f>
        <v>0</v>
      </c>
      <c r="G8" s="105">
        <v>3975</v>
      </c>
      <c r="H8" s="104">
        <f>IFERROR((SUM(M8,P8,S8,V8,Y8,AB8,AE8,AH8,AK8,AN8,AQ8,AT8,AW8,AZ8,BC8,BF8,BI8,BL8,BO8,BR8,BU8,BX8,CA8,CD8,CG8,CJ8)/G8),"")</f>
        <v>0</v>
      </c>
      <c r="I8" s="106"/>
      <c r="J8" s="109" t="str">
        <f>IFERROR((SUM(N8,Q8,T8,W8,Z8,AC8,AF8,AI8,AL8,AO8,AR8,AU8,AX8,BA8,BD8,BG8,BJ8,BM8,BP8,BS8,BV8,BY8,CB8,CE8,CH8,CK8)/I8),"")</f>
      </c>
      <c r="K8" s="111">
        <f>IFERROR(H8-F8,"")</f>
        <v>0</v>
      </c>
      <c r="L8" s="107"/>
      <c r="M8" s="106"/>
      <c r="N8" s="73"/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81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5.15" customHeight="1">
      <c r="B9" s="9">
        <v>2</v>
      </c>
      <c r="C9" s="57" t="s">
        <v>179</v>
      </c>
      <c r="D9" s="70" t="s">
        <v>50</v>
      </c>
      <c r="E9" s="59"/>
      <c r="F9" s="11" t="str">
        <f ref="F9:F255" t="shared" si="8">IFERROR((SUM(L9,O9,R9,U9,X9,AA9,AD9,AG9,AJ9,AM9,AP9,AS9,AV9,AY9,BB9,BE9,BH9,BK9,BN9,BQ9,BT9,BW9,BZ9,CC9,CF9,CI9)/E9),"")</f>
      </c>
      <c r="G9" s="61"/>
      <c r="H9" s="11" t="str">
        <f ref="H9:H255" t="shared" si="9">IFERROR((SUM(M9,P9,S9,V9,Y9,AB9,AE9,AH9,AK9,AN9,AQ9,AT9,AW9,AZ9,BC9,BF9,BI9,BL9,BO9,BR9,BU9,BX9,CA9,CD9,CG9,CJ9)/G9),"")</f>
      </c>
      <c r="I9" s="62"/>
      <c r="J9" s="110" t="str">
        <f ref="J9:J255" t="shared" si="10">IFERROR((SUM(N9,Q9,T9,W9,Z9,AC9,AF9,AI9,AL9,AO9,AR9,AU9,AX9,BA9,BD9,BG9,BJ9,BM9,BP9,BS9,BV9,BY9,CB9,CE9,CH9,CK9)/I9),"")</f>
      </c>
      <c r="K9" s="112" t="str">
        <f ref="K9:K255" t="shared" si="11">IFERROR(H9-F9,"")</f>
      </c>
      <c r="L9" s="64"/>
      <c r="M9" s="62"/>
      <c r="N9" s="65"/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180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B10" s="9">
        <v>3</v>
      </c>
      <c r="C10" s="57" t="s">
        <v>180</v>
      </c>
      <c r="D10" s="70" t="s">
        <v>50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 t="str">
        <f t="shared" si="11"/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B11" s="9">
        <v>4</v>
      </c>
      <c r="C11" s="57" t="s">
        <v>181</v>
      </c>
      <c r="D11" s="70" t="s">
        <v>50</v>
      </c>
      <c r="E11" s="59"/>
      <c r="F11" s="11" t="str">
        <f t="shared" si="8"/>
      </c>
      <c r="G11" s="61"/>
      <c r="H11" s="11" t="str">
        <f t="shared" si="9"/>
      </c>
      <c r="I11" s="62"/>
      <c r="J11" s="110" t="str">
        <f t="shared" si="10"/>
      </c>
      <c r="K11" s="112" t="str">
        <f t="shared" si="11"/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B12" s="9">
        <v>5</v>
      </c>
      <c r="C12" s="57" t="s">
        <v>182</v>
      </c>
      <c r="D12" s="70" t="s">
        <v>50</v>
      </c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 t="str">
        <f t="shared" si="11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B13" s="9">
        <v>6</v>
      </c>
      <c r="C13" s="57" t="s">
        <v>183</v>
      </c>
      <c r="D13" s="70" t="s">
        <v>50</v>
      </c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t="shared" si="11"/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B14" s="9">
        <v>7</v>
      </c>
      <c r="C14" s="57" t="s">
        <v>184</v>
      </c>
      <c r="D14" s="70" t="s">
        <v>50</v>
      </c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0"/>
      </c>
      <c r="K14" s="112" t="str">
        <f t="shared" si="11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180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B15" s="9">
        <v>8</v>
      </c>
      <c r="C15" s="57" t="s">
        <v>185</v>
      </c>
      <c r="D15" s="70" t="s">
        <v>50</v>
      </c>
      <c r="E15" s="59">
        <v>28218</v>
      </c>
      <c r="F15" s="11">
        <f t="shared" si="8"/>
        <v>0</v>
      </c>
      <c r="G15" s="61">
        <v>2460</v>
      </c>
      <c r="H15" s="11">
        <f t="shared" si="9"/>
        <v>0</v>
      </c>
      <c r="I15" s="62"/>
      <c r="J15" s="110" t="str">
        <f t="shared" si="10"/>
      </c>
      <c r="K15" s="112">
        <f t="shared" si="11"/>
        <v>0</v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B16" s="9">
        <v>9</v>
      </c>
      <c r="C16" s="57" t="s">
        <v>186</v>
      </c>
      <c r="D16" s="70" t="s">
        <v>50</v>
      </c>
      <c r="E16" s="59">
        <v>13844</v>
      </c>
      <c r="F16" s="11">
        <f t="shared" si="8"/>
        <v>0</v>
      </c>
      <c r="G16" s="61">
        <v>1057</v>
      </c>
      <c r="H16" s="11">
        <f t="shared" si="9"/>
        <v>0</v>
      </c>
      <c r="I16" s="62">
        <v>1335</v>
      </c>
      <c r="J16" s="110">
        <f t="shared" si="10"/>
        <v>0</v>
      </c>
      <c r="K16" s="112">
        <f t="shared" si="11"/>
        <v>0</v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180"/>
      <c r="BX16" s="18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B17" s="9">
        <v>10</v>
      </c>
      <c r="C17" s="57" t="s">
        <v>187</v>
      </c>
      <c r="D17" s="70" t="s">
        <v>50</v>
      </c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B18" s="9">
        <v>11</v>
      </c>
      <c r="C18" s="57" t="s">
        <v>188</v>
      </c>
      <c r="D18" s="70" t="s">
        <v>50</v>
      </c>
      <c r="E18" s="59">
        <v>60278</v>
      </c>
      <c r="F18" s="11">
        <f t="shared" si="8"/>
        <v>0</v>
      </c>
      <c r="G18" s="61">
        <v>5254</v>
      </c>
      <c r="H18" s="11">
        <f t="shared" si="9"/>
        <v>0</v>
      </c>
      <c r="I18" s="62"/>
      <c r="J18" s="110" t="str">
        <f t="shared" si="10"/>
      </c>
      <c r="K18" s="112">
        <f t="shared" si="11"/>
        <v>0</v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B19" s="9">
        <v>12</v>
      </c>
      <c r="C19" s="57" t="s">
        <v>189</v>
      </c>
      <c r="D19" s="70" t="s">
        <v>50</v>
      </c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B20" s="9">
        <v>13</v>
      </c>
      <c r="C20" s="57" t="s">
        <v>190</v>
      </c>
      <c r="D20" s="70" t="s">
        <v>50</v>
      </c>
      <c r="E20" s="59">
        <v>58234</v>
      </c>
      <c r="F20" s="11">
        <f t="shared" si="8"/>
        <v>0</v>
      </c>
      <c r="G20" s="61">
        <v>4915</v>
      </c>
      <c r="H20" s="11">
        <f t="shared" si="9"/>
        <v>0</v>
      </c>
      <c r="I20" s="62"/>
      <c r="J20" s="110" t="str">
        <f t="shared" si="10"/>
      </c>
      <c r="K20" s="112">
        <f t="shared" si="11"/>
        <v>0</v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B21" s="9">
        <v>14</v>
      </c>
      <c r="C21" s="57" t="s">
        <v>191</v>
      </c>
      <c r="D21" s="70" t="s">
        <v>50</v>
      </c>
      <c r="E21" s="59">
        <v>53416</v>
      </c>
      <c r="F21" s="11">
        <f t="shared" si="8"/>
        <v>0</v>
      </c>
      <c r="G21" s="61">
        <v>4572</v>
      </c>
      <c r="H21" s="11">
        <f t="shared" si="9"/>
        <v>0</v>
      </c>
      <c r="I21" s="62"/>
      <c r="J21" s="110" t="str">
        <f t="shared" si="10"/>
      </c>
      <c r="K21" s="112">
        <f t="shared" si="11"/>
        <v>0</v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B22" s="9">
        <v>15</v>
      </c>
      <c r="C22" s="57" t="s">
        <v>192</v>
      </c>
      <c r="D22" s="70" t="s">
        <v>50</v>
      </c>
      <c r="E22" s="59">
        <v>48178</v>
      </c>
      <c r="F22" s="11">
        <f t="shared" si="8"/>
        <v>0</v>
      </c>
      <c r="G22" s="61">
        <v>4069</v>
      </c>
      <c r="H22" s="11">
        <f t="shared" si="9"/>
        <v>0</v>
      </c>
      <c r="I22" s="62"/>
      <c r="J22" s="110" t="str">
        <f t="shared" si="10"/>
      </c>
      <c r="K22" s="112">
        <f t="shared" si="11"/>
        <v>0</v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B23" s="9">
        <v>16</v>
      </c>
      <c r="C23" s="57" t="s">
        <v>193</v>
      </c>
      <c r="D23" s="70" t="s">
        <v>50</v>
      </c>
      <c r="E23" s="59">
        <v>22498</v>
      </c>
      <c r="F23" s="11">
        <f t="shared" si="8"/>
        <v>0</v>
      </c>
      <c r="G23" s="61">
        <v>1717</v>
      </c>
      <c r="H23" s="11">
        <f t="shared" si="9"/>
        <v>0</v>
      </c>
      <c r="I23" s="62">
        <v>21209</v>
      </c>
      <c r="J23" s="110">
        <f t="shared" si="10"/>
        <v>0</v>
      </c>
      <c r="K23" s="112">
        <f t="shared" si="11"/>
        <v>0</v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180"/>
      <c r="BX23" s="182"/>
      <c r="BY23" s="183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B24" s="9">
        <v>17</v>
      </c>
      <c r="C24" s="57" t="s">
        <v>194</v>
      </c>
      <c r="D24" s="70" t="s">
        <v>50</v>
      </c>
      <c r="E24" s="59">
        <v>337</v>
      </c>
      <c r="F24" s="11">
        <f t="shared" si="8"/>
        <v>0</v>
      </c>
      <c r="G24" s="61">
        <v>2</v>
      </c>
      <c r="H24" s="11">
        <f t="shared" si="9"/>
        <v>0</v>
      </c>
      <c r="I24" s="62"/>
      <c r="J24" s="110" t="str">
        <f t="shared" si="10"/>
      </c>
      <c r="K24" s="112">
        <f t="shared" si="11"/>
        <v>0</v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B25" s="9">
        <v>18</v>
      </c>
      <c r="C25" s="57" t="s">
        <v>195</v>
      </c>
      <c r="D25" s="70" t="s">
        <v>50</v>
      </c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180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B26" s="9"/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B27" s="9"/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/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/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/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t="shared" si="11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1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1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1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1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1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1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1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1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1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1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1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1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1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1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 activeCell="L8" sqref="L8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122</v>
      </c>
      <c r="B1" s="214" t="str">
        <f>'LGA Registration'!A7</f>
        <v>Alimosho</v>
      </c>
      <c r="C1" s="215"/>
      <c r="D1" s="120" t="s">
        <v>70</v>
      </c>
      <c r="E1" s="212" t="s">
        <v>71</v>
      </c>
      <c r="F1" s="213"/>
      <c r="G1" s="213"/>
      <c r="H1" s="213"/>
      <c r="I1" s="213"/>
      <c r="J1" s="213"/>
      <c r="K1" s="216" t="s">
        <v>31</v>
      </c>
      <c r="L1" s="206" t="s">
        <v>1</v>
      </c>
      <c r="M1" s="207"/>
      <c r="N1" s="208"/>
      <c r="O1" s="206" t="s">
        <v>2</v>
      </c>
      <c r="P1" s="209"/>
      <c r="Q1" s="210"/>
      <c r="R1" s="206" t="s">
        <v>3</v>
      </c>
      <c r="S1" s="209"/>
      <c r="T1" s="210"/>
      <c r="U1" s="206" t="s">
        <v>4</v>
      </c>
      <c r="V1" s="207"/>
      <c r="W1" s="208"/>
      <c r="X1" s="206" t="s">
        <v>5</v>
      </c>
      <c r="Y1" s="209"/>
      <c r="Z1" s="208"/>
      <c r="AA1" s="206" t="s">
        <v>72</v>
      </c>
      <c r="AB1" s="209"/>
      <c r="AC1" s="210"/>
      <c r="AD1" s="206" t="s">
        <v>7</v>
      </c>
      <c r="AE1" s="209"/>
      <c r="AF1" s="208"/>
      <c r="AG1" s="206" t="s">
        <v>8</v>
      </c>
      <c r="AH1" s="209"/>
      <c r="AI1" s="210"/>
      <c r="AJ1" s="206" t="s">
        <v>9</v>
      </c>
      <c r="AK1" s="207"/>
      <c r="AL1" s="208"/>
      <c r="AM1" s="206" t="s">
        <v>73</v>
      </c>
      <c r="AN1" s="207"/>
      <c r="AO1" s="208"/>
      <c r="AP1" s="206" t="s">
        <v>11</v>
      </c>
      <c r="AQ1" s="207"/>
      <c r="AR1" s="208"/>
      <c r="AS1" s="206" t="s">
        <v>12</v>
      </c>
      <c r="AT1" s="207"/>
      <c r="AU1" s="208"/>
      <c r="AV1" s="206" t="s">
        <v>13</v>
      </c>
      <c r="AW1" s="207"/>
      <c r="AX1" s="208"/>
      <c r="AY1" s="206" t="s">
        <v>14</v>
      </c>
      <c r="AZ1" s="207"/>
      <c r="BA1" s="208"/>
      <c r="BB1" s="206" t="s">
        <v>15</v>
      </c>
      <c r="BC1" s="207"/>
      <c r="BD1" s="208"/>
      <c r="BE1" s="206" t="s">
        <v>16</v>
      </c>
      <c r="BF1" s="207"/>
      <c r="BG1" s="208"/>
      <c r="BH1" s="206" t="s">
        <v>17</v>
      </c>
      <c r="BI1" s="207"/>
      <c r="BJ1" s="208"/>
      <c r="BK1" s="206" t="s">
        <v>18</v>
      </c>
      <c r="BL1" s="207"/>
      <c r="BM1" s="208"/>
      <c r="BN1" s="206" t="s">
        <v>19</v>
      </c>
      <c r="BO1" s="207"/>
      <c r="BP1" s="208"/>
      <c r="BQ1" s="206" t="s">
        <v>20</v>
      </c>
      <c r="BR1" s="207"/>
      <c r="BS1" s="208"/>
      <c r="BT1" s="206" t="s">
        <v>21</v>
      </c>
      <c r="BU1" s="207"/>
      <c r="BV1" s="208"/>
      <c r="BW1" s="206" t="s">
        <v>22</v>
      </c>
      <c r="BX1" s="207"/>
      <c r="BY1" s="208"/>
      <c r="BZ1" s="206" t="s">
        <v>23</v>
      </c>
      <c r="CA1" s="207"/>
      <c r="CB1" s="208"/>
      <c r="CC1" s="211" t="s">
        <v>24</v>
      </c>
      <c r="CD1" s="209"/>
      <c r="CE1" s="210"/>
      <c r="CF1" s="206"/>
      <c r="CG1" s="209"/>
      <c r="CH1" s="210"/>
      <c r="CI1" s="211"/>
      <c r="CJ1" s="209"/>
      <c r="CK1" s="210"/>
    </row>
    <row r="2" ht="26.25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6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266290</v>
      </c>
      <c r="F3" s="129">
        <f>SUM(L3,O3,R3,U3,X3,AA3,AD3,AG3,AJ3,AM3,AP3,AS3,AV3,AY3,BB3,BE3,BH3,BK3,BN3,BQ3,BT3,BW3,BZ3,CC3,CF3,CI3)</f>
        <v>0</v>
      </c>
      <c r="G3" s="34">
        <f>SUM(G8:G255)</f>
        <v>18020</v>
      </c>
      <c r="H3" s="129">
        <f>SUM(M3,P3,S3,V3,Y3,AB3,AE3,AH3,AK3,AN3,AQ3,AT3,AW3,AZ3,BC3,BF3,BI3,BL3,BO3,BR3,BU3,BX3,CA3,CD3,CG3,CJ3)</f>
        <v>0</v>
      </c>
      <c r="I3" s="34">
        <f>SUM(I8:I255)</f>
        <v>8896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50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81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B8" s="8">
        <v>1</v>
      </c>
      <c r="C8" s="56" t="s">
        <v>123</v>
      </c>
      <c r="D8" s="172" t="s">
        <v>51</v>
      </c>
      <c r="E8" s="103">
        <v>78050</v>
      </c>
      <c r="F8" s="104">
        <f>IFERROR((SUM(L8,O8,R8,U8,X8,AA8,AD8,AG8,AJ8,AM8,AP8,AS8,AV8,AY8,BB8,BE8,BH8,BK8,BN8,BQ8,BT8,BW8,BZ8,CC8,CF8,CI8)/E8),"")</f>
        <v>0</v>
      </c>
      <c r="G8" s="105">
        <v>2620</v>
      </c>
      <c r="H8" s="104">
        <f>IFERROR((SUM(M8,P8,S8,V8,Y8,AB8,AE8,AH8,AK8,AN8,AQ8,AT8,AW8,AZ8,BC8,BF8,BI8,BL8,BO8,BR8,BU8,BX8,CA8,CD8,CG8,CJ8)/G8),"")</f>
        <v>0</v>
      </c>
      <c r="I8" s="106"/>
      <c r="J8" s="109" t="str">
        <f>IFERROR((SUM(N8,Q8,T8,W8,Z8,AC8,AF8,AI8,AL8,AO8,AR8,AU8,AX8,BA8,BD8,BG8,BJ8,BM8,BP8,BS8,BV8,BY8,CB8,CE8,CH8,CK8)/I8),"")</f>
      </c>
      <c r="K8" s="111">
        <f>IFERROR(H8-F8,"")</f>
        <v>0</v>
      </c>
      <c r="L8" s="107"/>
      <c r="M8" s="106"/>
      <c r="N8" s="73"/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5.15" customHeight="1">
      <c r="B9" s="9">
        <v>2</v>
      </c>
      <c r="C9" s="57" t="s">
        <v>124</v>
      </c>
      <c r="D9" s="70" t="s">
        <v>50</v>
      </c>
      <c r="E9" s="59">
        <v>5767</v>
      </c>
      <c r="F9" s="11">
        <f ref="F9:F255" t="shared" si="8">IFERROR((SUM(L9,O9,R9,U9,X9,AA9,AD9,AG9,AJ9,AM9,AP9,AS9,AV9,AY9,BB9,BE9,BH9,BK9,BN9,BQ9,BT9,BW9,BZ9,CC9,CF9,CI9)/E9),"")</f>
        <v>0</v>
      </c>
      <c r="G9" s="61">
        <v>472</v>
      </c>
      <c r="H9" s="11">
        <f ref="H9:H255" t="shared" si="9">IFERROR((SUM(M9,P9,S9,V9,Y9,AB9,AE9,AH9,AK9,AN9,AQ9,AT9,AW9,AZ9,BC9,BF9,BI9,BL9,BO9,BR9,BU9,BX9,CA9,CD9,CG9,CJ9)/G9),"")</f>
        <v>0</v>
      </c>
      <c r="I9" s="62"/>
      <c r="J9" s="110" t="str">
        <f ref="J9:J255" t="shared" si="10">IFERROR((SUM(N9,Q9,T9,W9,Z9,AC9,AF9,AI9,AL9,AO9,AR9,AU9,AX9,BA9,BD9,BG9,BJ9,BM9,BP9,BS9,BV9,BY9,CB9,CE9,CH9,CK9)/I9),"")</f>
      </c>
      <c r="K9" s="112">
        <f ref="K9:K255" t="shared" si="11">IFERROR(H9-F9,"")</f>
        <v>0</v>
      </c>
      <c r="L9" s="64"/>
      <c r="M9" s="62"/>
      <c r="N9" s="65"/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B10" s="9">
        <v>3</v>
      </c>
      <c r="C10" s="57" t="s">
        <v>125</v>
      </c>
      <c r="D10" s="70" t="s">
        <v>50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 t="str">
        <f t="shared" si="11"/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B11" s="9">
        <v>4</v>
      </c>
      <c r="C11" s="57" t="s">
        <v>126</v>
      </c>
      <c r="D11" s="70" t="s">
        <v>50</v>
      </c>
      <c r="E11" s="59">
        <v>257</v>
      </c>
      <c r="F11" s="11">
        <f t="shared" si="8"/>
        <v>0</v>
      </c>
      <c r="G11" s="61">
        <v>21</v>
      </c>
      <c r="H11" s="11">
        <f t="shared" si="9"/>
        <v>0</v>
      </c>
      <c r="I11" s="62"/>
      <c r="J11" s="110" t="str">
        <f t="shared" si="10"/>
      </c>
      <c r="K11" s="112">
        <f t="shared" si="11"/>
        <v>0</v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B12" s="9">
        <v>5</v>
      </c>
      <c r="C12" s="57" t="s">
        <v>127</v>
      </c>
      <c r="D12" s="70" t="s">
        <v>50</v>
      </c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 t="str">
        <f t="shared" si="11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B13" s="9">
        <v>6</v>
      </c>
      <c r="C13" s="57" t="s">
        <v>128</v>
      </c>
      <c r="D13" s="70" t="s">
        <v>50</v>
      </c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t="shared" si="11"/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B14" s="9">
        <v>7</v>
      </c>
      <c r="C14" s="57" t="s">
        <v>129</v>
      </c>
      <c r="D14" s="70" t="s">
        <v>50</v>
      </c>
      <c r="E14" s="59">
        <v>8039</v>
      </c>
      <c r="F14" s="11">
        <f t="shared" si="8"/>
        <v>0</v>
      </c>
      <c r="G14" s="61">
        <v>658</v>
      </c>
      <c r="H14" s="11">
        <f t="shared" si="9"/>
        <v>0</v>
      </c>
      <c r="I14" s="62"/>
      <c r="J14" s="110" t="str">
        <f t="shared" si="10"/>
      </c>
      <c r="K14" s="112">
        <f t="shared" si="11"/>
        <v>0</v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B15" s="9">
        <v>8</v>
      </c>
      <c r="C15" s="57" t="s">
        <v>130</v>
      </c>
      <c r="D15" s="70" t="s">
        <v>50</v>
      </c>
      <c r="E15" s="59"/>
      <c r="F15" s="11" t="str">
        <f t="shared" si="8"/>
      </c>
      <c r="G15" s="61"/>
      <c r="H15" s="11" t="str">
        <f t="shared" si="9"/>
      </c>
      <c r="I15" s="62"/>
      <c r="J15" s="110" t="str">
        <f t="shared" si="10"/>
      </c>
      <c r="K15" s="112" t="str">
        <f t="shared" si="11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B16" s="9">
        <v>9</v>
      </c>
      <c r="C16" s="57" t="s">
        <v>131</v>
      </c>
      <c r="D16" s="70" t="s">
        <v>50</v>
      </c>
      <c r="E16" s="59">
        <v>2144</v>
      </c>
      <c r="F16" s="11">
        <f t="shared" si="8"/>
        <v>0</v>
      </c>
      <c r="G16" s="61">
        <v>175</v>
      </c>
      <c r="H16" s="11">
        <f t="shared" si="9"/>
        <v>0</v>
      </c>
      <c r="I16" s="62">
        <v>533</v>
      </c>
      <c r="J16" s="110">
        <f t="shared" si="10"/>
        <v>0</v>
      </c>
      <c r="K16" s="112">
        <f t="shared" si="11"/>
        <v>0</v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B17" s="9">
        <v>10</v>
      </c>
      <c r="C17" s="57" t="s">
        <v>132</v>
      </c>
      <c r="D17" s="70" t="s">
        <v>50</v>
      </c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B18" s="9">
        <v>11</v>
      </c>
      <c r="C18" s="57" t="s">
        <v>133</v>
      </c>
      <c r="D18" s="70" t="s">
        <v>50</v>
      </c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B19" s="9">
        <v>12</v>
      </c>
      <c r="C19" s="57" t="s">
        <v>134</v>
      </c>
      <c r="D19" s="70" t="s">
        <v>50</v>
      </c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B20" s="9">
        <v>13</v>
      </c>
      <c r="C20" s="57" t="s">
        <v>135</v>
      </c>
      <c r="D20" s="70" t="s">
        <v>50</v>
      </c>
      <c r="E20" s="59">
        <v>19230</v>
      </c>
      <c r="F20" s="11">
        <f t="shared" si="8"/>
        <v>0</v>
      </c>
      <c r="G20" s="61">
        <v>1573</v>
      </c>
      <c r="H20" s="11">
        <f t="shared" si="9"/>
        <v>0</v>
      </c>
      <c r="I20" s="62"/>
      <c r="J20" s="110" t="str">
        <f t="shared" si="10"/>
      </c>
      <c r="K20" s="112">
        <f t="shared" si="11"/>
        <v>0</v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B21" s="9">
        <v>14</v>
      </c>
      <c r="C21" s="57" t="s">
        <v>136</v>
      </c>
      <c r="D21" s="70" t="s">
        <v>50</v>
      </c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B22" s="9">
        <v>15</v>
      </c>
      <c r="C22" s="57" t="s">
        <v>137</v>
      </c>
      <c r="D22" s="70" t="s">
        <v>50</v>
      </c>
      <c r="E22" s="59">
        <v>1566</v>
      </c>
      <c r="F22" s="11">
        <f t="shared" si="8"/>
        <v>0</v>
      </c>
      <c r="G22" s="61">
        <v>128</v>
      </c>
      <c r="H22" s="11">
        <f t="shared" si="9"/>
        <v>0</v>
      </c>
      <c r="I22" s="62"/>
      <c r="J22" s="110" t="str">
        <f t="shared" si="10"/>
      </c>
      <c r="K22" s="112">
        <f t="shared" si="11"/>
        <v>0</v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B23" s="9">
        <v>16</v>
      </c>
      <c r="C23" s="57" t="s">
        <v>138</v>
      </c>
      <c r="D23" s="70" t="s">
        <v>50</v>
      </c>
      <c r="E23" s="59">
        <v>14021</v>
      </c>
      <c r="F23" s="11">
        <f t="shared" si="8"/>
        <v>0</v>
      </c>
      <c r="G23" s="61">
        <v>1148</v>
      </c>
      <c r="H23" s="11">
        <f t="shared" si="9"/>
        <v>0</v>
      </c>
      <c r="I23" s="62"/>
      <c r="J23" s="110" t="str">
        <f t="shared" si="10"/>
      </c>
      <c r="K23" s="112">
        <f t="shared" si="11"/>
        <v>0</v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B24" s="9">
        <v>17</v>
      </c>
      <c r="C24" s="57" t="s">
        <v>139</v>
      </c>
      <c r="D24" s="70" t="s">
        <v>50</v>
      </c>
      <c r="E24" s="59">
        <v>33809</v>
      </c>
      <c r="F24" s="11">
        <f t="shared" si="8"/>
        <v>0</v>
      </c>
      <c r="G24" s="61">
        <v>2766</v>
      </c>
      <c r="H24" s="11">
        <f t="shared" si="9"/>
        <v>0</v>
      </c>
      <c r="I24" s="62">
        <v>8363</v>
      </c>
      <c r="J24" s="110">
        <f t="shared" si="10"/>
        <v>0</v>
      </c>
      <c r="K24" s="112">
        <f t="shared" si="11"/>
        <v>0</v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B25" s="9">
        <v>18</v>
      </c>
      <c r="C25" s="57" t="s">
        <v>140</v>
      </c>
      <c r="D25" s="70" t="s">
        <v>50</v>
      </c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B26" s="9">
        <v>19</v>
      </c>
      <c r="C26" s="57" t="s">
        <v>141</v>
      </c>
      <c r="D26" s="70" t="s">
        <v>50</v>
      </c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B27" s="9">
        <v>20</v>
      </c>
      <c r="C27" s="57" t="s">
        <v>142</v>
      </c>
      <c r="D27" s="70" t="s">
        <v>50</v>
      </c>
      <c r="E27" s="59">
        <v>15286</v>
      </c>
      <c r="F27" s="11">
        <f t="shared" si="8"/>
        <v>0</v>
      </c>
      <c r="G27" s="61">
        <v>1251</v>
      </c>
      <c r="H27" s="11">
        <f t="shared" si="9"/>
        <v>0</v>
      </c>
      <c r="I27" s="62"/>
      <c r="J27" s="110" t="str">
        <f t="shared" si="10"/>
      </c>
      <c r="K27" s="112">
        <f t="shared" si="11"/>
        <v>0</v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>
        <v>21</v>
      </c>
      <c r="C28" s="57" t="s">
        <v>143</v>
      </c>
      <c r="D28" s="70" t="s">
        <v>50</v>
      </c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>
        <v>22</v>
      </c>
      <c r="C29" s="57" t="s">
        <v>144</v>
      </c>
      <c r="D29" s="70" t="s">
        <v>50</v>
      </c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>
        <v>23</v>
      </c>
      <c r="C30" s="57" t="s">
        <v>145</v>
      </c>
      <c r="D30" s="70" t="s">
        <v>50</v>
      </c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>
        <v>24</v>
      </c>
      <c r="C31" s="57" t="s">
        <v>146</v>
      </c>
      <c r="D31" s="70" t="s">
        <v>50</v>
      </c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>
        <v>25</v>
      </c>
      <c r="C32" s="57" t="s">
        <v>147</v>
      </c>
      <c r="D32" s="70" t="s">
        <v>50</v>
      </c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>
        <v>26</v>
      </c>
      <c r="C33" s="57" t="s">
        <v>148</v>
      </c>
      <c r="D33" s="70" t="s">
        <v>50</v>
      </c>
      <c r="E33" s="59">
        <v>16808</v>
      </c>
      <c r="F33" s="11">
        <f t="shared" si="8"/>
        <v>0</v>
      </c>
      <c r="G33" s="61">
        <v>1375</v>
      </c>
      <c r="H33" s="11">
        <f t="shared" si="9"/>
        <v>0</v>
      </c>
      <c r="I33" s="62"/>
      <c r="J33" s="110" t="str">
        <f t="shared" si="10"/>
      </c>
      <c r="K33" s="112">
        <f t="shared" si="11"/>
        <v>0</v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>
        <v>27</v>
      </c>
      <c r="C34" s="57" t="s">
        <v>149</v>
      </c>
      <c r="D34" s="70" t="s">
        <v>50</v>
      </c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>
        <v>28</v>
      </c>
      <c r="C35" s="57" t="s">
        <v>150</v>
      </c>
      <c r="D35" s="70" t="s">
        <v>50</v>
      </c>
      <c r="E35" s="59">
        <v>1651</v>
      </c>
      <c r="F35" s="11">
        <f t="shared" si="8"/>
        <v>0</v>
      </c>
      <c r="G35" s="61">
        <v>135</v>
      </c>
      <c r="H35" s="11">
        <f t="shared" si="9"/>
        <v>0</v>
      </c>
      <c r="I35" s="62"/>
      <c r="J35" s="110" t="str">
        <f t="shared" si="10"/>
      </c>
      <c r="K35" s="112">
        <f t="shared" si="11"/>
        <v>0</v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>
        <v>29</v>
      </c>
      <c r="C36" s="57" t="s">
        <v>151</v>
      </c>
      <c r="D36" s="70" t="s">
        <v>50</v>
      </c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>
        <v>30</v>
      </c>
      <c r="C37" s="57" t="s">
        <v>152</v>
      </c>
      <c r="D37" s="70" t="s">
        <v>50</v>
      </c>
      <c r="E37" s="59">
        <v>18566</v>
      </c>
      <c r="F37" s="11">
        <f t="shared" si="8"/>
        <v>0</v>
      </c>
      <c r="G37" s="61">
        <v>1519</v>
      </c>
      <c r="H37" s="11">
        <f t="shared" si="9"/>
        <v>0</v>
      </c>
      <c r="I37" s="62"/>
      <c r="J37" s="110" t="str">
        <f t="shared" si="10"/>
      </c>
      <c r="K37" s="112">
        <f t="shared" si="11"/>
        <v>0</v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>
        <v>31</v>
      </c>
      <c r="C38" s="57" t="s">
        <v>153</v>
      </c>
      <c r="D38" s="70" t="s">
        <v>50</v>
      </c>
      <c r="E38" s="59">
        <v>2916</v>
      </c>
      <c r="F38" s="11">
        <f t="shared" si="8"/>
        <v>0</v>
      </c>
      <c r="G38" s="61">
        <v>238</v>
      </c>
      <c r="H38" s="11">
        <f t="shared" si="9"/>
        <v>0</v>
      </c>
      <c r="I38" s="62"/>
      <c r="J38" s="110" t="str">
        <f t="shared" si="10"/>
      </c>
      <c r="K38" s="112">
        <f t="shared" si="11"/>
        <v>0</v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>
        <v>32</v>
      </c>
      <c r="C39" s="57" t="s">
        <v>154</v>
      </c>
      <c r="D39" s="70" t="s">
        <v>50</v>
      </c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>
        <v>33</v>
      </c>
      <c r="C40" s="57" t="s">
        <v>155</v>
      </c>
      <c r="D40" s="70" t="s">
        <v>50</v>
      </c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>
        <v>34</v>
      </c>
      <c r="C41" s="57" t="s">
        <v>156</v>
      </c>
      <c r="D41" s="70" t="s">
        <v>50</v>
      </c>
      <c r="E41" s="59">
        <v>236</v>
      </c>
      <c r="F41" s="11">
        <f t="shared" si="8"/>
        <v>0</v>
      </c>
      <c r="G41" s="61">
        <v>19</v>
      </c>
      <c r="H41" s="11">
        <f t="shared" si="9"/>
        <v>0</v>
      </c>
      <c r="I41" s="62"/>
      <c r="J41" s="110" t="str">
        <f t="shared" si="10"/>
      </c>
      <c r="K41" s="112">
        <f t="shared" si="11"/>
        <v>0</v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>
        <v>35</v>
      </c>
      <c r="C42" s="57" t="s">
        <v>157</v>
      </c>
      <c r="D42" s="70" t="s">
        <v>50</v>
      </c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>
        <v>36</v>
      </c>
      <c r="C43" s="57" t="s">
        <v>158</v>
      </c>
      <c r="D43" s="70" t="s">
        <v>50</v>
      </c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>
        <v>37</v>
      </c>
      <c r="C44" s="57" t="s">
        <v>159</v>
      </c>
      <c r="D44" s="70" t="s">
        <v>50</v>
      </c>
      <c r="E44" s="59">
        <v>7182</v>
      </c>
      <c r="F44" s="11">
        <f t="shared" si="8"/>
        <v>0</v>
      </c>
      <c r="G44" s="61">
        <v>588</v>
      </c>
      <c r="H44" s="11">
        <f t="shared" si="9"/>
        <v>0</v>
      </c>
      <c r="I44" s="62"/>
      <c r="J44" s="110" t="str">
        <f t="shared" si="10"/>
      </c>
      <c r="K44" s="112">
        <f t="shared" si="11"/>
        <v>0</v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3" t="s">
        <v>160</v>
      </c>
      <c r="B45" s="9">
        <v>38</v>
      </c>
      <c r="C45" s="57" t="s">
        <v>161</v>
      </c>
      <c r="D45" s="70" t="s">
        <v>50</v>
      </c>
      <c r="E45" s="59">
        <v>1979</v>
      </c>
      <c r="F45" s="11">
        <f t="shared" si="8"/>
        <v>0</v>
      </c>
      <c r="G45" s="61">
        <v>161</v>
      </c>
      <c r="H45" s="11">
        <f t="shared" si="9"/>
        <v>0</v>
      </c>
      <c r="I45" s="62"/>
      <c r="J45" s="110" t="str">
        <f t="shared" si="10"/>
      </c>
      <c r="K45" s="112">
        <f t="shared" si="11"/>
        <v>0</v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>
        <v>39</v>
      </c>
      <c r="C46" s="57" t="s">
        <v>162</v>
      </c>
      <c r="D46" s="70" t="s">
        <v>50</v>
      </c>
      <c r="E46" s="59">
        <v>5424</v>
      </c>
      <c r="F46" s="11">
        <f t="shared" si="8"/>
        <v>0</v>
      </c>
      <c r="G46" s="61">
        <v>444</v>
      </c>
      <c r="H46" s="11">
        <f t="shared" si="9"/>
        <v>0</v>
      </c>
      <c r="I46" s="62"/>
      <c r="J46" s="110" t="str">
        <f t="shared" si="10"/>
      </c>
      <c r="K46" s="112">
        <f t="shared" si="11"/>
        <v>0</v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>
        <v>40</v>
      </c>
      <c r="C47" s="57" t="s">
        <v>163</v>
      </c>
      <c r="D47" s="70" t="s">
        <v>50</v>
      </c>
      <c r="E47" s="59">
        <v>15350</v>
      </c>
      <c r="F47" s="11">
        <f t="shared" si="8"/>
        <v>0</v>
      </c>
      <c r="G47" s="61">
        <v>1256</v>
      </c>
      <c r="H47" s="11">
        <f t="shared" si="9"/>
        <v>0</v>
      </c>
      <c r="I47" s="62"/>
      <c r="J47" s="110" t="str">
        <f t="shared" si="10"/>
      </c>
      <c r="K47" s="112">
        <f t="shared" si="11"/>
        <v>0</v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A48" s="3" t="s">
        <v>164</v>
      </c>
      <c r="B48" s="9">
        <v>41</v>
      </c>
      <c r="C48" s="57" t="s">
        <v>165</v>
      </c>
      <c r="D48" s="70" t="s">
        <v>50</v>
      </c>
      <c r="E48" s="59">
        <v>5896</v>
      </c>
      <c r="F48" s="11">
        <f t="shared" si="8"/>
        <v>0</v>
      </c>
      <c r="G48" s="61">
        <v>482</v>
      </c>
      <c r="H48" s="11">
        <f t="shared" si="9"/>
        <v>0</v>
      </c>
      <c r="I48" s="62"/>
      <c r="J48" s="110" t="str">
        <f t="shared" si="10"/>
      </c>
      <c r="K48" s="112">
        <f t="shared" si="11"/>
        <v>0</v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A49" s="3" t="s">
        <v>166</v>
      </c>
      <c r="B49" s="9">
        <v>42</v>
      </c>
      <c r="C49" s="57" t="s">
        <v>167</v>
      </c>
      <c r="D49" s="70" t="s">
        <v>50</v>
      </c>
      <c r="E49" s="59">
        <v>772</v>
      </c>
      <c r="F49" s="11">
        <f t="shared" si="8"/>
        <v>0</v>
      </c>
      <c r="G49" s="61">
        <v>63</v>
      </c>
      <c r="H49" s="11">
        <f t="shared" si="9"/>
        <v>0</v>
      </c>
      <c r="I49" s="62"/>
      <c r="J49" s="110" t="str">
        <f t="shared" si="10"/>
      </c>
      <c r="K49" s="112">
        <f t="shared" si="11"/>
        <v>0</v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>
        <v>43</v>
      </c>
      <c r="C50" s="57" t="s">
        <v>168</v>
      </c>
      <c r="D50" s="70" t="s">
        <v>50</v>
      </c>
      <c r="E50" s="59">
        <v>11341</v>
      </c>
      <c r="F50" s="11">
        <f t="shared" si="8"/>
        <v>0</v>
      </c>
      <c r="G50" s="61">
        <v>928</v>
      </c>
      <c r="H50" s="11">
        <f t="shared" si="9"/>
        <v>0</v>
      </c>
      <c r="I50" s="62"/>
      <c r="J50" s="110" t="str">
        <f t="shared" si="10"/>
      </c>
      <c r="K50" s="112">
        <f t="shared" si="11"/>
        <v>0</v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>
        <v>44</v>
      </c>
      <c r="C51" s="57" t="s">
        <v>169</v>
      </c>
      <c r="D51" s="70" t="s">
        <v>50</v>
      </c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>
        <v>45</v>
      </c>
      <c r="C52" s="57" t="s">
        <v>170</v>
      </c>
      <c r="D52" s="70" t="s">
        <v>50</v>
      </c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A53" s="3" t="s">
        <v>171</v>
      </c>
      <c r="B53" s="9">
        <v>46</v>
      </c>
      <c r="C53" s="57" t="s">
        <v>172</v>
      </c>
      <c r="D53" s="70" t="s">
        <v>50</v>
      </c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>
        <v>47</v>
      </c>
      <c r="C54" s="57" t="s">
        <v>173</v>
      </c>
      <c r="D54" s="70" t="s">
        <v>50</v>
      </c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>
        <v>48</v>
      </c>
      <c r="C55" s="57" t="s">
        <v>174</v>
      </c>
      <c r="D55" s="70" t="s">
        <v>50</v>
      </c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>
        <v>49</v>
      </c>
      <c r="C56" s="57" t="s">
        <v>175</v>
      </c>
      <c r="D56" s="70" t="s">
        <v>50</v>
      </c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>
        <v>50</v>
      </c>
      <c r="C57" s="57" t="s">
        <v>176</v>
      </c>
      <c r="D57" s="70" t="s">
        <v>50</v>
      </c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t="shared" si="11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1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1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1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1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1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1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1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1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1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1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1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1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1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1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8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Registration'!A8</f>
        <v>LGA5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J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2">SUMIF($C$8:$C$255,"Facility",L8:L255)</f>
        <v>0</v>
      </c>
      <c r="M4" s="101">
        <f t="shared" si="2"/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ref="BX4:CJ4" t="shared" si="3">SUMIF($C$8:$C$255,"Facility",BX8:BX255)</f>
        <v>0</v>
      </c>
      <c r="BY4" s="101">
        <f t="shared" si="3"/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4">SUMIF($C$8:$C$255,"Community",L8:L255)</f>
        <v>0</v>
      </c>
      <c r="M5" s="101">
        <f t="shared" si="4"/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ref="BX5:CJ5" t="shared" si="5">SUMIF($C$8:$C$255,"Community",BX8:BX255)</f>
        <v>0</v>
      </c>
      <c r="BY5" s="101">
        <f t="shared" si="5"/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</row>
    <row r="6" hidden="1">
      <c r="C6" s="3" t="s">
        <v>81</v>
      </c>
      <c r="K6" s="102">
        <f ref="K6:M7" t="shared" si="6">SUM(K4,N4,Q4,T4,W4,Z4,AC4,AF4,AI4,AL4,AO4,AR4,AU4,AX4,BA4,BD4,BG4,BJ4,BM4,BP4,BS4,BV4,BY4,CB4,CE4,CH4)</f>
        <v>0</v>
      </c>
      <c r="L6" s="102">
        <f t="shared" si="6"/>
        <v>0</v>
      </c>
      <c r="M6" s="102">
        <f t="shared" si="6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6"/>
        <v>0</v>
      </c>
      <c r="L7" s="102">
        <f t="shared" si="6"/>
        <v>0</v>
      </c>
      <c r="M7" s="102">
        <f t="shared" si="6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70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7">IFERROR((SUM(K9,N9,Q9,T9,W9,Z9,AC9,AF9,AI9,AL9,AO9,AR9,AU9,AX9,BA9,BD9,BG9,BJ9,BM9,BP9,BS9,BV9,BY9,CB9,CE9,CH9)/D9),"")</f>
      </c>
      <c r="F9" s="61"/>
      <c r="G9" s="11" t="str">
        <f ref="G9:G255" t="shared" si="8">IFERROR((SUM(L9,O9,R9,U9,X9,AA9,AD9,AG9,AJ9,AM9,AP9,AS9,AV9,AY9,BB9,BE9,BH9,BK9,BN9,BQ9,BT9,BW9,BZ9,CC9,CF9,CI9)/F9),"")</f>
      </c>
      <c r="H9" s="62"/>
      <c r="I9" s="110" t="str">
        <f ref="I9:I255" t="shared" si="9">IFERROR((SUM(M9,P9,S9,V9,Y9,AB9,AE9,AH9,AK9,AN9,AQ9,AT9,AW9,AZ9,BC9,BF9,BI9,BL9,BO9,BR9,BU9,BX9,CA9,CD9,CG9,CJ9)/H9),"")</f>
      </c>
      <c r="J9" s="112" t="str">
        <f ref="J9:J255" t="shared" si="10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7"/>
      </c>
      <c r="F10" s="61"/>
      <c r="G10" s="11" t="str">
        <f t="shared" si="8"/>
      </c>
      <c r="H10" s="62"/>
      <c r="I10" s="110" t="str">
        <f t="shared" si="9"/>
      </c>
      <c r="J10" s="112" t="str">
        <f t="shared" si="10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7"/>
      </c>
      <c r="F11" s="61"/>
      <c r="G11" s="11" t="str">
        <f t="shared" si="8"/>
      </c>
      <c r="H11" s="62"/>
      <c r="I11" s="110" t="str">
        <f t="shared" si="9"/>
      </c>
      <c r="J11" s="112" t="str">
        <f t="shared" si="10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7"/>
      </c>
      <c r="F12" s="61"/>
      <c r="G12" s="11" t="str">
        <f t="shared" si="8"/>
      </c>
      <c r="H12" s="62"/>
      <c r="I12" s="110" t="str">
        <f t="shared" si="9"/>
      </c>
      <c r="J12" s="112" t="str">
        <f t="shared" si="10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7"/>
      </c>
      <c r="F13" s="61"/>
      <c r="G13" s="11" t="str">
        <f t="shared" si="8"/>
      </c>
      <c r="H13" s="62"/>
      <c r="I13" s="110" t="str">
        <f t="shared" si="9"/>
      </c>
      <c r="J13" s="112" t="str">
        <f t="shared" si="10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7"/>
      </c>
      <c r="F14" s="61"/>
      <c r="G14" s="11" t="str">
        <f t="shared" si="8"/>
      </c>
      <c r="H14" s="62"/>
      <c r="I14" s="110" t="str">
        <f t="shared" si="9"/>
      </c>
      <c r="J14" s="112" t="str">
        <f t="shared" si="10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7"/>
      </c>
      <c r="F15" s="61"/>
      <c r="G15" s="11" t="str">
        <f t="shared" si="8"/>
      </c>
      <c r="H15" s="62"/>
      <c r="I15" s="110" t="str">
        <f t="shared" si="9"/>
      </c>
      <c r="J15" s="112" t="str">
        <f t="shared" si="10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7"/>
      </c>
      <c r="F16" s="61"/>
      <c r="G16" s="11" t="str">
        <f t="shared" si="8"/>
      </c>
      <c r="H16" s="62"/>
      <c r="I16" s="110" t="str">
        <f t="shared" si="9"/>
      </c>
      <c r="J16" s="112" t="str">
        <f t="shared" si="10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7"/>
      </c>
      <c r="F17" s="61"/>
      <c r="G17" s="11" t="str">
        <f t="shared" si="8"/>
      </c>
      <c r="H17" s="62"/>
      <c r="I17" s="110" t="str">
        <f t="shared" si="9"/>
      </c>
      <c r="J17" s="112" t="str">
        <f t="shared" si="10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7"/>
      </c>
      <c r="F18" s="61"/>
      <c r="G18" s="11" t="str">
        <f t="shared" si="8"/>
      </c>
      <c r="H18" s="62"/>
      <c r="I18" s="110" t="str">
        <f t="shared" si="9"/>
      </c>
      <c r="J18" s="112" t="str">
        <f t="shared" si="10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7"/>
      </c>
      <c r="F19" s="61"/>
      <c r="G19" s="11" t="str">
        <f t="shared" si="8"/>
      </c>
      <c r="H19" s="62"/>
      <c r="I19" s="110" t="str">
        <f t="shared" si="9"/>
      </c>
      <c r="J19" s="112" t="str">
        <f t="shared" si="10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7"/>
      </c>
      <c r="F20" s="61"/>
      <c r="G20" s="11" t="str">
        <f t="shared" si="8"/>
      </c>
      <c r="H20" s="62"/>
      <c r="I20" s="110" t="str">
        <f t="shared" si="9"/>
      </c>
      <c r="J20" s="112" t="str">
        <f t="shared" si="10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7"/>
      </c>
      <c r="F21" s="61"/>
      <c r="G21" s="11" t="str">
        <f t="shared" si="8"/>
      </c>
      <c r="H21" s="62"/>
      <c r="I21" s="110" t="str">
        <f t="shared" si="9"/>
      </c>
      <c r="J21" s="112" t="str">
        <f t="shared" si="10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7"/>
      </c>
      <c r="F22" s="61"/>
      <c r="G22" s="11" t="str">
        <f t="shared" si="8"/>
      </c>
      <c r="H22" s="62"/>
      <c r="I22" s="110" t="str">
        <f t="shared" si="9"/>
      </c>
      <c r="J22" s="112" t="str">
        <f t="shared" si="10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7"/>
      </c>
      <c r="F23" s="61"/>
      <c r="G23" s="11" t="str">
        <f t="shared" si="8"/>
      </c>
      <c r="H23" s="62"/>
      <c r="I23" s="110" t="str">
        <f t="shared" si="9"/>
      </c>
      <c r="J23" s="112" t="str">
        <f t="shared" si="10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7"/>
      </c>
      <c r="F24" s="61"/>
      <c r="G24" s="11" t="str">
        <f t="shared" si="8"/>
      </c>
      <c r="H24" s="62"/>
      <c r="I24" s="110" t="str">
        <f t="shared" si="9"/>
      </c>
      <c r="J24" s="112" t="str">
        <f t="shared" si="10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7"/>
      </c>
      <c r="F25" s="61"/>
      <c r="G25" s="11" t="str">
        <f t="shared" si="8"/>
      </c>
      <c r="H25" s="62"/>
      <c r="I25" s="110" t="str">
        <f t="shared" si="9"/>
      </c>
      <c r="J25" s="112" t="str">
        <f t="shared" si="10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7"/>
      </c>
      <c r="F26" s="61"/>
      <c r="G26" s="11" t="str">
        <f t="shared" si="8"/>
      </c>
      <c r="H26" s="62"/>
      <c r="I26" s="110" t="str">
        <f t="shared" si="9"/>
      </c>
      <c r="J26" s="112" t="str">
        <f t="shared" si="10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7"/>
      </c>
      <c r="F27" s="61"/>
      <c r="G27" s="11" t="str">
        <f t="shared" si="8"/>
      </c>
      <c r="H27" s="62"/>
      <c r="I27" s="110" t="str">
        <f t="shared" si="9"/>
      </c>
      <c r="J27" s="112" t="str">
        <f t="shared" si="10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7"/>
      </c>
      <c r="F28" s="61"/>
      <c r="G28" s="11" t="str">
        <f t="shared" si="8"/>
      </c>
      <c r="H28" s="62"/>
      <c r="I28" s="110" t="str">
        <f t="shared" si="9"/>
      </c>
      <c r="J28" s="112" t="str">
        <f t="shared" si="10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7"/>
      </c>
      <c r="F29" s="61"/>
      <c r="G29" s="11" t="str">
        <f t="shared" si="8"/>
      </c>
      <c r="H29" s="62"/>
      <c r="I29" s="110" t="str">
        <f t="shared" si="9"/>
      </c>
      <c r="J29" s="112" t="str">
        <f t="shared" si="10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7"/>
      </c>
      <c r="F30" s="61"/>
      <c r="G30" s="11" t="str">
        <f t="shared" si="8"/>
      </c>
      <c r="H30" s="62"/>
      <c r="I30" s="110" t="str">
        <f t="shared" si="9"/>
      </c>
      <c r="J30" s="112" t="str">
        <f t="shared" si="10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7"/>
      </c>
      <c r="F31" s="61"/>
      <c r="G31" s="11" t="str">
        <f t="shared" si="8"/>
      </c>
      <c r="H31" s="62"/>
      <c r="I31" s="110" t="str">
        <f t="shared" si="9"/>
      </c>
      <c r="J31" s="112" t="str">
        <f t="shared" si="10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7"/>
      </c>
      <c r="F32" s="61"/>
      <c r="G32" s="11" t="str">
        <f t="shared" si="8"/>
      </c>
      <c r="H32" s="62"/>
      <c r="I32" s="110" t="str">
        <f t="shared" si="9"/>
      </c>
      <c r="J32" s="112" t="str">
        <f t="shared" si="10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7"/>
      </c>
      <c r="F33" s="61"/>
      <c r="G33" s="11" t="str">
        <f t="shared" si="8"/>
      </c>
      <c r="H33" s="62"/>
      <c r="I33" s="110" t="str">
        <f t="shared" si="9"/>
      </c>
      <c r="J33" s="112" t="str">
        <f t="shared" si="10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7"/>
      </c>
      <c r="F34" s="61"/>
      <c r="G34" s="11" t="str">
        <f t="shared" si="8"/>
      </c>
      <c r="H34" s="62"/>
      <c r="I34" s="110" t="str">
        <f t="shared" si="9"/>
      </c>
      <c r="J34" s="112" t="str">
        <f t="shared" si="10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7"/>
      </c>
      <c r="F35" s="61"/>
      <c r="G35" s="11" t="str">
        <f t="shared" si="8"/>
      </c>
      <c r="H35" s="62"/>
      <c r="I35" s="110" t="str">
        <f t="shared" si="9"/>
      </c>
      <c r="J35" s="112" t="str">
        <f t="shared" si="10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7"/>
      </c>
      <c r="F36" s="61"/>
      <c r="G36" s="11" t="str">
        <f t="shared" si="8"/>
      </c>
      <c r="H36" s="62"/>
      <c r="I36" s="110" t="str">
        <f t="shared" si="9"/>
      </c>
      <c r="J36" s="112" t="str">
        <f t="shared" si="10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7"/>
      </c>
      <c r="F37" s="61"/>
      <c r="G37" s="11" t="str">
        <f t="shared" si="8"/>
      </c>
      <c r="H37" s="62"/>
      <c r="I37" s="110" t="str">
        <f t="shared" si="9"/>
      </c>
      <c r="J37" s="112" t="str">
        <f t="shared" si="10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7"/>
      </c>
      <c r="F38" s="61"/>
      <c r="G38" s="11" t="str">
        <f t="shared" si="8"/>
      </c>
      <c r="H38" s="62"/>
      <c r="I38" s="110" t="str">
        <f t="shared" si="9"/>
      </c>
      <c r="J38" s="112" t="str">
        <f t="shared" si="10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7"/>
      </c>
      <c r="F39" s="61"/>
      <c r="G39" s="11" t="str">
        <f t="shared" si="8"/>
      </c>
      <c r="H39" s="62"/>
      <c r="I39" s="110" t="str">
        <f t="shared" si="9"/>
      </c>
      <c r="J39" s="112" t="str">
        <f t="shared" si="10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7"/>
      </c>
      <c r="F40" s="61"/>
      <c r="G40" s="11" t="str">
        <f t="shared" si="8"/>
      </c>
      <c r="H40" s="62"/>
      <c r="I40" s="110" t="str">
        <f t="shared" si="9"/>
      </c>
      <c r="J40" s="112" t="str">
        <f t="shared" si="10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7"/>
      </c>
      <c r="F41" s="61"/>
      <c r="G41" s="11" t="str">
        <f t="shared" si="8"/>
      </c>
      <c r="H41" s="62"/>
      <c r="I41" s="110" t="str">
        <f t="shared" si="9"/>
      </c>
      <c r="J41" s="112" t="str">
        <f t="shared" si="10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7"/>
      </c>
      <c r="F42" s="61"/>
      <c r="G42" s="11" t="str">
        <f t="shared" si="8"/>
      </c>
      <c r="H42" s="62"/>
      <c r="I42" s="110" t="str">
        <f t="shared" si="9"/>
      </c>
      <c r="J42" s="112" t="str">
        <f t="shared" si="10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7"/>
      </c>
      <c r="F43" s="61"/>
      <c r="G43" s="11" t="str">
        <f t="shared" si="8"/>
      </c>
      <c r="H43" s="62"/>
      <c r="I43" s="110" t="str">
        <f t="shared" si="9"/>
      </c>
      <c r="J43" s="112" t="str">
        <f t="shared" si="10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7"/>
      </c>
      <c r="F44" s="61"/>
      <c r="G44" s="11" t="str">
        <f t="shared" si="8"/>
      </c>
      <c r="H44" s="62"/>
      <c r="I44" s="110" t="str">
        <f t="shared" si="9"/>
      </c>
      <c r="J44" s="112" t="str">
        <f t="shared" si="10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7"/>
      </c>
      <c r="F45" s="61"/>
      <c r="G45" s="11" t="str">
        <f t="shared" si="8"/>
      </c>
      <c r="H45" s="62"/>
      <c r="I45" s="110" t="str">
        <f t="shared" si="9"/>
      </c>
      <c r="J45" s="112" t="str">
        <f t="shared" si="10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7"/>
      </c>
      <c r="F46" s="61"/>
      <c r="G46" s="11" t="str">
        <f t="shared" si="8"/>
      </c>
      <c r="H46" s="62"/>
      <c r="I46" s="110" t="str">
        <f t="shared" si="9"/>
      </c>
      <c r="J46" s="112" t="str">
        <f t="shared" si="10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7"/>
      </c>
      <c r="F47" s="61"/>
      <c r="G47" s="11" t="str">
        <f t="shared" si="8"/>
      </c>
      <c r="H47" s="62"/>
      <c r="I47" s="110" t="str">
        <f t="shared" si="9"/>
      </c>
      <c r="J47" s="112" t="str">
        <f t="shared" si="10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7"/>
      </c>
      <c r="F48" s="61"/>
      <c r="G48" s="11" t="str">
        <f t="shared" si="8"/>
      </c>
      <c r="H48" s="62"/>
      <c r="I48" s="110" t="str">
        <f t="shared" si="9"/>
      </c>
      <c r="J48" s="112" t="str">
        <f t="shared" si="10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7"/>
      </c>
      <c r="F49" s="61"/>
      <c r="G49" s="11" t="str">
        <f t="shared" si="8"/>
      </c>
      <c r="H49" s="62"/>
      <c r="I49" s="110" t="str">
        <f t="shared" si="9"/>
      </c>
      <c r="J49" s="112" t="str">
        <f t="shared" si="10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7"/>
      </c>
      <c r="F50" s="61"/>
      <c r="G50" s="11" t="str">
        <f t="shared" si="8"/>
      </c>
      <c r="H50" s="62"/>
      <c r="I50" s="110" t="str">
        <f t="shared" si="9"/>
      </c>
      <c r="J50" s="112" t="str">
        <f t="shared" si="10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7"/>
      </c>
      <c r="F51" s="61"/>
      <c r="G51" s="11" t="str">
        <f t="shared" si="8"/>
      </c>
      <c r="H51" s="62"/>
      <c r="I51" s="110" t="str">
        <f t="shared" si="9"/>
      </c>
      <c r="J51" s="112" t="str">
        <f t="shared" si="10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7"/>
      </c>
      <c r="F52" s="61"/>
      <c r="G52" s="11" t="str">
        <f t="shared" si="8"/>
      </c>
      <c r="H52" s="62"/>
      <c r="I52" s="110" t="str">
        <f t="shared" si="9"/>
      </c>
      <c r="J52" s="112" t="str">
        <f t="shared" si="10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7"/>
      </c>
      <c r="F53" s="61"/>
      <c r="G53" s="11" t="str">
        <f t="shared" si="8"/>
      </c>
      <c r="H53" s="62"/>
      <c r="I53" s="110" t="str">
        <f t="shared" si="9"/>
      </c>
      <c r="J53" s="112" t="str">
        <f t="shared" si="10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7"/>
      </c>
      <c r="F54" s="61"/>
      <c r="G54" s="11" t="str">
        <f t="shared" si="8"/>
      </c>
      <c r="H54" s="62"/>
      <c r="I54" s="110" t="str">
        <f t="shared" si="9"/>
      </c>
      <c r="J54" s="112" t="str">
        <f t="shared" si="10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7"/>
      </c>
      <c r="F55" s="61"/>
      <c r="G55" s="11" t="str">
        <f t="shared" si="8"/>
      </c>
      <c r="H55" s="62"/>
      <c r="I55" s="110" t="str">
        <f t="shared" si="9"/>
      </c>
      <c r="J55" s="112" t="str">
        <f t="shared" si="10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7"/>
      </c>
      <c r="F56" s="61"/>
      <c r="G56" s="11" t="str">
        <f t="shared" si="8"/>
      </c>
      <c r="H56" s="62"/>
      <c r="I56" s="110" t="str">
        <f t="shared" si="9"/>
      </c>
      <c r="J56" s="112" t="str">
        <f t="shared" si="10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7"/>
      </c>
      <c r="F57" s="61"/>
      <c r="G57" s="11" t="str">
        <f t="shared" si="8"/>
      </c>
      <c r="H57" s="62"/>
      <c r="I57" s="110" t="str">
        <f t="shared" si="9"/>
      </c>
      <c r="J57" s="112" t="str">
        <f t="shared" si="10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7"/>
      </c>
      <c r="F58" s="61"/>
      <c r="G58" s="11" t="str">
        <f t="shared" si="8"/>
      </c>
      <c r="H58" s="62"/>
      <c r="I58" s="110" t="str">
        <f t="shared" si="9"/>
      </c>
      <c r="J58" s="112" t="str">
        <f t="shared" si="10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7"/>
      </c>
      <c r="F59" s="61"/>
      <c r="G59" s="11" t="str">
        <f t="shared" si="8"/>
      </c>
      <c r="H59" s="62"/>
      <c r="I59" s="110" t="str">
        <f t="shared" si="9"/>
      </c>
      <c r="J59" s="112" t="str">
        <f t="shared" si="10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7"/>
      </c>
      <c r="F60" s="61"/>
      <c r="G60" s="11" t="str">
        <f t="shared" si="8"/>
      </c>
      <c r="H60" s="62"/>
      <c r="I60" s="110" t="str">
        <f t="shared" si="9"/>
      </c>
      <c r="J60" s="112" t="str">
        <f t="shared" si="10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7"/>
      </c>
      <c r="F61" s="61"/>
      <c r="G61" s="11" t="str">
        <f t="shared" si="8"/>
      </c>
      <c r="H61" s="62"/>
      <c r="I61" s="110" t="str">
        <f t="shared" si="9"/>
      </c>
      <c r="J61" s="112" t="str">
        <f t="shared" si="10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7"/>
      </c>
      <c r="F62" s="61"/>
      <c r="G62" s="11" t="str">
        <f t="shared" si="8"/>
      </c>
      <c r="H62" s="62"/>
      <c r="I62" s="110" t="str">
        <f t="shared" si="9"/>
      </c>
      <c r="J62" s="112" t="str">
        <f t="shared" si="10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7"/>
      </c>
      <c r="F63" s="61"/>
      <c r="G63" s="11" t="str">
        <f t="shared" si="8"/>
      </c>
      <c r="H63" s="62"/>
      <c r="I63" s="110" t="str">
        <f t="shared" si="9"/>
      </c>
      <c r="J63" s="112" t="str">
        <f t="shared" si="10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7"/>
      </c>
      <c r="F64" s="61"/>
      <c r="G64" s="11" t="str">
        <f t="shared" si="8"/>
      </c>
      <c r="H64" s="62"/>
      <c r="I64" s="110" t="str">
        <f t="shared" si="9"/>
      </c>
      <c r="J64" s="112" t="str">
        <f t="shared" si="10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7"/>
      </c>
      <c r="F65" s="61"/>
      <c r="G65" s="11" t="str">
        <f t="shared" si="8"/>
      </c>
      <c r="H65" s="62"/>
      <c r="I65" s="110" t="str">
        <f t="shared" si="9"/>
      </c>
      <c r="J65" s="112" t="str">
        <f t="shared" si="10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7"/>
      </c>
      <c r="F66" s="61"/>
      <c r="G66" s="11" t="str">
        <f t="shared" si="8"/>
      </c>
      <c r="H66" s="62"/>
      <c r="I66" s="110" t="str">
        <f t="shared" si="9"/>
      </c>
      <c r="J66" s="112" t="str">
        <f t="shared" si="10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7"/>
      </c>
      <c r="F67" s="61"/>
      <c r="G67" s="11" t="str">
        <f t="shared" si="8"/>
      </c>
      <c r="H67" s="62"/>
      <c r="I67" s="110" t="str">
        <f t="shared" si="9"/>
      </c>
      <c r="J67" s="112" t="str">
        <f t="shared" si="10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7"/>
      </c>
      <c r="F68" s="61"/>
      <c r="G68" s="11" t="str">
        <f t="shared" si="8"/>
      </c>
      <c r="H68" s="62"/>
      <c r="I68" s="110" t="str">
        <f t="shared" si="9"/>
      </c>
      <c r="J68" s="112" t="str">
        <f t="shared" si="10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7"/>
      </c>
      <c r="F69" s="61"/>
      <c r="G69" s="11" t="str">
        <f t="shared" si="8"/>
      </c>
      <c r="H69" s="62"/>
      <c r="I69" s="110" t="str">
        <f t="shared" si="9"/>
      </c>
      <c r="J69" s="112" t="str">
        <f t="shared" si="10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7"/>
      </c>
      <c r="F70" s="61"/>
      <c r="G70" s="11" t="str">
        <f t="shared" si="8"/>
      </c>
      <c r="H70" s="62"/>
      <c r="I70" s="110" t="str">
        <f t="shared" si="9"/>
      </c>
      <c r="J70" s="112" t="str">
        <f t="shared" si="10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7"/>
      </c>
      <c r="F71" s="61"/>
      <c r="G71" s="11" t="str">
        <f t="shared" si="8"/>
      </c>
      <c r="H71" s="62"/>
      <c r="I71" s="110" t="str">
        <f t="shared" si="9"/>
      </c>
      <c r="J71" s="112" t="str">
        <f t="shared" si="10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7"/>
      </c>
      <c r="F72" s="61"/>
      <c r="G72" s="11" t="str">
        <f t="shared" si="8"/>
      </c>
      <c r="H72" s="62"/>
      <c r="I72" s="110" t="str">
        <f t="shared" si="9"/>
      </c>
      <c r="J72" s="112" t="str">
        <f t="shared" si="10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7"/>
      </c>
      <c r="F73" s="61"/>
      <c r="G73" s="11" t="str">
        <f t="shared" si="8"/>
      </c>
      <c r="H73" s="62"/>
      <c r="I73" s="110" t="str">
        <f t="shared" si="9"/>
      </c>
      <c r="J73" s="112" t="str">
        <f t="shared" si="10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7"/>
      </c>
      <c r="F74" s="61"/>
      <c r="G74" s="11" t="str">
        <f t="shared" si="8"/>
      </c>
      <c r="H74" s="62"/>
      <c r="I74" s="110" t="str">
        <f t="shared" si="9"/>
      </c>
      <c r="J74" s="112" t="str">
        <f t="shared" si="10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7"/>
      </c>
      <c r="F75" s="61"/>
      <c r="G75" s="11" t="str">
        <f t="shared" si="8"/>
      </c>
      <c r="H75" s="62"/>
      <c r="I75" s="110" t="str">
        <f t="shared" si="9"/>
      </c>
      <c r="J75" s="112" t="str">
        <f t="shared" si="10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7"/>
      </c>
      <c r="F76" s="61"/>
      <c r="G76" s="11" t="str">
        <f t="shared" si="8"/>
      </c>
      <c r="H76" s="62"/>
      <c r="I76" s="110" t="str">
        <f t="shared" si="9"/>
      </c>
      <c r="J76" s="112" t="str">
        <f t="shared" si="10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7"/>
      </c>
      <c r="F77" s="61"/>
      <c r="G77" s="11" t="str">
        <f t="shared" si="8"/>
      </c>
      <c r="H77" s="62"/>
      <c r="I77" s="110" t="str">
        <f t="shared" si="9"/>
      </c>
      <c r="J77" s="112" t="str">
        <f t="shared" si="10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7"/>
      </c>
      <c r="F78" s="61"/>
      <c r="G78" s="11" t="str">
        <f t="shared" si="8"/>
      </c>
      <c r="H78" s="62"/>
      <c r="I78" s="110" t="str">
        <f t="shared" si="9"/>
      </c>
      <c r="J78" s="112" t="str">
        <f t="shared" si="10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7"/>
      </c>
      <c r="F79" s="61"/>
      <c r="G79" s="11" t="str">
        <f t="shared" si="8"/>
      </c>
      <c r="H79" s="62"/>
      <c r="I79" s="110" t="str">
        <f t="shared" si="9"/>
      </c>
      <c r="J79" s="112" t="str">
        <f t="shared" si="10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7"/>
      </c>
      <c r="F80" s="61"/>
      <c r="G80" s="11" t="str">
        <f t="shared" si="8"/>
      </c>
      <c r="H80" s="62"/>
      <c r="I80" s="110" t="str">
        <f t="shared" si="9"/>
      </c>
      <c r="J80" s="112" t="str">
        <f t="shared" si="10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7"/>
      </c>
      <c r="F81" s="61"/>
      <c r="G81" s="11" t="str">
        <f t="shared" si="8"/>
      </c>
      <c r="H81" s="62"/>
      <c r="I81" s="110" t="str">
        <f t="shared" si="9"/>
      </c>
      <c r="J81" s="112" t="str">
        <f t="shared" si="10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7"/>
      </c>
      <c r="F82" s="61"/>
      <c r="G82" s="11" t="str">
        <f t="shared" si="8"/>
      </c>
      <c r="H82" s="62"/>
      <c r="I82" s="110" t="str">
        <f t="shared" si="9"/>
      </c>
      <c r="J82" s="112" t="str">
        <f t="shared" si="10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7"/>
      </c>
      <c r="F83" s="61"/>
      <c r="G83" s="11" t="str">
        <f t="shared" si="8"/>
      </c>
      <c r="H83" s="62"/>
      <c r="I83" s="110" t="str">
        <f t="shared" si="9"/>
      </c>
      <c r="J83" s="112" t="str">
        <f t="shared" si="10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7"/>
      </c>
      <c r="F84" s="61"/>
      <c r="G84" s="11" t="str">
        <f t="shared" si="8"/>
      </c>
      <c r="H84" s="62"/>
      <c r="I84" s="110" t="str">
        <f t="shared" si="9"/>
      </c>
      <c r="J84" s="112" t="str">
        <f t="shared" si="10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7"/>
      </c>
      <c r="F85" s="61"/>
      <c r="G85" s="11" t="str">
        <f t="shared" si="8"/>
      </c>
      <c r="H85" s="62"/>
      <c r="I85" s="110" t="str">
        <f t="shared" si="9"/>
      </c>
      <c r="J85" s="112" t="str">
        <f t="shared" si="10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7"/>
      </c>
      <c r="F86" s="61"/>
      <c r="G86" s="11" t="str">
        <f t="shared" si="8"/>
      </c>
      <c r="H86" s="62"/>
      <c r="I86" s="110" t="str">
        <f t="shared" si="9"/>
      </c>
      <c r="J86" s="112" t="str">
        <f t="shared" si="10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7"/>
      </c>
      <c r="F87" s="61"/>
      <c r="G87" s="11" t="str">
        <f t="shared" si="8"/>
      </c>
      <c r="H87" s="62"/>
      <c r="I87" s="110" t="str">
        <f t="shared" si="9"/>
      </c>
      <c r="J87" s="112" t="str">
        <f t="shared" si="10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7"/>
      </c>
      <c r="F88" s="61"/>
      <c r="G88" s="11" t="str">
        <f t="shared" si="8"/>
      </c>
      <c r="H88" s="62"/>
      <c r="I88" s="110" t="str">
        <f t="shared" si="9"/>
      </c>
      <c r="J88" s="112" t="str">
        <f t="shared" si="10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7"/>
      </c>
      <c r="F89" s="61"/>
      <c r="G89" s="11" t="str">
        <f t="shared" si="8"/>
      </c>
      <c r="H89" s="62"/>
      <c r="I89" s="110" t="str">
        <f t="shared" si="9"/>
      </c>
      <c r="J89" s="112" t="str">
        <f t="shared" si="10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7"/>
      </c>
      <c r="F90" s="61"/>
      <c r="G90" s="11" t="str">
        <f t="shared" si="8"/>
      </c>
      <c r="H90" s="62"/>
      <c r="I90" s="110" t="str">
        <f t="shared" si="9"/>
      </c>
      <c r="J90" s="112" t="str">
        <f t="shared" si="10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7"/>
      </c>
      <c r="F91" s="61"/>
      <c r="G91" s="11" t="str">
        <f t="shared" si="8"/>
      </c>
      <c r="H91" s="62"/>
      <c r="I91" s="110" t="str">
        <f t="shared" si="9"/>
      </c>
      <c r="J91" s="112" t="str">
        <f t="shared" si="10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7"/>
      </c>
      <c r="F92" s="61"/>
      <c r="G92" s="11" t="str">
        <f t="shared" si="8"/>
      </c>
      <c r="H92" s="62"/>
      <c r="I92" s="110" t="str">
        <f t="shared" si="9"/>
      </c>
      <c r="J92" s="112" t="str">
        <f t="shared" si="10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7"/>
      </c>
      <c r="F93" s="61"/>
      <c r="G93" s="11" t="str">
        <f t="shared" si="8"/>
      </c>
      <c r="H93" s="62"/>
      <c r="I93" s="110" t="str">
        <f t="shared" si="9"/>
      </c>
      <c r="J93" s="112" t="str">
        <f t="shared" si="10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7"/>
      </c>
      <c r="F94" s="61"/>
      <c r="G94" s="11" t="str">
        <f t="shared" si="8"/>
      </c>
      <c r="H94" s="62"/>
      <c r="I94" s="110" t="str">
        <f t="shared" si="9"/>
      </c>
      <c r="J94" s="112" t="str">
        <f t="shared" si="10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7"/>
      </c>
      <c r="F95" s="61"/>
      <c r="G95" s="11" t="str">
        <f t="shared" si="8"/>
      </c>
      <c r="H95" s="62"/>
      <c r="I95" s="110" t="str">
        <f t="shared" si="9"/>
      </c>
      <c r="J95" s="112" t="str">
        <f t="shared" si="10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7"/>
      </c>
      <c r="F96" s="61"/>
      <c r="G96" s="11" t="str">
        <f t="shared" si="8"/>
      </c>
      <c r="H96" s="62"/>
      <c r="I96" s="110" t="str">
        <f t="shared" si="9"/>
      </c>
      <c r="J96" s="112" t="str">
        <f t="shared" si="10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7"/>
      </c>
      <c r="F97" s="61"/>
      <c r="G97" s="11" t="str">
        <f t="shared" si="8"/>
      </c>
      <c r="H97" s="62"/>
      <c r="I97" s="110" t="str">
        <f t="shared" si="9"/>
      </c>
      <c r="J97" s="112" t="str">
        <f t="shared" si="10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7"/>
      </c>
      <c r="F98" s="61"/>
      <c r="G98" s="11" t="str">
        <f t="shared" si="8"/>
      </c>
      <c r="H98" s="62"/>
      <c r="I98" s="110" t="str">
        <f t="shared" si="9"/>
      </c>
      <c r="J98" s="112" t="str">
        <f t="shared" si="10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7"/>
      </c>
      <c r="F99" s="61"/>
      <c r="G99" s="11" t="str">
        <f t="shared" si="8"/>
      </c>
      <c r="H99" s="62"/>
      <c r="I99" s="110" t="str">
        <f t="shared" si="9"/>
      </c>
      <c r="J99" s="112" t="str">
        <f t="shared" si="10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7"/>
      </c>
      <c r="F100" s="61"/>
      <c r="G100" s="11" t="str">
        <f t="shared" si="8"/>
      </c>
      <c r="H100" s="62"/>
      <c r="I100" s="110" t="str">
        <f t="shared" si="9"/>
      </c>
      <c r="J100" s="112" t="str">
        <f t="shared" si="10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7"/>
      </c>
      <c r="F101" s="61"/>
      <c r="G101" s="11" t="str">
        <f t="shared" si="8"/>
      </c>
      <c r="H101" s="62"/>
      <c r="I101" s="110" t="str">
        <f t="shared" si="9"/>
      </c>
      <c r="J101" s="112" t="str">
        <f t="shared" si="10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7"/>
      </c>
      <c r="F102" s="61"/>
      <c r="G102" s="11" t="str">
        <f t="shared" si="8"/>
      </c>
      <c r="H102" s="62"/>
      <c r="I102" s="110" t="str">
        <f t="shared" si="9"/>
      </c>
      <c r="J102" s="112" t="str">
        <f t="shared" si="10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7"/>
      </c>
      <c r="F103" s="61"/>
      <c r="G103" s="11" t="str">
        <f t="shared" si="8"/>
      </c>
      <c r="H103" s="62"/>
      <c r="I103" s="110" t="str">
        <f t="shared" si="9"/>
      </c>
      <c r="J103" s="112" t="str">
        <f t="shared" si="10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7"/>
      </c>
      <c r="F104" s="61"/>
      <c r="G104" s="11" t="str">
        <f t="shared" si="8"/>
      </c>
      <c r="H104" s="62"/>
      <c r="I104" s="110" t="str">
        <f t="shared" si="9"/>
      </c>
      <c r="J104" s="112" t="str">
        <f t="shared" si="10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7"/>
      </c>
      <c r="F105" s="61"/>
      <c r="G105" s="11" t="str">
        <f t="shared" si="8"/>
      </c>
      <c r="H105" s="62"/>
      <c r="I105" s="110" t="str">
        <f t="shared" si="9"/>
      </c>
      <c r="J105" s="112" t="str">
        <f t="shared" si="10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7"/>
      </c>
      <c r="F106" s="61"/>
      <c r="G106" s="11" t="str">
        <f t="shared" si="8"/>
      </c>
      <c r="H106" s="62"/>
      <c r="I106" s="110" t="str">
        <f t="shared" si="9"/>
      </c>
      <c r="J106" s="112" t="str">
        <f t="shared" si="10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7"/>
      </c>
      <c r="F107" s="61"/>
      <c r="G107" s="11" t="str">
        <f t="shared" si="8"/>
      </c>
      <c r="H107" s="62"/>
      <c r="I107" s="110" t="str">
        <f t="shared" si="9"/>
      </c>
      <c r="J107" s="112" t="str">
        <f t="shared" si="10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7"/>
      </c>
      <c r="F108" s="61"/>
      <c r="G108" s="11" t="str">
        <f t="shared" si="8"/>
      </c>
      <c r="H108" s="62"/>
      <c r="I108" s="110" t="str">
        <f t="shared" si="9"/>
      </c>
      <c r="J108" s="112" t="str">
        <f t="shared" si="10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7"/>
      </c>
      <c r="F109" s="61"/>
      <c r="G109" s="11" t="str">
        <f t="shared" si="8"/>
      </c>
      <c r="H109" s="62"/>
      <c r="I109" s="110" t="str">
        <f t="shared" si="9"/>
      </c>
      <c r="J109" s="112" t="str">
        <f t="shared" si="10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7"/>
      </c>
      <c r="F110" s="61"/>
      <c r="G110" s="11" t="str">
        <f t="shared" si="8"/>
      </c>
      <c r="H110" s="62"/>
      <c r="I110" s="110" t="str">
        <f t="shared" si="9"/>
      </c>
      <c r="J110" s="112" t="str">
        <f t="shared" si="10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7"/>
      </c>
      <c r="F111" s="61"/>
      <c r="G111" s="11" t="str">
        <f t="shared" si="8"/>
      </c>
      <c r="H111" s="62"/>
      <c r="I111" s="110" t="str">
        <f t="shared" si="9"/>
      </c>
      <c r="J111" s="112" t="str">
        <f t="shared" si="10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7"/>
      </c>
      <c r="F112" s="61"/>
      <c r="G112" s="11" t="str">
        <f t="shared" si="8"/>
      </c>
      <c r="H112" s="62"/>
      <c r="I112" s="110" t="str">
        <f t="shared" si="9"/>
      </c>
      <c r="J112" s="112" t="str">
        <f t="shared" si="10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7"/>
      </c>
      <c r="F113" s="61"/>
      <c r="G113" s="11" t="str">
        <f t="shared" si="8"/>
      </c>
      <c r="H113" s="62"/>
      <c r="I113" s="110" t="str">
        <f t="shared" si="9"/>
      </c>
      <c r="J113" s="112" t="str">
        <f t="shared" si="10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7"/>
      </c>
      <c r="F114" s="61"/>
      <c r="G114" s="11" t="str">
        <f t="shared" si="8"/>
      </c>
      <c r="H114" s="62"/>
      <c r="I114" s="110" t="str">
        <f t="shared" si="9"/>
      </c>
      <c r="J114" s="112" t="str">
        <f t="shared" si="10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7"/>
      </c>
      <c r="F115" s="61"/>
      <c r="G115" s="11" t="str">
        <f t="shared" si="8"/>
      </c>
      <c r="H115" s="62"/>
      <c r="I115" s="110" t="str">
        <f t="shared" si="9"/>
      </c>
      <c r="J115" s="112" t="str">
        <f t="shared" si="10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7"/>
      </c>
      <c r="F116" s="61"/>
      <c r="G116" s="11" t="str">
        <f t="shared" si="8"/>
      </c>
      <c r="H116" s="62"/>
      <c r="I116" s="110" t="str">
        <f t="shared" si="9"/>
      </c>
      <c r="J116" s="112" t="str">
        <f t="shared" si="10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7"/>
      </c>
      <c r="F117" s="61"/>
      <c r="G117" s="11" t="str">
        <f t="shared" si="8"/>
      </c>
      <c r="H117" s="62"/>
      <c r="I117" s="110" t="str">
        <f t="shared" si="9"/>
      </c>
      <c r="J117" s="112" t="str">
        <f t="shared" si="10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7"/>
      </c>
      <c r="F118" s="61"/>
      <c r="G118" s="11" t="str">
        <f t="shared" si="8"/>
      </c>
      <c r="H118" s="62"/>
      <c r="I118" s="110" t="str">
        <f t="shared" si="9"/>
      </c>
      <c r="J118" s="112" t="str">
        <f t="shared" si="10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7"/>
      </c>
      <c r="F119" s="61"/>
      <c r="G119" s="11" t="str">
        <f t="shared" si="8"/>
      </c>
      <c r="H119" s="62"/>
      <c r="I119" s="110" t="str">
        <f t="shared" si="9"/>
      </c>
      <c r="J119" s="112" t="str">
        <f t="shared" si="10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7"/>
      </c>
      <c r="F120" s="61"/>
      <c r="G120" s="11" t="str">
        <f t="shared" si="8"/>
      </c>
      <c r="H120" s="62"/>
      <c r="I120" s="110" t="str">
        <f t="shared" si="9"/>
      </c>
      <c r="J120" s="112" t="str">
        <f t="shared" si="10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7"/>
      </c>
      <c r="F121" s="61"/>
      <c r="G121" s="11" t="str">
        <f t="shared" si="8"/>
      </c>
      <c r="H121" s="62"/>
      <c r="I121" s="110" t="str">
        <f t="shared" si="9"/>
      </c>
      <c r="J121" s="112" t="str">
        <f t="shared" si="10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7"/>
      </c>
      <c r="F122" s="61"/>
      <c r="G122" s="11" t="str">
        <f t="shared" si="8"/>
      </c>
      <c r="H122" s="62"/>
      <c r="I122" s="110" t="str">
        <f t="shared" si="9"/>
      </c>
      <c r="J122" s="112" t="str">
        <f t="shared" si="10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7"/>
      </c>
      <c r="F123" s="61"/>
      <c r="G123" s="11" t="str">
        <f t="shared" si="8"/>
      </c>
      <c r="H123" s="62"/>
      <c r="I123" s="110" t="str">
        <f t="shared" si="9"/>
      </c>
      <c r="J123" s="112" t="str">
        <f t="shared" si="10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7"/>
      </c>
      <c r="F124" s="61"/>
      <c r="G124" s="11" t="str">
        <f t="shared" si="8"/>
      </c>
      <c r="H124" s="62"/>
      <c r="I124" s="110" t="str">
        <f t="shared" si="9"/>
      </c>
      <c r="J124" s="112" t="str">
        <f t="shared" si="10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7"/>
      </c>
      <c r="F125" s="61"/>
      <c r="G125" s="11" t="str">
        <f t="shared" si="8"/>
      </c>
      <c r="H125" s="62"/>
      <c r="I125" s="110" t="str">
        <f t="shared" si="9"/>
      </c>
      <c r="J125" s="112" t="str">
        <f t="shared" si="10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7"/>
      </c>
      <c r="F126" s="61"/>
      <c r="G126" s="11" t="str">
        <f t="shared" si="8"/>
      </c>
      <c r="H126" s="62"/>
      <c r="I126" s="110" t="str">
        <f t="shared" si="9"/>
      </c>
      <c r="J126" s="112" t="str">
        <f t="shared" si="10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7"/>
      </c>
      <c r="F127" s="61"/>
      <c r="G127" s="11" t="str">
        <f t="shared" si="8"/>
      </c>
      <c r="H127" s="62"/>
      <c r="I127" s="110" t="str">
        <f t="shared" si="9"/>
      </c>
      <c r="J127" s="112" t="str">
        <f t="shared" si="10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7"/>
      </c>
      <c r="F128" s="61"/>
      <c r="G128" s="11" t="str">
        <f t="shared" si="8"/>
      </c>
      <c r="H128" s="62"/>
      <c r="I128" s="110" t="str">
        <f t="shared" si="9"/>
      </c>
      <c r="J128" s="112" t="str">
        <f t="shared" si="10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7"/>
      </c>
      <c r="F129" s="61"/>
      <c r="G129" s="11" t="str">
        <f t="shared" si="8"/>
      </c>
      <c r="H129" s="62"/>
      <c r="I129" s="110" t="str">
        <f t="shared" si="9"/>
      </c>
      <c r="J129" s="112" t="str">
        <f t="shared" si="10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7"/>
      </c>
      <c r="F130" s="61"/>
      <c r="G130" s="11" t="str">
        <f t="shared" si="8"/>
      </c>
      <c r="H130" s="62"/>
      <c r="I130" s="110" t="str">
        <f t="shared" si="9"/>
      </c>
      <c r="J130" s="112" t="str">
        <f t="shared" si="10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7"/>
      </c>
      <c r="F131" s="61"/>
      <c r="G131" s="11" t="str">
        <f t="shared" si="8"/>
      </c>
      <c r="H131" s="62"/>
      <c r="I131" s="110" t="str">
        <f t="shared" si="9"/>
      </c>
      <c r="J131" s="112" t="str">
        <f t="shared" si="10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7"/>
      </c>
      <c r="F132" s="61"/>
      <c r="G132" s="11" t="str">
        <f t="shared" si="8"/>
      </c>
      <c r="H132" s="62"/>
      <c r="I132" s="110" t="str">
        <f t="shared" si="9"/>
      </c>
      <c r="J132" s="112" t="str">
        <f t="shared" si="10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7"/>
      </c>
      <c r="F133" s="61"/>
      <c r="G133" s="11" t="str">
        <f t="shared" si="8"/>
      </c>
      <c r="H133" s="62"/>
      <c r="I133" s="110" t="str">
        <f t="shared" si="9"/>
      </c>
      <c r="J133" s="112" t="str">
        <f t="shared" si="10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7"/>
      </c>
      <c r="F134" s="61"/>
      <c r="G134" s="11" t="str">
        <f t="shared" si="8"/>
      </c>
      <c r="H134" s="62"/>
      <c r="I134" s="110" t="str">
        <f t="shared" si="9"/>
      </c>
      <c r="J134" s="112" t="str">
        <f t="shared" si="10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7"/>
      </c>
      <c r="F135" s="61"/>
      <c r="G135" s="11" t="str">
        <f t="shared" si="8"/>
      </c>
      <c r="H135" s="62"/>
      <c r="I135" s="110" t="str">
        <f t="shared" si="9"/>
      </c>
      <c r="J135" s="112" t="str">
        <f t="shared" si="10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7"/>
      </c>
      <c r="F136" s="61"/>
      <c r="G136" s="11" t="str">
        <f t="shared" si="8"/>
      </c>
      <c r="H136" s="62"/>
      <c r="I136" s="110" t="str">
        <f t="shared" si="9"/>
      </c>
      <c r="J136" s="112" t="str">
        <f t="shared" si="10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7"/>
      </c>
      <c r="F137" s="61"/>
      <c r="G137" s="11" t="str">
        <f t="shared" si="8"/>
      </c>
      <c r="H137" s="62"/>
      <c r="I137" s="110" t="str">
        <f t="shared" si="9"/>
      </c>
      <c r="J137" s="112" t="str">
        <f t="shared" si="10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7"/>
      </c>
      <c r="F138" s="61"/>
      <c r="G138" s="11" t="str">
        <f t="shared" si="8"/>
      </c>
      <c r="H138" s="62"/>
      <c r="I138" s="110" t="str">
        <f t="shared" si="9"/>
      </c>
      <c r="J138" s="112" t="str">
        <f t="shared" si="10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7"/>
      </c>
      <c r="F139" s="61"/>
      <c r="G139" s="11" t="str">
        <f t="shared" si="8"/>
      </c>
      <c r="H139" s="62"/>
      <c r="I139" s="110" t="str">
        <f t="shared" si="9"/>
      </c>
      <c r="J139" s="112" t="str">
        <f t="shared" si="10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7"/>
      </c>
      <c r="F140" s="61"/>
      <c r="G140" s="11" t="str">
        <f t="shared" si="8"/>
      </c>
      <c r="H140" s="62"/>
      <c r="I140" s="110" t="str">
        <f t="shared" si="9"/>
      </c>
      <c r="J140" s="112" t="str">
        <f t="shared" si="10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7"/>
      </c>
      <c r="F141" s="61"/>
      <c r="G141" s="11" t="str">
        <f t="shared" si="8"/>
      </c>
      <c r="H141" s="62"/>
      <c r="I141" s="110" t="str">
        <f t="shared" si="9"/>
      </c>
      <c r="J141" s="112" t="str">
        <f t="shared" si="10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7"/>
      </c>
      <c r="F142" s="61"/>
      <c r="G142" s="11" t="str">
        <f t="shared" si="8"/>
      </c>
      <c r="H142" s="62"/>
      <c r="I142" s="110" t="str">
        <f t="shared" si="9"/>
      </c>
      <c r="J142" s="112" t="str">
        <f t="shared" si="10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7"/>
      </c>
      <c r="F143" s="61"/>
      <c r="G143" s="11" t="str">
        <f t="shared" si="8"/>
      </c>
      <c r="H143" s="62"/>
      <c r="I143" s="110" t="str">
        <f t="shared" si="9"/>
      </c>
      <c r="J143" s="112" t="str">
        <f t="shared" si="10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7"/>
      </c>
      <c r="F144" s="61"/>
      <c r="G144" s="11" t="str">
        <f t="shared" si="8"/>
      </c>
      <c r="H144" s="62"/>
      <c r="I144" s="110" t="str">
        <f t="shared" si="9"/>
      </c>
      <c r="J144" s="112" t="str">
        <f t="shared" si="10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7"/>
      </c>
      <c r="F145" s="61"/>
      <c r="G145" s="11" t="str">
        <f t="shared" si="8"/>
      </c>
      <c r="H145" s="62"/>
      <c r="I145" s="110" t="str">
        <f t="shared" si="9"/>
      </c>
      <c r="J145" s="112" t="str">
        <f t="shared" si="10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7"/>
      </c>
      <c r="F146" s="61"/>
      <c r="G146" s="11" t="str">
        <f t="shared" si="8"/>
      </c>
      <c r="H146" s="62"/>
      <c r="I146" s="110" t="str">
        <f t="shared" si="9"/>
      </c>
      <c r="J146" s="112" t="str">
        <f t="shared" si="10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7"/>
      </c>
      <c r="F147" s="61"/>
      <c r="G147" s="11" t="str">
        <f t="shared" si="8"/>
      </c>
      <c r="H147" s="62"/>
      <c r="I147" s="110" t="str">
        <f t="shared" si="9"/>
      </c>
      <c r="J147" s="112" t="str">
        <f t="shared" si="10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7"/>
      </c>
      <c r="F148" s="61"/>
      <c r="G148" s="11" t="str">
        <f t="shared" si="8"/>
      </c>
      <c r="H148" s="62"/>
      <c r="I148" s="110" t="str">
        <f t="shared" si="9"/>
      </c>
      <c r="J148" s="112" t="str">
        <f t="shared" si="10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7"/>
      </c>
      <c r="F149" s="61"/>
      <c r="G149" s="11" t="str">
        <f t="shared" si="8"/>
      </c>
      <c r="H149" s="62"/>
      <c r="I149" s="110" t="str">
        <f t="shared" si="9"/>
      </c>
      <c r="J149" s="112" t="str">
        <f t="shared" si="10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7"/>
      </c>
      <c r="F150" s="61"/>
      <c r="G150" s="11" t="str">
        <f t="shared" si="8"/>
      </c>
      <c r="H150" s="62"/>
      <c r="I150" s="110" t="str">
        <f t="shared" si="9"/>
      </c>
      <c r="J150" s="112" t="str">
        <f t="shared" si="10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7"/>
      </c>
      <c r="F151" s="61"/>
      <c r="G151" s="11" t="str">
        <f t="shared" si="8"/>
      </c>
      <c r="H151" s="62"/>
      <c r="I151" s="110" t="str">
        <f t="shared" si="9"/>
      </c>
      <c r="J151" s="112" t="str">
        <f t="shared" si="10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7"/>
      </c>
      <c r="F152" s="61"/>
      <c r="G152" s="11" t="str">
        <f t="shared" si="8"/>
      </c>
      <c r="H152" s="62"/>
      <c r="I152" s="110" t="str">
        <f t="shared" si="9"/>
      </c>
      <c r="J152" s="112" t="str">
        <f t="shared" si="10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7"/>
      </c>
      <c r="F153" s="61"/>
      <c r="G153" s="11" t="str">
        <f t="shared" si="8"/>
      </c>
      <c r="H153" s="62"/>
      <c r="I153" s="110" t="str">
        <f t="shared" si="9"/>
      </c>
      <c r="J153" s="112" t="str">
        <f t="shared" si="10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7"/>
      </c>
      <c r="F154" s="61"/>
      <c r="G154" s="11" t="str">
        <f t="shared" si="8"/>
      </c>
      <c r="H154" s="62"/>
      <c r="I154" s="110" t="str">
        <f t="shared" si="9"/>
      </c>
      <c r="J154" s="112" t="str">
        <f t="shared" si="10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7"/>
      </c>
      <c r="F155" s="61"/>
      <c r="G155" s="11" t="str">
        <f t="shared" si="8"/>
      </c>
      <c r="H155" s="62"/>
      <c r="I155" s="110" t="str">
        <f t="shared" si="9"/>
      </c>
      <c r="J155" s="112" t="str">
        <f t="shared" si="10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7"/>
      </c>
      <c r="F156" s="61"/>
      <c r="G156" s="11" t="str">
        <f t="shared" si="8"/>
      </c>
      <c r="H156" s="62"/>
      <c r="I156" s="110" t="str">
        <f t="shared" si="9"/>
      </c>
      <c r="J156" s="112" t="str">
        <f t="shared" si="10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7"/>
      </c>
      <c r="F157" s="61"/>
      <c r="G157" s="11" t="str">
        <f t="shared" si="8"/>
      </c>
      <c r="H157" s="62"/>
      <c r="I157" s="110" t="str">
        <f t="shared" si="9"/>
      </c>
      <c r="J157" s="112" t="str">
        <f t="shared" si="10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7"/>
      </c>
      <c r="F158" s="61"/>
      <c r="G158" s="11" t="str">
        <f t="shared" si="8"/>
      </c>
      <c r="H158" s="62"/>
      <c r="I158" s="110" t="str">
        <f t="shared" si="9"/>
      </c>
      <c r="J158" s="112" t="str">
        <f t="shared" si="10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7"/>
      </c>
      <c r="F159" s="61"/>
      <c r="G159" s="11" t="str">
        <f t="shared" si="8"/>
      </c>
      <c r="H159" s="62"/>
      <c r="I159" s="110" t="str">
        <f t="shared" si="9"/>
      </c>
      <c r="J159" s="112" t="str">
        <f t="shared" si="10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7"/>
      </c>
      <c r="F160" s="61"/>
      <c r="G160" s="11" t="str">
        <f t="shared" si="8"/>
      </c>
      <c r="H160" s="62"/>
      <c r="I160" s="110" t="str">
        <f t="shared" si="9"/>
      </c>
      <c r="J160" s="112" t="str">
        <f t="shared" si="10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7"/>
      </c>
      <c r="F161" s="61"/>
      <c r="G161" s="11" t="str">
        <f t="shared" si="8"/>
      </c>
      <c r="H161" s="62"/>
      <c r="I161" s="110" t="str">
        <f t="shared" si="9"/>
      </c>
      <c r="J161" s="112" t="str">
        <f t="shared" si="10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7"/>
      </c>
      <c r="F162" s="61"/>
      <c r="G162" s="11" t="str">
        <f t="shared" si="8"/>
      </c>
      <c r="H162" s="62"/>
      <c r="I162" s="110" t="str">
        <f t="shared" si="9"/>
      </c>
      <c r="J162" s="112" t="str">
        <f t="shared" si="10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7"/>
      </c>
      <c r="F163" s="61"/>
      <c r="G163" s="11" t="str">
        <f t="shared" si="8"/>
      </c>
      <c r="H163" s="62"/>
      <c r="I163" s="110" t="str">
        <f t="shared" si="9"/>
      </c>
      <c r="J163" s="112" t="str">
        <f t="shared" si="10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7"/>
      </c>
      <c r="F164" s="61"/>
      <c r="G164" s="11" t="str">
        <f t="shared" si="8"/>
      </c>
      <c r="H164" s="62"/>
      <c r="I164" s="110" t="str">
        <f t="shared" si="9"/>
      </c>
      <c r="J164" s="112" t="str">
        <f t="shared" si="10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7"/>
      </c>
      <c r="F165" s="61"/>
      <c r="G165" s="11" t="str">
        <f t="shared" si="8"/>
      </c>
      <c r="H165" s="62"/>
      <c r="I165" s="110" t="str">
        <f t="shared" si="9"/>
      </c>
      <c r="J165" s="112" t="str">
        <f t="shared" si="10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7"/>
      </c>
      <c r="F166" s="61"/>
      <c r="G166" s="11" t="str">
        <f t="shared" si="8"/>
      </c>
      <c r="H166" s="62"/>
      <c r="I166" s="110" t="str">
        <f t="shared" si="9"/>
      </c>
      <c r="J166" s="112" t="str">
        <f t="shared" si="10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7"/>
      </c>
      <c r="F167" s="61"/>
      <c r="G167" s="11" t="str">
        <f t="shared" si="8"/>
      </c>
      <c r="H167" s="62"/>
      <c r="I167" s="110" t="str">
        <f t="shared" si="9"/>
      </c>
      <c r="J167" s="112" t="str">
        <f t="shared" si="10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7"/>
      </c>
      <c r="F168" s="61"/>
      <c r="G168" s="11" t="str">
        <f t="shared" si="8"/>
      </c>
      <c r="H168" s="62"/>
      <c r="I168" s="110" t="str">
        <f t="shared" si="9"/>
      </c>
      <c r="J168" s="112" t="str">
        <f t="shared" si="10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7"/>
      </c>
      <c r="F169" s="61"/>
      <c r="G169" s="11" t="str">
        <f t="shared" si="8"/>
      </c>
      <c r="H169" s="62"/>
      <c r="I169" s="110" t="str">
        <f t="shared" si="9"/>
      </c>
      <c r="J169" s="112" t="str">
        <f t="shared" si="10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7"/>
      </c>
      <c r="F170" s="61"/>
      <c r="G170" s="11" t="str">
        <f t="shared" si="8"/>
      </c>
      <c r="H170" s="62"/>
      <c r="I170" s="110" t="str">
        <f t="shared" si="9"/>
      </c>
      <c r="J170" s="112" t="str">
        <f t="shared" si="10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7"/>
      </c>
      <c r="F171" s="61"/>
      <c r="G171" s="11" t="str">
        <f t="shared" si="8"/>
      </c>
      <c r="H171" s="62"/>
      <c r="I171" s="110" t="str">
        <f t="shared" si="9"/>
      </c>
      <c r="J171" s="112" t="str">
        <f t="shared" si="10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7"/>
      </c>
      <c r="F172" s="61"/>
      <c r="G172" s="11" t="str">
        <f t="shared" si="8"/>
      </c>
      <c r="H172" s="62"/>
      <c r="I172" s="110" t="str">
        <f t="shared" si="9"/>
      </c>
      <c r="J172" s="112" t="str">
        <f t="shared" si="10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7"/>
      </c>
      <c r="F173" s="61"/>
      <c r="G173" s="11" t="str">
        <f t="shared" si="8"/>
      </c>
      <c r="H173" s="62"/>
      <c r="I173" s="110" t="str">
        <f t="shared" si="9"/>
      </c>
      <c r="J173" s="112" t="str">
        <f t="shared" si="10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7"/>
      </c>
      <c r="F174" s="61"/>
      <c r="G174" s="11" t="str">
        <f t="shared" si="8"/>
      </c>
      <c r="H174" s="62"/>
      <c r="I174" s="110" t="str">
        <f t="shared" si="9"/>
      </c>
      <c r="J174" s="112" t="str">
        <f t="shared" si="10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7"/>
      </c>
      <c r="F175" s="61"/>
      <c r="G175" s="11" t="str">
        <f t="shared" si="8"/>
      </c>
      <c r="H175" s="62"/>
      <c r="I175" s="110" t="str">
        <f t="shared" si="9"/>
      </c>
      <c r="J175" s="112" t="str">
        <f t="shared" si="10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7"/>
      </c>
      <c r="F176" s="61"/>
      <c r="G176" s="11" t="str">
        <f t="shared" si="8"/>
      </c>
      <c r="H176" s="62"/>
      <c r="I176" s="110" t="str">
        <f t="shared" si="9"/>
      </c>
      <c r="J176" s="112" t="str">
        <f t="shared" si="10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7"/>
      </c>
      <c r="F177" s="61"/>
      <c r="G177" s="11" t="str">
        <f t="shared" si="8"/>
      </c>
      <c r="H177" s="62"/>
      <c r="I177" s="110" t="str">
        <f t="shared" si="9"/>
      </c>
      <c r="J177" s="112" t="str">
        <f t="shared" si="10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7"/>
      </c>
      <c r="F178" s="61"/>
      <c r="G178" s="11" t="str">
        <f t="shared" si="8"/>
      </c>
      <c r="H178" s="62"/>
      <c r="I178" s="110" t="str">
        <f t="shared" si="9"/>
      </c>
      <c r="J178" s="112" t="str">
        <f t="shared" si="10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7"/>
      </c>
      <c r="F179" s="61"/>
      <c r="G179" s="11" t="str">
        <f t="shared" si="8"/>
      </c>
      <c r="H179" s="62"/>
      <c r="I179" s="110" t="str">
        <f t="shared" si="9"/>
      </c>
      <c r="J179" s="112" t="str">
        <f t="shared" si="10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7"/>
      </c>
      <c r="F180" s="61"/>
      <c r="G180" s="11" t="str">
        <f t="shared" si="8"/>
      </c>
      <c r="H180" s="62"/>
      <c r="I180" s="110" t="str">
        <f t="shared" si="9"/>
      </c>
      <c r="J180" s="112" t="str">
        <f t="shared" si="10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7"/>
      </c>
      <c r="F181" s="61"/>
      <c r="G181" s="11" t="str">
        <f t="shared" si="8"/>
      </c>
      <c r="H181" s="62"/>
      <c r="I181" s="110" t="str">
        <f t="shared" si="9"/>
      </c>
      <c r="J181" s="112" t="str">
        <f t="shared" si="10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7"/>
      </c>
      <c r="F182" s="61"/>
      <c r="G182" s="11" t="str">
        <f t="shared" si="8"/>
      </c>
      <c r="H182" s="62"/>
      <c r="I182" s="110" t="str">
        <f t="shared" si="9"/>
      </c>
      <c r="J182" s="112" t="str">
        <f t="shared" si="10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7"/>
      </c>
      <c r="F183" s="61"/>
      <c r="G183" s="11" t="str">
        <f t="shared" si="8"/>
      </c>
      <c r="H183" s="62"/>
      <c r="I183" s="110" t="str">
        <f t="shared" si="9"/>
      </c>
      <c r="J183" s="112" t="str">
        <f t="shared" si="10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7"/>
      </c>
      <c r="F184" s="61"/>
      <c r="G184" s="11" t="str">
        <f t="shared" si="8"/>
      </c>
      <c r="H184" s="62"/>
      <c r="I184" s="110" t="str">
        <f t="shared" si="9"/>
      </c>
      <c r="J184" s="112" t="str">
        <f t="shared" si="10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7"/>
      </c>
      <c r="F185" s="61"/>
      <c r="G185" s="11" t="str">
        <f t="shared" si="8"/>
      </c>
      <c r="H185" s="62"/>
      <c r="I185" s="110" t="str">
        <f t="shared" si="9"/>
      </c>
      <c r="J185" s="112" t="str">
        <f t="shared" si="10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7"/>
      </c>
      <c r="F186" s="61"/>
      <c r="G186" s="11" t="str">
        <f t="shared" si="8"/>
      </c>
      <c r="H186" s="62"/>
      <c r="I186" s="110" t="str">
        <f t="shared" si="9"/>
      </c>
      <c r="J186" s="112" t="str">
        <f t="shared" si="10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7"/>
      </c>
      <c r="F187" s="61"/>
      <c r="G187" s="11" t="str">
        <f t="shared" si="8"/>
      </c>
      <c r="H187" s="62"/>
      <c r="I187" s="110" t="str">
        <f t="shared" si="9"/>
      </c>
      <c r="J187" s="112" t="str">
        <f t="shared" si="10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7"/>
      </c>
      <c r="F188" s="61"/>
      <c r="G188" s="11" t="str">
        <f t="shared" si="8"/>
      </c>
      <c r="H188" s="62"/>
      <c r="I188" s="110" t="str">
        <f t="shared" si="9"/>
      </c>
      <c r="J188" s="112" t="str">
        <f t="shared" si="10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7"/>
      </c>
      <c r="F189" s="61"/>
      <c r="G189" s="11" t="str">
        <f t="shared" si="8"/>
      </c>
      <c r="H189" s="62"/>
      <c r="I189" s="110" t="str">
        <f t="shared" si="9"/>
      </c>
      <c r="J189" s="112" t="str">
        <f t="shared" si="10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7"/>
      </c>
      <c r="F190" s="61"/>
      <c r="G190" s="11" t="str">
        <f t="shared" si="8"/>
      </c>
      <c r="H190" s="62"/>
      <c r="I190" s="110" t="str">
        <f t="shared" si="9"/>
      </c>
      <c r="J190" s="112" t="str">
        <f t="shared" si="10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7"/>
      </c>
      <c r="F191" s="61"/>
      <c r="G191" s="11" t="str">
        <f t="shared" si="8"/>
      </c>
      <c r="H191" s="62"/>
      <c r="I191" s="110" t="str">
        <f t="shared" si="9"/>
      </c>
      <c r="J191" s="112" t="str">
        <f t="shared" si="10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7"/>
      </c>
      <c r="F192" s="61"/>
      <c r="G192" s="11" t="str">
        <f t="shared" si="8"/>
      </c>
      <c r="H192" s="62"/>
      <c r="I192" s="110" t="str">
        <f t="shared" si="9"/>
      </c>
      <c r="J192" s="112" t="str">
        <f t="shared" si="10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7"/>
      </c>
      <c r="F193" s="61"/>
      <c r="G193" s="11" t="str">
        <f t="shared" si="8"/>
      </c>
      <c r="H193" s="62"/>
      <c r="I193" s="110" t="str">
        <f t="shared" si="9"/>
      </c>
      <c r="J193" s="112" t="str">
        <f t="shared" si="10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7"/>
      </c>
      <c r="F194" s="61"/>
      <c r="G194" s="11" t="str">
        <f t="shared" si="8"/>
      </c>
      <c r="H194" s="62"/>
      <c r="I194" s="110" t="str">
        <f t="shared" si="9"/>
      </c>
      <c r="J194" s="112" t="str">
        <f t="shared" si="10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7"/>
      </c>
      <c r="F195" s="61"/>
      <c r="G195" s="11" t="str">
        <f t="shared" si="8"/>
      </c>
      <c r="H195" s="62"/>
      <c r="I195" s="110" t="str">
        <f t="shared" si="9"/>
      </c>
      <c r="J195" s="112" t="str">
        <f t="shared" si="10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7"/>
      </c>
      <c r="F196" s="61"/>
      <c r="G196" s="11" t="str">
        <f t="shared" si="8"/>
      </c>
      <c r="H196" s="62"/>
      <c r="I196" s="110" t="str">
        <f t="shared" si="9"/>
      </c>
      <c r="J196" s="112" t="str">
        <f t="shared" si="10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7"/>
      </c>
      <c r="F197" s="61"/>
      <c r="G197" s="11" t="str">
        <f t="shared" si="8"/>
      </c>
      <c r="H197" s="62"/>
      <c r="I197" s="110" t="str">
        <f t="shared" si="9"/>
      </c>
      <c r="J197" s="112" t="str">
        <f t="shared" si="10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7"/>
      </c>
      <c r="F198" s="61"/>
      <c r="G198" s="11" t="str">
        <f t="shared" si="8"/>
      </c>
      <c r="H198" s="62"/>
      <c r="I198" s="110" t="str">
        <f t="shared" si="9"/>
      </c>
      <c r="J198" s="112" t="str">
        <f t="shared" si="10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7"/>
      </c>
      <c r="F199" s="61"/>
      <c r="G199" s="11" t="str">
        <f t="shared" si="8"/>
      </c>
      <c r="H199" s="62"/>
      <c r="I199" s="110" t="str">
        <f t="shared" si="9"/>
      </c>
      <c r="J199" s="112" t="str">
        <f t="shared" si="10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7"/>
      </c>
      <c r="F200" s="61"/>
      <c r="G200" s="11" t="str">
        <f t="shared" si="8"/>
      </c>
      <c r="H200" s="62"/>
      <c r="I200" s="110" t="str">
        <f t="shared" si="9"/>
      </c>
      <c r="J200" s="112" t="str">
        <f t="shared" si="10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7"/>
      </c>
      <c r="F201" s="61"/>
      <c r="G201" s="11" t="str">
        <f t="shared" si="8"/>
      </c>
      <c r="H201" s="62"/>
      <c r="I201" s="110" t="str">
        <f t="shared" si="9"/>
      </c>
      <c r="J201" s="112" t="str">
        <f t="shared" si="10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7"/>
      </c>
      <c r="F202" s="61"/>
      <c r="G202" s="11" t="str">
        <f t="shared" si="8"/>
      </c>
      <c r="H202" s="62"/>
      <c r="I202" s="110" t="str">
        <f t="shared" si="9"/>
      </c>
      <c r="J202" s="112" t="str">
        <f t="shared" si="10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7"/>
      </c>
      <c r="F203" s="61"/>
      <c r="G203" s="11" t="str">
        <f t="shared" si="8"/>
      </c>
      <c r="H203" s="62"/>
      <c r="I203" s="110" t="str">
        <f t="shared" si="9"/>
      </c>
      <c r="J203" s="112" t="str">
        <f t="shared" si="10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7"/>
      </c>
      <c r="F204" s="61"/>
      <c r="G204" s="11" t="str">
        <f t="shared" si="8"/>
      </c>
      <c r="H204" s="62"/>
      <c r="I204" s="110" t="str">
        <f t="shared" si="9"/>
      </c>
      <c r="J204" s="112" t="str">
        <f t="shared" si="10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7"/>
      </c>
      <c r="F205" s="61"/>
      <c r="G205" s="11" t="str">
        <f t="shared" si="8"/>
      </c>
      <c r="H205" s="62"/>
      <c r="I205" s="110" t="str">
        <f t="shared" si="9"/>
      </c>
      <c r="J205" s="112" t="str">
        <f t="shared" si="10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7"/>
      </c>
      <c r="F206" s="61"/>
      <c r="G206" s="11" t="str">
        <f t="shared" si="8"/>
      </c>
      <c r="H206" s="62"/>
      <c r="I206" s="110" t="str">
        <f t="shared" si="9"/>
      </c>
      <c r="J206" s="112" t="str">
        <f t="shared" si="10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7"/>
      </c>
      <c r="F207" s="61"/>
      <c r="G207" s="11" t="str">
        <f t="shared" si="8"/>
      </c>
      <c r="H207" s="62"/>
      <c r="I207" s="110" t="str">
        <f t="shared" si="9"/>
      </c>
      <c r="J207" s="112" t="str">
        <f t="shared" si="10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7"/>
      </c>
      <c r="F208" s="61"/>
      <c r="G208" s="11" t="str">
        <f t="shared" si="8"/>
      </c>
      <c r="H208" s="62"/>
      <c r="I208" s="110" t="str">
        <f t="shared" si="9"/>
      </c>
      <c r="J208" s="112" t="str">
        <f t="shared" si="10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7"/>
      </c>
      <c r="F209" s="61"/>
      <c r="G209" s="11" t="str">
        <f t="shared" si="8"/>
      </c>
      <c r="H209" s="62"/>
      <c r="I209" s="110" t="str">
        <f t="shared" si="9"/>
      </c>
      <c r="J209" s="112" t="str">
        <f t="shared" si="10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7"/>
      </c>
      <c r="F210" s="61"/>
      <c r="G210" s="11" t="str">
        <f t="shared" si="8"/>
      </c>
      <c r="H210" s="62"/>
      <c r="I210" s="110" t="str">
        <f t="shared" si="9"/>
      </c>
      <c r="J210" s="112" t="str">
        <f t="shared" si="10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7"/>
      </c>
      <c r="F211" s="61"/>
      <c r="G211" s="11" t="str">
        <f t="shared" si="8"/>
      </c>
      <c r="H211" s="62"/>
      <c r="I211" s="110" t="str">
        <f t="shared" si="9"/>
      </c>
      <c r="J211" s="112" t="str">
        <f t="shared" si="10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7"/>
      </c>
      <c r="F212" s="61"/>
      <c r="G212" s="11" t="str">
        <f t="shared" si="8"/>
      </c>
      <c r="H212" s="62"/>
      <c r="I212" s="110" t="str">
        <f t="shared" si="9"/>
      </c>
      <c r="J212" s="112" t="str">
        <f t="shared" si="10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7"/>
      </c>
      <c r="F213" s="61"/>
      <c r="G213" s="11" t="str">
        <f t="shared" si="8"/>
      </c>
      <c r="H213" s="62"/>
      <c r="I213" s="110" t="str">
        <f t="shared" si="9"/>
      </c>
      <c r="J213" s="112" t="str">
        <f t="shared" si="10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7"/>
      </c>
      <c r="F214" s="61"/>
      <c r="G214" s="11" t="str">
        <f t="shared" si="8"/>
      </c>
      <c r="H214" s="62"/>
      <c r="I214" s="110" t="str">
        <f t="shared" si="9"/>
      </c>
      <c r="J214" s="112" t="str">
        <f t="shared" si="10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7"/>
      </c>
      <c r="F215" s="61"/>
      <c r="G215" s="11" t="str">
        <f t="shared" si="8"/>
      </c>
      <c r="H215" s="62"/>
      <c r="I215" s="110" t="str">
        <f t="shared" si="9"/>
      </c>
      <c r="J215" s="112" t="str">
        <f t="shared" si="10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7"/>
      </c>
      <c r="F216" s="61"/>
      <c r="G216" s="11" t="str">
        <f t="shared" si="8"/>
      </c>
      <c r="H216" s="62"/>
      <c r="I216" s="110" t="str">
        <f t="shared" si="9"/>
      </c>
      <c r="J216" s="112" t="str">
        <f t="shared" si="10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7"/>
      </c>
      <c r="F217" s="61"/>
      <c r="G217" s="11" t="str">
        <f t="shared" si="8"/>
      </c>
      <c r="H217" s="62"/>
      <c r="I217" s="110" t="str">
        <f t="shared" si="9"/>
      </c>
      <c r="J217" s="112" t="str">
        <f t="shared" si="10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7"/>
      </c>
      <c r="F218" s="61"/>
      <c r="G218" s="11" t="str">
        <f t="shared" si="8"/>
      </c>
      <c r="H218" s="62"/>
      <c r="I218" s="110" t="str">
        <f t="shared" si="9"/>
      </c>
      <c r="J218" s="112" t="str">
        <f t="shared" si="10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7"/>
      </c>
      <c r="F219" s="61"/>
      <c r="G219" s="11" t="str">
        <f t="shared" si="8"/>
      </c>
      <c r="H219" s="62"/>
      <c r="I219" s="110" t="str">
        <f t="shared" si="9"/>
      </c>
      <c r="J219" s="112" t="str">
        <f t="shared" si="10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7"/>
      </c>
      <c r="F220" s="61"/>
      <c r="G220" s="11" t="str">
        <f t="shared" si="8"/>
      </c>
      <c r="H220" s="62"/>
      <c r="I220" s="110" t="str">
        <f t="shared" si="9"/>
      </c>
      <c r="J220" s="112" t="str">
        <f t="shared" si="10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7"/>
      </c>
      <c r="F221" s="61"/>
      <c r="G221" s="11" t="str">
        <f t="shared" si="8"/>
      </c>
      <c r="H221" s="62"/>
      <c r="I221" s="110" t="str">
        <f t="shared" si="9"/>
      </c>
      <c r="J221" s="112" t="str">
        <f t="shared" si="10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7"/>
      </c>
      <c r="F222" s="61"/>
      <c r="G222" s="11" t="str">
        <f t="shared" si="8"/>
      </c>
      <c r="H222" s="62"/>
      <c r="I222" s="110" t="str">
        <f t="shared" si="9"/>
      </c>
      <c r="J222" s="112" t="str">
        <f t="shared" si="10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7"/>
      </c>
      <c r="F223" s="61"/>
      <c r="G223" s="11" t="str">
        <f t="shared" si="8"/>
      </c>
      <c r="H223" s="62"/>
      <c r="I223" s="110" t="str">
        <f t="shared" si="9"/>
      </c>
      <c r="J223" s="112" t="str">
        <f t="shared" si="10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7"/>
      </c>
      <c r="F224" s="61"/>
      <c r="G224" s="11" t="str">
        <f t="shared" si="8"/>
      </c>
      <c r="H224" s="62"/>
      <c r="I224" s="110" t="str">
        <f t="shared" si="9"/>
      </c>
      <c r="J224" s="112" t="str">
        <f t="shared" si="10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7"/>
      </c>
      <c r="F225" s="61"/>
      <c r="G225" s="11" t="str">
        <f t="shared" si="8"/>
      </c>
      <c r="H225" s="62"/>
      <c r="I225" s="110" t="str">
        <f t="shared" si="9"/>
      </c>
      <c r="J225" s="112" t="str">
        <f t="shared" si="10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7"/>
      </c>
      <c r="F226" s="61"/>
      <c r="G226" s="11" t="str">
        <f t="shared" si="8"/>
      </c>
      <c r="H226" s="62"/>
      <c r="I226" s="110" t="str">
        <f t="shared" si="9"/>
      </c>
      <c r="J226" s="112" t="str">
        <f t="shared" si="10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7"/>
      </c>
      <c r="F227" s="61"/>
      <c r="G227" s="11" t="str">
        <f t="shared" si="8"/>
      </c>
      <c r="H227" s="62"/>
      <c r="I227" s="110" t="str">
        <f t="shared" si="9"/>
      </c>
      <c r="J227" s="112" t="str">
        <f t="shared" si="10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7"/>
      </c>
      <c r="F228" s="61"/>
      <c r="G228" s="11" t="str">
        <f t="shared" si="8"/>
      </c>
      <c r="H228" s="62"/>
      <c r="I228" s="110" t="str">
        <f t="shared" si="9"/>
      </c>
      <c r="J228" s="112" t="str">
        <f t="shared" si="10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7"/>
      </c>
      <c r="F229" s="61"/>
      <c r="G229" s="11" t="str">
        <f t="shared" si="8"/>
      </c>
      <c r="H229" s="62"/>
      <c r="I229" s="110" t="str">
        <f t="shared" si="9"/>
      </c>
      <c r="J229" s="112" t="str">
        <f t="shared" si="10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7"/>
      </c>
      <c r="F230" s="61"/>
      <c r="G230" s="11" t="str">
        <f t="shared" si="8"/>
      </c>
      <c r="H230" s="62"/>
      <c r="I230" s="110" t="str">
        <f t="shared" si="9"/>
      </c>
      <c r="J230" s="112" t="str">
        <f t="shared" si="10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7"/>
      </c>
      <c r="F231" s="61"/>
      <c r="G231" s="11" t="str">
        <f t="shared" si="8"/>
      </c>
      <c r="H231" s="62"/>
      <c r="I231" s="110" t="str">
        <f t="shared" si="9"/>
      </c>
      <c r="J231" s="112" t="str">
        <f t="shared" si="10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7"/>
      </c>
      <c r="F232" s="61"/>
      <c r="G232" s="11" t="str">
        <f t="shared" si="8"/>
      </c>
      <c r="H232" s="62"/>
      <c r="I232" s="110" t="str">
        <f t="shared" si="9"/>
      </c>
      <c r="J232" s="112" t="str">
        <f t="shared" si="10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7"/>
      </c>
      <c r="F233" s="61"/>
      <c r="G233" s="11" t="str">
        <f t="shared" si="8"/>
      </c>
      <c r="H233" s="62"/>
      <c r="I233" s="110" t="str">
        <f t="shared" si="9"/>
      </c>
      <c r="J233" s="112" t="str">
        <f t="shared" si="10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7"/>
      </c>
      <c r="F234" s="61"/>
      <c r="G234" s="11" t="str">
        <f t="shared" si="8"/>
      </c>
      <c r="H234" s="62"/>
      <c r="I234" s="110" t="str">
        <f t="shared" si="9"/>
      </c>
      <c r="J234" s="112" t="str">
        <f t="shared" si="10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7"/>
      </c>
      <c r="F235" s="61"/>
      <c r="G235" s="11" t="str">
        <f t="shared" si="8"/>
      </c>
      <c r="H235" s="62"/>
      <c r="I235" s="110" t="str">
        <f t="shared" si="9"/>
      </c>
      <c r="J235" s="112" t="str">
        <f t="shared" si="10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7"/>
      </c>
      <c r="F236" s="61"/>
      <c r="G236" s="11" t="str">
        <f t="shared" si="8"/>
      </c>
      <c r="H236" s="62"/>
      <c r="I236" s="110" t="str">
        <f t="shared" si="9"/>
      </c>
      <c r="J236" s="112" t="str">
        <f t="shared" si="10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7"/>
      </c>
      <c r="F237" s="61"/>
      <c r="G237" s="11" t="str">
        <f t="shared" si="8"/>
      </c>
      <c r="H237" s="62"/>
      <c r="I237" s="110" t="str">
        <f t="shared" si="9"/>
      </c>
      <c r="J237" s="112" t="str">
        <f t="shared" si="10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7"/>
      </c>
      <c r="F238" s="61"/>
      <c r="G238" s="11" t="str">
        <f t="shared" si="8"/>
      </c>
      <c r="H238" s="62"/>
      <c r="I238" s="110" t="str">
        <f t="shared" si="9"/>
      </c>
      <c r="J238" s="112" t="str">
        <f t="shared" si="10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7"/>
      </c>
      <c r="F239" s="61"/>
      <c r="G239" s="11" t="str">
        <f t="shared" si="8"/>
      </c>
      <c r="H239" s="62"/>
      <c r="I239" s="110" t="str">
        <f t="shared" si="9"/>
      </c>
      <c r="J239" s="112" t="str">
        <f t="shared" si="10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7"/>
      </c>
      <c r="F240" s="61"/>
      <c r="G240" s="11" t="str">
        <f t="shared" si="8"/>
      </c>
      <c r="H240" s="62"/>
      <c r="I240" s="110" t="str">
        <f t="shared" si="9"/>
      </c>
      <c r="J240" s="112" t="str">
        <f t="shared" si="10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7"/>
      </c>
      <c r="F241" s="61"/>
      <c r="G241" s="11" t="str">
        <f t="shared" si="8"/>
      </c>
      <c r="H241" s="62"/>
      <c r="I241" s="110" t="str">
        <f t="shared" si="9"/>
      </c>
      <c r="J241" s="112" t="str">
        <f t="shared" si="10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7"/>
      </c>
      <c r="F242" s="61"/>
      <c r="G242" s="11" t="str">
        <f t="shared" si="8"/>
      </c>
      <c r="H242" s="62"/>
      <c r="I242" s="110" t="str">
        <f t="shared" si="9"/>
      </c>
      <c r="J242" s="112" t="str">
        <f t="shared" si="10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7"/>
      </c>
      <c r="F243" s="61"/>
      <c r="G243" s="11" t="str">
        <f t="shared" si="8"/>
      </c>
      <c r="H243" s="62"/>
      <c r="I243" s="110" t="str">
        <f t="shared" si="9"/>
      </c>
      <c r="J243" s="112" t="str">
        <f t="shared" si="10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7"/>
      </c>
      <c r="F244" s="61"/>
      <c r="G244" s="11" t="str">
        <f t="shared" si="8"/>
      </c>
      <c r="H244" s="62"/>
      <c r="I244" s="110" t="str">
        <f t="shared" si="9"/>
      </c>
      <c r="J244" s="112" t="str">
        <f t="shared" si="10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7"/>
      </c>
      <c r="F245" s="61"/>
      <c r="G245" s="11" t="str">
        <f t="shared" si="8"/>
      </c>
      <c r="H245" s="62"/>
      <c r="I245" s="110" t="str">
        <f t="shared" si="9"/>
      </c>
      <c r="J245" s="112" t="str">
        <f t="shared" si="10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7"/>
      </c>
      <c r="F246" s="61"/>
      <c r="G246" s="11" t="str">
        <f t="shared" si="8"/>
      </c>
      <c r="H246" s="62"/>
      <c r="I246" s="110" t="str">
        <f t="shared" si="9"/>
      </c>
      <c r="J246" s="112" t="str">
        <f t="shared" si="10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7"/>
      </c>
      <c r="F247" s="61"/>
      <c r="G247" s="11" t="str">
        <f t="shared" si="8"/>
      </c>
      <c r="H247" s="62"/>
      <c r="I247" s="110" t="str">
        <f t="shared" si="9"/>
      </c>
      <c r="J247" s="112" t="str">
        <f t="shared" si="10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7"/>
      </c>
      <c r="F248" s="61"/>
      <c r="G248" s="11" t="str">
        <f t="shared" si="8"/>
      </c>
      <c r="H248" s="62"/>
      <c r="I248" s="110" t="str">
        <f t="shared" si="9"/>
      </c>
      <c r="J248" s="112" t="str">
        <f t="shared" si="10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7"/>
      </c>
      <c r="F249" s="61"/>
      <c r="G249" s="11" t="str">
        <f t="shared" si="8"/>
      </c>
      <c r="H249" s="62"/>
      <c r="I249" s="110" t="str">
        <f t="shared" si="9"/>
      </c>
      <c r="J249" s="112" t="str">
        <f t="shared" si="10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7"/>
      </c>
      <c r="F250" s="61"/>
      <c r="G250" s="11" t="str">
        <f t="shared" si="8"/>
      </c>
      <c r="H250" s="62"/>
      <c r="I250" s="110" t="str">
        <f t="shared" si="9"/>
      </c>
      <c r="J250" s="112" t="str">
        <f t="shared" si="10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7"/>
      </c>
      <c r="F251" s="61"/>
      <c r="G251" s="11" t="str">
        <f t="shared" si="8"/>
      </c>
      <c r="H251" s="62"/>
      <c r="I251" s="110" t="str">
        <f t="shared" si="9"/>
      </c>
      <c r="J251" s="112" t="str">
        <f t="shared" si="10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7"/>
      </c>
      <c r="F252" s="61"/>
      <c r="G252" s="11" t="str">
        <f t="shared" si="8"/>
      </c>
      <c r="H252" s="62"/>
      <c r="I252" s="110" t="str">
        <f t="shared" si="9"/>
      </c>
      <c r="J252" s="112" t="str">
        <f t="shared" si="10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7"/>
      </c>
      <c r="F253" s="61"/>
      <c r="G253" s="11" t="str">
        <f t="shared" si="8"/>
      </c>
      <c r="H253" s="62"/>
      <c r="I253" s="110" t="str">
        <f t="shared" si="9"/>
      </c>
      <c r="J253" s="112" t="str">
        <f t="shared" si="10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7"/>
      </c>
      <c r="F254" s="61"/>
      <c r="G254" s="11" t="str">
        <f t="shared" si="8"/>
      </c>
      <c r="H254" s="62"/>
      <c r="I254" s="110" t="str">
        <f t="shared" si="9"/>
      </c>
      <c r="J254" s="112" t="str">
        <f t="shared" si="10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7"/>
      </c>
      <c r="F255" s="174"/>
      <c r="G255" s="173" t="str">
        <f t="shared" si="8"/>
      </c>
      <c r="H255" s="63"/>
      <c r="I255" s="175" t="str">
        <f t="shared" si="9"/>
      </c>
      <c r="J255" s="113" t="str">
        <f t="shared" si="10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8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Registration'!A9</f>
        <v>LGA6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D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81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55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t="shared" si="11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Registration'!A10</f>
        <v>LGA7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J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2">SUMIF($C$8:$C$255,"Facility",L8:L255)</f>
        <v>0</v>
      </c>
      <c r="M4" s="101">
        <f t="shared" si="2"/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ref="BX4:CJ4" t="shared" si="3">SUMIF($C$8:$C$255,"Facility",BX8:BX255)</f>
        <v>0</v>
      </c>
      <c r="BY4" s="101">
        <f t="shared" si="3"/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4">SUMIF($C$8:$C$255,"Community",L8:L255)</f>
        <v>0</v>
      </c>
      <c r="M5" s="101">
        <f t="shared" si="4"/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ref="BX5:CJ5" t="shared" si="5">SUMIF($C$8:$C$255,"Community",BX8:BX255)</f>
        <v>0</v>
      </c>
      <c r="BY5" s="101">
        <f t="shared" si="5"/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</row>
    <row r="6" hidden="1">
      <c r="C6" s="3" t="s">
        <v>81</v>
      </c>
      <c r="K6" s="102">
        <f ref="K6:M7" t="shared" si="6">SUM(K4,N4,Q4,T4,W4,Z4,AC4,AF4,AI4,AL4,AO4,AR4,AU4,AX4,BA4,BD4,BG4,BJ4,BM4,BP4,BS4,BV4,BY4,CB4,CE4,CH4)</f>
        <v>0</v>
      </c>
      <c r="L6" s="102">
        <f t="shared" si="6"/>
        <v>0</v>
      </c>
      <c r="M6" s="102">
        <f t="shared" si="6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6"/>
        <v>0</v>
      </c>
      <c r="L7" s="102">
        <f t="shared" si="6"/>
        <v>0</v>
      </c>
      <c r="M7" s="102">
        <f t="shared" si="6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7">IFERROR((SUM(K9,N9,Q9,T9,W9,Z9,AC9,AF9,AI9,AL9,AO9,AR9,AU9,AX9,BA9,BD9,BG9,BJ9,BM9,BP9,BS9,BV9,BY9,CB9,CE9,CH9)/D9),"")</f>
      </c>
      <c r="F9" s="61"/>
      <c r="G9" s="11" t="str">
        <f ref="G9:G255" t="shared" si="8">IFERROR((SUM(L9,O9,R9,U9,X9,AA9,AD9,AG9,AJ9,AM9,AP9,AS9,AV9,AY9,BB9,BE9,BH9,BK9,BN9,BQ9,BT9,BW9,BZ9,CC9,CF9,CI9)/F9),"")</f>
      </c>
      <c r="H9" s="62"/>
      <c r="I9" s="110" t="str">
        <f ref="I9:I255" t="shared" si="9">IFERROR((SUM(M9,P9,S9,V9,Y9,AB9,AE9,AH9,AK9,AN9,AQ9,AT9,AW9,AZ9,BC9,BF9,BI9,BL9,BO9,BR9,BU9,BX9,CA9,CD9,CG9,CJ9)/H9),"")</f>
      </c>
      <c r="J9" s="112" t="str">
        <f ref="J9:J255" t="shared" si="10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7"/>
      </c>
      <c r="F10" s="61"/>
      <c r="G10" s="11" t="str">
        <f t="shared" si="8"/>
      </c>
      <c r="H10" s="62"/>
      <c r="I10" s="110" t="str">
        <f t="shared" si="9"/>
      </c>
      <c r="J10" s="112" t="str">
        <f t="shared" si="10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7"/>
      </c>
      <c r="F11" s="61"/>
      <c r="G11" s="11" t="str">
        <f t="shared" si="8"/>
      </c>
      <c r="H11" s="62"/>
      <c r="I11" s="110" t="str">
        <f t="shared" si="9"/>
      </c>
      <c r="J11" s="112" t="str">
        <f t="shared" si="10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7"/>
      </c>
      <c r="F12" s="61"/>
      <c r="G12" s="11" t="str">
        <f t="shared" si="8"/>
      </c>
      <c r="H12" s="62"/>
      <c r="I12" s="110" t="str">
        <f t="shared" si="9"/>
      </c>
      <c r="J12" s="112" t="str">
        <f t="shared" si="10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7"/>
      </c>
      <c r="F13" s="61"/>
      <c r="G13" s="11" t="str">
        <f t="shared" si="8"/>
      </c>
      <c r="H13" s="62"/>
      <c r="I13" s="110" t="str">
        <f t="shared" si="9"/>
      </c>
      <c r="J13" s="112" t="str">
        <f t="shared" si="10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7"/>
      </c>
      <c r="F14" s="61"/>
      <c r="G14" s="11" t="str">
        <f t="shared" si="8"/>
      </c>
      <c r="H14" s="62"/>
      <c r="I14" s="110" t="str">
        <f t="shared" si="9"/>
      </c>
      <c r="J14" s="112" t="str">
        <f t="shared" si="10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7"/>
      </c>
      <c r="F15" s="61"/>
      <c r="G15" s="11" t="str">
        <f t="shared" si="8"/>
      </c>
      <c r="H15" s="62"/>
      <c r="I15" s="110" t="str">
        <f t="shared" si="9"/>
      </c>
      <c r="J15" s="112" t="str">
        <f t="shared" si="10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7"/>
      </c>
      <c r="F16" s="61"/>
      <c r="G16" s="11" t="str">
        <f t="shared" si="8"/>
      </c>
      <c r="H16" s="62"/>
      <c r="I16" s="110" t="str">
        <f t="shared" si="9"/>
      </c>
      <c r="J16" s="112" t="str">
        <f t="shared" si="10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7"/>
      </c>
      <c r="F17" s="61"/>
      <c r="G17" s="11" t="str">
        <f t="shared" si="8"/>
      </c>
      <c r="H17" s="62"/>
      <c r="I17" s="110" t="str">
        <f t="shared" si="9"/>
      </c>
      <c r="J17" s="112" t="str">
        <f t="shared" si="10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7"/>
      </c>
      <c r="F18" s="61"/>
      <c r="G18" s="11" t="str">
        <f t="shared" si="8"/>
      </c>
      <c r="H18" s="62"/>
      <c r="I18" s="110" t="str">
        <f t="shared" si="9"/>
      </c>
      <c r="J18" s="112" t="str">
        <f t="shared" si="10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7"/>
      </c>
      <c r="F19" s="61"/>
      <c r="G19" s="11" t="str">
        <f t="shared" si="8"/>
      </c>
      <c r="H19" s="62"/>
      <c r="I19" s="110" t="str">
        <f t="shared" si="9"/>
      </c>
      <c r="J19" s="112" t="str">
        <f t="shared" si="10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7"/>
      </c>
      <c r="F20" s="61"/>
      <c r="G20" s="11" t="str">
        <f t="shared" si="8"/>
      </c>
      <c r="H20" s="62"/>
      <c r="I20" s="110" t="str">
        <f t="shared" si="9"/>
      </c>
      <c r="J20" s="112" t="str">
        <f t="shared" si="10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7"/>
      </c>
      <c r="F21" s="61"/>
      <c r="G21" s="11" t="str">
        <f t="shared" si="8"/>
      </c>
      <c r="H21" s="62"/>
      <c r="I21" s="110" t="str">
        <f t="shared" si="9"/>
      </c>
      <c r="J21" s="112" t="str">
        <f t="shared" si="10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7"/>
      </c>
      <c r="F22" s="61"/>
      <c r="G22" s="11" t="str">
        <f t="shared" si="8"/>
      </c>
      <c r="H22" s="62"/>
      <c r="I22" s="110" t="str">
        <f t="shared" si="9"/>
      </c>
      <c r="J22" s="112" t="str">
        <f t="shared" si="10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7"/>
      </c>
      <c r="F23" s="61"/>
      <c r="G23" s="11" t="str">
        <f t="shared" si="8"/>
      </c>
      <c r="H23" s="62"/>
      <c r="I23" s="110" t="str">
        <f t="shared" si="9"/>
      </c>
      <c r="J23" s="112" t="str">
        <f t="shared" si="10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7"/>
      </c>
      <c r="F24" s="61"/>
      <c r="G24" s="11" t="str">
        <f t="shared" si="8"/>
      </c>
      <c r="H24" s="62"/>
      <c r="I24" s="110" t="str">
        <f t="shared" si="9"/>
      </c>
      <c r="J24" s="112" t="str">
        <f t="shared" si="10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7"/>
      </c>
      <c r="F25" s="61"/>
      <c r="G25" s="11" t="str">
        <f t="shared" si="8"/>
      </c>
      <c r="H25" s="62"/>
      <c r="I25" s="110" t="str">
        <f t="shared" si="9"/>
      </c>
      <c r="J25" s="112" t="str">
        <f t="shared" si="10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7"/>
      </c>
      <c r="F26" s="61"/>
      <c r="G26" s="11" t="str">
        <f t="shared" si="8"/>
      </c>
      <c r="H26" s="62"/>
      <c r="I26" s="110" t="str">
        <f t="shared" si="9"/>
      </c>
      <c r="J26" s="112" t="str">
        <f t="shared" si="10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7"/>
      </c>
      <c r="F27" s="61"/>
      <c r="G27" s="11" t="str">
        <f t="shared" si="8"/>
      </c>
      <c r="H27" s="62"/>
      <c r="I27" s="110" t="str">
        <f t="shared" si="9"/>
      </c>
      <c r="J27" s="112" t="str">
        <f t="shared" si="10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7"/>
      </c>
      <c r="F28" s="61"/>
      <c r="G28" s="11" t="str">
        <f t="shared" si="8"/>
      </c>
      <c r="H28" s="62"/>
      <c r="I28" s="110" t="str">
        <f t="shared" si="9"/>
      </c>
      <c r="J28" s="112" t="str">
        <f t="shared" si="10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7"/>
      </c>
      <c r="F29" s="61"/>
      <c r="G29" s="11" t="str">
        <f t="shared" si="8"/>
      </c>
      <c r="H29" s="62"/>
      <c r="I29" s="110" t="str">
        <f t="shared" si="9"/>
      </c>
      <c r="J29" s="112" t="str">
        <f t="shared" si="10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7"/>
      </c>
      <c r="F30" s="61"/>
      <c r="G30" s="11" t="str">
        <f t="shared" si="8"/>
      </c>
      <c r="H30" s="62"/>
      <c r="I30" s="110" t="str">
        <f t="shared" si="9"/>
      </c>
      <c r="J30" s="112" t="str">
        <f t="shared" si="10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7"/>
      </c>
      <c r="F31" s="61"/>
      <c r="G31" s="11" t="str">
        <f t="shared" si="8"/>
      </c>
      <c r="H31" s="62"/>
      <c r="I31" s="110" t="str">
        <f t="shared" si="9"/>
      </c>
      <c r="J31" s="112" t="str">
        <f t="shared" si="10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7"/>
      </c>
      <c r="F32" s="61"/>
      <c r="G32" s="11" t="str">
        <f t="shared" si="8"/>
      </c>
      <c r="H32" s="62"/>
      <c r="I32" s="110" t="str">
        <f t="shared" si="9"/>
      </c>
      <c r="J32" s="112" t="str">
        <f t="shared" si="10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7"/>
      </c>
      <c r="F33" s="61"/>
      <c r="G33" s="11" t="str">
        <f t="shared" si="8"/>
      </c>
      <c r="H33" s="62"/>
      <c r="I33" s="110" t="str">
        <f t="shared" si="9"/>
      </c>
      <c r="J33" s="112" t="str">
        <f t="shared" si="10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7"/>
      </c>
      <c r="F34" s="61"/>
      <c r="G34" s="11" t="str">
        <f t="shared" si="8"/>
      </c>
      <c r="H34" s="62"/>
      <c r="I34" s="110" t="str">
        <f t="shared" si="9"/>
      </c>
      <c r="J34" s="112" t="str">
        <f t="shared" si="10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7"/>
      </c>
      <c r="F35" s="61"/>
      <c r="G35" s="11" t="str">
        <f t="shared" si="8"/>
      </c>
      <c r="H35" s="62"/>
      <c r="I35" s="110" t="str">
        <f t="shared" si="9"/>
      </c>
      <c r="J35" s="112" t="str">
        <f t="shared" si="10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7"/>
      </c>
      <c r="F36" s="61"/>
      <c r="G36" s="11" t="str">
        <f t="shared" si="8"/>
      </c>
      <c r="H36" s="62"/>
      <c r="I36" s="110" t="str">
        <f t="shared" si="9"/>
      </c>
      <c r="J36" s="112" t="str">
        <f t="shared" si="10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7"/>
      </c>
      <c r="F37" s="61"/>
      <c r="G37" s="11" t="str">
        <f t="shared" si="8"/>
      </c>
      <c r="H37" s="62"/>
      <c r="I37" s="110" t="str">
        <f t="shared" si="9"/>
      </c>
      <c r="J37" s="112" t="str">
        <f t="shared" si="10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7"/>
      </c>
      <c r="F38" s="61"/>
      <c r="G38" s="11" t="str">
        <f t="shared" si="8"/>
      </c>
      <c r="H38" s="62"/>
      <c r="I38" s="110" t="str">
        <f t="shared" si="9"/>
      </c>
      <c r="J38" s="112" t="str">
        <f t="shared" si="10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7"/>
      </c>
      <c r="F39" s="61"/>
      <c r="G39" s="11" t="str">
        <f t="shared" si="8"/>
      </c>
      <c r="H39" s="62"/>
      <c r="I39" s="110" t="str">
        <f t="shared" si="9"/>
      </c>
      <c r="J39" s="112" t="str">
        <f t="shared" si="10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7"/>
      </c>
      <c r="F40" s="61"/>
      <c r="G40" s="11" t="str">
        <f t="shared" si="8"/>
      </c>
      <c r="H40" s="62"/>
      <c r="I40" s="110" t="str">
        <f t="shared" si="9"/>
      </c>
      <c r="J40" s="112" t="str">
        <f t="shared" si="10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7"/>
      </c>
      <c r="F41" s="61"/>
      <c r="G41" s="11" t="str">
        <f t="shared" si="8"/>
      </c>
      <c r="H41" s="62"/>
      <c r="I41" s="110" t="str">
        <f t="shared" si="9"/>
      </c>
      <c r="J41" s="112" t="str">
        <f t="shared" si="10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7"/>
      </c>
      <c r="F42" s="61"/>
      <c r="G42" s="11" t="str">
        <f t="shared" si="8"/>
      </c>
      <c r="H42" s="62"/>
      <c r="I42" s="110" t="str">
        <f t="shared" si="9"/>
      </c>
      <c r="J42" s="112" t="str">
        <f t="shared" si="10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7"/>
      </c>
      <c r="F43" s="61"/>
      <c r="G43" s="11" t="str">
        <f t="shared" si="8"/>
      </c>
      <c r="H43" s="62"/>
      <c r="I43" s="110" t="str">
        <f t="shared" si="9"/>
      </c>
      <c r="J43" s="112" t="str">
        <f t="shared" si="10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7"/>
      </c>
      <c r="F44" s="61"/>
      <c r="G44" s="11" t="str">
        <f t="shared" si="8"/>
      </c>
      <c r="H44" s="62"/>
      <c r="I44" s="110" t="str">
        <f t="shared" si="9"/>
      </c>
      <c r="J44" s="112" t="str">
        <f t="shared" si="10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7"/>
      </c>
      <c r="F45" s="61"/>
      <c r="G45" s="11" t="str">
        <f t="shared" si="8"/>
      </c>
      <c r="H45" s="62"/>
      <c r="I45" s="110" t="str">
        <f t="shared" si="9"/>
      </c>
      <c r="J45" s="112" t="str">
        <f t="shared" si="10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7"/>
      </c>
      <c r="F46" s="61"/>
      <c r="G46" s="11" t="str">
        <f t="shared" si="8"/>
      </c>
      <c r="H46" s="62"/>
      <c r="I46" s="110" t="str">
        <f t="shared" si="9"/>
      </c>
      <c r="J46" s="112" t="str">
        <f t="shared" si="10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7"/>
      </c>
      <c r="F47" s="61"/>
      <c r="G47" s="11" t="str">
        <f t="shared" si="8"/>
      </c>
      <c r="H47" s="62"/>
      <c r="I47" s="110" t="str">
        <f t="shared" si="9"/>
      </c>
      <c r="J47" s="112" t="str">
        <f t="shared" si="10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7"/>
      </c>
      <c r="F48" s="61"/>
      <c r="G48" s="11" t="str">
        <f t="shared" si="8"/>
      </c>
      <c r="H48" s="62"/>
      <c r="I48" s="110" t="str">
        <f t="shared" si="9"/>
      </c>
      <c r="J48" s="112" t="str">
        <f t="shared" si="10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7"/>
      </c>
      <c r="F49" s="61"/>
      <c r="G49" s="11" t="str">
        <f t="shared" si="8"/>
      </c>
      <c r="H49" s="62"/>
      <c r="I49" s="110" t="str">
        <f t="shared" si="9"/>
      </c>
      <c r="J49" s="112" t="str">
        <f t="shared" si="10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7"/>
      </c>
      <c r="F50" s="61"/>
      <c r="G50" s="11" t="str">
        <f t="shared" si="8"/>
      </c>
      <c r="H50" s="62"/>
      <c r="I50" s="110" t="str">
        <f t="shared" si="9"/>
      </c>
      <c r="J50" s="112" t="str">
        <f t="shared" si="10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7"/>
      </c>
      <c r="F51" s="61"/>
      <c r="G51" s="11" t="str">
        <f t="shared" si="8"/>
      </c>
      <c r="H51" s="62"/>
      <c r="I51" s="110" t="str">
        <f t="shared" si="9"/>
      </c>
      <c r="J51" s="112" t="str">
        <f t="shared" si="10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7"/>
      </c>
      <c r="F52" s="61"/>
      <c r="G52" s="11" t="str">
        <f t="shared" si="8"/>
      </c>
      <c r="H52" s="62"/>
      <c r="I52" s="110" t="str">
        <f t="shared" si="9"/>
      </c>
      <c r="J52" s="112" t="str">
        <f t="shared" si="10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7"/>
      </c>
      <c r="F53" s="61"/>
      <c r="G53" s="11" t="str">
        <f t="shared" si="8"/>
      </c>
      <c r="H53" s="62"/>
      <c r="I53" s="110" t="str">
        <f t="shared" si="9"/>
      </c>
      <c r="J53" s="112" t="str">
        <f t="shared" si="10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7"/>
      </c>
      <c r="F54" s="61"/>
      <c r="G54" s="11" t="str">
        <f t="shared" si="8"/>
      </c>
      <c r="H54" s="62"/>
      <c r="I54" s="110" t="str">
        <f t="shared" si="9"/>
      </c>
      <c r="J54" s="112" t="str">
        <f t="shared" si="10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7"/>
      </c>
      <c r="F55" s="61"/>
      <c r="G55" s="11" t="str">
        <f t="shared" si="8"/>
      </c>
      <c r="H55" s="62"/>
      <c r="I55" s="110" t="str">
        <f t="shared" si="9"/>
      </c>
      <c r="J55" s="112" t="str">
        <f t="shared" si="10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7"/>
      </c>
      <c r="F56" s="61"/>
      <c r="G56" s="11" t="str">
        <f t="shared" si="8"/>
      </c>
      <c r="H56" s="62"/>
      <c r="I56" s="110" t="str">
        <f t="shared" si="9"/>
      </c>
      <c r="J56" s="112" t="str">
        <f t="shared" si="10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7"/>
      </c>
      <c r="F57" s="61"/>
      <c r="G57" s="11" t="str">
        <f t="shared" si="8"/>
      </c>
      <c r="H57" s="62"/>
      <c r="I57" s="110" t="str">
        <f t="shared" si="9"/>
      </c>
      <c r="J57" s="112" t="str">
        <f t="shared" si="10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7"/>
      </c>
      <c r="F58" s="61"/>
      <c r="G58" s="11" t="str">
        <f t="shared" si="8"/>
      </c>
      <c r="H58" s="62"/>
      <c r="I58" s="110" t="str">
        <f t="shared" si="9"/>
      </c>
      <c r="J58" s="112" t="str">
        <f t="shared" si="10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7"/>
      </c>
      <c r="F59" s="61"/>
      <c r="G59" s="11" t="str">
        <f t="shared" si="8"/>
      </c>
      <c r="H59" s="62"/>
      <c r="I59" s="110" t="str">
        <f t="shared" si="9"/>
      </c>
      <c r="J59" s="112" t="str">
        <f t="shared" si="10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7"/>
      </c>
      <c r="F60" s="61"/>
      <c r="G60" s="11" t="str">
        <f t="shared" si="8"/>
      </c>
      <c r="H60" s="62"/>
      <c r="I60" s="110" t="str">
        <f t="shared" si="9"/>
      </c>
      <c r="J60" s="112" t="str">
        <f t="shared" si="10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7"/>
      </c>
      <c r="F61" s="61"/>
      <c r="G61" s="11" t="str">
        <f t="shared" si="8"/>
      </c>
      <c r="H61" s="62"/>
      <c r="I61" s="110" t="str">
        <f t="shared" si="9"/>
      </c>
      <c r="J61" s="112" t="str">
        <f t="shared" si="10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7"/>
      </c>
      <c r="F62" s="61"/>
      <c r="G62" s="11" t="str">
        <f t="shared" si="8"/>
      </c>
      <c r="H62" s="62"/>
      <c r="I62" s="110" t="str">
        <f t="shared" si="9"/>
      </c>
      <c r="J62" s="112" t="str">
        <f t="shared" si="10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7"/>
      </c>
      <c r="F63" s="61"/>
      <c r="G63" s="11" t="str">
        <f t="shared" si="8"/>
      </c>
      <c r="H63" s="62"/>
      <c r="I63" s="110" t="str">
        <f t="shared" si="9"/>
      </c>
      <c r="J63" s="112" t="str">
        <f t="shared" si="10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7"/>
      </c>
      <c r="F64" s="61"/>
      <c r="G64" s="11" t="str">
        <f t="shared" si="8"/>
      </c>
      <c r="H64" s="62"/>
      <c r="I64" s="110" t="str">
        <f t="shared" si="9"/>
      </c>
      <c r="J64" s="112" t="str">
        <f t="shared" si="10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7"/>
      </c>
      <c r="F65" s="61"/>
      <c r="G65" s="11" t="str">
        <f t="shared" si="8"/>
      </c>
      <c r="H65" s="62"/>
      <c r="I65" s="110" t="str">
        <f t="shared" si="9"/>
      </c>
      <c r="J65" s="112" t="str">
        <f t="shared" si="10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7"/>
      </c>
      <c r="F66" s="61"/>
      <c r="G66" s="11" t="str">
        <f t="shared" si="8"/>
      </c>
      <c r="H66" s="62"/>
      <c r="I66" s="110" t="str">
        <f t="shared" si="9"/>
      </c>
      <c r="J66" s="112" t="str">
        <f t="shared" si="10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7"/>
      </c>
      <c r="F67" s="61"/>
      <c r="G67" s="11" t="str">
        <f t="shared" si="8"/>
      </c>
      <c r="H67" s="62"/>
      <c r="I67" s="110" t="str">
        <f t="shared" si="9"/>
      </c>
      <c r="J67" s="112" t="str">
        <f t="shared" si="10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7"/>
      </c>
      <c r="F68" s="61"/>
      <c r="G68" s="11" t="str">
        <f t="shared" si="8"/>
      </c>
      <c r="H68" s="62"/>
      <c r="I68" s="110" t="str">
        <f t="shared" si="9"/>
      </c>
      <c r="J68" s="112" t="str">
        <f t="shared" si="10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7"/>
      </c>
      <c r="F69" s="61"/>
      <c r="G69" s="11" t="str">
        <f t="shared" si="8"/>
      </c>
      <c r="H69" s="62"/>
      <c r="I69" s="110" t="str">
        <f t="shared" si="9"/>
      </c>
      <c r="J69" s="112" t="str">
        <f t="shared" si="10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7"/>
      </c>
      <c r="F70" s="61"/>
      <c r="G70" s="11" t="str">
        <f t="shared" si="8"/>
      </c>
      <c r="H70" s="62"/>
      <c r="I70" s="110" t="str">
        <f t="shared" si="9"/>
      </c>
      <c r="J70" s="112" t="str">
        <f t="shared" si="10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7"/>
      </c>
      <c r="F71" s="61"/>
      <c r="G71" s="11" t="str">
        <f t="shared" si="8"/>
      </c>
      <c r="H71" s="62"/>
      <c r="I71" s="110" t="str">
        <f t="shared" si="9"/>
      </c>
      <c r="J71" s="112" t="str">
        <f t="shared" si="10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7"/>
      </c>
      <c r="F72" s="61"/>
      <c r="G72" s="11" t="str">
        <f t="shared" si="8"/>
      </c>
      <c r="H72" s="62"/>
      <c r="I72" s="110" t="str">
        <f t="shared" si="9"/>
      </c>
      <c r="J72" s="112" t="str">
        <f t="shared" si="10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7"/>
      </c>
      <c r="F73" s="61"/>
      <c r="G73" s="11" t="str">
        <f t="shared" si="8"/>
      </c>
      <c r="H73" s="62"/>
      <c r="I73" s="110" t="str">
        <f t="shared" si="9"/>
      </c>
      <c r="J73" s="112" t="str">
        <f t="shared" si="10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7"/>
      </c>
      <c r="F74" s="61"/>
      <c r="G74" s="11" t="str">
        <f t="shared" si="8"/>
      </c>
      <c r="H74" s="62"/>
      <c r="I74" s="110" t="str">
        <f t="shared" si="9"/>
      </c>
      <c r="J74" s="112" t="str">
        <f t="shared" si="10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7"/>
      </c>
      <c r="F75" s="61"/>
      <c r="G75" s="11" t="str">
        <f t="shared" si="8"/>
      </c>
      <c r="H75" s="62"/>
      <c r="I75" s="110" t="str">
        <f t="shared" si="9"/>
      </c>
      <c r="J75" s="112" t="str">
        <f t="shared" si="10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7"/>
      </c>
      <c r="F76" s="61"/>
      <c r="G76" s="11" t="str">
        <f t="shared" si="8"/>
      </c>
      <c r="H76" s="62"/>
      <c r="I76" s="110" t="str">
        <f t="shared" si="9"/>
      </c>
      <c r="J76" s="112" t="str">
        <f t="shared" si="10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7"/>
      </c>
      <c r="F77" s="61"/>
      <c r="G77" s="11" t="str">
        <f t="shared" si="8"/>
      </c>
      <c r="H77" s="62"/>
      <c r="I77" s="110" t="str">
        <f t="shared" si="9"/>
      </c>
      <c r="J77" s="112" t="str">
        <f t="shared" si="10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7"/>
      </c>
      <c r="F78" s="61"/>
      <c r="G78" s="11" t="str">
        <f t="shared" si="8"/>
      </c>
      <c r="H78" s="62"/>
      <c r="I78" s="110" t="str">
        <f t="shared" si="9"/>
      </c>
      <c r="J78" s="112" t="str">
        <f t="shared" si="10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7"/>
      </c>
      <c r="F79" s="61"/>
      <c r="G79" s="11" t="str">
        <f t="shared" si="8"/>
      </c>
      <c r="H79" s="62"/>
      <c r="I79" s="110" t="str">
        <f t="shared" si="9"/>
      </c>
      <c r="J79" s="112" t="str">
        <f t="shared" si="10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7"/>
      </c>
      <c r="F80" s="61"/>
      <c r="G80" s="11" t="str">
        <f t="shared" si="8"/>
      </c>
      <c r="H80" s="62"/>
      <c r="I80" s="110" t="str">
        <f t="shared" si="9"/>
      </c>
      <c r="J80" s="112" t="str">
        <f t="shared" si="10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7"/>
      </c>
      <c r="F81" s="61"/>
      <c r="G81" s="11" t="str">
        <f t="shared" si="8"/>
      </c>
      <c r="H81" s="62"/>
      <c r="I81" s="110" t="str">
        <f t="shared" si="9"/>
      </c>
      <c r="J81" s="112" t="str">
        <f t="shared" si="10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7"/>
      </c>
      <c r="F82" s="61"/>
      <c r="G82" s="11" t="str">
        <f t="shared" si="8"/>
      </c>
      <c r="H82" s="62"/>
      <c r="I82" s="110" t="str">
        <f t="shared" si="9"/>
      </c>
      <c r="J82" s="112" t="str">
        <f t="shared" si="10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7"/>
      </c>
      <c r="F83" s="61"/>
      <c r="G83" s="11" t="str">
        <f t="shared" si="8"/>
      </c>
      <c r="H83" s="62"/>
      <c r="I83" s="110" t="str">
        <f t="shared" si="9"/>
      </c>
      <c r="J83" s="112" t="str">
        <f t="shared" si="10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7"/>
      </c>
      <c r="F84" s="61"/>
      <c r="G84" s="11" t="str">
        <f t="shared" si="8"/>
      </c>
      <c r="H84" s="62"/>
      <c r="I84" s="110" t="str">
        <f t="shared" si="9"/>
      </c>
      <c r="J84" s="112" t="str">
        <f t="shared" si="10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7"/>
      </c>
      <c r="F85" s="61"/>
      <c r="G85" s="11" t="str">
        <f t="shared" si="8"/>
      </c>
      <c r="H85" s="62"/>
      <c r="I85" s="110" t="str">
        <f t="shared" si="9"/>
      </c>
      <c r="J85" s="112" t="str">
        <f t="shared" si="10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7"/>
      </c>
      <c r="F86" s="61"/>
      <c r="G86" s="11" t="str">
        <f t="shared" si="8"/>
      </c>
      <c r="H86" s="62"/>
      <c r="I86" s="110" t="str">
        <f t="shared" si="9"/>
      </c>
      <c r="J86" s="112" t="str">
        <f t="shared" si="10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7"/>
      </c>
      <c r="F87" s="61"/>
      <c r="G87" s="11" t="str">
        <f t="shared" si="8"/>
      </c>
      <c r="H87" s="62"/>
      <c r="I87" s="110" t="str">
        <f t="shared" si="9"/>
      </c>
      <c r="J87" s="112" t="str">
        <f t="shared" si="10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7"/>
      </c>
      <c r="F88" s="61"/>
      <c r="G88" s="11" t="str">
        <f t="shared" si="8"/>
      </c>
      <c r="H88" s="62"/>
      <c r="I88" s="110" t="str">
        <f t="shared" si="9"/>
      </c>
      <c r="J88" s="112" t="str">
        <f t="shared" si="10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7"/>
      </c>
      <c r="F89" s="61"/>
      <c r="G89" s="11" t="str">
        <f t="shared" si="8"/>
      </c>
      <c r="H89" s="62"/>
      <c r="I89" s="110" t="str">
        <f t="shared" si="9"/>
      </c>
      <c r="J89" s="112" t="str">
        <f t="shared" si="10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7"/>
      </c>
      <c r="F90" s="61"/>
      <c r="G90" s="11" t="str">
        <f t="shared" si="8"/>
      </c>
      <c r="H90" s="62"/>
      <c r="I90" s="110" t="str">
        <f t="shared" si="9"/>
      </c>
      <c r="J90" s="112" t="str">
        <f t="shared" si="10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7"/>
      </c>
      <c r="F91" s="61"/>
      <c r="G91" s="11" t="str">
        <f t="shared" si="8"/>
      </c>
      <c r="H91" s="62"/>
      <c r="I91" s="110" t="str">
        <f t="shared" si="9"/>
      </c>
      <c r="J91" s="112" t="str">
        <f t="shared" si="10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7"/>
      </c>
      <c r="F92" s="61"/>
      <c r="G92" s="11" t="str">
        <f t="shared" si="8"/>
      </c>
      <c r="H92" s="62"/>
      <c r="I92" s="110" t="str">
        <f t="shared" si="9"/>
      </c>
      <c r="J92" s="112" t="str">
        <f t="shared" si="10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7"/>
      </c>
      <c r="F93" s="61"/>
      <c r="G93" s="11" t="str">
        <f t="shared" si="8"/>
      </c>
      <c r="H93" s="62"/>
      <c r="I93" s="110" t="str">
        <f t="shared" si="9"/>
      </c>
      <c r="J93" s="112" t="str">
        <f t="shared" si="10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7"/>
      </c>
      <c r="F94" s="61"/>
      <c r="G94" s="11" t="str">
        <f t="shared" si="8"/>
      </c>
      <c r="H94" s="62"/>
      <c r="I94" s="110" t="str">
        <f t="shared" si="9"/>
      </c>
      <c r="J94" s="112" t="str">
        <f t="shared" si="10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7"/>
      </c>
      <c r="F95" s="61"/>
      <c r="G95" s="11" t="str">
        <f t="shared" si="8"/>
      </c>
      <c r="H95" s="62"/>
      <c r="I95" s="110" t="str">
        <f t="shared" si="9"/>
      </c>
      <c r="J95" s="112" t="str">
        <f t="shared" si="10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7"/>
      </c>
      <c r="F96" s="61"/>
      <c r="G96" s="11" t="str">
        <f t="shared" si="8"/>
      </c>
      <c r="H96" s="62"/>
      <c r="I96" s="110" t="str">
        <f t="shared" si="9"/>
      </c>
      <c r="J96" s="112" t="str">
        <f t="shared" si="10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7"/>
      </c>
      <c r="F97" s="61"/>
      <c r="G97" s="11" t="str">
        <f t="shared" si="8"/>
      </c>
      <c r="H97" s="62"/>
      <c r="I97" s="110" t="str">
        <f t="shared" si="9"/>
      </c>
      <c r="J97" s="112" t="str">
        <f t="shared" si="10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7"/>
      </c>
      <c r="F98" s="61"/>
      <c r="G98" s="11" t="str">
        <f t="shared" si="8"/>
      </c>
      <c r="H98" s="62"/>
      <c r="I98" s="110" t="str">
        <f t="shared" si="9"/>
      </c>
      <c r="J98" s="112" t="str">
        <f t="shared" si="10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7"/>
      </c>
      <c r="F99" s="61"/>
      <c r="G99" s="11" t="str">
        <f t="shared" si="8"/>
      </c>
      <c r="H99" s="62"/>
      <c r="I99" s="110" t="str">
        <f t="shared" si="9"/>
      </c>
      <c r="J99" s="112" t="str">
        <f t="shared" si="10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7"/>
      </c>
      <c r="F100" s="61"/>
      <c r="G100" s="11" t="str">
        <f t="shared" si="8"/>
      </c>
      <c r="H100" s="62"/>
      <c r="I100" s="110" t="str">
        <f t="shared" si="9"/>
      </c>
      <c r="J100" s="112" t="str">
        <f t="shared" si="10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7"/>
      </c>
      <c r="F101" s="61"/>
      <c r="G101" s="11" t="str">
        <f t="shared" si="8"/>
      </c>
      <c r="H101" s="62"/>
      <c r="I101" s="110" t="str">
        <f t="shared" si="9"/>
      </c>
      <c r="J101" s="112" t="str">
        <f t="shared" si="10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7"/>
      </c>
      <c r="F102" s="61"/>
      <c r="G102" s="11" t="str">
        <f t="shared" si="8"/>
      </c>
      <c r="H102" s="62"/>
      <c r="I102" s="110" t="str">
        <f t="shared" si="9"/>
      </c>
      <c r="J102" s="112" t="str">
        <f t="shared" si="10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7"/>
      </c>
      <c r="F103" s="61"/>
      <c r="G103" s="11" t="str">
        <f t="shared" si="8"/>
      </c>
      <c r="H103" s="62"/>
      <c r="I103" s="110" t="str">
        <f t="shared" si="9"/>
      </c>
      <c r="J103" s="112" t="str">
        <f t="shared" si="10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7"/>
      </c>
      <c r="F104" s="61"/>
      <c r="G104" s="11" t="str">
        <f t="shared" si="8"/>
      </c>
      <c r="H104" s="62"/>
      <c r="I104" s="110" t="str">
        <f t="shared" si="9"/>
      </c>
      <c r="J104" s="112" t="str">
        <f t="shared" si="10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7"/>
      </c>
      <c r="F105" s="61"/>
      <c r="G105" s="11" t="str">
        <f t="shared" si="8"/>
      </c>
      <c r="H105" s="62"/>
      <c r="I105" s="110" t="str">
        <f t="shared" si="9"/>
      </c>
      <c r="J105" s="112" t="str">
        <f t="shared" si="10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7"/>
      </c>
      <c r="F106" s="61"/>
      <c r="G106" s="11" t="str">
        <f t="shared" si="8"/>
      </c>
      <c r="H106" s="62"/>
      <c r="I106" s="110" t="str">
        <f t="shared" si="9"/>
      </c>
      <c r="J106" s="112" t="str">
        <f t="shared" si="10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7"/>
      </c>
      <c r="F107" s="61"/>
      <c r="G107" s="11" t="str">
        <f t="shared" si="8"/>
      </c>
      <c r="H107" s="62"/>
      <c r="I107" s="110" t="str">
        <f t="shared" si="9"/>
      </c>
      <c r="J107" s="112" t="str">
        <f t="shared" si="10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7"/>
      </c>
      <c r="F108" s="61"/>
      <c r="G108" s="11" t="str">
        <f t="shared" si="8"/>
      </c>
      <c r="H108" s="62"/>
      <c r="I108" s="110" t="str">
        <f t="shared" si="9"/>
      </c>
      <c r="J108" s="112" t="str">
        <f t="shared" si="10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7"/>
      </c>
      <c r="F109" s="61"/>
      <c r="G109" s="11" t="str">
        <f t="shared" si="8"/>
      </c>
      <c r="H109" s="62"/>
      <c r="I109" s="110" t="str">
        <f t="shared" si="9"/>
      </c>
      <c r="J109" s="112" t="str">
        <f t="shared" si="10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7"/>
      </c>
      <c r="F110" s="61"/>
      <c r="G110" s="11" t="str">
        <f t="shared" si="8"/>
      </c>
      <c r="H110" s="62"/>
      <c r="I110" s="110" t="str">
        <f t="shared" si="9"/>
      </c>
      <c r="J110" s="112" t="str">
        <f t="shared" si="10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7"/>
      </c>
      <c r="F111" s="61"/>
      <c r="G111" s="11" t="str">
        <f t="shared" si="8"/>
      </c>
      <c r="H111" s="62"/>
      <c r="I111" s="110" t="str">
        <f t="shared" si="9"/>
      </c>
      <c r="J111" s="112" t="str">
        <f t="shared" si="10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7"/>
      </c>
      <c r="F112" s="61"/>
      <c r="G112" s="11" t="str">
        <f t="shared" si="8"/>
      </c>
      <c r="H112" s="62"/>
      <c r="I112" s="110" t="str">
        <f t="shared" si="9"/>
      </c>
      <c r="J112" s="112" t="str">
        <f t="shared" si="10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7"/>
      </c>
      <c r="F113" s="61"/>
      <c r="G113" s="11" t="str">
        <f t="shared" si="8"/>
      </c>
      <c r="H113" s="62"/>
      <c r="I113" s="110" t="str">
        <f t="shared" si="9"/>
      </c>
      <c r="J113" s="112" t="str">
        <f t="shared" si="10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7"/>
      </c>
      <c r="F114" s="61"/>
      <c r="G114" s="11" t="str">
        <f t="shared" si="8"/>
      </c>
      <c r="H114" s="62"/>
      <c r="I114" s="110" t="str">
        <f t="shared" si="9"/>
      </c>
      <c r="J114" s="112" t="str">
        <f t="shared" si="10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7"/>
      </c>
      <c r="F115" s="61"/>
      <c r="G115" s="11" t="str">
        <f t="shared" si="8"/>
      </c>
      <c r="H115" s="62"/>
      <c r="I115" s="110" t="str">
        <f t="shared" si="9"/>
      </c>
      <c r="J115" s="112" t="str">
        <f t="shared" si="10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7"/>
      </c>
      <c r="F116" s="61"/>
      <c r="G116" s="11" t="str">
        <f t="shared" si="8"/>
      </c>
      <c r="H116" s="62"/>
      <c r="I116" s="110" t="str">
        <f t="shared" si="9"/>
      </c>
      <c r="J116" s="112" t="str">
        <f t="shared" si="10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7"/>
      </c>
      <c r="F117" s="61"/>
      <c r="G117" s="11" t="str">
        <f t="shared" si="8"/>
      </c>
      <c r="H117" s="62"/>
      <c r="I117" s="110" t="str">
        <f t="shared" si="9"/>
      </c>
      <c r="J117" s="112" t="str">
        <f t="shared" si="10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7"/>
      </c>
      <c r="F118" s="61"/>
      <c r="G118" s="11" t="str">
        <f t="shared" si="8"/>
      </c>
      <c r="H118" s="62"/>
      <c r="I118" s="110" t="str">
        <f t="shared" si="9"/>
      </c>
      <c r="J118" s="112" t="str">
        <f t="shared" si="10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7"/>
      </c>
      <c r="F119" s="61"/>
      <c r="G119" s="11" t="str">
        <f t="shared" si="8"/>
      </c>
      <c r="H119" s="62"/>
      <c r="I119" s="110" t="str">
        <f t="shared" si="9"/>
      </c>
      <c r="J119" s="112" t="str">
        <f t="shared" si="10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7"/>
      </c>
      <c r="F120" s="61"/>
      <c r="G120" s="11" t="str">
        <f t="shared" si="8"/>
      </c>
      <c r="H120" s="62"/>
      <c r="I120" s="110" t="str">
        <f t="shared" si="9"/>
      </c>
      <c r="J120" s="112" t="str">
        <f t="shared" si="10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7"/>
      </c>
      <c r="F121" s="61"/>
      <c r="G121" s="11" t="str">
        <f t="shared" si="8"/>
      </c>
      <c r="H121" s="62"/>
      <c r="I121" s="110" t="str">
        <f t="shared" si="9"/>
      </c>
      <c r="J121" s="112" t="str">
        <f t="shared" si="10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7"/>
      </c>
      <c r="F122" s="61"/>
      <c r="G122" s="11" t="str">
        <f t="shared" si="8"/>
      </c>
      <c r="H122" s="62"/>
      <c r="I122" s="110" t="str">
        <f t="shared" si="9"/>
      </c>
      <c r="J122" s="112" t="str">
        <f t="shared" si="10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7"/>
      </c>
      <c r="F123" s="61"/>
      <c r="G123" s="11" t="str">
        <f t="shared" si="8"/>
      </c>
      <c r="H123" s="62"/>
      <c r="I123" s="110" t="str">
        <f t="shared" si="9"/>
      </c>
      <c r="J123" s="112" t="str">
        <f t="shared" si="10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7"/>
      </c>
      <c r="F124" s="61"/>
      <c r="G124" s="11" t="str">
        <f t="shared" si="8"/>
      </c>
      <c r="H124" s="62"/>
      <c r="I124" s="110" t="str">
        <f t="shared" si="9"/>
      </c>
      <c r="J124" s="112" t="str">
        <f t="shared" si="10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7"/>
      </c>
      <c r="F125" s="61"/>
      <c r="G125" s="11" t="str">
        <f t="shared" si="8"/>
      </c>
      <c r="H125" s="62"/>
      <c r="I125" s="110" t="str">
        <f t="shared" si="9"/>
      </c>
      <c r="J125" s="112" t="str">
        <f t="shared" si="10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7"/>
      </c>
      <c r="F126" s="61"/>
      <c r="G126" s="11" t="str">
        <f t="shared" si="8"/>
      </c>
      <c r="H126" s="62"/>
      <c r="I126" s="110" t="str">
        <f t="shared" si="9"/>
      </c>
      <c r="J126" s="112" t="str">
        <f t="shared" si="10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7"/>
      </c>
      <c r="F127" s="61"/>
      <c r="G127" s="11" t="str">
        <f t="shared" si="8"/>
      </c>
      <c r="H127" s="62"/>
      <c r="I127" s="110" t="str">
        <f t="shared" si="9"/>
      </c>
      <c r="J127" s="112" t="str">
        <f t="shared" si="10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7"/>
      </c>
      <c r="F128" s="61"/>
      <c r="G128" s="11" t="str">
        <f t="shared" si="8"/>
      </c>
      <c r="H128" s="62"/>
      <c r="I128" s="110" t="str">
        <f t="shared" si="9"/>
      </c>
      <c r="J128" s="112" t="str">
        <f t="shared" si="10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7"/>
      </c>
      <c r="F129" s="61"/>
      <c r="G129" s="11" t="str">
        <f t="shared" si="8"/>
      </c>
      <c r="H129" s="62"/>
      <c r="I129" s="110" t="str">
        <f t="shared" si="9"/>
      </c>
      <c r="J129" s="112" t="str">
        <f t="shared" si="10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7"/>
      </c>
      <c r="F130" s="61"/>
      <c r="G130" s="11" t="str">
        <f t="shared" si="8"/>
      </c>
      <c r="H130" s="62"/>
      <c r="I130" s="110" t="str">
        <f t="shared" si="9"/>
      </c>
      <c r="J130" s="112" t="str">
        <f t="shared" si="10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7"/>
      </c>
      <c r="F131" s="61"/>
      <c r="G131" s="11" t="str">
        <f t="shared" si="8"/>
      </c>
      <c r="H131" s="62"/>
      <c r="I131" s="110" t="str">
        <f t="shared" si="9"/>
      </c>
      <c r="J131" s="112" t="str">
        <f t="shared" si="10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7"/>
      </c>
      <c r="F132" s="61"/>
      <c r="G132" s="11" t="str">
        <f t="shared" si="8"/>
      </c>
      <c r="H132" s="62"/>
      <c r="I132" s="110" t="str">
        <f t="shared" si="9"/>
      </c>
      <c r="J132" s="112" t="str">
        <f t="shared" si="10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7"/>
      </c>
      <c r="F133" s="61"/>
      <c r="G133" s="11" t="str">
        <f t="shared" si="8"/>
      </c>
      <c r="H133" s="62"/>
      <c r="I133" s="110" t="str">
        <f t="shared" si="9"/>
      </c>
      <c r="J133" s="112" t="str">
        <f t="shared" si="10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7"/>
      </c>
      <c r="F134" s="61"/>
      <c r="G134" s="11" t="str">
        <f t="shared" si="8"/>
      </c>
      <c r="H134" s="62"/>
      <c r="I134" s="110" t="str">
        <f t="shared" si="9"/>
      </c>
      <c r="J134" s="112" t="str">
        <f t="shared" si="10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7"/>
      </c>
      <c r="F135" s="61"/>
      <c r="G135" s="11" t="str">
        <f t="shared" si="8"/>
      </c>
      <c r="H135" s="62"/>
      <c r="I135" s="110" t="str">
        <f t="shared" si="9"/>
      </c>
      <c r="J135" s="112" t="str">
        <f t="shared" si="10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7"/>
      </c>
      <c r="F136" s="61"/>
      <c r="G136" s="11" t="str">
        <f t="shared" si="8"/>
      </c>
      <c r="H136" s="62"/>
      <c r="I136" s="110" t="str">
        <f t="shared" si="9"/>
      </c>
      <c r="J136" s="112" t="str">
        <f t="shared" si="10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7"/>
      </c>
      <c r="F137" s="61"/>
      <c r="G137" s="11" t="str">
        <f t="shared" si="8"/>
      </c>
      <c r="H137" s="62"/>
      <c r="I137" s="110" t="str">
        <f t="shared" si="9"/>
      </c>
      <c r="J137" s="112" t="str">
        <f t="shared" si="10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7"/>
      </c>
      <c r="F138" s="61"/>
      <c r="G138" s="11" t="str">
        <f t="shared" si="8"/>
      </c>
      <c r="H138" s="62"/>
      <c r="I138" s="110" t="str">
        <f t="shared" si="9"/>
      </c>
      <c r="J138" s="112" t="str">
        <f t="shared" si="10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7"/>
      </c>
      <c r="F139" s="61"/>
      <c r="G139" s="11" t="str">
        <f t="shared" si="8"/>
      </c>
      <c r="H139" s="62"/>
      <c r="I139" s="110" t="str">
        <f t="shared" si="9"/>
      </c>
      <c r="J139" s="112" t="str">
        <f t="shared" si="10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7"/>
      </c>
      <c r="F140" s="61"/>
      <c r="G140" s="11" t="str">
        <f t="shared" si="8"/>
      </c>
      <c r="H140" s="62"/>
      <c r="I140" s="110" t="str">
        <f t="shared" si="9"/>
      </c>
      <c r="J140" s="112" t="str">
        <f t="shared" si="10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7"/>
      </c>
      <c r="F141" s="61"/>
      <c r="G141" s="11" t="str">
        <f t="shared" si="8"/>
      </c>
      <c r="H141" s="62"/>
      <c r="I141" s="110" t="str">
        <f t="shared" si="9"/>
      </c>
      <c r="J141" s="112" t="str">
        <f t="shared" si="10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7"/>
      </c>
      <c r="F142" s="61"/>
      <c r="G142" s="11" t="str">
        <f t="shared" si="8"/>
      </c>
      <c r="H142" s="62"/>
      <c r="I142" s="110" t="str">
        <f t="shared" si="9"/>
      </c>
      <c r="J142" s="112" t="str">
        <f t="shared" si="10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7"/>
      </c>
      <c r="F143" s="61"/>
      <c r="G143" s="11" t="str">
        <f t="shared" si="8"/>
      </c>
      <c r="H143" s="62"/>
      <c r="I143" s="110" t="str">
        <f t="shared" si="9"/>
      </c>
      <c r="J143" s="112" t="str">
        <f t="shared" si="10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7"/>
      </c>
      <c r="F144" s="61"/>
      <c r="G144" s="11" t="str">
        <f t="shared" si="8"/>
      </c>
      <c r="H144" s="62"/>
      <c r="I144" s="110" t="str">
        <f t="shared" si="9"/>
      </c>
      <c r="J144" s="112" t="str">
        <f t="shared" si="10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7"/>
      </c>
      <c r="F145" s="61"/>
      <c r="G145" s="11" t="str">
        <f t="shared" si="8"/>
      </c>
      <c r="H145" s="62"/>
      <c r="I145" s="110" t="str">
        <f t="shared" si="9"/>
      </c>
      <c r="J145" s="112" t="str">
        <f t="shared" si="10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7"/>
      </c>
      <c r="F146" s="61"/>
      <c r="G146" s="11" t="str">
        <f t="shared" si="8"/>
      </c>
      <c r="H146" s="62"/>
      <c r="I146" s="110" t="str">
        <f t="shared" si="9"/>
      </c>
      <c r="J146" s="112" t="str">
        <f t="shared" si="10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7"/>
      </c>
      <c r="F147" s="61"/>
      <c r="G147" s="11" t="str">
        <f t="shared" si="8"/>
      </c>
      <c r="H147" s="62"/>
      <c r="I147" s="110" t="str">
        <f t="shared" si="9"/>
      </c>
      <c r="J147" s="112" t="str">
        <f t="shared" si="10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7"/>
      </c>
      <c r="F148" s="61"/>
      <c r="G148" s="11" t="str">
        <f t="shared" si="8"/>
      </c>
      <c r="H148" s="62"/>
      <c r="I148" s="110" t="str">
        <f t="shared" si="9"/>
      </c>
      <c r="J148" s="112" t="str">
        <f t="shared" si="10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7"/>
      </c>
      <c r="F149" s="61"/>
      <c r="G149" s="11" t="str">
        <f t="shared" si="8"/>
      </c>
      <c r="H149" s="62"/>
      <c r="I149" s="110" t="str">
        <f t="shared" si="9"/>
      </c>
      <c r="J149" s="112" t="str">
        <f t="shared" si="10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7"/>
      </c>
      <c r="F150" s="61"/>
      <c r="G150" s="11" t="str">
        <f t="shared" si="8"/>
      </c>
      <c r="H150" s="62"/>
      <c r="I150" s="110" t="str">
        <f t="shared" si="9"/>
      </c>
      <c r="J150" s="112" t="str">
        <f t="shared" si="10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7"/>
      </c>
      <c r="F151" s="61"/>
      <c r="G151" s="11" t="str">
        <f t="shared" si="8"/>
      </c>
      <c r="H151" s="62"/>
      <c r="I151" s="110" t="str">
        <f t="shared" si="9"/>
      </c>
      <c r="J151" s="112" t="str">
        <f t="shared" si="10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7"/>
      </c>
      <c r="F152" s="61"/>
      <c r="G152" s="11" t="str">
        <f t="shared" si="8"/>
      </c>
      <c r="H152" s="62"/>
      <c r="I152" s="110" t="str">
        <f t="shared" si="9"/>
      </c>
      <c r="J152" s="112" t="str">
        <f t="shared" si="10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7"/>
      </c>
      <c r="F153" s="61"/>
      <c r="G153" s="11" t="str">
        <f t="shared" si="8"/>
      </c>
      <c r="H153" s="62"/>
      <c r="I153" s="110" t="str">
        <f t="shared" si="9"/>
      </c>
      <c r="J153" s="112" t="str">
        <f t="shared" si="10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7"/>
      </c>
      <c r="F154" s="61"/>
      <c r="G154" s="11" t="str">
        <f t="shared" si="8"/>
      </c>
      <c r="H154" s="62"/>
      <c r="I154" s="110" t="str">
        <f t="shared" si="9"/>
      </c>
      <c r="J154" s="112" t="str">
        <f t="shared" si="10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7"/>
      </c>
      <c r="F155" s="61"/>
      <c r="G155" s="11" t="str">
        <f t="shared" si="8"/>
      </c>
      <c r="H155" s="62"/>
      <c r="I155" s="110" t="str">
        <f t="shared" si="9"/>
      </c>
      <c r="J155" s="112" t="str">
        <f t="shared" si="10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7"/>
      </c>
      <c r="F156" s="61"/>
      <c r="G156" s="11" t="str">
        <f t="shared" si="8"/>
      </c>
      <c r="H156" s="62"/>
      <c r="I156" s="110" t="str">
        <f t="shared" si="9"/>
      </c>
      <c r="J156" s="112" t="str">
        <f t="shared" si="10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7"/>
      </c>
      <c r="F157" s="61"/>
      <c r="G157" s="11" t="str">
        <f t="shared" si="8"/>
      </c>
      <c r="H157" s="62"/>
      <c r="I157" s="110" t="str">
        <f t="shared" si="9"/>
      </c>
      <c r="J157" s="112" t="str">
        <f t="shared" si="10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7"/>
      </c>
      <c r="F158" s="61"/>
      <c r="G158" s="11" t="str">
        <f t="shared" si="8"/>
      </c>
      <c r="H158" s="62"/>
      <c r="I158" s="110" t="str">
        <f t="shared" si="9"/>
      </c>
      <c r="J158" s="112" t="str">
        <f t="shared" si="10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7"/>
      </c>
      <c r="F159" s="61"/>
      <c r="G159" s="11" t="str">
        <f t="shared" si="8"/>
      </c>
      <c r="H159" s="62"/>
      <c r="I159" s="110" t="str">
        <f t="shared" si="9"/>
      </c>
      <c r="J159" s="112" t="str">
        <f t="shared" si="10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7"/>
      </c>
      <c r="F160" s="61"/>
      <c r="G160" s="11" t="str">
        <f t="shared" si="8"/>
      </c>
      <c r="H160" s="62"/>
      <c r="I160" s="110" t="str">
        <f t="shared" si="9"/>
      </c>
      <c r="J160" s="112" t="str">
        <f t="shared" si="10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7"/>
      </c>
      <c r="F161" s="61"/>
      <c r="G161" s="11" t="str">
        <f t="shared" si="8"/>
      </c>
      <c r="H161" s="62"/>
      <c r="I161" s="110" t="str">
        <f t="shared" si="9"/>
      </c>
      <c r="J161" s="112" t="str">
        <f t="shared" si="10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7"/>
      </c>
      <c r="F162" s="61"/>
      <c r="G162" s="11" t="str">
        <f t="shared" si="8"/>
      </c>
      <c r="H162" s="62"/>
      <c r="I162" s="110" t="str">
        <f t="shared" si="9"/>
      </c>
      <c r="J162" s="112" t="str">
        <f t="shared" si="10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7"/>
      </c>
      <c r="F163" s="61"/>
      <c r="G163" s="11" t="str">
        <f t="shared" si="8"/>
      </c>
      <c r="H163" s="62"/>
      <c r="I163" s="110" t="str">
        <f t="shared" si="9"/>
      </c>
      <c r="J163" s="112" t="str">
        <f t="shared" si="10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7"/>
      </c>
      <c r="F164" s="61"/>
      <c r="G164" s="11" t="str">
        <f t="shared" si="8"/>
      </c>
      <c r="H164" s="62"/>
      <c r="I164" s="110" t="str">
        <f t="shared" si="9"/>
      </c>
      <c r="J164" s="112" t="str">
        <f t="shared" si="10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7"/>
      </c>
      <c r="F165" s="61"/>
      <c r="G165" s="11" t="str">
        <f t="shared" si="8"/>
      </c>
      <c r="H165" s="62"/>
      <c r="I165" s="110" t="str">
        <f t="shared" si="9"/>
      </c>
      <c r="J165" s="112" t="str">
        <f t="shared" si="10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7"/>
      </c>
      <c r="F166" s="61"/>
      <c r="G166" s="11" t="str">
        <f t="shared" si="8"/>
      </c>
      <c r="H166" s="62"/>
      <c r="I166" s="110" t="str">
        <f t="shared" si="9"/>
      </c>
      <c r="J166" s="112" t="str">
        <f t="shared" si="10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7"/>
      </c>
      <c r="F167" s="61"/>
      <c r="G167" s="11" t="str">
        <f t="shared" si="8"/>
      </c>
      <c r="H167" s="62"/>
      <c r="I167" s="110" t="str">
        <f t="shared" si="9"/>
      </c>
      <c r="J167" s="112" t="str">
        <f t="shared" si="10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7"/>
      </c>
      <c r="F168" s="61"/>
      <c r="G168" s="11" t="str">
        <f t="shared" si="8"/>
      </c>
      <c r="H168" s="62"/>
      <c r="I168" s="110" t="str">
        <f t="shared" si="9"/>
      </c>
      <c r="J168" s="112" t="str">
        <f t="shared" si="10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7"/>
      </c>
      <c r="F169" s="61"/>
      <c r="G169" s="11" t="str">
        <f t="shared" si="8"/>
      </c>
      <c r="H169" s="62"/>
      <c r="I169" s="110" t="str">
        <f t="shared" si="9"/>
      </c>
      <c r="J169" s="112" t="str">
        <f t="shared" si="10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7"/>
      </c>
      <c r="F170" s="61"/>
      <c r="G170" s="11" t="str">
        <f t="shared" si="8"/>
      </c>
      <c r="H170" s="62"/>
      <c r="I170" s="110" t="str">
        <f t="shared" si="9"/>
      </c>
      <c r="J170" s="112" t="str">
        <f t="shared" si="10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7"/>
      </c>
      <c r="F171" s="61"/>
      <c r="G171" s="11" t="str">
        <f t="shared" si="8"/>
      </c>
      <c r="H171" s="62"/>
      <c r="I171" s="110" t="str">
        <f t="shared" si="9"/>
      </c>
      <c r="J171" s="112" t="str">
        <f t="shared" si="10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7"/>
      </c>
      <c r="F172" s="61"/>
      <c r="G172" s="11" t="str">
        <f t="shared" si="8"/>
      </c>
      <c r="H172" s="62"/>
      <c r="I172" s="110" t="str">
        <f t="shared" si="9"/>
      </c>
      <c r="J172" s="112" t="str">
        <f t="shared" si="10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7"/>
      </c>
      <c r="F173" s="61"/>
      <c r="G173" s="11" t="str">
        <f t="shared" si="8"/>
      </c>
      <c r="H173" s="62"/>
      <c r="I173" s="110" t="str">
        <f t="shared" si="9"/>
      </c>
      <c r="J173" s="112" t="str">
        <f t="shared" si="10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7"/>
      </c>
      <c r="F174" s="61"/>
      <c r="G174" s="11" t="str">
        <f t="shared" si="8"/>
      </c>
      <c r="H174" s="62"/>
      <c r="I174" s="110" t="str">
        <f t="shared" si="9"/>
      </c>
      <c r="J174" s="112" t="str">
        <f t="shared" si="10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7"/>
      </c>
      <c r="F175" s="61"/>
      <c r="G175" s="11" t="str">
        <f t="shared" si="8"/>
      </c>
      <c r="H175" s="62"/>
      <c r="I175" s="110" t="str">
        <f t="shared" si="9"/>
      </c>
      <c r="J175" s="112" t="str">
        <f t="shared" si="10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7"/>
      </c>
      <c r="F176" s="61"/>
      <c r="G176" s="11" t="str">
        <f t="shared" si="8"/>
      </c>
      <c r="H176" s="62"/>
      <c r="I176" s="110" t="str">
        <f t="shared" si="9"/>
      </c>
      <c r="J176" s="112" t="str">
        <f t="shared" si="10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7"/>
      </c>
      <c r="F177" s="61"/>
      <c r="G177" s="11" t="str">
        <f t="shared" si="8"/>
      </c>
      <c r="H177" s="62"/>
      <c r="I177" s="110" t="str">
        <f t="shared" si="9"/>
      </c>
      <c r="J177" s="112" t="str">
        <f t="shared" si="10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7"/>
      </c>
      <c r="F178" s="61"/>
      <c r="G178" s="11" t="str">
        <f t="shared" si="8"/>
      </c>
      <c r="H178" s="62"/>
      <c r="I178" s="110" t="str">
        <f t="shared" si="9"/>
      </c>
      <c r="J178" s="112" t="str">
        <f t="shared" si="10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7"/>
      </c>
      <c r="F179" s="61"/>
      <c r="G179" s="11" t="str">
        <f t="shared" si="8"/>
      </c>
      <c r="H179" s="62"/>
      <c r="I179" s="110" t="str">
        <f t="shared" si="9"/>
      </c>
      <c r="J179" s="112" t="str">
        <f t="shared" si="10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7"/>
      </c>
      <c r="F180" s="61"/>
      <c r="G180" s="11" t="str">
        <f t="shared" si="8"/>
      </c>
      <c r="H180" s="62"/>
      <c r="I180" s="110" t="str">
        <f t="shared" si="9"/>
      </c>
      <c r="J180" s="112" t="str">
        <f t="shared" si="10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7"/>
      </c>
      <c r="F181" s="61"/>
      <c r="G181" s="11" t="str">
        <f t="shared" si="8"/>
      </c>
      <c r="H181" s="62"/>
      <c r="I181" s="110" t="str">
        <f t="shared" si="9"/>
      </c>
      <c r="J181" s="112" t="str">
        <f t="shared" si="10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7"/>
      </c>
      <c r="F182" s="61"/>
      <c r="G182" s="11" t="str">
        <f t="shared" si="8"/>
      </c>
      <c r="H182" s="62"/>
      <c r="I182" s="110" t="str">
        <f t="shared" si="9"/>
      </c>
      <c r="J182" s="112" t="str">
        <f t="shared" si="10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7"/>
      </c>
      <c r="F183" s="61"/>
      <c r="G183" s="11" t="str">
        <f t="shared" si="8"/>
      </c>
      <c r="H183" s="62"/>
      <c r="I183" s="110" t="str">
        <f t="shared" si="9"/>
      </c>
      <c r="J183" s="112" t="str">
        <f t="shared" si="10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7"/>
      </c>
      <c r="F184" s="61"/>
      <c r="G184" s="11" t="str">
        <f t="shared" si="8"/>
      </c>
      <c r="H184" s="62"/>
      <c r="I184" s="110" t="str">
        <f t="shared" si="9"/>
      </c>
      <c r="J184" s="112" t="str">
        <f t="shared" si="10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7"/>
      </c>
      <c r="F185" s="61"/>
      <c r="G185" s="11" t="str">
        <f t="shared" si="8"/>
      </c>
      <c r="H185" s="62"/>
      <c r="I185" s="110" t="str">
        <f t="shared" si="9"/>
      </c>
      <c r="J185" s="112" t="str">
        <f t="shared" si="10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7"/>
      </c>
      <c r="F186" s="61"/>
      <c r="G186" s="11" t="str">
        <f t="shared" si="8"/>
      </c>
      <c r="H186" s="62"/>
      <c r="I186" s="110" t="str">
        <f t="shared" si="9"/>
      </c>
      <c r="J186" s="112" t="str">
        <f t="shared" si="10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7"/>
      </c>
      <c r="F187" s="61"/>
      <c r="G187" s="11" t="str">
        <f t="shared" si="8"/>
      </c>
      <c r="H187" s="62"/>
      <c r="I187" s="110" t="str">
        <f t="shared" si="9"/>
      </c>
      <c r="J187" s="112" t="str">
        <f t="shared" si="10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7"/>
      </c>
      <c r="F188" s="61"/>
      <c r="G188" s="11" t="str">
        <f t="shared" si="8"/>
      </c>
      <c r="H188" s="62"/>
      <c r="I188" s="110" t="str">
        <f t="shared" si="9"/>
      </c>
      <c r="J188" s="112" t="str">
        <f t="shared" si="10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7"/>
      </c>
      <c r="F189" s="61"/>
      <c r="G189" s="11" t="str">
        <f t="shared" si="8"/>
      </c>
      <c r="H189" s="62"/>
      <c r="I189" s="110" t="str">
        <f t="shared" si="9"/>
      </c>
      <c r="J189" s="112" t="str">
        <f t="shared" si="10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7"/>
      </c>
      <c r="F190" s="61"/>
      <c r="G190" s="11" t="str">
        <f t="shared" si="8"/>
      </c>
      <c r="H190" s="62"/>
      <c r="I190" s="110" t="str">
        <f t="shared" si="9"/>
      </c>
      <c r="J190" s="112" t="str">
        <f t="shared" si="10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7"/>
      </c>
      <c r="F191" s="61"/>
      <c r="G191" s="11" t="str">
        <f t="shared" si="8"/>
      </c>
      <c r="H191" s="62"/>
      <c r="I191" s="110" t="str">
        <f t="shared" si="9"/>
      </c>
      <c r="J191" s="112" t="str">
        <f t="shared" si="10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7"/>
      </c>
      <c r="F192" s="61"/>
      <c r="G192" s="11" t="str">
        <f t="shared" si="8"/>
      </c>
      <c r="H192" s="62"/>
      <c r="I192" s="110" t="str">
        <f t="shared" si="9"/>
      </c>
      <c r="J192" s="112" t="str">
        <f t="shared" si="10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7"/>
      </c>
      <c r="F193" s="61"/>
      <c r="G193" s="11" t="str">
        <f t="shared" si="8"/>
      </c>
      <c r="H193" s="62"/>
      <c r="I193" s="110" t="str">
        <f t="shared" si="9"/>
      </c>
      <c r="J193" s="112" t="str">
        <f t="shared" si="10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7"/>
      </c>
      <c r="F194" s="61"/>
      <c r="G194" s="11" t="str">
        <f t="shared" si="8"/>
      </c>
      <c r="H194" s="62"/>
      <c r="I194" s="110" t="str">
        <f t="shared" si="9"/>
      </c>
      <c r="J194" s="112" t="str">
        <f t="shared" si="10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7"/>
      </c>
      <c r="F195" s="61"/>
      <c r="G195" s="11" t="str">
        <f t="shared" si="8"/>
      </c>
      <c r="H195" s="62"/>
      <c r="I195" s="110" t="str">
        <f t="shared" si="9"/>
      </c>
      <c r="J195" s="112" t="str">
        <f t="shared" si="10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7"/>
      </c>
      <c r="F196" s="61"/>
      <c r="G196" s="11" t="str">
        <f t="shared" si="8"/>
      </c>
      <c r="H196" s="62"/>
      <c r="I196" s="110" t="str">
        <f t="shared" si="9"/>
      </c>
      <c r="J196" s="112" t="str">
        <f t="shared" si="10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7"/>
      </c>
      <c r="F197" s="61"/>
      <c r="G197" s="11" t="str">
        <f t="shared" si="8"/>
      </c>
      <c r="H197" s="62"/>
      <c r="I197" s="110" t="str">
        <f t="shared" si="9"/>
      </c>
      <c r="J197" s="112" t="str">
        <f t="shared" si="10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7"/>
      </c>
      <c r="F198" s="61"/>
      <c r="G198" s="11" t="str">
        <f t="shared" si="8"/>
      </c>
      <c r="H198" s="62"/>
      <c r="I198" s="110" t="str">
        <f t="shared" si="9"/>
      </c>
      <c r="J198" s="112" t="str">
        <f t="shared" si="10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7"/>
      </c>
      <c r="F199" s="61"/>
      <c r="G199" s="11" t="str">
        <f t="shared" si="8"/>
      </c>
      <c r="H199" s="62"/>
      <c r="I199" s="110" t="str">
        <f t="shared" si="9"/>
      </c>
      <c r="J199" s="112" t="str">
        <f t="shared" si="10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7"/>
      </c>
      <c r="F200" s="61"/>
      <c r="G200" s="11" t="str">
        <f t="shared" si="8"/>
      </c>
      <c r="H200" s="62"/>
      <c r="I200" s="110" t="str">
        <f t="shared" si="9"/>
      </c>
      <c r="J200" s="112" t="str">
        <f t="shared" si="10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7"/>
      </c>
      <c r="F201" s="61"/>
      <c r="G201" s="11" t="str">
        <f t="shared" si="8"/>
      </c>
      <c r="H201" s="62"/>
      <c r="I201" s="110" t="str">
        <f t="shared" si="9"/>
      </c>
      <c r="J201" s="112" t="str">
        <f t="shared" si="10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7"/>
      </c>
      <c r="F202" s="61"/>
      <c r="G202" s="11" t="str">
        <f t="shared" si="8"/>
      </c>
      <c r="H202" s="62"/>
      <c r="I202" s="110" t="str">
        <f t="shared" si="9"/>
      </c>
      <c r="J202" s="112" t="str">
        <f t="shared" si="10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7"/>
      </c>
      <c r="F203" s="61"/>
      <c r="G203" s="11" t="str">
        <f t="shared" si="8"/>
      </c>
      <c r="H203" s="62"/>
      <c r="I203" s="110" t="str">
        <f t="shared" si="9"/>
      </c>
      <c r="J203" s="112" t="str">
        <f t="shared" si="10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7"/>
      </c>
      <c r="F204" s="61"/>
      <c r="G204" s="11" t="str">
        <f t="shared" si="8"/>
      </c>
      <c r="H204" s="62"/>
      <c r="I204" s="110" t="str">
        <f t="shared" si="9"/>
      </c>
      <c r="J204" s="112" t="str">
        <f t="shared" si="10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7"/>
      </c>
      <c r="F205" s="61"/>
      <c r="G205" s="11" t="str">
        <f t="shared" si="8"/>
      </c>
      <c r="H205" s="62"/>
      <c r="I205" s="110" t="str">
        <f t="shared" si="9"/>
      </c>
      <c r="J205" s="112" t="str">
        <f t="shared" si="10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7"/>
      </c>
      <c r="F206" s="61"/>
      <c r="G206" s="11" t="str">
        <f t="shared" si="8"/>
      </c>
      <c r="H206" s="62"/>
      <c r="I206" s="110" t="str">
        <f t="shared" si="9"/>
      </c>
      <c r="J206" s="112" t="str">
        <f t="shared" si="10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7"/>
      </c>
      <c r="F207" s="61"/>
      <c r="G207" s="11" t="str">
        <f t="shared" si="8"/>
      </c>
      <c r="H207" s="62"/>
      <c r="I207" s="110" t="str">
        <f t="shared" si="9"/>
      </c>
      <c r="J207" s="112" t="str">
        <f t="shared" si="10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7"/>
      </c>
      <c r="F208" s="61"/>
      <c r="G208" s="11" t="str">
        <f t="shared" si="8"/>
      </c>
      <c r="H208" s="62"/>
      <c r="I208" s="110" t="str">
        <f t="shared" si="9"/>
      </c>
      <c r="J208" s="112" t="str">
        <f t="shared" si="10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7"/>
      </c>
      <c r="F209" s="61"/>
      <c r="G209" s="11" t="str">
        <f t="shared" si="8"/>
      </c>
      <c r="H209" s="62"/>
      <c r="I209" s="110" t="str">
        <f t="shared" si="9"/>
      </c>
      <c r="J209" s="112" t="str">
        <f t="shared" si="10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7"/>
      </c>
      <c r="F210" s="61"/>
      <c r="G210" s="11" t="str">
        <f t="shared" si="8"/>
      </c>
      <c r="H210" s="62"/>
      <c r="I210" s="110" t="str">
        <f t="shared" si="9"/>
      </c>
      <c r="J210" s="112" t="str">
        <f t="shared" si="10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7"/>
      </c>
      <c r="F211" s="61"/>
      <c r="G211" s="11" t="str">
        <f t="shared" si="8"/>
      </c>
      <c r="H211" s="62"/>
      <c r="I211" s="110" t="str">
        <f t="shared" si="9"/>
      </c>
      <c r="J211" s="112" t="str">
        <f t="shared" si="10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7"/>
      </c>
      <c r="F212" s="61"/>
      <c r="G212" s="11" t="str">
        <f t="shared" si="8"/>
      </c>
      <c r="H212" s="62"/>
      <c r="I212" s="110" t="str">
        <f t="shared" si="9"/>
      </c>
      <c r="J212" s="112" t="str">
        <f t="shared" si="10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7"/>
      </c>
      <c r="F213" s="61"/>
      <c r="G213" s="11" t="str">
        <f t="shared" si="8"/>
      </c>
      <c r="H213" s="62"/>
      <c r="I213" s="110" t="str">
        <f t="shared" si="9"/>
      </c>
      <c r="J213" s="112" t="str">
        <f t="shared" si="10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7"/>
      </c>
      <c r="F214" s="61"/>
      <c r="G214" s="11" t="str">
        <f t="shared" si="8"/>
      </c>
      <c r="H214" s="62"/>
      <c r="I214" s="110" t="str">
        <f t="shared" si="9"/>
      </c>
      <c r="J214" s="112" t="str">
        <f t="shared" si="10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7"/>
      </c>
      <c r="F215" s="61"/>
      <c r="G215" s="11" t="str">
        <f t="shared" si="8"/>
      </c>
      <c r="H215" s="62"/>
      <c r="I215" s="110" t="str">
        <f t="shared" si="9"/>
      </c>
      <c r="J215" s="112" t="str">
        <f t="shared" si="10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7"/>
      </c>
      <c r="F216" s="61"/>
      <c r="G216" s="11" t="str">
        <f t="shared" si="8"/>
      </c>
      <c r="H216" s="62"/>
      <c r="I216" s="110" t="str">
        <f t="shared" si="9"/>
      </c>
      <c r="J216" s="112" t="str">
        <f t="shared" si="10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7"/>
      </c>
      <c r="F217" s="61"/>
      <c r="G217" s="11" t="str">
        <f t="shared" si="8"/>
      </c>
      <c r="H217" s="62"/>
      <c r="I217" s="110" t="str">
        <f t="shared" si="9"/>
      </c>
      <c r="J217" s="112" t="str">
        <f t="shared" si="10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7"/>
      </c>
      <c r="F218" s="61"/>
      <c r="G218" s="11" t="str">
        <f t="shared" si="8"/>
      </c>
      <c r="H218" s="62"/>
      <c r="I218" s="110" t="str">
        <f t="shared" si="9"/>
      </c>
      <c r="J218" s="112" t="str">
        <f t="shared" si="10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7"/>
      </c>
      <c r="F219" s="61"/>
      <c r="G219" s="11" t="str">
        <f t="shared" si="8"/>
      </c>
      <c r="H219" s="62"/>
      <c r="I219" s="110" t="str">
        <f t="shared" si="9"/>
      </c>
      <c r="J219" s="112" t="str">
        <f t="shared" si="10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7"/>
      </c>
      <c r="F220" s="61"/>
      <c r="G220" s="11" t="str">
        <f t="shared" si="8"/>
      </c>
      <c r="H220" s="62"/>
      <c r="I220" s="110" t="str">
        <f t="shared" si="9"/>
      </c>
      <c r="J220" s="112" t="str">
        <f t="shared" si="10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7"/>
      </c>
      <c r="F221" s="61"/>
      <c r="G221" s="11" t="str">
        <f t="shared" si="8"/>
      </c>
      <c r="H221" s="62"/>
      <c r="I221" s="110" t="str">
        <f t="shared" si="9"/>
      </c>
      <c r="J221" s="112" t="str">
        <f t="shared" si="10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7"/>
      </c>
      <c r="F222" s="61"/>
      <c r="G222" s="11" t="str">
        <f t="shared" si="8"/>
      </c>
      <c r="H222" s="62"/>
      <c r="I222" s="110" t="str">
        <f t="shared" si="9"/>
      </c>
      <c r="J222" s="112" t="str">
        <f t="shared" si="10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7"/>
      </c>
      <c r="F223" s="61"/>
      <c r="G223" s="11" t="str">
        <f t="shared" si="8"/>
      </c>
      <c r="H223" s="62"/>
      <c r="I223" s="110" t="str">
        <f t="shared" si="9"/>
      </c>
      <c r="J223" s="112" t="str">
        <f t="shared" si="10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7"/>
      </c>
      <c r="F224" s="61"/>
      <c r="G224" s="11" t="str">
        <f t="shared" si="8"/>
      </c>
      <c r="H224" s="62"/>
      <c r="I224" s="110" t="str">
        <f t="shared" si="9"/>
      </c>
      <c r="J224" s="112" t="str">
        <f t="shared" si="10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7"/>
      </c>
      <c r="F225" s="61"/>
      <c r="G225" s="11" t="str">
        <f t="shared" si="8"/>
      </c>
      <c r="H225" s="62"/>
      <c r="I225" s="110" t="str">
        <f t="shared" si="9"/>
      </c>
      <c r="J225" s="112" t="str">
        <f t="shared" si="10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7"/>
      </c>
      <c r="F226" s="61"/>
      <c r="G226" s="11" t="str">
        <f t="shared" si="8"/>
      </c>
      <c r="H226" s="62"/>
      <c r="I226" s="110" t="str">
        <f t="shared" si="9"/>
      </c>
      <c r="J226" s="112" t="str">
        <f t="shared" si="10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7"/>
      </c>
      <c r="F227" s="61"/>
      <c r="G227" s="11" t="str">
        <f t="shared" si="8"/>
      </c>
      <c r="H227" s="62"/>
      <c r="I227" s="110" t="str">
        <f t="shared" si="9"/>
      </c>
      <c r="J227" s="112" t="str">
        <f t="shared" si="10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7"/>
      </c>
      <c r="F228" s="61"/>
      <c r="G228" s="11" t="str">
        <f t="shared" si="8"/>
      </c>
      <c r="H228" s="62"/>
      <c r="I228" s="110" t="str">
        <f t="shared" si="9"/>
      </c>
      <c r="J228" s="112" t="str">
        <f t="shared" si="10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7"/>
      </c>
      <c r="F229" s="61"/>
      <c r="G229" s="11" t="str">
        <f t="shared" si="8"/>
      </c>
      <c r="H229" s="62"/>
      <c r="I229" s="110" t="str">
        <f t="shared" si="9"/>
      </c>
      <c r="J229" s="112" t="str">
        <f t="shared" si="10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7"/>
      </c>
      <c r="F230" s="61"/>
      <c r="G230" s="11" t="str">
        <f t="shared" si="8"/>
      </c>
      <c r="H230" s="62"/>
      <c r="I230" s="110" t="str">
        <f t="shared" si="9"/>
      </c>
      <c r="J230" s="112" t="str">
        <f t="shared" si="10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7"/>
      </c>
      <c r="F231" s="61"/>
      <c r="G231" s="11" t="str">
        <f t="shared" si="8"/>
      </c>
      <c r="H231" s="62"/>
      <c r="I231" s="110" t="str">
        <f t="shared" si="9"/>
      </c>
      <c r="J231" s="112" t="str">
        <f t="shared" si="10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7"/>
      </c>
      <c r="F232" s="61"/>
      <c r="G232" s="11" t="str">
        <f t="shared" si="8"/>
      </c>
      <c r="H232" s="62"/>
      <c r="I232" s="110" t="str">
        <f t="shared" si="9"/>
      </c>
      <c r="J232" s="112" t="str">
        <f t="shared" si="10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7"/>
      </c>
      <c r="F233" s="61"/>
      <c r="G233" s="11" t="str">
        <f t="shared" si="8"/>
      </c>
      <c r="H233" s="62"/>
      <c r="I233" s="110" t="str">
        <f t="shared" si="9"/>
      </c>
      <c r="J233" s="112" t="str">
        <f t="shared" si="10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7"/>
      </c>
      <c r="F234" s="61"/>
      <c r="G234" s="11" t="str">
        <f t="shared" si="8"/>
      </c>
      <c r="H234" s="62"/>
      <c r="I234" s="110" t="str">
        <f t="shared" si="9"/>
      </c>
      <c r="J234" s="112" t="str">
        <f t="shared" si="10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7"/>
      </c>
      <c r="F235" s="61"/>
      <c r="G235" s="11" t="str">
        <f t="shared" si="8"/>
      </c>
      <c r="H235" s="62"/>
      <c r="I235" s="110" t="str">
        <f t="shared" si="9"/>
      </c>
      <c r="J235" s="112" t="str">
        <f t="shared" si="10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7"/>
      </c>
      <c r="F236" s="61"/>
      <c r="G236" s="11" t="str">
        <f t="shared" si="8"/>
      </c>
      <c r="H236" s="62"/>
      <c r="I236" s="110" t="str">
        <f t="shared" si="9"/>
      </c>
      <c r="J236" s="112" t="str">
        <f t="shared" si="10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7"/>
      </c>
      <c r="F237" s="61"/>
      <c r="G237" s="11" t="str">
        <f t="shared" si="8"/>
      </c>
      <c r="H237" s="62"/>
      <c r="I237" s="110" t="str">
        <f t="shared" si="9"/>
      </c>
      <c r="J237" s="112" t="str">
        <f t="shared" si="10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7"/>
      </c>
      <c r="F238" s="61"/>
      <c r="G238" s="11" t="str">
        <f t="shared" si="8"/>
      </c>
      <c r="H238" s="62"/>
      <c r="I238" s="110" t="str">
        <f t="shared" si="9"/>
      </c>
      <c r="J238" s="112" t="str">
        <f t="shared" si="10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7"/>
      </c>
      <c r="F239" s="61"/>
      <c r="G239" s="11" t="str">
        <f t="shared" si="8"/>
      </c>
      <c r="H239" s="62"/>
      <c r="I239" s="110" t="str">
        <f t="shared" si="9"/>
      </c>
      <c r="J239" s="112" t="str">
        <f t="shared" si="10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7"/>
      </c>
      <c r="F240" s="61"/>
      <c r="G240" s="11" t="str">
        <f t="shared" si="8"/>
      </c>
      <c r="H240" s="62"/>
      <c r="I240" s="110" t="str">
        <f t="shared" si="9"/>
      </c>
      <c r="J240" s="112" t="str">
        <f t="shared" si="10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7"/>
      </c>
      <c r="F241" s="61"/>
      <c r="G241" s="11" t="str">
        <f t="shared" si="8"/>
      </c>
      <c r="H241" s="62"/>
      <c r="I241" s="110" t="str">
        <f t="shared" si="9"/>
      </c>
      <c r="J241" s="112" t="str">
        <f t="shared" si="10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7"/>
      </c>
      <c r="F242" s="61"/>
      <c r="G242" s="11" t="str">
        <f t="shared" si="8"/>
      </c>
      <c r="H242" s="62"/>
      <c r="I242" s="110" t="str">
        <f t="shared" si="9"/>
      </c>
      <c r="J242" s="112" t="str">
        <f t="shared" si="10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7"/>
      </c>
      <c r="F243" s="61"/>
      <c r="G243" s="11" t="str">
        <f t="shared" si="8"/>
      </c>
      <c r="H243" s="62"/>
      <c r="I243" s="110" t="str">
        <f t="shared" si="9"/>
      </c>
      <c r="J243" s="112" t="str">
        <f t="shared" si="10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7"/>
      </c>
      <c r="F244" s="61"/>
      <c r="G244" s="11" t="str">
        <f t="shared" si="8"/>
      </c>
      <c r="H244" s="62"/>
      <c r="I244" s="110" t="str">
        <f t="shared" si="9"/>
      </c>
      <c r="J244" s="112" t="str">
        <f t="shared" si="10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7"/>
      </c>
      <c r="F245" s="61"/>
      <c r="G245" s="11" t="str">
        <f t="shared" si="8"/>
      </c>
      <c r="H245" s="62"/>
      <c r="I245" s="110" t="str">
        <f t="shared" si="9"/>
      </c>
      <c r="J245" s="112" t="str">
        <f t="shared" si="10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7"/>
      </c>
      <c r="F246" s="61"/>
      <c r="G246" s="11" t="str">
        <f t="shared" si="8"/>
      </c>
      <c r="H246" s="62"/>
      <c r="I246" s="110" t="str">
        <f t="shared" si="9"/>
      </c>
      <c r="J246" s="112" t="str">
        <f t="shared" si="10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7"/>
      </c>
      <c r="F247" s="61"/>
      <c r="G247" s="11" t="str">
        <f t="shared" si="8"/>
      </c>
      <c r="H247" s="62"/>
      <c r="I247" s="110" t="str">
        <f t="shared" si="9"/>
      </c>
      <c r="J247" s="112" t="str">
        <f t="shared" si="10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7"/>
      </c>
      <c r="F248" s="61"/>
      <c r="G248" s="11" t="str">
        <f t="shared" si="8"/>
      </c>
      <c r="H248" s="62"/>
      <c r="I248" s="110" t="str">
        <f t="shared" si="9"/>
      </c>
      <c r="J248" s="112" t="str">
        <f t="shared" si="10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7"/>
      </c>
      <c r="F249" s="61"/>
      <c r="G249" s="11" t="str">
        <f t="shared" si="8"/>
      </c>
      <c r="H249" s="62"/>
      <c r="I249" s="110" t="str">
        <f t="shared" si="9"/>
      </c>
      <c r="J249" s="112" t="str">
        <f t="shared" si="10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7"/>
      </c>
      <c r="F250" s="61"/>
      <c r="G250" s="11" t="str">
        <f t="shared" si="8"/>
      </c>
      <c r="H250" s="62"/>
      <c r="I250" s="110" t="str">
        <f t="shared" si="9"/>
      </c>
      <c r="J250" s="112" t="str">
        <f t="shared" si="10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7"/>
      </c>
      <c r="F251" s="61"/>
      <c r="G251" s="11" t="str">
        <f t="shared" si="8"/>
      </c>
      <c r="H251" s="62"/>
      <c r="I251" s="110" t="str">
        <f t="shared" si="9"/>
      </c>
      <c r="J251" s="112" t="str">
        <f t="shared" si="10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7"/>
      </c>
      <c r="F252" s="61"/>
      <c r="G252" s="11" t="str">
        <f t="shared" si="8"/>
      </c>
      <c r="H252" s="62"/>
      <c r="I252" s="110" t="str">
        <f t="shared" si="9"/>
      </c>
      <c r="J252" s="112" t="str">
        <f t="shared" si="10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7"/>
      </c>
      <c r="F253" s="61"/>
      <c r="G253" s="11" t="str">
        <f t="shared" si="8"/>
      </c>
      <c r="H253" s="62"/>
      <c r="I253" s="110" t="str">
        <f t="shared" si="9"/>
      </c>
      <c r="J253" s="112" t="str">
        <f t="shared" si="10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7"/>
      </c>
      <c r="F254" s="61"/>
      <c r="G254" s="11" t="str">
        <f t="shared" si="8"/>
      </c>
      <c r="H254" s="62"/>
      <c r="I254" s="110" t="str">
        <f t="shared" si="9"/>
      </c>
      <c r="J254" s="112" t="str">
        <f t="shared" si="10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7"/>
      </c>
      <c r="F255" s="174"/>
      <c r="G255" s="173" t="str">
        <f t="shared" si="8"/>
      </c>
      <c r="H255" s="63"/>
      <c r="I255" s="175" t="str">
        <f t="shared" si="9"/>
      </c>
      <c r="J255" s="113" t="str">
        <f t="shared" si="10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Registration'!A11</f>
        <v>LGA8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D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81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55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t="shared" si="11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Registration'!A12</f>
        <v>LGA9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D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81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55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t="shared" si="11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Registration'!A13</f>
        <v>LGA10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C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>IF(COUNTA(CD8:CD255)=0,"",SUM(CD8:CD255))</f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81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55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t="shared" si="11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Ikeja</vt:lpstr>
      <vt:lpstr>Ifako Ijaiye</vt:lpstr>
      <vt:lpstr>Mushin</vt:lpstr>
      <vt:lpstr>Alimosho</vt:lpstr>
      <vt:lpstr>LGA5</vt:lpstr>
      <vt:lpstr>LGA6</vt:lpstr>
      <vt:lpstr>LGA7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2017-01-31T08:48:58Z</dcterms:modified>
</cp:coreProperties>
</file>