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<sst xmlns="http://schemas.openxmlformats.org/spreadsheetml/2006/main" count="122" uniqueCount="84">
  <si>
    <t xml:space="preserve">Población total</t>
  </si>
  <si>
    <t xml:space="preserve">Consulta de: Población total   Por: Entidad y municipio   Según: Religión</t>
  </si>
  <si>
    <t xml:space="preserve">ord</t>
  </si>
  <si>
    <t xml:space="preserve">edo</t>
  </si>
  <si>
    <t xml:space="preserve">pop</t>
  </si>
  <si>
    <t xml:space="preserve">cuotas</t>
  </si>
  <si>
    <t xml:space="preserve">resto</t>
  </si>
  <si>
    <t xml:space="preserve">dip</t>
  </si>
  <si>
    <t xml:space="preserve">reg</t>
  </si>
  <si>
    <t xml:space="preserve">plus</t>
  </si>
  <si>
    <t xml:space="preserve">dip2018</t>
  </si>
  <si>
    <t xml:space="preserve">rel18</t>
  </si>
  <si>
    <t xml:space="preserve">Aguascalientes</t>
  </si>
  <si>
    <t xml:space="preserve">1,425,607</t>
  </si>
  <si>
    <t xml:space="preserve">centro</t>
  </si>
  <si>
    <t xml:space="preserve">Ciudad de México</t>
  </si>
  <si>
    <t xml:space="preserve">9,209,944</t>
  </si>
  <si>
    <t xml:space="preserve">Guanajuato</t>
  </si>
  <si>
    <t xml:space="preserve">6,166,934</t>
  </si>
  <si>
    <t xml:space="preserve">Baja California Sur</t>
  </si>
  <si>
    <t xml:space="preserve">México</t>
  </si>
  <si>
    <t xml:space="preserve">16,992,418</t>
  </si>
  <si>
    <t xml:space="preserve">Campeche</t>
  </si>
  <si>
    <t xml:space="preserve">Morelos</t>
  </si>
  <si>
    <t xml:space="preserve">1,971,520</t>
  </si>
  <si>
    <t xml:space="preserve">Querétaro</t>
  </si>
  <si>
    <t xml:space="preserve">2,368,467</t>
  </si>
  <si>
    <t xml:space="preserve">Colima</t>
  </si>
  <si>
    <t xml:space="preserve">Hidalgo</t>
  </si>
  <si>
    <t xml:space="preserve">3,082,841</t>
  </si>
  <si>
    <t xml:space="preserve">golfo</t>
  </si>
  <si>
    <t xml:space="preserve">Puebla</t>
  </si>
  <si>
    <t xml:space="preserve">6,583,278</t>
  </si>
  <si>
    <t xml:space="preserve">Tlaxcala</t>
  </si>
  <si>
    <t xml:space="preserve">1,342,977</t>
  </si>
  <si>
    <t xml:space="preserve">Veracruz de Ignacio de la Llave</t>
  </si>
  <si>
    <t xml:space="preserve">8,062,579</t>
  </si>
  <si>
    <t xml:space="preserve">Durango</t>
  </si>
  <si>
    <t xml:space="preserve">Tamaulipas</t>
  </si>
  <si>
    <t xml:space="preserve">3,527,735</t>
  </si>
  <si>
    <t xml:space="preserve">Baja California</t>
  </si>
  <si>
    <t xml:space="preserve">3,769,020</t>
  </si>
  <si>
    <t xml:space="preserve">norte</t>
  </si>
  <si>
    <t xml:space="preserve">798,447</t>
  </si>
  <si>
    <t xml:space="preserve">Coahuila de Zaragoza</t>
  </si>
  <si>
    <t xml:space="preserve">3,146,771</t>
  </si>
  <si>
    <t xml:space="preserve">Chihuahua</t>
  </si>
  <si>
    <t xml:space="preserve">3,741,869</t>
  </si>
  <si>
    <t xml:space="preserve">1,832,650</t>
  </si>
  <si>
    <t xml:space="preserve">Nuevo León</t>
  </si>
  <si>
    <t xml:space="preserve">5,784,442</t>
  </si>
  <si>
    <t xml:space="preserve">San Luis Potosí</t>
  </si>
  <si>
    <t xml:space="preserve">2,822,255</t>
  </si>
  <si>
    <t xml:space="preserve">Nayarit</t>
  </si>
  <si>
    <t xml:space="preserve">Sinaloa</t>
  </si>
  <si>
    <t xml:space="preserve">3,026,943</t>
  </si>
  <si>
    <t xml:space="preserve">Sonora</t>
  </si>
  <si>
    <t xml:space="preserve">2,944,840</t>
  </si>
  <si>
    <t xml:space="preserve">731,391</t>
  </si>
  <si>
    <t xml:space="preserve">occidente</t>
  </si>
  <si>
    <t xml:space="preserve">Jalisco</t>
  </si>
  <si>
    <t xml:space="preserve">8,348,151</t>
  </si>
  <si>
    <t xml:space="preserve">1,235,456</t>
  </si>
  <si>
    <t xml:space="preserve">Quintana Roo</t>
  </si>
  <si>
    <t xml:space="preserve">Zacatecas</t>
  </si>
  <si>
    <t xml:space="preserve">1,622,138</t>
  </si>
  <si>
    <t xml:space="preserve">Michoacán de Ocampo</t>
  </si>
  <si>
    <t xml:space="preserve">4,748,846</t>
  </si>
  <si>
    <t xml:space="preserve">928,363</t>
  </si>
  <si>
    <t xml:space="preserve">sur</t>
  </si>
  <si>
    <t xml:space="preserve">Chiapas</t>
  </si>
  <si>
    <t xml:space="preserve">5,543,828</t>
  </si>
  <si>
    <t xml:space="preserve">Guerrero</t>
  </si>
  <si>
    <t xml:space="preserve">3,540,685</t>
  </si>
  <si>
    <t xml:space="preserve">Oaxaca</t>
  </si>
  <si>
    <t xml:space="preserve">4,132,148</t>
  </si>
  <si>
    <t xml:space="preserve">1,857,985</t>
  </si>
  <si>
    <t xml:space="preserve">Tabasco</t>
  </si>
  <si>
    <t xml:space="preserve">2,402,598</t>
  </si>
  <si>
    <t xml:space="preserve">Yucatán</t>
  </si>
  <si>
    <t xml:space="preserve">2,320,898</t>
  </si>
  <si>
    <t xml:space="preserve">Total</t>
  </si>
  <si>
    <t xml:space="preserve">126,014,024</t>
  </si>
  <si>
    <t xml:space="preserve">FUENTE: INEGI. Censo de Población y Vivienda 2020. Cuestionario Básico.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</si>
</sst>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"/>
    <numFmt numFmtId="166" formatCode="#.00"/>
    <numFmt numFmtId="167" formatCode="#.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28.29"/>
    <col collapsed="false" customWidth="true" hidden="false" outlineLevel="0" max="3" min="3" style="0" width="12.33"/>
    <col collapsed="false" customWidth="true" hidden="false" outlineLevel="0" max="6" min="4" style="0" width="11.24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3.8" hidden="false" customHeight="false" outlineLevel="0" collapsed="false">
      <c r="A2" s="1"/>
      <c r="B2" s="2"/>
      <c r="C2" s="2"/>
      <c r="D2" s="2"/>
      <c r="E2" s="2"/>
      <c r="F2" s="2"/>
    </row>
    <row r="3" customFormat="false" ht="13.8" hidden="false" customHeight="false" outlineLevel="0" collapsed="false">
      <c r="A3" s="1" t="s">
        <v>1</v>
      </c>
      <c r="B3" s="2"/>
      <c r="C3" s="2"/>
      <c r="D3" s="2"/>
      <c r="E3" s="2"/>
      <c r="F3" s="2"/>
    </row>
    <row r="4" customFormat="false" ht="13.8" hidden="false" customHeight="false" outlineLevel="0" collapsed="false">
      <c r="B4" s="2"/>
      <c r="C4" s="2"/>
      <c r="D4" s="2"/>
      <c r="E4" s="2"/>
      <c r="F4" s="2"/>
    </row>
    <row r="5" customFormat="false" ht="13.8" hidden="false" customHeight="false" outlineLevel="0" collapsed="false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0" t="n">
        <v>0</v>
      </c>
      <c r="H5" s="0" t="s">
        <v>8</v>
      </c>
      <c r="I5" s="0" t="s">
        <v>9</v>
      </c>
      <c r="J5" s="0" t="n">
        <v>0</v>
      </c>
      <c r="K5" s="0" t="s">
        <v>10</v>
      </c>
      <c r="L5" s="0" t="s">
        <v>11</v>
      </c>
    </row>
    <row r="6" customFormat="false" ht="13.8" hidden="false" customHeight="false" outlineLevel="0" collapsed="false">
      <c r="A6" s="1" t="n">
        <v>1</v>
      </c>
      <c r="B6" s="2" t="s">
        <v>12</v>
      </c>
      <c r="C6" s="3" t="s">
        <v>13</v>
      </c>
      <c r="D6" s="4" t="n">
        <f aca="false">C6/D$39</f>
        <v>3.39392463175368</v>
      </c>
      <c r="E6" s="4" t="n">
        <f aca="false">D6-INT(D6)</f>
        <v>0.393924631753685</v>
      </c>
      <c r="F6" s="2" t="n">
        <v>3</v>
      </c>
      <c r="G6" s="0" t="n">
        <f aca="false">F6+G5</f>
        <v>3</v>
      </c>
      <c r="H6" s="2" t="s">
        <v>14</v>
      </c>
      <c r="I6" s="0" t="n">
        <v>0</v>
      </c>
      <c r="J6" s="0" t="n">
        <f aca="false">I6+J5</f>
        <v>0</v>
      </c>
      <c r="K6" s="0" t="n">
        <f aca="false">G6-I6</f>
        <v>3</v>
      </c>
      <c r="M6" s="2" t="s">
        <v>12</v>
      </c>
    </row>
    <row r="7" customFormat="false" ht="13.8" hidden="false" customHeight="false" outlineLevel="0" collapsed="false">
      <c r="A7" s="1" t="n">
        <v>9</v>
      </c>
      <c r="B7" s="2" t="s">
        <v>15</v>
      </c>
      <c r="C7" s="3" t="s">
        <v>16</v>
      </c>
      <c r="D7" s="4" t="n">
        <f aca="false">C7/D$39</f>
        <v>21.9259976968913</v>
      </c>
      <c r="E7" s="5" t="n">
        <f aca="false">D7-INT(D7)</f>
        <v>0.925997696891262</v>
      </c>
      <c r="F7" s="2" t="n">
        <v>22</v>
      </c>
      <c r="G7" s="0" t="n">
        <f aca="false">F7+G6</f>
        <v>25</v>
      </c>
      <c r="H7" s="0" t="s">
        <v>14</v>
      </c>
      <c r="I7" s="0" t="n">
        <v>-2</v>
      </c>
      <c r="J7" s="0" t="n">
        <f aca="false">I7+J6</f>
        <v>-2</v>
      </c>
      <c r="K7" s="0" t="n">
        <f aca="false">G7-I7</f>
        <v>27</v>
      </c>
    </row>
    <row r="8" customFormat="false" ht="13.8" hidden="false" customHeight="false" outlineLevel="0" collapsed="false">
      <c r="A8" s="1" t="n">
        <v>11</v>
      </c>
      <c r="B8" s="2" t="s">
        <v>17</v>
      </c>
      <c r="C8" s="3" t="s">
        <v>18</v>
      </c>
      <c r="D8" s="4" t="n">
        <f aca="false">C8/D$39</f>
        <v>14.6815421115351</v>
      </c>
      <c r="E8" s="5" t="n">
        <f aca="false">D8-INT(D8)</f>
        <v>0.681542111535142</v>
      </c>
      <c r="F8" s="2" t="n">
        <v>15</v>
      </c>
      <c r="G8" s="0" t="n">
        <f aca="false">F8+G7</f>
        <v>40</v>
      </c>
      <c r="H8" s="0" t="s">
        <v>14</v>
      </c>
      <c r="I8" s="0" t="n">
        <v>0</v>
      </c>
      <c r="J8" s="0" t="n">
        <f aca="false">I8+J7</f>
        <v>-2</v>
      </c>
      <c r="K8" s="0" t="n">
        <f aca="false">G8-I8</f>
        <v>40</v>
      </c>
      <c r="M8" s="2" t="s">
        <v>19</v>
      </c>
    </row>
    <row r="9" customFormat="false" ht="13.8" hidden="false" customHeight="false" outlineLevel="0" collapsed="false">
      <c r="A9" s="1" t="n">
        <v>15</v>
      </c>
      <c r="B9" s="2" t="s">
        <v>20</v>
      </c>
      <c r="C9" s="3" t="s">
        <v>21</v>
      </c>
      <c r="D9" s="4" t="n">
        <f aca="false">C9/D$39</f>
        <v>40.4536355413902</v>
      </c>
      <c r="E9" s="4" t="n">
        <f aca="false">D9-INT(D9)</f>
        <v>0.45363554139022</v>
      </c>
      <c r="F9" s="2" t="n">
        <v>40</v>
      </c>
      <c r="G9" s="0" t="n">
        <f aca="false">F9+G8</f>
        <v>80</v>
      </c>
      <c r="H9" s="0" t="s">
        <v>14</v>
      </c>
      <c r="I9" s="0" t="n">
        <v>-1</v>
      </c>
      <c r="J9" s="0" t="n">
        <f aca="false">I9+J8</f>
        <v>-3</v>
      </c>
      <c r="K9" s="0" t="n">
        <f aca="false">G9-I9</f>
        <v>81</v>
      </c>
      <c r="M9" s="2" t="s">
        <v>22</v>
      </c>
    </row>
    <row r="10" customFormat="false" ht="13.8" hidden="false" customHeight="false" outlineLevel="0" collapsed="false">
      <c r="A10" s="1" t="n">
        <v>17</v>
      </c>
      <c r="B10" s="2" t="s">
        <v>23</v>
      </c>
      <c r="C10" s="3" t="s">
        <v>24</v>
      </c>
      <c r="D10" s="4" t="n">
        <f aca="false">C10/D$39</f>
        <v>4.69357283598848</v>
      </c>
      <c r="E10" s="5" t="n">
        <f aca="false">D10-INT(D10)</f>
        <v>0.693572835988477</v>
      </c>
      <c r="F10" s="2" t="n">
        <v>5</v>
      </c>
      <c r="G10" s="0" t="n">
        <f aca="false">F10+G9</f>
        <v>85</v>
      </c>
      <c r="H10" s="0" t="s">
        <v>14</v>
      </c>
      <c r="I10" s="0" t="n">
        <v>0</v>
      </c>
      <c r="J10" s="0" t="n">
        <f aca="false">I10+J9</f>
        <v>-3</v>
      </c>
      <c r="K10" s="0" t="n">
        <f aca="false">G10-I10</f>
        <v>85</v>
      </c>
    </row>
    <row r="11" customFormat="false" ht="13.8" hidden="false" customHeight="false" outlineLevel="0" collapsed="false">
      <c r="A11" s="1" t="n">
        <v>22</v>
      </c>
      <c r="B11" s="2" t="s">
        <v>25</v>
      </c>
      <c r="C11" s="3" t="s">
        <v>26</v>
      </c>
      <c r="D11" s="4" t="n">
        <f aca="false">C11/D$39</f>
        <v>5.63857956000199</v>
      </c>
      <c r="E11" s="5" t="n">
        <f aca="false">D11-INT(D11)</f>
        <v>0.638579560001989</v>
      </c>
      <c r="F11" s="2" t="n">
        <v>6</v>
      </c>
      <c r="G11" s="0" t="n">
        <f aca="false">F11+G10</f>
        <v>91</v>
      </c>
      <c r="H11" s="0" t="s">
        <v>14</v>
      </c>
      <c r="I11" s="0" t="n">
        <v>1</v>
      </c>
      <c r="J11" s="0" t="n">
        <f aca="false">I11+J10</f>
        <v>-2</v>
      </c>
      <c r="K11" s="0" t="n">
        <f aca="false">G11-I11</f>
        <v>90</v>
      </c>
      <c r="L11" s="0" t="n">
        <f aca="false">-2/90</f>
        <v>-0.0222222222222222</v>
      </c>
      <c r="M11" s="2" t="s">
        <v>27</v>
      </c>
    </row>
    <row r="12" customFormat="false" ht="13.8" hidden="false" customHeight="false" outlineLevel="0" collapsed="false">
      <c r="A12" s="1" t="n">
        <v>13</v>
      </c>
      <c r="B12" s="2" t="s">
        <v>28</v>
      </c>
      <c r="C12" s="3" t="s">
        <v>29</v>
      </c>
      <c r="D12" s="4" t="n">
        <f aca="false">C12/D$39</f>
        <v>7.339280745451</v>
      </c>
      <c r="E12" s="4" t="n">
        <f aca="false">D12-INT(D12)</f>
        <v>0.339280745450999</v>
      </c>
      <c r="F12" s="2" t="n">
        <v>7</v>
      </c>
      <c r="G12" s="6" t="n">
        <f aca="false">F12</f>
        <v>7</v>
      </c>
      <c r="H12" s="0" t="s">
        <v>30</v>
      </c>
      <c r="I12" s="0" t="n">
        <v>0</v>
      </c>
      <c r="J12" s="6" t="n">
        <f aca="false">I12</f>
        <v>0</v>
      </c>
      <c r="K12" s="0" t="n">
        <f aca="false">G12-I12</f>
        <v>7</v>
      </c>
    </row>
    <row r="13" customFormat="false" ht="13.8" hidden="false" customHeight="false" outlineLevel="0" collapsed="false">
      <c r="A13" s="1" t="n">
        <v>21</v>
      </c>
      <c r="B13" s="2" t="s">
        <v>31</v>
      </c>
      <c r="C13" s="3" t="s">
        <v>32</v>
      </c>
      <c r="D13" s="4" t="n">
        <f aca="false">C13/D$39</f>
        <v>15.6727270291757</v>
      </c>
      <c r="E13" s="5" t="n">
        <f aca="false">D13-INT(D13)</f>
        <v>0.672727029175737</v>
      </c>
      <c r="F13" s="2" t="n">
        <v>16</v>
      </c>
      <c r="G13" s="0" t="n">
        <f aca="false">F13+G12</f>
        <v>23</v>
      </c>
      <c r="H13" s="0" t="s">
        <v>30</v>
      </c>
      <c r="I13" s="0" t="n">
        <v>1</v>
      </c>
      <c r="J13" s="0" t="n">
        <f aca="false">I13+J12</f>
        <v>1</v>
      </c>
      <c r="K13" s="0" t="n">
        <f aca="false">G13-I13</f>
        <v>22</v>
      </c>
    </row>
    <row r="14" customFormat="false" ht="13.8" hidden="false" customHeight="false" outlineLevel="0" collapsed="false">
      <c r="A14" s="1" t="n">
        <v>29</v>
      </c>
      <c r="B14" s="2" t="s">
        <v>33</v>
      </c>
      <c r="C14" s="3" t="s">
        <v>34</v>
      </c>
      <c r="D14" s="4" t="n">
        <f aca="false">C14/D$39</f>
        <v>3.19720843134094</v>
      </c>
      <c r="E14" s="4" t="n">
        <f aca="false">D14-INT(D14)</f>
        <v>0.197208431340944</v>
      </c>
      <c r="F14" s="2" t="n">
        <v>3</v>
      </c>
      <c r="G14" s="0" t="n">
        <f aca="false">F14+G13</f>
        <v>26</v>
      </c>
      <c r="H14" s="0" t="s">
        <v>30</v>
      </c>
      <c r="I14" s="0" t="n">
        <v>0</v>
      </c>
      <c r="J14" s="0" t="n">
        <f aca="false">I14+J13</f>
        <v>1</v>
      </c>
      <c r="K14" s="0" t="n">
        <f aca="false">G14-I14</f>
        <v>26</v>
      </c>
    </row>
    <row r="15" customFormat="false" ht="13.8" hidden="false" customHeight="false" outlineLevel="0" collapsed="false">
      <c r="A15" s="1" t="n">
        <v>30</v>
      </c>
      <c r="B15" s="2" t="s">
        <v>35</v>
      </c>
      <c r="C15" s="3" t="s">
        <v>36</v>
      </c>
      <c r="D15" s="4" t="n">
        <f aca="false">C15/D$39</f>
        <v>19.1944802905429</v>
      </c>
      <c r="E15" s="4" t="n">
        <f aca="false">D15-INT(D15)</f>
        <v>0.194480290542902</v>
      </c>
      <c r="F15" s="2" t="n">
        <v>19</v>
      </c>
      <c r="G15" s="0" t="n">
        <f aca="false">F15+G14</f>
        <v>45</v>
      </c>
      <c r="H15" s="0" t="s">
        <v>30</v>
      </c>
      <c r="I15" s="0" t="n">
        <v>-1</v>
      </c>
      <c r="J15" s="0" t="n">
        <f aca="false">I15+J14</f>
        <v>0</v>
      </c>
      <c r="K15" s="0" t="n">
        <f aca="false">G15-I15</f>
        <v>46</v>
      </c>
      <c r="M15" s="2" t="s">
        <v>37</v>
      </c>
    </row>
    <row r="16" customFormat="false" ht="13.8" hidden="false" customHeight="false" outlineLevel="0" collapsed="false">
      <c r="A16" s="1" t="n">
        <v>28</v>
      </c>
      <c r="B16" s="2" t="s">
        <v>38</v>
      </c>
      <c r="C16" s="3" t="s">
        <v>39</v>
      </c>
      <c r="D16" s="4" t="n">
        <f aca="false">C16/D$39</f>
        <v>8.39843428855188</v>
      </c>
      <c r="E16" s="4" t="n">
        <f aca="false">D16-INT(D16)</f>
        <v>0.398434288551885</v>
      </c>
      <c r="F16" s="2" t="n">
        <v>8</v>
      </c>
      <c r="G16" s="0" t="n">
        <f aca="false">F16+G15</f>
        <v>53</v>
      </c>
      <c r="H16" s="2" t="s">
        <v>30</v>
      </c>
      <c r="I16" s="0" t="n">
        <v>-1</v>
      </c>
      <c r="J16" s="0" t="n">
        <f aca="false">I16+J15</f>
        <v>-1</v>
      </c>
      <c r="K16" s="0" t="n">
        <f aca="false">G16-I16</f>
        <v>54</v>
      </c>
      <c r="L16" s="0" t="n">
        <f aca="false">-1/54</f>
        <v>-0.0185185185185185</v>
      </c>
    </row>
    <row r="17" customFormat="false" ht="13.8" hidden="false" customHeight="false" outlineLevel="0" collapsed="false">
      <c r="A17" s="1" t="n">
        <v>2</v>
      </c>
      <c r="B17" s="2" t="s">
        <v>40</v>
      </c>
      <c r="C17" s="3" t="s">
        <v>41</v>
      </c>
      <c r="D17" s="4" t="n">
        <f aca="false">C17/D$39</f>
        <v>8.97285844946908</v>
      </c>
      <c r="E17" s="5" t="n">
        <f aca="false">D17-INT(D17)</f>
        <v>0.972858449469085</v>
      </c>
      <c r="F17" s="2" t="n">
        <v>9</v>
      </c>
      <c r="G17" s="6" t="n">
        <f aca="false">F17</f>
        <v>9</v>
      </c>
      <c r="H17" s="2" t="s">
        <v>42</v>
      </c>
      <c r="I17" s="0" t="n">
        <v>1</v>
      </c>
      <c r="J17" s="6" t="n">
        <f aca="false">I17</f>
        <v>1</v>
      </c>
      <c r="K17" s="0" t="n">
        <f aca="false">G17-I17</f>
        <v>8</v>
      </c>
    </row>
    <row r="18" customFormat="false" ht="13.8" hidden="false" customHeight="false" outlineLevel="0" collapsed="false">
      <c r="A18" s="1" t="n">
        <v>3</v>
      </c>
      <c r="B18" s="2" t="s">
        <v>19</v>
      </c>
      <c r="C18" s="3" t="s">
        <v>43</v>
      </c>
      <c r="D18" s="4" t="n">
        <f aca="false">C18/D$39</f>
        <v>1.90085271778957</v>
      </c>
      <c r="E18" s="5" t="n">
        <f aca="false">D18-INT(D18)</f>
        <v>0.900852717789569</v>
      </c>
      <c r="F18" s="2" t="n">
        <v>2</v>
      </c>
      <c r="G18" s="0" t="n">
        <f aca="false">F18+G17</f>
        <v>11</v>
      </c>
      <c r="H18" s="2" t="s">
        <v>42</v>
      </c>
      <c r="I18" s="0" t="n">
        <v>0</v>
      </c>
      <c r="J18" s="0" t="n">
        <f aca="false">I18+J17</f>
        <v>1</v>
      </c>
      <c r="K18" s="0" t="n">
        <f aca="false">G18-I18</f>
        <v>11</v>
      </c>
    </row>
    <row r="19" customFormat="false" ht="13.8" hidden="false" customHeight="false" outlineLevel="0" collapsed="false">
      <c r="A19" s="1" t="n">
        <v>5</v>
      </c>
      <c r="B19" s="2" t="s">
        <v>44</v>
      </c>
      <c r="C19" s="3" t="s">
        <v>45</v>
      </c>
      <c r="D19" s="4" t="n">
        <f aca="false">C19/D$39</f>
        <v>7.4914780913591</v>
      </c>
      <c r="E19" s="5" t="n">
        <f aca="false">D19-INT(D19)</f>
        <v>0.491478091359102</v>
      </c>
      <c r="F19" s="2" t="n">
        <v>8</v>
      </c>
      <c r="G19" s="0" t="n">
        <f aca="false">F19+G18</f>
        <v>19</v>
      </c>
      <c r="H19" s="2" t="s">
        <v>42</v>
      </c>
      <c r="I19" s="0" t="n">
        <v>1</v>
      </c>
      <c r="J19" s="0" t="n">
        <f aca="false">I19+J18</f>
        <v>2</v>
      </c>
      <c r="K19" s="0" t="n">
        <f aca="false">G19-I19</f>
        <v>18</v>
      </c>
    </row>
    <row r="20" customFormat="false" ht="13.8" hidden="false" customHeight="false" outlineLevel="0" collapsed="false">
      <c r="A20" s="1" t="n">
        <v>8</v>
      </c>
      <c r="B20" s="2" t="s">
        <v>46</v>
      </c>
      <c r="C20" s="3" t="s">
        <v>47</v>
      </c>
      <c r="D20" s="4" t="n">
        <f aca="false">C20/D$39</f>
        <v>8.90822040569072</v>
      </c>
      <c r="E20" s="5" t="n">
        <f aca="false">D20-INT(D20)</f>
        <v>0.90822040569072</v>
      </c>
      <c r="F20" s="2" t="n">
        <v>9</v>
      </c>
      <c r="G20" s="0" t="n">
        <f aca="false">F20+G19</f>
        <v>28</v>
      </c>
      <c r="H20" s="2" t="s">
        <v>42</v>
      </c>
      <c r="I20" s="0" t="n">
        <v>0</v>
      </c>
      <c r="J20" s="0" t="n">
        <f aca="false">I20+J19</f>
        <v>2</v>
      </c>
      <c r="K20" s="0" t="n">
        <f aca="false">G20-I20</f>
        <v>28</v>
      </c>
    </row>
    <row r="21" customFormat="false" ht="13.8" hidden="false" customHeight="false" outlineLevel="0" collapsed="false">
      <c r="A21" s="1" t="n">
        <v>10</v>
      </c>
      <c r="B21" s="2" t="s">
        <v>37</v>
      </c>
      <c r="C21" s="3" t="s">
        <v>48</v>
      </c>
      <c r="D21" s="4" t="n">
        <f aca="false">C21/D$39</f>
        <v>4.36296677582489</v>
      </c>
      <c r="E21" s="4" t="n">
        <f aca="false">D21-INT(D21)</f>
        <v>0.362966775824888</v>
      </c>
      <c r="F21" s="2" t="n">
        <v>4</v>
      </c>
      <c r="G21" s="0" t="n">
        <f aca="false">F21+G20</f>
        <v>32</v>
      </c>
      <c r="H21" s="2" t="s">
        <v>42</v>
      </c>
      <c r="I21" s="0" t="n">
        <v>0</v>
      </c>
      <c r="J21" s="0" t="n">
        <f aca="false">I21+J20</f>
        <v>2</v>
      </c>
      <c r="K21" s="0" t="n">
        <f aca="false">G21-I21</f>
        <v>32</v>
      </c>
    </row>
    <row r="22" customFormat="false" ht="13.8" hidden="false" customHeight="false" outlineLevel="0" collapsed="false">
      <c r="A22" s="1" t="n">
        <v>19</v>
      </c>
      <c r="B22" s="2" t="s">
        <v>49</v>
      </c>
      <c r="C22" s="3" t="s">
        <v>50</v>
      </c>
      <c r="D22" s="4" t="n">
        <f aca="false">C22/D$39</f>
        <v>13.770948223985</v>
      </c>
      <c r="E22" s="5" t="n">
        <f aca="false">D22-INT(D22)</f>
        <v>0.770948223984975</v>
      </c>
      <c r="F22" s="2" t="n">
        <v>14</v>
      </c>
      <c r="G22" s="0" t="n">
        <f aca="false">F22+G21</f>
        <v>46</v>
      </c>
      <c r="H22" s="2" t="s">
        <v>42</v>
      </c>
      <c r="I22" s="0" t="n">
        <v>2</v>
      </c>
      <c r="J22" s="0" t="n">
        <f aca="false">I22+J21</f>
        <v>4</v>
      </c>
      <c r="K22" s="0" t="n">
        <f aca="false">G22-I22</f>
        <v>44</v>
      </c>
      <c r="M22" s="2" t="s">
        <v>23</v>
      </c>
    </row>
    <row r="23" customFormat="false" ht="13.8" hidden="false" customHeight="false" outlineLevel="0" collapsed="false">
      <c r="A23" s="1" t="n">
        <v>24</v>
      </c>
      <c r="B23" s="2" t="s">
        <v>51</v>
      </c>
      <c r="C23" s="3" t="s">
        <v>52</v>
      </c>
      <c r="D23" s="4" t="n">
        <f aca="false">C23/D$39</f>
        <v>6.71890693689775</v>
      </c>
      <c r="E23" s="5" t="n">
        <f aca="false">D23-INT(D23)</f>
        <v>0.718906936897754</v>
      </c>
      <c r="F23" s="2" t="n">
        <v>7</v>
      </c>
      <c r="G23" s="0" t="n">
        <f aca="false">F23+G22</f>
        <v>53</v>
      </c>
      <c r="H23" s="2" t="s">
        <v>42</v>
      </c>
      <c r="I23" s="0" t="n">
        <v>0</v>
      </c>
      <c r="J23" s="0" t="n">
        <f aca="false">I23+J22</f>
        <v>4</v>
      </c>
      <c r="K23" s="0" t="n">
        <f aca="false">G23-I23</f>
        <v>53</v>
      </c>
      <c r="M23" s="2" t="s">
        <v>53</v>
      </c>
    </row>
    <row r="24" customFormat="false" ht="13.8" hidden="false" customHeight="false" outlineLevel="0" collapsed="false">
      <c r="A24" s="1" t="n">
        <v>25</v>
      </c>
      <c r="B24" s="2" t="s">
        <v>54</v>
      </c>
      <c r="C24" s="3" t="s">
        <v>55</v>
      </c>
      <c r="D24" s="4" t="n">
        <f aca="false">C24/D$39</f>
        <v>7.20620508079323</v>
      </c>
      <c r="E24" s="4" t="n">
        <f aca="false">D24-INT(D24)</f>
        <v>0.206205080793231</v>
      </c>
      <c r="F24" s="2" t="n">
        <v>7</v>
      </c>
      <c r="G24" s="0" t="n">
        <f aca="false">F24+G23</f>
        <v>60</v>
      </c>
      <c r="H24" s="2" t="s">
        <v>42</v>
      </c>
      <c r="I24" s="0" t="n">
        <v>0</v>
      </c>
      <c r="J24" s="0" t="n">
        <f aca="false">I24+J23</f>
        <v>4</v>
      </c>
      <c r="K24" s="0" t="n">
        <f aca="false">G24-I24</f>
        <v>60</v>
      </c>
    </row>
    <row r="25" customFormat="false" ht="13.8" hidden="false" customHeight="false" outlineLevel="0" collapsed="false">
      <c r="A25" s="1" t="n">
        <v>26</v>
      </c>
      <c r="B25" s="2" t="s">
        <v>56</v>
      </c>
      <c r="C25" s="3" t="s">
        <v>57</v>
      </c>
      <c r="D25" s="4" t="n">
        <f aca="false">C25/D$39</f>
        <v>7.0107435026438</v>
      </c>
      <c r="E25" s="4" t="n">
        <f aca="false">D25-INT(D25)</f>
        <v>0.010743502643801</v>
      </c>
      <c r="F25" s="2" t="n">
        <v>7</v>
      </c>
      <c r="G25" s="0" t="n">
        <f aca="false">F25+G24</f>
        <v>67</v>
      </c>
      <c r="H25" s="2" t="s">
        <v>42</v>
      </c>
      <c r="I25" s="0" t="n">
        <v>0</v>
      </c>
      <c r="J25" s="0" t="n">
        <f aca="false">I25+J24</f>
        <v>4</v>
      </c>
      <c r="K25" s="0" t="n">
        <f aca="false">G25-I25</f>
        <v>67</v>
      </c>
      <c r="L25" s="0" t="n">
        <f aca="false">4/67</f>
        <v>0.0597014925373134</v>
      </c>
    </row>
    <row r="26" customFormat="false" ht="13.8" hidden="false" customHeight="false" outlineLevel="0" collapsed="false">
      <c r="A26" s="1" t="n">
        <v>6</v>
      </c>
      <c r="B26" s="2" t="s">
        <v>27</v>
      </c>
      <c r="C26" s="3" t="s">
        <v>58</v>
      </c>
      <c r="D26" s="4" t="n">
        <f aca="false">C26/D$39</f>
        <v>1.74121334304823</v>
      </c>
      <c r="E26" s="5" t="n">
        <f aca="false">D26-INT(D26)</f>
        <v>0.741213343048231</v>
      </c>
      <c r="F26" s="2" t="n">
        <v>2</v>
      </c>
      <c r="G26" s="6" t="n">
        <f aca="false">F26</f>
        <v>2</v>
      </c>
      <c r="H26" s="2" t="s">
        <v>59</v>
      </c>
      <c r="I26" s="0" t="n">
        <v>0</v>
      </c>
      <c r="J26" s="6" t="n">
        <f aca="false">I26</f>
        <v>0</v>
      </c>
      <c r="K26" s="0" t="n">
        <f aca="false">G26-I26</f>
        <v>2</v>
      </c>
    </row>
    <row r="27" customFormat="false" ht="13.8" hidden="false" customHeight="false" outlineLevel="0" collapsed="false">
      <c r="A27" s="1" t="n">
        <v>14</v>
      </c>
      <c r="B27" s="2" t="s">
        <v>60</v>
      </c>
      <c r="C27" s="3" t="s">
        <v>61</v>
      </c>
      <c r="D27" s="4" t="n">
        <f aca="false">C27/D$39</f>
        <v>19.8743379546391</v>
      </c>
      <c r="E27" s="5" t="n">
        <f aca="false">D27-INT(D27)</f>
        <v>0.874337954639081</v>
      </c>
      <c r="F27" s="2" t="n">
        <v>20</v>
      </c>
      <c r="G27" s="0" t="n">
        <f aca="false">F27+G26</f>
        <v>22</v>
      </c>
      <c r="H27" s="2" t="s">
        <v>59</v>
      </c>
      <c r="I27" s="0" t="n">
        <v>0</v>
      </c>
      <c r="J27" s="0" t="n">
        <f aca="false">I27+J26</f>
        <v>0</v>
      </c>
      <c r="K27" s="0" t="n">
        <f aca="false">G27-I27</f>
        <v>22</v>
      </c>
      <c r="M27" s="2" t="s">
        <v>25</v>
      </c>
    </row>
    <row r="28" customFormat="false" ht="13.8" hidden="false" customHeight="false" outlineLevel="0" collapsed="false">
      <c r="A28" s="1" t="n">
        <v>18</v>
      </c>
      <c r="B28" s="2" t="s">
        <v>53</v>
      </c>
      <c r="C28" s="3" t="s">
        <v>62</v>
      </c>
      <c r="D28" s="4" t="n">
        <f aca="false">C28/D$39</f>
        <v>2.9412345406889</v>
      </c>
      <c r="E28" s="5" t="n">
        <f aca="false">D28-INT(D28)</f>
        <v>0.9412345406889</v>
      </c>
      <c r="F28" s="2" t="n">
        <v>3</v>
      </c>
      <c r="G28" s="0" t="n">
        <f aca="false">F28+G27</f>
        <v>25</v>
      </c>
      <c r="H28" s="2" t="s">
        <v>59</v>
      </c>
      <c r="I28" s="0" t="n">
        <v>0</v>
      </c>
      <c r="J28" s="0" t="n">
        <f aca="false">I28+J27</f>
        <v>0</v>
      </c>
      <c r="K28" s="0" t="n">
        <f aca="false">G28-I28</f>
        <v>25</v>
      </c>
      <c r="M28" s="2" t="s">
        <v>63</v>
      </c>
    </row>
    <row r="29" customFormat="false" ht="13.8" hidden="false" customHeight="false" outlineLevel="0" collapsed="false">
      <c r="A29" s="1" t="n">
        <v>32</v>
      </c>
      <c r="B29" s="2" t="s">
        <v>64</v>
      </c>
      <c r="C29" s="3" t="s">
        <v>65</v>
      </c>
      <c r="D29" s="4" t="n">
        <f aca="false">C29/D$39</f>
        <v>3.86180350847299</v>
      </c>
      <c r="E29" s="5" t="n">
        <f aca="false">D29-INT(D29)</f>
        <v>0.861803508472994</v>
      </c>
      <c r="F29" s="2" t="n">
        <v>4</v>
      </c>
      <c r="G29" s="0" t="n">
        <f aca="false">F29+G28</f>
        <v>29</v>
      </c>
      <c r="H29" s="2" t="s">
        <v>59</v>
      </c>
      <c r="I29" s="0" t="n">
        <v>0</v>
      </c>
      <c r="J29" s="0" t="n">
        <f aca="false">I29+J28</f>
        <v>0</v>
      </c>
      <c r="K29" s="0" t="n">
        <f aca="false">G29-I29</f>
        <v>29</v>
      </c>
    </row>
    <row r="30" customFormat="false" ht="13.8" hidden="false" customHeight="false" outlineLevel="0" collapsed="false">
      <c r="A30" s="1" t="n">
        <v>16</v>
      </c>
      <c r="B30" s="2" t="s">
        <v>66</v>
      </c>
      <c r="C30" s="3" t="s">
        <v>67</v>
      </c>
      <c r="D30" s="4" t="n">
        <f aca="false">C30/D$39</f>
        <v>11.3055178683922</v>
      </c>
      <c r="E30" s="4" t="n">
        <f aca="false">D30-INT(D30)</f>
        <v>0.305517868392172</v>
      </c>
      <c r="F30" s="2" t="n">
        <v>11</v>
      </c>
      <c r="G30" s="0" t="n">
        <f aca="false">F30+G29</f>
        <v>40</v>
      </c>
      <c r="H30" s="0" t="s">
        <v>59</v>
      </c>
      <c r="I30" s="0" t="n">
        <v>-1</v>
      </c>
      <c r="J30" s="0" t="n">
        <f aca="false">I30+J29</f>
        <v>-1</v>
      </c>
      <c r="K30" s="0" t="n">
        <f aca="false">G30-I30</f>
        <v>41</v>
      </c>
      <c r="L30" s="0" t="n">
        <f aca="false">-1/41</f>
        <v>-0.024390243902439</v>
      </c>
    </row>
    <row r="31" customFormat="false" ht="13.8" hidden="false" customHeight="false" outlineLevel="0" collapsed="false">
      <c r="A31" s="1" t="n">
        <v>4</v>
      </c>
      <c r="B31" s="2" t="s">
        <v>22</v>
      </c>
      <c r="C31" s="3" t="s">
        <v>68</v>
      </c>
      <c r="D31" s="4" t="n">
        <f aca="false">C31/D$39</f>
        <v>2.21014210291388</v>
      </c>
      <c r="E31" s="4" t="n">
        <f aca="false">D31-INT(D31)</f>
        <v>0.210142102913879</v>
      </c>
      <c r="F31" s="2" t="n">
        <v>2</v>
      </c>
      <c r="G31" s="6" t="n">
        <f aca="false">F31</f>
        <v>2</v>
      </c>
      <c r="H31" s="2" t="s">
        <v>69</v>
      </c>
      <c r="I31" s="0" t="n">
        <v>0</v>
      </c>
      <c r="J31" s="6" t="n">
        <f aca="false">I31</f>
        <v>0</v>
      </c>
      <c r="K31" s="0" t="n">
        <f aca="false">G31-I31</f>
        <v>2</v>
      </c>
    </row>
    <row r="32" customFormat="false" ht="13.8" hidden="false" customHeight="false" outlineLevel="0" collapsed="false">
      <c r="A32" s="1" t="n">
        <v>7</v>
      </c>
      <c r="B32" s="2" t="s">
        <v>70</v>
      </c>
      <c r="C32" s="3" t="s">
        <v>71</v>
      </c>
      <c r="D32" s="4" t="n">
        <f aca="false">C32/D$39</f>
        <v>13.1981215043176</v>
      </c>
      <c r="E32" s="4" t="n">
        <f aca="false">D32-INT(D32)</f>
        <v>0.198121504317648</v>
      </c>
      <c r="F32" s="2" t="n">
        <v>13</v>
      </c>
      <c r="G32" s="0" t="n">
        <f aca="false">F32+G31</f>
        <v>15</v>
      </c>
      <c r="H32" s="0" t="s">
        <v>69</v>
      </c>
      <c r="I32" s="0" t="n">
        <v>0</v>
      </c>
      <c r="J32" s="0" t="n">
        <f aca="false">I32+J31</f>
        <v>0</v>
      </c>
      <c r="K32" s="0" t="n">
        <f aca="false">G32-I32</f>
        <v>15</v>
      </c>
    </row>
    <row r="33" customFormat="false" ht="13.8" hidden="false" customHeight="false" outlineLevel="0" collapsed="false">
      <c r="A33" s="1" t="n">
        <v>12</v>
      </c>
      <c r="B33" s="2" t="s">
        <v>72</v>
      </c>
      <c r="C33" s="3" t="s">
        <v>73</v>
      </c>
      <c r="D33" s="4" t="n">
        <f aca="false">C33/D$39</f>
        <v>8.4292641904682</v>
      </c>
      <c r="E33" s="4" t="n">
        <f aca="false">D33-INT(D33)</f>
        <v>0.429264190468198</v>
      </c>
      <c r="F33" s="2" t="n">
        <v>8</v>
      </c>
      <c r="G33" s="0" t="n">
        <f aca="false">F33+G32</f>
        <v>23</v>
      </c>
      <c r="H33" s="0" t="s">
        <v>69</v>
      </c>
      <c r="I33" s="0" t="n">
        <v>-1</v>
      </c>
      <c r="J33" s="0" t="n">
        <f aca="false">I33+J32</f>
        <v>-1</v>
      </c>
      <c r="K33" s="0" t="n">
        <f aca="false">G33-I33</f>
        <v>24</v>
      </c>
    </row>
    <row r="34" customFormat="false" ht="13.8" hidden="false" customHeight="false" outlineLevel="0" collapsed="false">
      <c r="A34" s="1" t="n">
        <v>20</v>
      </c>
      <c r="B34" s="2" t="s">
        <v>74</v>
      </c>
      <c r="C34" s="3" t="s">
        <v>75</v>
      </c>
      <c r="D34" s="4" t="n">
        <f aca="false">C34/D$39</f>
        <v>9.83735270607659</v>
      </c>
      <c r="E34" s="5" t="n">
        <f aca="false">D34-INT(D34)</f>
        <v>0.837352706076588</v>
      </c>
      <c r="F34" s="2" t="n">
        <v>10</v>
      </c>
      <c r="G34" s="0" t="n">
        <f aca="false">F34+G33</f>
        <v>33</v>
      </c>
      <c r="H34" s="0" t="s">
        <v>69</v>
      </c>
      <c r="I34" s="0" t="n">
        <v>0</v>
      </c>
      <c r="J34" s="0" t="n">
        <f aca="false">I34+J33</f>
        <v>-1</v>
      </c>
      <c r="K34" s="0" t="n">
        <f aca="false">G34-I34</f>
        <v>33</v>
      </c>
      <c r="M34" s="2" t="s">
        <v>33</v>
      </c>
    </row>
    <row r="35" customFormat="false" ht="13.8" hidden="false" customHeight="false" outlineLevel="0" collapsed="false">
      <c r="A35" s="1" t="n">
        <v>23</v>
      </c>
      <c r="B35" s="2" t="s">
        <v>63</v>
      </c>
      <c r="C35" s="3" t="s">
        <v>76</v>
      </c>
      <c r="D35" s="4" t="n">
        <f aca="false">C35/D$39</f>
        <v>4.42328149127275</v>
      </c>
      <c r="E35" s="4" t="n">
        <f aca="false">D35-INT(D35)</f>
        <v>0.423281491272749</v>
      </c>
      <c r="F35" s="2" t="n">
        <v>4</v>
      </c>
      <c r="G35" s="0" t="n">
        <f aca="false">F35+G34</f>
        <v>37</v>
      </c>
      <c r="H35" s="2" t="s">
        <v>69</v>
      </c>
      <c r="I35" s="0" t="n">
        <v>0</v>
      </c>
      <c r="J35" s="0" t="n">
        <f aca="false">I35+J34</f>
        <v>-1</v>
      </c>
      <c r="K35" s="0" t="n">
        <f aca="false">G35-I35</f>
        <v>37</v>
      </c>
    </row>
    <row r="36" customFormat="false" ht="13.8" hidden="false" customHeight="false" outlineLevel="0" collapsed="false">
      <c r="A36" s="1" t="n">
        <v>27</v>
      </c>
      <c r="B36" s="2" t="s">
        <v>77</v>
      </c>
      <c r="C36" s="3" t="s">
        <v>78</v>
      </c>
      <c r="D36" s="4" t="n">
        <f aca="false">C36/D$39</f>
        <v>5.71983480187888</v>
      </c>
      <c r="E36" s="5" t="n">
        <f aca="false">D36-INT(D36)</f>
        <v>0.719834801878877</v>
      </c>
      <c r="F36" s="2" t="n">
        <v>6</v>
      </c>
      <c r="G36" s="0" t="n">
        <f aca="false">F36+G35</f>
        <v>43</v>
      </c>
      <c r="H36" s="0" t="s">
        <v>69</v>
      </c>
      <c r="I36" s="0" t="n">
        <v>0</v>
      </c>
      <c r="J36" s="0" t="n">
        <f aca="false">I36+J35</f>
        <v>-1</v>
      </c>
      <c r="K36" s="0" t="n">
        <f aca="false">G36-I36</f>
        <v>43</v>
      </c>
    </row>
    <row r="37" customFormat="false" ht="13.8" hidden="false" customHeight="false" outlineLevel="0" collapsed="false">
      <c r="A37" s="1" t="n">
        <v>31</v>
      </c>
      <c r="B37" s="2" t="s">
        <v>79</v>
      </c>
      <c r="C37" s="3" t="s">
        <v>80</v>
      </c>
      <c r="D37" s="4" t="n">
        <f aca="false">C37/D$39</f>
        <v>5.52533264075433</v>
      </c>
      <c r="E37" s="5" t="n">
        <f aca="false">D37-INT(D37)</f>
        <v>0.525332640754334</v>
      </c>
      <c r="F37" s="2" t="n">
        <v>6</v>
      </c>
      <c r="G37" s="0" t="n">
        <f aca="false">F37+G36</f>
        <v>49</v>
      </c>
      <c r="H37" s="0" t="s">
        <v>69</v>
      </c>
      <c r="I37" s="0" t="n">
        <v>1</v>
      </c>
      <c r="J37" s="0" t="n">
        <f aca="false">I37+J36</f>
        <v>0</v>
      </c>
      <c r="K37" s="0" t="n">
        <f aca="false">G37-I37</f>
        <v>48</v>
      </c>
      <c r="M37" s="2" t="s">
        <v>64</v>
      </c>
    </row>
    <row r="38" customFormat="false" ht="13.8" hidden="false" customHeight="false" outlineLevel="0" collapsed="false">
      <c r="B38" s="2"/>
      <c r="C38" s="2"/>
      <c r="D38" s="2"/>
      <c r="E38" s="2"/>
      <c r="F38" s="2"/>
    </row>
    <row r="39" customFormat="false" ht="13.8" hidden="false" customHeight="false" outlineLevel="0" collapsed="false">
      <c r="A39" s="0" t="n">
        <v>0</v>
      </c>
      <c r="B39" s="2" t="s">
        <v>81</v>
      </c>
      <c r="C39" s="2" t="s">
        <v>82</v>
      </c>
      <c r="D39" s="7" t="n">
        <f aca="false">C39/300</f>
        <v>420046.746666667</v>
      </c>
      <c r="E39" s="2"/>
      <c r="F39" s="2"/>
    </row>
    <row r="40" customFormat="false" ht="13.8" hidden="false" customHeight="false" outlineLevel="0" collapsed="false">
      <c r="B40" s="2"/>
      <c r="C40" s="2"/>
      <c r="D40" s="2"/>
      <c r="E40" s="2"/>
      <c r="F40" s="2"/>
    </row>
    <row r="41" customFormat="false" ht="13.8" hidden="false" customHeight="false" outlineLevel="0" collapsed="false">
      <c r="A41" s="1" t="s">
        <v>83</v>
      </c>
      <c r="B41" s="2"/>
      <c r="C41" s="2"/>
      <c r="D41" s="2"/>
      <c r="E41" s="2"/>
      <c r="F41" s="2"/>
    </row>
    <row r="42" customFormat="false" ht="13.8" hidden="false" customHeight="false" outlineLevel="0" collapsed="false">
      <c r="B42" s="2"/>
      <c r="C42" s="2"/>
      <c r="D42" s="2"/>
      <c r="E42" s="2"/>
      <c r="F4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2024-02-16T16:35:33Z</dcterms:modified>
  <cp:revision>1</cp:revision>
  <dc:subject/>
  <dc:title/>
</cp:coreProperties>
</file>