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400" yWindow="0" windowWidth="25920" windowHeight="14640" tabRatio="500"/>
  </bookViews>
  <sheets>
    <sheet name="Distritos" sheetId="1" r:id="rId1"/>
    <sheet name="Población y RRI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O33" i="1"/>
  <c r="N33" i="1"/>
  <c r="J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27" i="1"/>
  <c r="J28" i="1"/>
  <c r="J29" i="1"/>
  <c r="J30" i="1"/>
  <c r="J31" i="1"/>
  <c r="J32" i="1"/>
  <c r="J33" i="1"/>
  <c r="J2" i="1"/>
  <c r="K2" i="1"/>
  <c r="K3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I2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F2" i="2"/>
  <c r="D3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C34" i="2"/>
  <c r="B34" i="2"/>
  <c r="D2" i="2"/>
  <c r="D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C33" i="1"/>
  <c r="B33" i="1"/>
</calcChain>
</file>

<file path=xl/sharedStrings.xml><?xml version="1.0" encoding="utf-8"?>
<sst xmlns="http://schemas.openxmlformats.org/spreadsheetml/2006/main" count="149" uniqueCount="45">
  <si>
    <t xml:space="preserve">Estado </t>
  </si>
  <si>
    <t>Distritos 1928</t>
  </si>
  <si>
    <t>Distritos 1930</t>
  </si>
  <si>
    <t>Diferencia</t>
  </si>
  <si>
    <t>Aguascalientes</t>
  </si>
  <si>
    <t>Baja California</t>
  </si>
  <si>
    <t>Campeche</t>
  </si>
  <si>
    <t>Coahuila</t>
  </si>
  <si>
    <t>Colima</t>
  </si>
  <si>
    <t>Chiapas</t>
  </si>
  <si>
    <t>Chihuahua</t>
  </si>
  <si>
    <t>D.F</t>
  </si>
  <si>
    <t xml:space="preserve">Durango </t>
  </si>
  <si>
    <t>Guanajuato</t>
  </si>
  <si>
    <t xml:space="preserve">Guerrero </t>
  </si>
  <si>
    <t>Hidalgo</t>
  </si>
  <si>
    <t xml:space="preserve">Jalisco </t>
  </si>
  <si>
    <t>México</t>
  </si>
  <si>
    <t xml:space="preserve">Michoacán 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</si>
  <si>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</si>
  <si>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</si>
  <si>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</si>
  <si>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</si>
  <si>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</si>
  <si>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</si>
  <si>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</si>
  <si>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</si>
  <si>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</si>
  <si>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</si>
  <si>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</si>
  <si>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</si>
  <si>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</si>
  <si>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</si>
  <si>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</si>
  <si>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 xml:space="preserve">Zacatecas </t>
  </si>
  <si>
    <t xml:space="preserve">Total </t>
  </si>
  <si>
    <t>Estado</t>
  </si>
  <si>
    <t>Población 1921</t>
  </si>
  <si>
    <t xml:space="preserve">Población 1930 </t>
  </si>
  <si>
    <t>Baja California Sur</t>
  </si>
  <si>
    <t>Baja California Norte</t>
  </si>
  <si>
    <t>RRI 1928</t>
  </si>
  <si>
    <t>RRI 1930</t>
  </si>
  <si>
    <t xml:space="preserve">Baja California </t>
  </si>
  <si>
    <t>Diferencia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</si>
</sst>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12"/>
      <name val="Calibri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theme="5" tint="0.59999389629810485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4" fontId="0" fillId="0" borderId="1" xfId="0" applyNumberFormat="1" applyFill="1" applyBorder="1"/>
    <xf numFmtId="3" fontId="0" fillId="0" borderId="1" xfId="0" applyNumberFormat="1" applyFill="1" applyBorder="1"/>
    <xf numFmtId="3" fontId="0" fillId="2" borderId="1" xfId="0" applyNumberFormat="1" applyFill="1" applyBorder="1"/>
    <xf numFmtId="4" fontId="0" fillId="2" borderId="1" xfId="0" applyNumberFormat="1" applyFill="1" applyBorder="1"/>
    <xf numFmtId="0" fontId="1" fillId="0" borderId="1" xfId="0" applyFont="1" applyFill="1" applyBorder="1"/>
    <xf numFmtId="0" fontId="1" fillId="0" borderId="1" xfId="0" applyFont="1" applyBorder="1"/>
    <xf numFmtId="0" fontId="4" fillId="0" borderId="1" xfId="0" applyFont="1" applyBorder="1"/>
    <xf numFmtId="3" fontId="4" fillId="0" borderId="2" xfId="0" applyNumberFormat="1" applyFont="1" applyBorder="1"/>
    <xf numFmtId="0" fontId="4" fillId="0" borderId="3" xfId="0" applyFont="1" applyBorder="1"/>
    <xf numFmtId="3" fontId="4" fillId="0" borderId="4" xfId="0" applyNumberFormat="1" applyFont="1" applyBorder="1"/>
    <xf numFmtId="0" fontId="4" fillId="3" borderId="3" xfId="0" applyFont="1" applyFill="1" applyBorder="1"/>
    <xf numFmtId="3" fontId="4" fillId="3" borderId="4" xfId="0" applyNumberFormat="1" applyFont="1" applyFill="1" applyBorder="1"/>
    <xf numFmtId="0" fontId="0" fillId="0" borderId="0" xfId="0" applyFill="1" applyBorder="1"/>
    <xf numFmtId="3" fontId="0" fillId="0" borderId="0" xfId="0" applyNumberFormat="1" applyFill="1" applyBorder="1"/>
    <xf numFmtId="0" fontId="0" fillId="0" borderId="0" xfId="0" applyBorder="1"/>
    <xf numFmtId="3" fontId="4" fillId="0" borderId="1" xfId="0" applyNumberFormat="1" applyFont="1" applyBorder="1"/>
    <xf numFmtId="0" fontId="1" fillId="0" borderId="0" xfId="0" applyFont="1" applyFill="1" applyBorder="1"/>
    <xf numFmtId="0" fontId="4" fillId="4" borderId="3" xfId="0" applyFont="1" applyFill="1" applyBorder="1"/>
    <xf numFmtId="3" fontId="4" fillId="4" borderId="4" xfId="0" applyNumberFormat="1" applyFont="1" applyFill="1" applyBorder="1"/>
    <xf numFmtId="2" fontId="0" fillId="0" borderId="1" xfId="0" applyNumberFormat="1" applyBorder="1"/>
    <xf numFmtId="2" fontId="0" fillId="2" borderId="1" xfId="0" applyNumberFormat="1" applyFill="1" applyBorder="1"/>
    <xf numFmtId="0" fontId="5" fillId="2" borderId="3" xfId="0" applyFont="1" applyFill="1" applyBorder="1"/>
    <xf numFmtId="3" fontId="5" fillId="2" borderId="4" xfId="0" applyNumberFormat="1" applyFont="1" applyFill="1" applyBorder="1"/>
    <xf numFmtId="3" fontId="5" fillId="2" borderId="1" xfId="0" applyNumberFormat="1" applyFont="1" applyFill="1" applyBorder="1"/>
    <xf numFmtId="2" fontId="5" fillId="2" borderId="1" xfId="0" applyNumberFormat="1" applyFont="1" applyFill="1" applyBorder="1"/>
    <xf numFmtId="2" fontId="0" fillId="0" borderId="0" xfId="0" applyNumberFormat="1"/>
  </cellXfs>
  <cellStyles count="2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showRuler="0" workbookViewId="0">
      <selection activeCell="T16" sqref="T16"/>
    </sheetView>
  </sheetViews>
  <sheetFormatPr baseColWidth="10" defaultRowHeight="15" x14ac:dyDescent="0"/>
  <cols>
    <col min="1" max="1" width="13.33203125" bestFit="1" customWidth="1"/>
    <col min="2" max="3" width="12.5" bestFit="1" customWidth="1"/>
    <col min="5" max="5" width="5.33203125" customWidth="1"/>
    <col min="6" max="6" width="18.1640625" bestFit="1" customWidth="1"/>
    <col min="7" max="7" width="14" bestFit="1" customWidth="1"/>
    <col min="8" max="8" width="14.33203125" bestFit="1" customWidth="1"/>
    <col min="9" max="9" width="11.6640625" bestFit="1" customWidth="1"/>
    <col min="10" max="11" width="8.5" bestFit="1" customWidth="1"/>
    <col min="12" max="12" width="12.83203125" customWidth="1"/>
    <col min="13" max="13" width="13.33203125" bestFit="1" customWidth="1"/>
    <col min="14" max="15" width="12.83203125" bestFit="1" customWidth="1"/>
  </cols>
  <sheetData>
    <row r="1" spans="1:20">
      <c r="A1" s="9" t="s">
        <v>0</v>
      </c>
      <c r="B1" s="9" t="s">
        <v>1</v>
      </c>
      <c r="C1" s="9" t="s">
        <v>2</v>
      </c>
      <c r="D1" s="9" t="s">
        <v>3</v>
      </c>
      <c r="F1" s="8" t="s">
        <v>36</v>
      </c>
      <c r="G1" s="8" t="s">
        <v>37</v>
      </c>
      <c r="H1" s="8" t="s">
        <v>38</v>
      </c>
      <c r="I1" s="8" t="s">
        <v>44</v>
      </c>
      <c r="J1" s="8" t="s">
        <v>41</v>
      </c>
      <c r="K1" s="8" t="s">
        <v>42</v>
      </c>
      <c r="L1" s="20"/>
      <c r="M1" s="9" t="s">
        <v>0</v>
      </c>
      <c r="N1" s="9" t="s">
        <v>1</v>
      </c>
      <c r="O1" s="9" t="s">
        <v>2</v>
      </c>
      <c r="P1" s="9" t="s">
        <v>3</v>
      </c>
      <c r="Q1" s="9" t="s">
        <v>41</v>
      </c>
      <c r="R1" s="9" t="s">
        <v>42</v>
      </c>
    </row>
    <row r="2" spans="1:20">
      <c r="A2" s="1" t="s">
        <v>4</v>
      </c>
      <c r="B2" s="1">
        <v>1</v>
      </c>
      <c r="C2" s="1">
        <v>2</v>
      </c>
      <c r="D2" s="1">
        <f>C2-B2</f>
        <v>1</v>
      </c>
      <c r="F2" s="3" t="s">
        <v>4</v>
      </c>
      <c r="G2" s="5">
        <v>107581</v>
      </c>
      <c r="H2" s="5">
        <v>132900</v>
      </c>
      <c r="I2" s="5">
        <f t="shared" ref="I2:I33" si="0">((H2-G2)/G2)*100</f>
        <v>23.534824922616444</v>
      </c>
      <c r="J2" s="23">
        <f>($H$33/233)/(H2/B2)</f>
        <v>0.53607091071734203</v>
      </c>
      <c r="K2" s="23">
        <f>($H$33/138)/(H2/C2)</f>
        <v>1.8102104666252277</v>
      </c>
      <c r="L2" s="18"/>
      <c r="M2" s="1" t="s">
        <v>4</v>
      </c>
      <c r="N2" s="1">
        <v>1</v>
      </c>
      <c r="O2" s="1">
        <v>2</v>
      </c>
      <c r="P2" s="1">
        <f>O2-N2</f>
        <v>1</v>
      </c>
      <c r="Q2" s="23">
        <v>0.53607091071734203</v>
      </c>
      <c r="R2" s="23">
        <v>1.8102104666252277</v>
      </c>
    </row>
    <row r="3" spans="1:20">
      <c r="A3" s="1" t="s">
        <v>5</v>
      </c>
      <c r="B3" s="1">
        <v>1</v>
      </c>
      <c r="C3" s="1">
        <v>2</v>
      </c>
      <c r="D3" s="1">
        <f t="shared" ref="D3:D32" si="1">C3-B3</f>
        <v>1</v>
      </c>
      <c r="F3" s="3" t="s">
        <v>43</v>
      </c>
      <c r="G3" s="5">
        <v>102125</v>
      </c>
      <c r="H3" s="5">
        <v>142505</v>
      </c>
      <c r="I3" s="5">
        <f t="shared" si="0"/>
        <v>39.539779681762546</v>
      </c>
      <c r="J3" s="23">
        <f t="shared" ref="J3:J33" si="2">($H$33/233)/(H3/B3)</f>
        <v>0.49993911816662401</v>
      </c>
      <c r="K3" s="23">
        <f t="shared" ref="K3:K32" si="3">($H$33/138)/(H3/C3)</f>
        <v>1.6882002106206293</v>
      </c>
      <c r="L3" s="18"/>
      <c r="M3" s="1" t="s">
        <v>5</v>
      </c>
      <c r="N3" s="1">
        <v>1</v>
      </c>
      <c r="O3" s="1">
        <v>2</v>
      </c>
      <c r="P3" s="1">
        <f t="shared" ref="P3:P32" si="4">O3-N3</f>
        <v>1</v>
      </c>
      <c r="Q3" s="23">
        <v>0.49993911816662401</v>
      </c>
      <c r="R3" s="23">
        <v>1.6882002106206293</v>
      </c>
    </row>
    <row r="4" spans="1:20">
      <c r="A4" s="1" t="s">
        <v>6</v>
      </c>
      <c r="B4" s="1">
        <v>2</v>
      </c>
      <c r="C4" s="1">
        <v>2</v>
      </c>
      <c r="D4" s="1">
        <f t="shared" si="1"/>
        <v>0</v>
      </c>
      <c r="F4" s="10" t="s">
        <v>6</v>
      </c>
      <c r="G4" s="11">
        <v>76419</v>
      </c>
      <c r="H4" s="11">
        <v>84630</v>
      </c>
      <c r="I4" s="5">
        <f t="shared" si="0"/>
        <v>10.744710085188238</v>
      </c>
      <c r="J4" s="23">
        <f t="shared" si="2"/>
        <v>1.6836541187364944</v>
      </c>
      <c r="K4" s="23">
        <f t="shared" si="3"/>
        <v>2.8426913743884294</v>
      </c>
      <c r="L4" s="18"/>
      <c r="M4" s="1" t="s">
        <v>6</v>
      </c>
      <c r="N4" s="1">
        <v>2</v>
      </c>
      <c r="O4" s="1">
        <v>2</v>
      </c>
      <c r="P4" s="1">
        <f t="shared" si="4"/>
        <v>0</v>
      </c>
      <c r="Q4" s="23">
        <v>1.6836541187364944</v>
      </c>
      <c r="R4" s="23">
        <v>2.8426913743884294</v>
      </c>
    </row>
    <row r="5" spans="1:20">
      <c r="A5" s="1" t="s">
        <v>7</v>
      </c>
      <c r="B5" s="1">
        <v>6</v>
      </c>
      <c r="C5" s="1">
        <v>4</v>
      </c>
      <c r="D5" s="1">
        <f t="shared" si="1"/>
        <v>-2</v>
      </c>
      <c r="F5" s="12" t="s">
        <v>7</v>
      </c>
      <c r="G5" s="13">
        <v>393480</v>
      </c>
      <c r="H5" s="13">
        <v>436425</v>
      </c>
      <c r="I5" s="5">
        <f t="shared" si="0"/>
        <v>10.91415065568771</v>
      </c>
      <c r="J5" s="23">
        <f t="shared" si="2"/>
        <v>0.9794648432285239</v>
      </c>
      <c r="K5" s="23">
        <f t="shared" si="3"/>
        <v>1.1024894129094014</v>
      </c>
      <c r="L5" s="18"/>
      <c r="M5" s="1" t="s">
        <v>7</v>
      </c>
      <c r="N5" s="1">
        <v>6</v>
      </c>
      <c r="O5" s="1">
        <v>4</v>
      </c>
      <c r="P5" s="1">
        <f t="shared" si="4"/>
        <v>-2</v>
      </c>
      <c r="Q5" s="23">
        <v>0.9794648432285239</v>
      </c>
      <c r="R5" s="23">
        <v>1.1024894129094014</v>
      </c>
    </row>
    <row r="6" spans="1:20">
      <c r="A6" s="1" t="s">
        <v>8</v>
      </c>
      <c r="B6" s="1">
        <v>2</v>
      </c>
      <c r="C6" s="1">
        <v>2</v>
      </c>
      <c r="D6" s="1">
        <f t="shared" si="1"/>
        <v>0</v>
      </c>
      <c r="F6" s="12" t="s">
        <v>8</v>
      </c>
      <c r="G6" s="13">
        <v>91749</v>
      </c>
      <c r="H6" s="13">
        <v>61923</v>
      </c>
      <c r="I6" s="5">
        <f t="shared" si="0"/>
        <v>-32.508256220776246</v>
      </c>
      <c r="J6" s="23">
        <f t="shared" si="2"/>
        <v>2.3010456222836346</v>
      </c>
      <c r="K6" s="23">
        <f t="shared" si="3"/>
        <v>3.8850987680586013</v>
      </c>
      <c r="L6" s="18"/>
      <c r="M6" s="1" t="s">
        <v>8</v>
      </c>
      <c r="N6" s="1">
        <v>2</v>
      </c>
      <c r="O6" s="1">
        <v>2</v>
      </c>
      <c r="P6" s="1">
        <f t="shared" si="4"/>
        <v>0</v>
      </c>
      <c r="Q6" s="23">
        <v>2.3010456222836346</v>
      </c>
      <c r="R6" s="23">
        <v>3.8850987680586013</v>
      </c>
    </row>
    <row r="7" spans="1:20">
      <c r="A7" s="1" t="s">
        <v>9</v>
      </c>
      <c r="B7" s="1">
        <v>4</v>
      </c>
      <c r="C7" s="1">
        <v>4</v>
      </c>
      <c r="D7" s="1">
        <f t="shared" si="1"/>
        <v>0</v>
      </c>
      <c r="F7" s="12" t="s">
        <v>9</v>
      </c>
      <c r="G7" s="13">
        <v>421744</v>
      </c>
      <c r="H7" s="13">
        <v>529983</v>
      </c>
      <c r="I7" s="5">
        <f t="shared" si="0"/>
        <v>25.664621192002731</v>
      </c>
      <c r="J7" s="23">
        <f t="shared" si="2"/>
        <v>0.53770648518412667</v>
      </c>
      <c r="K7" s="23">
        <f t="shared" si="3"/>
        <v>0.9078667467239242</v>
      </c>
      <c r="L7" s="18"/>
      <c r="M7" s="1" t="s">
        <v>9</v>
      </c>
      <c r="N7" s="1">
        <v>4</v>
      </c>
      <c r="O7" s="1">
        <v>4</v>
      </c>
      <c r="P7" s="1">
        <f t="shared" si="4"/>
        <v>0</v>
      </c>
      <c r="Q7" s="23">
        <v>0.53770648518412667</v>
      </c>
      <c r="R7" s="23">
        <v>0.9078667467239242</v>
      </c>
    </row>
    <row r="8" spans="1:20">
      <c r="A8" s="1" t="s">
        <v>10</v>
      </c>
      <c r="B8" s="1">
        <v>6</v>
      </c>
      <c r="C8" s="1">
        <v>4</v>
      </c>
      <c r="D8" s="1">
        <f t="shared" si="1"/>
        <v>-2</v>
      </c>
      <c r="F8" s="12" t="s">
        <v>10</v>
      </c>
      <c r="G8" s="13">
        <v>401622</v>
      </c>
      <c r="H8" s="13">
        <v>491792</v>
      </c>
      <c r="I8" s="5">
        <f t="shared" si="0"/>
        <v>22.45145933240709</v>
      </c>
      <c r="J8" s="23">
        <f t="shared" si="2"/>
        <v>0.86919458674807348</v>
      </c>
      <c r="K8" s="23">
        <f t="shared" si="3"/>
        <v>0.97836878604976396</v>
      </c>
      <c r="L8" s="18"/>
      <c r="M8" s="1" t="s">
        <v>10</v>
      </c>
      <c r="N8" s="1">
        <v>6</v>
      </c>
      <c r="O8" s="1">
        <v>4</v>
      </c>
      <c r="P8" s="1">
        <f t="shared" si="4"/>
        <v>-2</v>
      </c>
      <c r="Q8" s="23">
        <v>0.86919458674807348</v>
      </c>
      <c r="R8" s="23">
        <v>0.97836878604976396</v>
      </c>
    </row>
    <row r="9" spans="1:20">
      <c r="A9" s="1" t="s">
        <v>11</v>
      </c>
      <c r="B9" s="1">
        <v>9</v>
      </c>
      <c r="C9" s="1">
        <v>9</v>
      </c>
      <c r="D9" s="1">
        <f t="shared" si="1"/>
        <v>0</v>
      </c>
      <c r="F9" s="12" t="s">
        <v>11</v>
      </c>
      <c r="G9" s="13">
        <v>906063</v>
      </c>
      <c r="H9" s="13">
        <v>1229576</v>
      </c>
      <c r="I9" s="5">
        <f t="shared" si="0"/>
        <v>35.705353821974853</v>
      </c>
      <c r="J9" s="23">
        <f t="shared" si="2"/>
        <v>0.52147603426629408</v>
      </c>
      <c r="K9" s="23">
        <f t="shared" si="3"/>
        <v>0.88046315930468499</v>
      </c>
      <c r="L9" s="18"/>
      <c r="M9" s="1" t="s">
        <v>11</v>
      </c>
      <c r="N9" s="1">
        <v>9</v>
      </c>
      <c r="O9" s="1">
        <v>9</v>
      </c>
      <c r="P9" s="1">
        <f t="shared" si="4"/>
        <v>0</v>
      </c>
      <c r="Q9" s="23">
        <v>0.52147603426629408</v>
      </c>
      <c r="R9" s="23">
        <v>0.88046315930468499</v>
      </c>
    </row>
    <row r="10" spans="1:20">
      <c r="A10" s="1" t="s">
        <v>12</v>
      </c>
      <c r="B10" s="1">
        <v>8</v>
      </c>
      <c r="C10" s="1">
        <v>3</v>
      </c>
      <c r="D10" s="1">
        <f t="shared" si="1"/>
        <v>-5</v>
      </c>
      <c r="F10" s="25" t="s">
        <v>12</v>
      </c>
      <c r="G10" s="26">
        <v>336766</v>
      </c>
      <c r="H10" s="26">
        <v>404364</v>
      </c>
      <c r="I10" s="27">
        <f t="shared" si="0"/>
        <v>20.072691423718545</v>
      </c>
      <c r="J10" s="28">
        <f t="shared" si="2"/>
        <v>1.409498848252263</v>
      </c>
      <c r="K10" s="28">
        <f t="shared" si="3"/>
        <v>0.89242725989885141</v>
      </c>
      <c r="L10" s="18"/>
      <c r="M10" s="1" t="s">
        <v>12</v>
      </c>
      <c r="N10" s="1">
        <v>8</v>
      </c>
      <c r="O10" s="1">
        <v>3</v>
      </c>
      <c r="P10" s="1">
        <f t="shared" si="4"/>
        <v>-5</v>
      </c>
      <c r="Q10" s="23">
        <v>1.409498848252263</v>
      </c>
      <c r="R10" s="23">
        <v>0.89242725989885141</v>
      </c>
    </row>
    <row r="11" spans="1:20">
      <c r="A11" s="2" t="s">
        <v>13</v>
      </c>
      <c r="B11" s="2">
        <v>21</v>
      </c>
      <c r="C11" s="2">
        <v>9</v>
      </c>
      <c r="D11" s="2">
        <f t="shared" si="1"/>
        <v>-12</v>
      </c>
      <c r="F11" s="21" t="s">
        <v>13</v>
      </c>
      <c r="G11" s="22">
        <v>860364</v>
      </c>
      <c r="H11" s="22">
        <v>987801</v>
      </c>
      <c r="I11" s="6">
        <f t="shared" si="0"/>
        <v>14.811986554528083</v>
      </c>
      <c r="J11" s="24">
        <f t="shared" si="2"/>
        <v>1.5145968719620955</v>
      </c>
      <c r="K11" s="24">
        <f t="shared" si="3"/>
        <v>1.0959660595253673</v>
      </c>
      <c r="L11" s="18"/>
      <c r="M11" s="2" t="s">
        <v>13</v>
      </c>
      <c r="N11" s="2">
        <v>21</v>
      </c>
      <c r="O11" s="2">
        <v>9</v>
      </c>
      <c r="P11" s="2">
        <f t="shared" si="4"/>
        <v>-12</v>
      </c>
      <c r="Q11" s="24">
        <v>1.5145968719620955</v>
      </c>
      <c r="R11" s="24">
        <v>1.0959660595253673</v>
      </c>
      <c r="T11" s="29"/>
    </row>
    <row r="12" spans="1:20">
      <c r="A12" s="2" t="s">
        <v>14</v>
      </c>
      <c r="B12" s="2">
        <v>6</v>
      </c>
      <c r="C12" s="2">
        <v>3</v>
      </c>
      <c r="D12" s="2">
        <f t="shared" si="1"/>
        <v>-3</v>
      </c>
      <c r="F12" s="21" t="s">
        <v>14</v>
      </c>
      <c r="G12" s="22">
        <v>566836</v>
      </c>
      <c r="H12" s="22">
        <v>641690</v>
      </c>
      <c r="I12" s="6">
        <f t="shared" si="0"/>
        <v>13.205583272763196</v>
      </c>
      <c r="J12" s="24">
        <f t="shared" si="2"/>
        <v>0.66615179324285645</v>
      </c>
      <c r="K12" s="24">
        <f t="shared" si="3"/>
        <v>0.5623672747303825</v>
      </c>
      <c r="L12" s="18"/>
      <c r="M12" s="2" t="s">
        <v>14</v>
      </c>
      <c r="N12" s="2">
        <v>6</v>
      </c>
      <c r="O12" s="2">
        <v>3</v>
      </c>
      <c r="P12" s="2">
        <f t="shared" si="4"/>
        <v>-3</v>
      </c>
      <c r="Q12" s="24">
        <v>0.66615179324285645</v>
      </c>
      <c r="R12" s="24">
        <v>0.5623672747303825</v>
      </c>
    </row>
    <row r="13" spans="1:20">
      <c r="A13" s="1" t="s">
        <v>15</v>
      </c>
      <c r="B13" s="1">
        <v>4</v>
      </c>
      <c r="C13" s="1">
        <v>6</v>
      </c>
      <c r="D13" s="1">
        <f t="shared" si="1"/>
        <v>2</v>
      </c>
      <c r="F13" s="12" t="s">
        <v>15</v>
      </c>
      <c r="G13" s="13">
        <v>622241</v>
      </c>
      <c r="H13" s="13">
        <v>677772</v>
      </c>
      <c r="I13" s="5">
        <f t="shared" si="0"/>
        <v>8.9243556756947875</v>
      </c>
      <c r="J13" s="23">
        <f t="shared" si="2"/>
        <v>0.42045893919686711</v>
      </c>
      <c r="K13" s="23">
        <f t="shared" si="3"/>
        <v>1.0648579655746746</v>
      </c>
      <c r="L13" s="18"/>
      <c r="M13" s="1" t="s">
        <v>15</v>
      </c>
      <c r="N13" s="1">
        <v>4</v>
      </c>
      <c r="O13" s="1">
        <v>6</v>
      </c>
      <c r="P13" s="1">
        <f t="shared" si="4"/>
        <v>2</v>
      </c>
      <c r="Q13" s="23">
        <v>0.42045893919686711</v>
      </c>
      <c r="R13" s="23">
        <v>1.0648579655746746</v>
      </c>
    </row>
    <row r="14" spans="1:20">
      <c r="A14" s="2" t="s">
        <v>16</v>
      </c>
      <c r="B14" s="2">
        <v>21</v>
      </c>
      <c r="C14" s="2">
        <v>12</v>
      </c>
      <c r="D14" s="2">
        <f t="shared" si="1"/>
        <v>-9</v>
      </c>
      <c r="F14" s="21" t="s">
        <v>16</v>
      </c>
      <c r="G14" s="22">
        <v>1191957</v>
      </c>
      <c r="H14" s="22">
        <v>1255346</v>
      </c>
      <c r="I14" s="6">
        <f t="shared" si="0"/>
        <v>5.3180609703202384</v>
      </c>
      <c r="J14" s="24">
        <f t="shared" si="2"/>
        <v>1.1917991571415609</v>
      </c>
      <c r="K14" s="24">
        <f t="shared" si="3"/>
        <v>1.1498517747991044</v>
      </c>
      <c r="L14" s="18"/>
      <c r="M14" s="2" t="s">
        <v>16</v>
      </c>
      <c r="N14" s="2">
        <v>21</v>
      </c>
      <c r="O14" s="2">
        <v>12</v>
      </c>
      <c r="P14" s="2">
        <f t="shared" si="4"/>
        <v>-9</v>
      </c>
      <c r="Q14" s="24">
        <v>1.1917991571415609</v>
      </c>
      <c r="R14" s="24">
        <v>1.1498517747991044</v>
      </c>
      <c r="T14" s="29"/>
    </row>
    <row r="15" spans="1:20">
      <c r="A15" s="2" t="s">
        <v>17</v>
      </c>
      <c r="B15" s="2">
        <v>16</v>
      </c>
      <c r="C15" s="2">
        <v>9</v>
      </c>
      <c r="D15" s="2">
        <f t="shared" si="1"/>
        <v>-7</v>
      </c>
      <c r="F15" s="21" t="s">
        <v>17</v>
      </c>
      <c r="G15" s="22">
        <v>884617</v>
      </c>
      <c r="H15" s="22">
        <v>990112</v>
      </c>
      <c r="I15" s="6">
        <f t="shared" si="0"/>
        <v>11.925499962130504</v>
      </c>
      <c r="J15" s="24">
        <f t="shared" si="2"/>
        <v>1.1512850915344488</v>
      </c>
      <c r="K15" s="24">
        <f t="shared" si="3"/>
        <v>1.0934079877480705</v>
      </c>
      <c r="L15" s="18"/>
      <c r="M15" s="2" t="s">
        <v>17</v>
      </c>
      <c r="N15" s="2">
        <v>16</v>
      </c>
      <c r="O15" s="2">
        <v>9</v>
      </c>
      <c r="P15" s="2">
        <f t="shared" si="4"/>
        <v>-7</v>
      </c>
      <c r="Q15" s="24">
        <v>1.1512850915344488</v>
      </c>
      <c r="R15" s="24">
        <v>1.0934079877480705</v>
      </c>
      <c r="T15" s="29"/>
    </row>
    <row r="16" spans="1:20">
      <c r="A16" s="1" t="s">
        <v>18</v>
      </c>
      <c r="B16" s="1">
        <v>13</v>
      </c>
      <c r="C16" s="1">
        <v>8</v>
      </c>
      <c r="D16" s="1">
        <f t="shared" si="1"/>
        <v>-5</v>
      </c>
      <c r="F16" s="12" t="s">
        <v>18</v>
      </c>
      <c r="G16" s="13">
        <v>939849</v>
      </c>
      <c r="H16" s="13">
        <v>1048381</v>
      </c>
      <c r="I16" s="5">
        <f t="shared" si="0"/>
        <v>11.547812467747478</v>
      </c>
      <c r="J16" s="23">
        <f t="shared" si="2"/>
        <v>0.88342855550258137</v>
      </c>
      <c r="K16" s="23">
        <f t="shared" si="3"/>
        <v>0.91789901196031887</v>
      </c>
      <c r="L16" s="18"/>
      <c r="M16" s="1" t="s">
        <v>18</v>
      </c>
      <c r="N16" s="1">
        <v>13</v>
      </c>
      <c r="O16" s="1">
        <v>8</v>
      </c>
      <c r="P16" s="1">
        <f t="shared" si="4"/>
        <v>-5</v>
      </c>
      <c r="Q16" s="23">
        <v>0.88342855550258137</v>
      </c>
      <c r="R16" s="23">
        <v>0.91789901196031887</v>
      </c>
    </row>
    <row r="17" spans="1:20">
      <c r="A17" s="1" t="s">
        <v>19</v>
      </c>
      <c r="B17" s="1">
        <v>3</v>
      </c>
      <c r="C17" s="1">
        <v>2</v>
      </c>
      <c r="D17" s="1">
        <f t="shared" si="1"/>
        <v>-1</v>
      </c>
      <c r="F17" s="12" t="s">
        <v>19</v>
      </c>
      <c r="G17" s="13">
        <v>103440</v>
      </c>
      <c r="H17" s="13">
        <v>132068</v>
      </c>
      <c r="I17" s="5">
        <f t="shared" si="0"/>
        <v>27.67594740912606</v>
      </c>
      <c r="J17" s="23">
        <f t="shared" si="2"/>
        <v>1.6183441265333334</v>
      </c>
      <c r="K17" s="23">
        <f t="shared" si="3"/>
        <v>1.8216144032959745</v>
      </c>
      <c r="L17" s="18"/>
      <c r="M17" s="1" t="s">
        <v>19</v>
      </c>
      <c r="N17" s="1">
        <v>3</v>
      </c>
      <c r="O17" s="1">
        <v>2</v>
      </c>
      <c r="P17" s="1">
        <f t="shared" si="4"/>
        <v>-1</v>
      </c>
      <c r="Q17" s="23">
        <v>1.6183441265333334</v>
      </c>
      <c r="R17" s="23">
        <v>1.8216144032959745</v>
      </c>
    </row>
    <row r="18" spans="1:20">
      <c r="A18" s="1" t="s">
        <v>20</v>
      </c>
      <c r="B18" s="1">
        <v>3</v>
      </c>
      <c r="C18" s="1">
        <v>2</v>
      </c>
      <c r="D18" s="1">
        <f t="shared" si="1"/>
        <v>-1</v>
      </c>
      <c r="F18" s="12" t="s">
        <v>20</v>
      </c>
      <c r="G18" s="13">
        <v>163183</v>
      </c>
      <c r="H18" s="13">
        <v>167724</v>
      </c>
      <c r="I18" s="5">
        <f t="shared" si="0"/>
        <v>2.7827653615879107</v>
      </c>
      <c r="J18" s="23">
        <f t="shared" si="2"/>
        <v>1.274304643956764</v>
      </c>
      <c r="K18" s="23">
        <f t="shared" si="3"/>
        <v>1.4343622320865992</v>
      </c>
      <c r="L18" s="18"/>
      <c r="M18" s="1" t="s">
        <v>20</v>
      </c>
      <c r="N18" s="1">
        <v>3</v>
      </c>
      <c r="O18" s="1">
        <v>2</v>
      </c>
      <c r="P18" s="1">
        <f t="shared" si="4"/>
        <v>-1</v>
      </c>
      <c r="Q18" s="23">
        <v>1.274304643956764</v>
      </c>
      <c r="R18" s="23">
        <v>1.4343622320865992</v>
      </c>
    </row>
    <row r="19" spans="1:20">
      <c r="A19" s="1" t="s">
        <v>21</v>
      </c>
      <c r="B19" s="1">
        <v>6</v>
      </c>
      <c r="C19" s="1">
        <v>3</v>
      </c>
      <c r="D19" s="1">
        <f t="shared" si="1"/>
        <v>-3</v>
      </c>
      <c r="F19" s="12" t="s">
        <v>21</v>
      </c>
      <c r="G19" s="13">
        <v>336412</v>
      </c>
      <c r="H19" s="13">
        <v>417491</v>
      </c>
      <c r="I19" s="5">
        <f t="shared" si="0"/>
        <v>24.101102219897029</v>
      </c>
      <c r="J19" s="23">
        <f t="shared" si="2"/>
        <v>1.0238854111969087</v>
      </c>
      <c r="K19" s="23">
        <f t="shared" si="3"/>
        <v>0.86436703191623099</v>
      </c>
      <c r="L19" s="18"/>
      <c r="M19" s="1" t="s">
        <v>21</v>
      </c>
      <c r="N19" s="1">
        <v>6</v>
      </c>
      <c r="O19" s="1">
        <v>3</v>
      </c>
      <c r="P19" s="1">
        <f t="shared" si="4"/>
        <v>-3</v>
      </c>
      <c r="Q19" s="23">
        <v>1.0238854111969087</v>
      </c>
      <c r="R19" s="23">
        <v>0.86436703191623099</v>
      </c>
    </row>
    <row r="20" spans="1:20">
      <c r="A20" s="1" t="s">
        <v>22</v>
      </c>
      <c r="B20" s="1">
        <v>13</v>
      </c>
      <c r="C20" s="1">
        <v>9</v>
      </c>
      <c r="D20" s="1">
        <f t="shared" si="1"/>
        <v>-4</v>
      </c>
      <c r="F20" s="12" t="s">
        <v>22</v>
      </c>
      <c r="G20" s="13">
        <v>976005</v>
      </c>
      <c r="H20" s="13">
        <v>1084549</v>
      </c>
      <c r="I20" s="5">
        <f t="shared" si="0"/>
        <v>11.12125450176997</v>
      </c>
      <c r="J20" s="23">
        <f t="shared" si="2"/>
        <v>0.85396760537915006</v>
      </c>
      <c r="K20" s="23">
        <f t="shared" si="3"/>
        <v>0.9981995922408462</v>
      </c>
      <c r="L20" s="18"/>
      <c r="M20" s="1" t="s">
        <v>22</v>
      </c>
      <c r="N20" s="1">
        <v>13</v>
      </c>
      <c r="O20" s="1">
        <v>9</v>
      </c>
      <c r="P20" s="1">
        <f t="shared" si="4"/>
        <v>-4</v>
      </c>
      <c r="Q20" s="23">
        <v>0.85396760537915006</v>
      </c>
      <c r="R20" s="23">
        <v>0.9981995922408462</v>
      </c>
    </row>
    <row r="21" spans="1:20">
      <c r="A21" s="2" t="s">
        <v>23</v>
      </c>
      <c r="B21" s="2">
        <v>14</v>
      </c>
      <c r="C21" s="2">
        <v>3</v>
      </c>
      <c r="D21" s="2">
        <f t="shared" si="1"/>
        <v>-11</v>
      </c>
      <c r="F21" s="14" t="s">
        <v>23</v>
      </c>
      <c r="G21" s="15">
        <v>1024955</v>
      </c>
      <c r="H21" s="22">
        <v>1150425</v>
      </c>
      <c r="I21" s="6">
        <f t="shared" si="0"/>
        <v>12.241513042035992</v>
      </c>
      <c r="J21" s="24">
        <f t="shared" si="2"/>
        <v>0.86699570722184105</v>
      </c>
      <c r="K21" s="24">
        <f t="shared" si="3"/>
        <v>0.31368012388616306</v>
      </c>
      <c r="L21" s="18"/>
      <c r="M21" s="2" t="s">
        <v>23</v>
      </c>
      <c r="N21" s="2">
        <v>14</v>
      </c>
      <c r="O21" s="2">
        <v>3</v>
      </c>
      <c r="P21" s="2">
        <f t="shared" si="4"/>
        <v>-11</v>
      </c>
      <c r="Q21" s="24">
        <v>0.86699570722184105</v>
      </c>
      <c r="R21" s="24">
        <v>0.31368012388616306</v>
      </c>
    </row>
    <row r="22" spans="1:20">
      <c r="A22" s="1" t="s">
        <v>24</v>
      </c>
      <c r="B22" s="1">
        <v>2</v>
      </c>
      <c r="C22" s="1">
        <v>2</v>
      </c>
      <c r="D22" s="1">
        <f t="shared" si="1"/>
        <v>0</v>
      </c>
      <c r="F22" s="12" t="s">
        <v>24</v>
      </c>
      <c r="G22" s="13">
        <v>220231</v>
      </c>
      <c r="H22" s="13">
        <v>234058</v>
      </c>
      <c r="I22" s="5">
        <f t="shared" si="0"/>
        <v>6.2784076719444579</v>
      </c>
      <c r="J22" s="23">
        <f t="shared" si="2"/>
        <v>0.60877068106481946</v>
      </c>
      <c r="K22" s="23">
        <f t="shared" si="3"/>
        <v>1.0278519470152387</v>
      </c>
      <c r="L22" s="18"/>
      <c r="M22" s="1" t="s">
        <v>24</v>
      </c>
      <c r="N22" s="1">
        <v>2</v>
      </c>
      <c r="O22" s="1">
        <v>2</v>
      </c>
      <c r="P22" s="1">
        <f t="shared" si="4"/>
        <v>0</v>
      </c>
      <c r="Q22" s="23">
        <v>0.60877068106481946</v>
      </c>
      <c r="R22" s="23">
        <v>1.0278519470152387</v>
      </c>
    </row>
    <row r="23" spans="1:20">
      <c r="A23" s="1" t="s">
        <v>25</v>
      </c>
      <c r="B23" s="1">
        <v>1</v>
      </c>
      <c r="C23" s="1">
        <v>1</v>
      </c>
      <c r="D23" s="1">
        <f t="shared" si="1"/>
        <v>0</v>
      </c>
      <c r="F23" s="12" t="s">
        <v>25</v>
      </c>
      <c r="G23" s="13">
        <v>10966</v>
      </c>
      <c r="H23" s="13">
        <v>10620</v>
      </c>
      <c r="I23" s="5">
        <f t="shared" si="0"/>
        <v>-3.155207003465256</v>
      </c>
      <c r="J23" s="23">
        <f>($H$33/233)/(H23/B23)</f>
        <v>6.7084580069995061</v>
      </c>
      <c r="K23" s="23">
        <f t="shared" si="3"/>
        <v>11.326599388629603</v>
      </c>
      <c r="L23" s="18"/>
      <c r="M23" s="1" t="s">
        <v>25</v>
      </c>
      <c r="N23" s="1">
        <v>1</v>
      </c>
      <c r="O23" s="1">
        <v>1</v>
      </c>
      <c r="P23" s="1">
        <f t="shared" si="4"/>
        <v>0</v>
      </c>
      <c r="Q23" s="23">
        <v>6.7084580069995061</v>
      </c>
      <c r="R23" s="23">
        <v>11.326599388629603</v>
      </c>
    </row>
    <row r="24" spans="1:20">
      <c r="A24" s="2" t="s">
        <v>26</v>
      </c>
      <c r="B24" s="2">
        <v>12</v>
      </c>
      <c r="C24" s="2">
        <v>5</v>
      </c>
      <c r="D24" s="2">
        <f t="shared" si="1"/>
        <v>-7</v>
      </c>
      <c r="F24" s="14" t="s">
        <v>26</v>
      </c>
      <c r="G24" s="22">
        <v>445681</v>
      </c>
      <c r="H24" s="22">
        <v>579831</v>
      </c>
      <c r="I24" s="6">
        <f t="shared" si="0"/>
        <v>30.100004263138878</v>
      </c>
      <c r="J24" s="24">
        <f t="shared" si="2"/>
        <v>1.4744397736789117</v>
      </c>
      <c r="K24" s="24">
        <f t="shared" si="3"/>
        <v>1.0372719422318433</v>
      </c>
      <c r="L24" s="18"/>
      <c r="M24" s="2" t="s">
        <v>26</v>
      </c>
      <c r="N24" s="2">
        <v>12</v>
      </c>
      <c r="O24" s="2">
        <v>5</v>
      </c>
      <c r="P24" s="2">
        <f t="shared" si="4"/>
        <v>-7</v>
      </c>
      <c r="Q24" s="24">
        <v>1.4744397736789117</v>
      </c>
      <c r="R24" s="24">
        <v>1.0372719422318433</v>
      </c>
      <c r="T24" s="29"/>
    </row>
    <row r="25" spans="1:20">
      <c r="A25" s="1" t="s">
        <v>27</v>
      </c>
      <c r="B25" s="1">
        <v>7</v>
      </c>
      <c r="C25" s="1">
        <v>3</v>
      </c>
      <c r="D25" s="1">
        <f t="shared" si="1"/>
        <v>-4</v>
      </c>
      <c r="F25" s="12" t="s">
        <v>27</v>
      </c>
      <c r="G25" s="13">
        <v>341265</v>
      </c>
      <c r="H25" s="13">
        <v>395618</v>
      </c>
      <c r="I25" s="5">
        <f t="shared" si="0"/>
        <v>15.926918963269014</v>
      </c>
      <c r="J25" s="23">
        <f t="shared" si="2"/>
        <v>1.2605765365588606</v>
      </c>
      <c r="K25" s="23">
        <f t="shared" si="3"/>
        <v>0.91215631372116324</v>
      </c>
      <c r="L25" s="18"/>
      <c r="M25" s="1" t="s">
        <v>27</v>
      </c>
      <c r="N25" s="1">
        <v>7</v>
      </c>
      <c r="O25" s="1">
        <v>3</v>
      </c>
      <c r="P25" s="1">
        <f t="shared" si="4"/>
        <v>-4</v>
      </c>
      <c r="Q25" s="23">
        <v>1.2605765365588606</v>
      </c>
      <c r="R25" s="23">
        <v>0.91215631372116324</v>
      </c>
    </row>
    <row r="26" spans="1:20">
      <c r="A26" s="1" t="s">
        <v>28</v>
      </c>
      <c r="B26" s="1">
        <v>5</v>
      </c>
      <c r="C26" s="1">
        <v>3</v>
      </c>
      <c r="D26" s="1">
        <f t="shared" si="1"/>
        <v>-2</v>
      </c>
      <c r="F26" s="12" t="s">
        <v>28</v>
      </c>
      <c r="G26" s="13">
        <v>275127</v>
      </c>
      <c r="H26" s="13">
        <v>316271</v>
      </c>
      <c r="I26" s="5">
        <f t="shared" si="0"/>
        <v>14.954548263165737</v>
      </c>
      <c r="J26" s="23">
        <f t="shared" si="2"/>
        <v>1.1263097791820109</v>
      </c>
      <c r="K26" s="23">
        <f t="shared" si="3"/>
        <v>1.1410007763017764</v>
      </c>
      <c r="L26" s="18"/>
      <c r="M26" s="1" t="s">
        <v>28</v>
      </c>
      <c r="N26" s="1">
        <v>5</v>
      </c>
      <c r="O26" s="1">
        <v>3</v>
      </c>
      <c r="P26" s="1">
        <f t="shared" si="4"/>
        <v>-2</v>
      </c>
      <c r="Q26" s="23">
        <v>1.1263097791820109</v>
      </c>
      <c r="R26" s="23">
        <v>1.1410007763017764</v>
      </c>
    </row>
    <row r="27" spans="1:20">
      <c r="A27" s="1" t="s">
        <v>29</v>
      </c>
      <c r="B27" s="1">
        <v>4</v>
      </c>
      <c r="C27" s="1">
        <v>2</v>
      </c>
      <c r="D27" s="1">
        <f t="shared" si="1"/>
        <v>-2</v>
      </c>
      <c r="F27" s="12" t="s">
        <v>29</v>
      </c>
      <c r="G27" s="13">
        <v>210437</v>
      </c>
      <c r="H27" s="13">
        <v>224023</v>
      </c>
      <c r="I27" s="5">
        <f t="shared" si="0"/>
        <v>6.45608899575645</v>
      </c>
      <c r="J27" s="23">
        <f t="shared" si="2"/>
        <v>1.2720805280589003</v>
      </c>
      <c r="K27" s="23">
        <f t="shared" si="3"/>
        <v>1.0738940689772603</v>
      </c>
      <c r="L27" s="18"/>
      <c r="M27" s="1" t="s">
        <v>29</v>
      </c>
      <c r="N27" s="1">
        <v>4</v>
      </c>
      <c r="O27" s="1">
        <v>2</v>
      </c>
      <c r="P27" s="1">
        <f t="shared" si="4"/>
        <v>-2</v>
      </c>
      <c r="Q27" s="23">
        <v>1.2720805280589003</v>
      </c>
      <c r="R27" s="23">
        <v>1.0738940689772603</v>
      </c>
      <c r="T27" s="29"/>
    </row>
    <row r="28" spans="1:20">
      <c r="A28" s="1" t="s">
        <v>30</v>
      </c>
      <c r="B28" s="1">
        <v>5</v>
      </c>
      <c r="C28" s="1">
        <v>3</v>
      </c>
      <c r="D28" s="1">
        <f t="shared" si="1"/>
        <v>-2</v>
      </c>
      <c r="F28" s="12" t="s">
        <v>30</v>
      </c>
      <c r="G28" s="13">
        <v>286904</v>
      </c>
      <c r="H28" s="13">
        <v>344039</v>
      </c>
      <c r="I28" s="5">
        <f t="shared" si="0"/>
        <v>19.914326743440313</v>
      </c>
      <c r="J28" s="23">
        <f t="shared" si="2"/>
        <v>1.0354033123328279</v>
      </c>
      <c r="K28" s="23">
        <f t="shared" si="3"/>
        <v>1.0489085729284737</v>
      </c>
      <c r="L28" s="18"/>
      <c r="M28" s="1" t="s">
        <v>30</v>
      </c>
      <c r="N28" s="1">
        <v>5</v>
      </c>
      <c r="O28" s="1">
        <v>3</v>
      </c>
      <c r="P28" s="1">
        <f t="shared" si="4"/>
        <v>-2</v>
      </c>
      <c r="Q28" s="23">
        <v>1.0354033123328279</v>
      </c>
      <c r="R28" s="23">
        <v>1.0489085729284737</v>
      </c>
    </row>
    <row r="29" spans="1:20">
      <c r="A29" s="1" t="s">
        <v>31</v>
      </c>
      <c r="B29" s="1">
        <v>3</v>
      </c>
      <c r="C29" s="1">
        <v>2</v>
      </c>
      <c r="D29" s="1">
        <f t="shared" si="1"/>
        <v>-1</v>
      </c>
      <c r="F29" s="12" t="s">
        <v>31</v>
      </c>
      <c r="G29" s="13">
        <v>178570</v>
      </c>
      <c r="H29" s="13">
        <v>205458</v>
      </c>
      <c r="I29" s="5">
        <f t="shared" si="0"/>
        <v>15.057400459203674</v>
      </c>
      <c r="J29" s="23">
        <f t="shared" si="2"/>
        <v>1.0402684349258937</v>
      </c>
      <c r="K29" s="23">
        <f t="shared" si="3"/>
        <v>1.1709301707136872</v>
      </c>
      <c r="L29" s="18"/>
      <c r="M29" s="1" t="s">
        <v>31</v>
      </c>
      <c r="N29" s="1">
        <v>3</v>
      </c>
      <c r="O29" s="1">
        <v>2</v>
      </c>
      <c r="P29" s="1">
        <f t="shared" si="4"/>
        <v>-1</v>
      </c>
      <c r="Q29" s="23">
        <v>1.0402684349258937</v>
      </c>
      <c r="R29" s="23">
        <v>1.1709301707136872</v>
      </c>
    </row>
    <row r="30" spans="1:20">
      <c r="A30" s="2" t="s">
        <v>32</v>
      </c>
      <c r="B30" s="2">
        <v>20</v>
      </c>
      <c r="C30" s="2">
        <v>11</v>
      </c>
      <c r="D30" s="2">
        <f t="shared" si="1"/>
        <v>-9</v>
      </c>
      <c r="F30" s="14" t="s">
        <v>32</v>
      </c>
      <c r="G30" s="15">
        <v>1159935</v>
      </c>
      <c r="H30" s="22">
        <v>1377293</v>
      </c>
      <c r="I30" s="6">
        <f t="shared" si="0"/>
        <v>18.738808640139318</v>
      </c>
      <c r="J30" s="24">
        <f t="shared" si="2"/>
        <v>1.0345485533482675</v>
      </c>
      <c r="K30" s="24">
        <f t="shared" si="3"/>
        <v>0.96070577617087305</v>
      </c>
      <c r="L30" s="18"/>
      <c r="M30" s="2" t="s">
        <v>32</v>
      </c>
      <c r="N30" s="2">
        <v>20</v>
      </c>
      <c r="O30" s="2">
        <v>11</v>
      </c>
      <c r="P30" s="2">
        <f t="shared" si="4"/>
        <v>-9</v>
      </c>
      <c r="Q30" s="24">
        <v>1.0345485533482675</v>
      </c>
      <c r="R30" s="24">
        <v>0.96070577617087305</v>
      </c>
    </row>
    <row r="31" spans="1:20">
      <c r="A31" s="1" t="s">
        <v>33</v>
      </c>
      <c r="B31" s="1">
        <v>6</v>
      </c>
      <c r="C31" s="1">
        <v>4</v>
      </c>
      <c r="D31" s="1">
        <f t="shared" si="1"/>
        <v>-2</v>
      </c>
      <c r="F31" s="12" t="s">
        <v>33</v>
      </c>
      <c r="G31" s="13">
        <v>358221</v>
      </c>
      <c r="H31" s="13">
        <v>386096</v>
      </c>
      <c r="I31" s="5">
        <f t="shared" si="0"/>
        <v>7.7815091800871521</v>
      </c>
      <c r="J31" s="23">
        <f t="shared" si="2"/>
        <v>1.1071416026221679</v>
      </c>
      <c r="K31" s="23">
        <f t="shared" si="3"/>
        <v>1.2462028667196385</v>
      </c>
      <c r="L31" s="18"/>
      <c r="M31" s="1" t="s">
        <v>33</v>
      </c>
      <c r="N31" s="1">
        <v>6</v>
      </c>
      <c r="O31" s="1">
        <v>4</v>
      </c>
      <c r="P31" s="1">
        <f t="shared" si="4"/>
        <v>-2</v>
      </c>
      <c r="Q31" s="23">
        <v>1.1071416026221679</v>
      </c>
      <c r="R31" s="23">
        <v>1.2462028667196385</v>
      </c>
    </row>
    <row r="32" spans="1:20">
      <c r="A32" s="1" t="s">
        <v>34</v>
      </c>
      <c r="B32" s="1">
        <v>9</v>
      </c>
      <c r="C32" s="1">
        <v>4</v>
      </c>
      <c r="D32" s="1">
        <f t="shared" si="1"/>
        <v>-5</v>
      </c>
      <c r="F32" s="12" t="s">
        <v>34</v>
      </c>
      <c r="G32" s="13">
        <v>379329</v>
      </c>
      <c r="H32" s="13">
        <v>459047</v>
      </c>
      <c r="I32" s="5">
        <f t="shared" si="0"/>
        <v>21.015530054385508</v>
      </c>
      <c r="J32" s="23">
        <f t="shared" si="2"/>
        <v>1.396794699255224</v>
      </c>
      <c r="K32" s="23">
        <f t="shared" si="3"/>
        <v>1.0481583411480426</v>
      </c>
      <c r="L32" s="18"/>
      <c r="M32" s="1" t="s">
        <v>34</v>
      </c>
      <c r="N32" s="1">
        <v>9</v>
      </c>
      <c r="O32" s="1">
        <v>4</v>
      </c>
      <c r="P32" s="1">
        <f t="shared" si="4"/>
        <v>-5</v>
      </c>
      <c r="Q32" s="23">
        <v>1.396794699255224</v>
      </c>
      <c r="R32" s="23">
        <v>1.0481583411480426</v>
      </c>
    </row>
    <row r="33" spans="1:18">
      <c r="A33" s="1" t="s">
        <v>35</v>
      </c>
      <c r="B33" s="1">
        <f>SUM(B2:B32)</f>
        <v>233</v>
      </c>
      <c r="C33" s="1">
        <f>SUM(C2:C32)</f>
        <v>138</v>
      </c>
      <c r="D33" s="1">
        <f>SUM(D2:D32)</f>
        <v>-95</v>
      </c>
      <c r="F33" s="10" t="s">
        <v>35</v>
      </c>
      <c r="G33" s="19">
        <v>14374074</v>
      </c>
      <c r="H33" s="19">
        <v>16599811</v>
      </c>
      <c r="I33" s="5">
        <f t="shared" si="0"/>
        <v>15.484385289793275</v>
      </c>
      <c r="J33" s="23">
        <f t="shared" si="2"/>
        <v>1</v>
      </c>
      <c r="K33" s="23">
        <f>($H$33/138)/(H33/C33)</f>
        <v>1</v>
      </c>
      <c r="L33" s="18"/>
      <c r="M33" s="1" t="s">
        <v>35</v>
      </c>
      <c r="N33" s="1">
        <f>SUM(N2:N32)</f>
        <v>233</v>
      </c>
      <c r="O33" s="1">
        <f>SUM(O2:O32)</f>
        <v>138</v>
      </c>
      <c r="P33" s="1">
        <f>SUM(P2:P32)</f>
        <v>-95</v>
      </c>
      <c r="Q33" s="1">
        <v>1</v>
      </c>
      <c r="R33" s="1">
        <v>1</v>
      </c>
    </row>
    <row r="34" spans="1:18">
      <c r="F34" s="16"/>
      <c r="G34" s="17"/>
      <c r="H34" s="17"/>
      <c r="I34" s="17"/>
    </row>
    <row r="35" spans="1:18">
      <c r="F35" s="18"/>
      <c r="G35" s="18"/>
      <c r="H35" s="18"/>
      <c r="I35" s="18"/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showRuler="0" workbookViewId="0">
      <selection sqref="A1:D34"/>
    </sheetView>
  </sheetViews>
  <sheetFormatPr baseColWidth="10" defaultRowHeight="15" x14ac:dyDescent="0"/>
  <cols>
    <col min="1" max="1" width="18.1640625" bestFit="1" customWidth="1"/>
    <col min="2" max="2" width="13.6640625" bestFit="1" customWidth="1"/>
    <col min="3" max="3" width="14.1640625" bestFit="1" customWidth="1"/>
    <col min="4" max="4" width="11.1640625" customWidth="1"/>
  </cols>
  <sheetData>
    <row r="1" spans="1:6">
      <c r="A1" s="8" t="s">
        <v>36</v>
      </c>
      <c r="B1" s="8" t="s">
        <v>37</v>
      </c>
      <c r="C1" s="8" t="s">
        <v>38</v>
      </c>
      <c r="D1" s="8" t="s">
        <v>3</v>
      </c>
    </row>
    <row r="2" spans="1:6">
      <c r="A2" s="3" t="s">
        <v>4</v>
      </c>
      <c r="B2" s="5">
        <v>107581</v>
      </c>
      <c r="C2" s="4">
        <v>132900</v>
      </c>
      <c r="D2" s="4">
        <f>C2-B2</f>
        <v>25319</v>
      </c>
      <c r="F2">
        <f>(B2/Distritos!B2+'Población y RRI'!B2)/7</f>
        <v>30737.428571428572</v>
      </c>
    </row>
    <row r="3" spans="1:6">
      <c r="A3" s="3" t="s">
        <v>40</v>
      </c>
      <c r="B3" s="5">
        <v>23537</v>
      </c>
      <c r="C3" s="4">
        <v>48327</v>
      </c>
      <c r="D3" s="4">
        <f t="shared" ref="D3:D33" si="0">C3-B3</f>
        <v>24790</v>
      </c>
    </row>
    <row r="4" spans="1:6">
      <c r="A4" s="3" t="s">
        <v>39</v>
      </c>
      <c r="B4" s="5">
        <v>39294</v>
      </c>
      <c r="C4" s="4">
        <v>47089</v>
      </c>
      <c r="D4" s="4">
        <f t="shared" si="0"/>
        <v>7795</v>
      </c>
    </row>
    <row r="5" spans="1:6">
      <c r="A5" s="3" t="s">
        <v>6</v>
      </c>
      <c r="B5" s="5">
        <v>76419</v>
      </c>
      <c r="C5" s="4">
        <v>84630</v>
      </c>
      <c r="D5" s="4">
        <f t="shared" si="0"/>
        <v>8211</v>
      </c>
    </row>
    <row r="6" spans="1:6">
      <c r="A6" s="3" t="s">
        <v>7</v>
      </c>
      <c r="B6" s="5">
        <v>393480</v>
      </c>
      <c r="C6" s="4">
        <v>436425</v>
      </c>
      <c r="D6" s="4">
        <f t="shared" si="0"/>
        <v>42945</v>
      </c>
    </row>
    <row r="7" spans="1:6">
      <c r="A7" s="3" t="s">
        <v>8</v>
      </c>
      <c r="B7" s="5">
        <v>91749</v>
      </c>
      <c r="C7" s="4">
        <v>61923</v>
      </c>
      <c r="D7" s="4">
        <f t="shared" si="0"/>
        <v>-29826</v>
      </c>
    </row>
    <row r="8" spans="1:6">
      <c r="A8" s="3" t="s">
        <v>9</v>
      </c>
      <c r="B8" s="5">
        <v>421744</v>
      </c>
      <c r="C8" s="4">
        <v>529983</v>
      </c>
      <c r="D8" s="4">
        <f t="shared" si="0"/>
        <v>108239</v>
      </c>
    </row>
    <row r="9" spans="1:6">
      <c r="A9" s="3" t="s">
        <v>10</v>
      </c>
      <c r="B9" s="5">
        <v>401622</v>
      </c>
      <c r="C9" s="4">
        <v>491792</v>
      </c>
      <c r="D9" s="4">
        <f t="shared" si="0"/>
        <v>90170</v>
      </c>
    </row>
    <row r="10" spans="1:6">
      <c r="A10" s="3" t="s">
        <v>11</v>
      </c>
      <c r="B10" s="5">
        <v>906063</v>
      </c>
      <c r="C10" s="4">
        <v>1229576</v>
      </c>
      <c r="D10" s="4">
        <f t="shared" si="0"/>
        <v>323513</v>
      </c>
    </row>
    <row r="11" spans="1:6">
      <c r="A11" s="2" t="s">
        <v>12</v>
      </c>
      <c r="B11" s="6">
        <v>336766</v>
      </c>
      <c r="C11" s="7">
        <v>404364</v>
      </c>
      <c r="D11" s="7">
        <f t="shared" si="0"/>
        <v>67598</v>
      </c>
    </row>
    <row r="12" spans="1:6">
      <c r="A12" s="2" t="s">
        <v>13</v>
      </c>
      <c r="B12" s="6">
        <v>860364</v>
      </c>
      <c r="C12" s="7">
        <v>987801</v>
      </c>
      <c r="D12" s="7">
        <f t="shared" si="0"/>
        <v>127437</v>
      </c>
    </row>
    <row r="13" spans="1:6">
      <c r="A13" s="2" t="s">
        <v>14</v>
      </c>
      <c r="B13" s="6">
        <v>566836</v>
      </c>
      <c r="C13" s="7">
        <v>641690</v>
      </c>
      <c r="D13" s="7">
        <f t="shared" si="0"/>
        <v>74854</v>
      </c>
    </row>
    <row r="14" spans="1:6">
      <c r="A14" s="3" t="s">
        <v>15</v>
      </c>
      <c r="B14" s="5">
        <v>622241</v>
      </c>
      <c r="C14" s="4">
        <v>677772</v>
      </c>
      <c r="D14" s="4">
        <f t="shared" si="0"/>
        <v>55531</v>
      </c>
    </row>
    <row r="15" spans="1:6">
      <c r="A15" s="2" t="s">
        <v>16</v>
      </c>
      <c r="B15" s="6">
        <v>1191957</v>
      </c>
      <c r="C15" s="7">
        <v>1255346</v>
      </c>
      <c r="D15" s="7">
        <f t="shared" si="0"/>
        <v>63389</v>
      </c>
    </row>
    <row r="16" spans="1:6">
      <c r="A16" s="2" t="s">
        <v>17</v>
      </c>
      <c r="B16" s="6">
        <v>884617</v>
      </c>
      <c r="C16" s="7">
        <v>990112</v>
      </c>
      <c r="D16" s="7">
        <f t="shared" si="0"/>
        <v>105495</v>
      </c>
    </row>
    <row r="17" spans="1:4">
      <c r="A17" s="3" t="s">
        <v>18</v>
      </c>
      <c r="B17" s="5">
        <v>939849</v>
      </c>
      <c r="C17" s="4">
        <v>1048381</v>
      </c>
      <c r="D17" s="4">
        <f t="shared" si="0"/>
        <v>108532</v>
      </c>
    </row>
    <row r="18" spans="1:4">
      <c r="A18" s="3" t="s">
        <v>19</v>
      </c>
      <c r="B18" s="5">
        <v>103440</v>
      </c>
      <c r="C18" s="4">
        <v>132068</v>
      </c>
      <c r="D18" s="4">
        <f t="shared" si="0"/>
        <v>28628</v>
      </c>
    </row>
    <row r="19" spans="1:4">
      <c r="A19" s="3" t="s">
        <v>20</v>
      </c>
      <c r="B19" s="5">
        <v>163183</v>
      </c>
      <c r="C19" s="4">
        <v>167724</v>
      </c>
      <c r="D19" s="4">
        <f t="shared" si="0"/>
        <v>4541</v>
      </c>
    </row>
    <row r="20" spans="1:4">
      <c r="A20" s="3" t="s">
        <v>21</v>
      </c>
      <c r="B20" s="5">
        <v>336412</v>
      </c>
      <c r="C20" s="4">
        <v>417491</v>
      </c>
      <c r="D20" s="4">
        <f t="shared" si="0"/>
        <v>81079</v>
      </c>
    </row>
    <row r="21" spans="1:4">
      <c r="A21" s="3" t="s">
        <v>22</v>
      </c>
      <c r="B21" s="5">
        <v>976005</v>
      </c>
      <c r="C21" s="4">
        <v>1084549</v>
      </c>
      <c r="D21" s="4">
        <f t="shared" si="0"/>
        <v>108544</v>
      </c>
    </row>
    <row r="22" spans="1:4">
      <c r="A22" s="2" t="s">
        <v>23</v>
      </c>
      <c r="B22" s="6">
        <v>1024955</v>
      </c>
      <c r="C22" s="7">
        <v>1150425</v>
      </c>
      <c r="D22" s="7">
        <f t="shared" si="0"/>
        <v>125470</v>
      </c>
    </row>
    <row r="23" spans="1:4">
      <c r="A23" s="3" t="s">
        <v>24</v>
      </c>
      <c r="B23" s="5">
        <v>220231</v>
      </c>
      <c r="C23" s="4">
        <v>234058</v>
      </c>
      <c r="D23" s="4">
        <f t="shared" si="0"/>
        <v>13827</v>
      </c>
    </row>
    <row r="24" spans="1:4">
      <c r="A24" s="3" t="s">
        <v>25</v>
      </c>
      <c r="B24" s="5">
        <v>10966</v>
      </c>
      <c r="C24" s="4">
        <v>10620</v>
      </c>
      <c r="D24" s="4">
        <f t="shared" si="0"/>
        <v>-346</v>
      </c>
    </row>
    <row r="25" spans="1:4">
      <c r="A25" s="2" t="s">
        <v>26</v>
      </c>
      <c r="B25" s="6">
        <v>445681</v>
      </c>
      <c r="C25" s="7">
        <v>579831</v>
      </c>
      <c r="D25" s="7">
        <f t="shared" si="0"/>
        <v>134150</v>
      </c>
    </row>
    <row r="26" spans="1:4">
      <c r="A26" s="3" t="s">
        <v>27</v>
      </c>
      <c r="B26" s="5">
        <v>341265</v>
      </c>
      <c r="C26" s="4">
        <v>395618</v>
      </c>
      <c r="D26" s="4">
        <f t="shared" si="0"/>
        <v>54353</v>
      </c>
    </row>
    <row r="27" spans="1:4">
      <c r="A27" s="3" t="s">
        <v>28</v>
      </c>
      <c r="B27" s="5">
        <v>275127</v>
      </c>
      <c r="C27" s="4">
        <v>316271</v>
      </c>
      <c r="D27" s="4">
        <f t="shared" si="0"/>
        <v>41144</v>
      </c>
    </row>
    <row r="28" spans="1:4">
      <c r="A28" s="3" t="s">
        <v>29</v>
      </c>
      <c r="B28" s="5">
        <v>210437</v>
      </c>
      <c r="C28" s="4">
        <v>224023</v>
      </c>
      <c r="D28" s="4">
        <f t="shared" si="0"/>
        <v>13586</v>
      </c>
    </row>
    <row r="29" spans="1:4">
      <c r="A29" s="3" t="s">
        <v>30</v>
      </c>
      <c r="B29" s="5">
        <v>286904</v>
      </c>
      <c r="C29" s="4">
        <v>344039</v>
      </c>
      <c r="D29" s="4">
        <f t="shared" si="0"/>
        <v>57135</v>
      </c>
    </row>
    <row r="30" spans="1:4">
      <c r="A30" s="3" t="s">
        <v>31</v>
      </c>
      <c r="B30" s="5">
        <v>178570</v>
      </c>
      <c r="C30" s="4">
        <v>205458</v>
      </c>
      <c r="D30" s="4">
        <f t="shared" si="0"/>
        <v>26888</v>
      </c>
    </row>
    <row r="31" spans="1:4">
      <c r="A31" s="2" t="s">
        <v>32</v>
      </c>
      <c r="B31" s="6">
        <v>1159935</v>
      </c>
      <c r="C31" s="7">
        <v>1377293</v>
      </c>
      <c r="D31" s="7">
        <f t="shared" si="0"/>
        <v>217358</v>
      </c>
    </row>
    <row r="32" spans="1:4">
      <c r="A32" s="3" t="s">
        <v>33</v>
      </c>
      <c r="B32" s="5">
        <v>358221</v>
      </c>
      <c r="C32" s="4">
        <v>386096</v>
      </c>
      <c r="D32" s="4">
        <f t="shared" si="0"/>
        <v>27875</v>
      </c>
    </row>
    <row r="33" spans="1:4">
      <c r="A33" s="3" t="s">
        <v>34</v>
      </c>
      <c r="B33" s="5">
        <v>379329</v>
      </c>
      <c r="C33" s="4">
        <v>459047</v>
      </c>
      <c r="D33" s="4">
        <f t="shared" si="0"/>
        <v>79718</v>
      </c>
    </row>
    <row r="34" spans="1:4">
      <c r="A34" s="3" t="s">
        <v>35</v>
      </c>
      <c r="B34" s="5">
        <f>SUM(B2:B33)</f>
        <v>14334780</v>
      </c>
      <c r="C34" s="5">
        <f>SUM(C2:C33)</f>
        <v>16552722</v>
      </c>
      <c r="D34" s="5">
        <f>SUM(D2:D33)</f>
        <v>2217942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Distritos</vt:lpstr>
      <vt:lpstr>Población y RRI</vt:lpstr>
    </vt:vector>
  </TitlesOfParts>
  <Company>kjlj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Zabel Revuelta Pineda</dc:creator>
  <cp:lastModifiedBy>Zabel Revuelta Pineda</cp:lastModifiedBy>
  <cp:lastPrinted>2018-01-24T01:18:17Z</cp:lastPrinted>
  <dcterms:created xsi:type="dcterms:W3CDTF">2018-01-23T18:15:44Z</dcterms:created>
  <dcterms:modified xsi:type="dcterms:W3CDTF">2018-01-24T17:01:52Z</dcterms:modified>
</cp:coreProperties>
</file>