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\PhD-Yazd\Term6(98-99-2)\Deep NA\"/>
    </mc:Choice>
  </mc:AlternateContent>
  <bookViews>
    <workbookView xWindow="-108" yWindow="-108" windowWidth="23256" windowHeight="12576" activeTab="2"/>
  </bookViews>
  <sheets>
    <sheet name="Runtimespe" sheetId="7" r:id="rId1"/>
    <sheet name="Accuracy" sheetId="9" r:id="rId2"/>
    <sheet name="F-Score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7" l="1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K17" i="7" l="1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</calcChain>
</file>

<file path=xl/sharedStrings.xml><?xml version="1.0" encoding="utf-8"?>
<sst xmlns="http://schemas.openxmlformats.org/spreadsheetml/2006/main" count="149" uniqueCount="26">
  <si>
    <t>SC-DM</t>
  </si>
  <si>
    <t>SC-HS</t>
  </si>
  <si>
    <t>DM-HS</t>
  </si>
  <si>
    <t>EC-MM</t>
  </si>
  <si>
    <t>EC-SC</t>
  </si>
  <si>
    <t>KNN</t>
  </si>
  <si>
    <t>LDA</t>
  </si>
  <si>
    <t>SVM</t>
  </si>
  <si>
    <t>Accuracy</t>
  </si>
  <si>
    <t>species</t>
  </si>
  <si>
    <t>EC-DM</t>
  </si>
  <si>
    <t>EC-CE</t>
  </si>
  <si>
    <t xml:space="preserve">EC-HS </t>
  </si>
  <si>
    <t>SC-CE</t>
  </si>
  <si>
    <t>SC-MM</t>
  </si>
  <si>
    <t>DM-CE</t>
  </si>
  <si>
    <t>DM-MM</t>
  </si>
  <si>
    <t xml:space="preserve">CE-HS </t>
  </si>
  <si>
    <t>CE-MM</t>
  </si>
  <si>
    <t>HS-MM</t>
  </si>
  <si>
    <t>LSTM-NA</t>
  </si>
  <si>
    <t>Train</t>
  </si>
  <si>
    <t>Test</t>
  </si>
  <si>
    <t>F-score</t>
  </si>
  <si>
    <t>sum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</si>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</sst>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 readingOrder="2"/>
    </xf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 wrapText="1" readingOrder="2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Train Run Time (Second)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Runtimespe!$B$2</c:f>
              <c:strCache>
                <c:ptCount val="1"/>
                <c:pt idx="0">
                  <c:v>LSTM-NA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Runtimespe!$B$3:$B$17</c:f>
              <c:numCache>
                <c:formatCode>General</c:formatCode>
                <c:ptCount val="15"/>
                <c:pt idx="0">
                  <c:v>1232</c:v>
                </c:pt>
                <c:pt idx="1">
                  <c:v>1286</c:v>
                </c:pt>
                <c:pt idx="2">
                  <c:v>1337</c:v>
                </c:pt>
                <c:pt idx="3">
                  <c:v>1298</c:v>
                </c:pt>
                <c:pt idx="4">
                  <c:v>1047</c:v>
                </c:pt>
                <c:pt idx="5">
                  <c:v>2148</c:v>
                </c:pt>
                <c:pt idx="6">
                  <c:v>1346</c:v>
                </c:pt>
                <c:pt idx="7">
                  <c:v>2369</c:v>
                </c:pt>
                <c:pt idx="8">
                  <c:v>1871</c:v>
                </c:pt>
                <c:pt idx="9">
                  <c:v>2269</c:v>
                </c:pt>
                <c:pt idx="10">
                  <c:v>2794</c:v>
                </c:pt>
                <c:pt idx="11">
                  <c:v>2634</c:v>
                </c:pt>
                <c:pt idx="12">
                  <c:v>2498</c:v>
                </c:pt>
                <c:pt idx="13">
                  <c:v>2314</c:v>
                </c:pt>
                <c:pt idx="14">
                  <c:v>3158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D3-49A9-BBF2-99E10BCAB5A2}"/>
            </c:ext>
          </c:extLst>
        </c:ser>
        <c:ser>
          <c:idx val="1"/>
          <c:order val="1"/>
          <c:tx>
            <c:strRef>
              <c:f>Runtimespe!$C$2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Runtimespe!$C$3:$C$17</c:f>
              <c:numCache>
                <c:formatCode>General</c:formatCode>
                <c:ptCount val="15"/>
                <c:pt idx="0">
                  <c:v>12544</c:v>
                </c:pt>
                <c:pt idx="1">
                  <c:v>12467</c:v>
                </c:pt>
                <c:pt idx="2">
                  <c:v>16254</c:v>
                </c:pt>
                <c:pt idx="3">
                  <c:v>38679</c:v>
                </c:pt>
                <c:pt idx="4">
                  <c:v>22349</c:v>
                </c:pt>
                <c:pt idx="5">
                  <c:v>17839</c:v>
                </c:pt>
                <c:pt idx="6">
                  <c:v>22402</c:v>
                </c:pt>
                <c:pt idx="7">
                  <c:v>47302</c:v>
                </c:pt>
                <c:pt idx="8">
                  <c:v>20654</c:v>
                </c:pt>
                <c:pt idx="9">
                  <c:v>20349</c:v>
                </c:pt>
                <c:pt idx="10">
                  <c:v>36598</c:v>
                </c:pt>
                <c:pt idx="11">
                  <c:v>41218</c:v>
                </c:pt>
                <c:pt idx="12">
                  <c:v>40768</c:v>
                </c:pt>
                <c:pt idx="13">
                  <c:v>21660</c:v>
                </c:pt>
                <c:pt idx="14">
                  <c:v>41589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D3-49A9-BBF2-99E10BCAB5A2}"/>
            </c:ext>
          </c:extLst>
        </c:ser>
        <c:ser>
          <c:idx val="2"/>
          <c:order val="2"/>
          <c:tx>
            <c:strRef>
              <c:f>Runtimespe!$D$2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Runtimespe!$D$3:$D$17</c:f>
              <c:numCache>
                <c:formatCode>General</c:formatCode>
                <c:ptCount val="15"/>
                <c:pt idx="0">
                  <c:v>3605</c:v>
                </c:pt>
                <c:pt idx="1">
                  <c:v>3794</c:v>
                </c:pt>
                <c:pt idx="2">
                  <c:v>2099</c:v>
                </c:pt>
                <c:pt idx="3">
                  <c:v>12954</c:v>
                </c:pt>
                <c:pt idx="4">
                  <c:v>7623</c:v>
                </c:pt>
                <c:pt idx="5">
                  <c:v>5849</c:v>
                </c:pt>
                <c:pt idx="6">
                  <c:v>10982</c:v>
                </c:pt>
                <c:pt idx="7">
                  <c:v>15678</c:v>
                </c:pt>
                <c:pt idx="8">
                  <c:v>6847</c:v>
                </c:pt>
                <c:pt idx="9">
                  <c:v>6973</c:v>
                </c:pt>
                <c:pt idx="10">
                  <c:v>12379</c:v>
                </c:pt>
                <c:pt idx="11">
                  <c:v>13744</c:v>
                </c:pt>
                <c:pt idx="12">
                  <c:v>13456</c:v>
                </c:pt>
                <c:pt idx="13">
                  <c:v>7221</c:v>
                </c:pt>
                <c:pt idx="14">
                  <c:v>13986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D3-49A9-BBF2-99E10BCAB5A2}"/>
            </c:ext>
          </c:extLst>
        </c:ser>
        <c:ser>
          <c:idx val="3"/>
          <c:order val="3"/>
          <c:tx>
            <c:strRef>
              <c:f>Runtimespe!$E$2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rgbClr val="FF99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99FF"/>
                </a:solidFill>
                <a:round/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Runtimespe!$E$3:$E$17</c:f>
              <c:numCache>
                <c:formatCode>General</c:formatCode>
                <c:ptCount val="15"/>
                <c:pt idx="0">
                  <c:v>236</c:v>
                </c:pt>
                <c:pt idx="1">
                  <c:v>154</c:v>
                </c:pt>
                <c:pt idx="2">
                  <c:v>250</c:v>
                </c:pt>
                <c:pt idx="3">
                  <c:v>260</c:v>
                </c:pt>
                <c:pt idx="4">
                  <c:v>176</c:v>
                </c:pt>
                <c:pt idx="5">
                  <c:v>198</c:v>
                </c:pt>
                <c:pt idx="6">
                  <c:v>222</c:v>
                </c:pt>
                <c:pt idx="7">
                  <c:v>289</c:v>
                </c:pt>
                <c:pt idx="8">
                  <c:v>187</c:v>
                </c:pt>
                <c:pt idx="9">
                  <c:v>253</c:v>
                </c:pt>
                <c:pt idx="10">
                  <c:v>296</c:v>
                </c:pt>
                <c:pt idx="11">
                  <c:v>234</c:v>
                </c:pt>
                <c:pt idx="12">
                  <c:v>268</c:v>
                </c:pt>
                <c:pt idx="13">
                  <c:v>265</c:v>
                </c:pt>
                <c:pt idx="14">
                  <c:v>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D3-49A9-BBF2-99E10BCA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1136"/>
        <c:axId val="472128208"/>
      </c:lineChart>
      <c:catAx>
        <c:axId val="47212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28208"/>
        <c:crosses val="autoZero"/>
        <c:auto val="1"/>
        <c:lblAlgn val="ctr"/>
        <c:lblOffset val="100"/>
        <c:noMultiLvlLbl val="0"/>
      </c:catAx>
      <c:valAx>
        <c:axId val="472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Test Run Time (Second)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Runtimespe!$G$2</c:f>
              <c:strCache>
                <c:ptCount val="1"/>
                <c:pt idx="0">
                  <c:v>LSTM-NA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Runtimespe!$G$3:$G$17</c:f>
              <c:numCache>
                <c:formatCode>General</c:formatCode>
                <c:ptCount val="15"/>
                <c:pt idx="0">
                  <c:v>138</c:v>
                </c:pt>
                <c:pt idx="1">
                  <c:v>174</c:v>
                </c:pt>
                <c:pt idx="2">
                  <c:v>255</c:v>
                </c:pt>
                <c:pt idx="3">
                  <c:v>151</c:v>
                </c:pt>
                <c:pt idx="4">
                  <c:v>118</c:v>
                </c:pt>
                <c:pt idx="5">
                  <c:v>237</c:v>
                </c:pt>
                <c:pt idx="6">
                  <c:v>157</c:v>
                </c:pt>
                <c:pt idx="7">
                  <c:v>238</c:v>
                </c:pt>
                <c:pt idx="8">
                  <c:v>206</c:v>
                </c:pt>
                <c:pt idx="9">
                  <c:v>264</c:v>
                </c:pt>
                <c:pt idx="10">
                  <c:v>317</c:v>
                </c:pt>
                <c:pt idx="11">
                  <c:v>304</c:v>
                </c:pt>
                <c:pt idx="12">
                  <c:v>251</c:v>
                </c:pt>
                <c:pt idx="13">
                  <c:v>251</c:v>
                </c:pt>
                <c:pt idx="14">
                  <c:v>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23-4D70-9302-EFC706104FFA}"/>
            </c:ext>
          </c:extLst>
        </c:ser>
        <c:ser>
          <c:idx val="1"/>
          <c:order val="1"/>
          <c:tx>
            <c:strRef>
              <c:f>Runtimespe!$H$2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Runtimespe!$H$3:$H$17</c:f>
              <c:numCache>
                <c:formatCode>General</c:formatCode>
                <c:ptCount val="15"/>
                <c:pt idx="0">
                  <c:v>282</c:v>
                </c:pt>
                <c:pt idx="1">
                  <c:v>568</c:v>
                </c:pt>
                <c:pt idx="2">
                  <c:v>690</c:v>
                </c:pt>
                <c:pt idx="3">
                  <c:v>869</c:v>
                </c:pt>
                <c:pt idx="4">
                  <c:v>625</c:v>
                </c:pt>
                <c:pt idx="5">
                  <c:v>618</c:v>
                </c:pt>
                <c:pt idx="6">
                  <c:v>779</c:v>
                </c:pt>
                <c:pt idx="7">
                  <c:v>956</c:v>
                </c:pt>
                <c:pt idx="8">
                  <c:v>692</c:v>
                </c:pt>
                <c:pt idx="9">
                  <c:v>563</c:v>
                </c:pt>
                <c:pt idx="10">
                  <c:v>715</c:v>
                </c:pt>
                <c:pt idx="11">
                  <c:v>676</c:v>
                </c:pt>
                <c:pt idx="12">
                  <c:v>732</c:v>
                </c:pt>
                <c:pt idx="13">
                  <c:v>824</c:v>
                </c:pt>
                <c:pt idx="14">
                  <c:v>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23-4D70-9302-EFC706104FFA}"/>
            </c:ext>
          </c:extLst>
        </c:ser>
        <c:ser>
          <c:idx val="2"/>
          <c:order val="2"/>
          <c:tx>
            <c:strRef>
              <c:f>Runtimespe!$I$2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Runtimespe!$I$3:$I$17</c:f>
              <c:numCache>
                <c:formatCode>General</c:formatCode>
                <c:ptCount val="15"/>
                <c:pt idx="0">
                  <c:v>139</c:v>
                </c:pt>
                <c:pt idx="1">
                  <c:v>142</c:v>
                </c:pt>
                <c:pt idx="2">
                  <c:v>140</c:v>
                </c:pt>
                <c:pt idx="3">
                  <c:v>216</c:v>
                </c:pt>
                <c:pt idx="4">
                  <c:v>172</c:v>
                </c:pt>
                <c:pt idx="5">
                  <c:v>151</c:v>
                </c:pt>
                <c:pt idx="6">
                  <c:v>139</c:v>
                </c:pt>
                <c:pt idx="7">
                  <c:v>264</c:v>
                </c:pt>
                <c:pt idx="8">
                  <c:v>148</c:v>
                </c:pt>
                <c:pt idx="9">
                  <c:v>138</c:v>
                </c:pt>
                <c:pt idx="10">
                  <c:v>176</c:v>
                </c:pt>
                <c:pt idx="11">
                  <c:v>169</c:v>
                </c:pt>
                <c:pt idx="12">
                  <c:v>183</c:v>
                </c:pt>
                <c:pt idx="13">
                  <c:v>277</c:v>
                </c:pt>
                <c:pt idx="14">
                  <c:v>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23-4D70-9302-EFC706104FFA}"/>
            </c:ext>
          </c:extLst>
        </c:ser>
        <c:ser>
          <c:idx val="3"/>
          <c:order val="3"/>
          <c:tx>
            <c:strRef>
              <c:f>Runtimespe!$J$2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rgbClr val="FF99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99FF"/>
                </a:solidFill>
                <a:round/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Runtimespe!$J$3:$J$17</c:f>
              <c:numCache>
                <c:formatCode>General</c:formatCode>
                <c:ptCount val="15"/>
                <c:pt idx="0">
                  <c:v>25.4</c:v>
                </c:pt>
                <c:pt idx="1">
                  <c:v>15.9</c:v>
                </c:pt>
                <c:pt idx="2">
                  <c:v>26.7</c:v>
                </c:pt>
                <c:pt idx="3">
                  <c:v>27.3</c:v>
                </c:pt>
                <c:pt idx="4">
                  <c:v>16.87</c:v>
                </c:pt>
                <c:pt idx="5">
                  <c:v>12</c:v>
                </c:pt>
                <c:pt idx="6">
                  <c:v>23.5</c:v>
                </c:pt>
                <c:pt idx="7">
                  <c:v>30.56</c:v>
                </c:pt>
                <c:pt idx="8">
                  <c:v>17.2</c:v>
                </c:pt>
                <c:pt idx="9">
                  <c:v>27.9</c:v>
                </c:pt>
                <c:pt idx="10">
                  <c:v>29</c:v>
                </c:pt>
                <c:pt idx="11">
                  <c:v>22.6</c:v>
                </c:pt>
                <c:pt idx="12">
                  <c:v>29.6</c:v>
                </c:pt>
                <c:pt idx="13">
                  <c:v>26.8</c:v>
                </c:pt>
                <c:pt idx="14">
                  <c:v>31.4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23-4D70-9302-EFC70610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3856"/>
        <c:axId val="472124400"/>
      </c:lineChart>
      <c:catAx>
        <c:axId val="4721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24400"/>
        <c:crosses val="autoZero"/>
        <c:auto val="1"/>
        <c:lblAlgn val="ctr"/>
        <c:lblOffset val="100"/>
        <c:noMultiLvlLbl val="0"/>
      </c:catAx>
      <c:valAx>
        <c:axId val="47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Runtime for Isobase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Runtimespe!$O$2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Runtimespe!$N$3:$N$17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Runtimespe!$O$3:$O$17</c:f>
              <c:numCache>
                <c:formatCode>General</c:formatCode>
                <c:ptCount val="15"/>
                <c:pt idx="0">
                  <c:v>1370</c:v>
                </c:pt>
                <c:pt idx="1">
                  <c:v>1460</c:v>
                </c:pt>
                <c:pt idx="2">
                  <c:v>1592</c:v>
                </c:pt>
                <c:pt idx="3">
                  <c:v>1449</c:v>
                </c:pt>
                <c:pt idx="4">
                  <c:v>1165</c:v>
                </c:pt>
                <c:pt idx="5">
                  <c:v>2385</c:v>
                </c:pt>
                <c:pt idx="6">
                  <c:v>1503</c:v>
                </c:pt>
                <c:pt idx="7">
                  <c:v>2607</c:v>
                </c:pt>
                <c:pt idx="8">
                  <c:v>2077</c:v>
                </c:pt>
                <c:pt idx="9">
                  <c:v>2533</c:v>
                </c:pt>
                <c:pt idx="10">
                  <c:v>3111</c:v>
                </c:pt>
                <c:pt idx="11">
                  <c:v>2938</c:v>
                </c:pt>
                <c:pt idx="12">
                  <c:v>2749</c:v>
                </c:pt>
                <c:pt idx="13">
                  <c:v>2565</c:v>
                </c:pt>
                <c:pt idx="14">
                  <c:v>3573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Runtimespe!$P$2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Runtimespe!$N$3:$N$17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Runtimespe!$P$3:$P$17</c:f>
              <c:numCache>
                <c:formatCode>General</c:formatCode>
                <c:ptCount val="15"/>
                <c:pt idx="0">
                  <c:v>12826</c:v>
                </c:pt>
                <c:pt idx="1">
                  <c:v>13035</c:v>
                </c:pt>
                <c:pt idx="2">
                  <c:v>16944</c:v>
                </c:pt>
                <c:pt idx="3">
                  <c:v>39548</c:v>
                </c:pt>
                <c:pt idx="4">
                  <c:v>22974</c:v>
                </c:pt>
                <c:pt idx="5">
                  <c:v>18457</c:v>
                </c:pt>
                <c:pt idx="6">
                  <c:v>23181</c:v>
                </c:pt>
                <c:pt idx="7">
                  <c:v>48258</c:v>
                </c:pt>
                <c:pt idx="8">
                  <c:v>21346</c:v>
                </c:pt>
                <c:pt idx="9">
                  <c:v>20912</c:v>
                </c:pt>
                <c:pt idx="10">
                  <c:v>37313</c:v>
                </c:pt>
                <c:pt idx="11">
                  <c:v>41894</c:v>
                </c:pt>
                <c:pt idx="12">
                  <c:v>41500</c:v>
                </c:pt>
                <c:pt idx="13">
                  <c:v>22484</c:v>
                </c:pt>
                <c:pt idx="14">
                  <c:v>42301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Runtimespe!$Q$2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Runtimespe!$N$3:$N$17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Runtimespe!$Q$3:$Q$17</c:f>
              <c:numCache>
                <c:formatCode>General</c:formatCode>
                <c:ptCount val="15"/>
                <c:pt idx="0">
                  <c:v>3744</c:v>
                </c:pt>
                <c:pt idx="1">
                  <c:v>3936</c:v>
                </c:pt>
                <c:pt idx="2">
                  <c:v>2239</c:v>
                </c:pt>
                <c:pt idx="3">
                  <c:v>13170</c:v>
                </c:pt>
                <c:pt idx="4">
                  <c:v>7795</c:v>
                </c:pt>
                <c:pt idx="5">
                  <c:v>6000</c:v>
                </c:pt>
                <c:pt idx="6">
                  <c:v>11121</c:v>
                </c:pt>
                <c:pt idx="7">
                  <c:v>15942</c:v>
                </c:pt>
                <c:pt idx="8">
                  <c:v>6995</c:v>
                </c:pt>
                <c:pt idx="9">
                  <c:v>7111</c:v>
                </c:pt>
                <c:pt idx="10">
                  <c:v>12555</c:v>
                </c:pt>
                <c:pt idx="11">
                  <c:v>13913</c:v>
                </c:pt>
                <c:pt idx="12">
                  <c:v>13639</c:v>
                </c:pt>
                <c:pt idx="13">
                  <c:v>7498</c:v>
                </c:pt>
                <c:pt idx="14">
                  <c:v>14164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Runtimespe!$R$2</c:f>
              <c:strCache>
                <c:ptCount val="1"/>
                <c:pt idx="0">
                  <c:v>LDA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rgbClr val="FF99FF"/>
                </a:solidFill>
                <a:round/>
              </a:ln>
              <a:effectLst/>
            </c:spPr>
          </c:marker>
          <c:cat>
            <c:strRef>
              <c:f>Runtimespe!$N$3:$N$17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Runtimespe!$R$3:$R$17</c:f>
              <c:numCache>
                <c:formatCode>General</c:formatCode>
                <c:ptCount val="15"/>
                <c:pt idx="0">
                  <c:v>261.39999999999998</c:v>
                </c:pt>
                <c:pt idx="1">
                  <c:v>169.9</c:v>
                </c:pt>
                <c:pt idx="2">
                  <c:v>276.7</c:v>
                </c:pt>
                <c:pt idx="3">
                  <c:v>287.3</c:v>
                </c:pt>
                <c:pt idx="4">
                  <c:v>192.87</c:v>
                </c:pt>
                <c:pt idx="5">
                  <c:v>210</c:v>
                </c:pt>
                <c:pt idx="6">
                  <c:v>245.5</c:v>
                </c:pt>
                <c:pt idx="7">
                  <c:v>319.56</c:v>
                </c:pt>
                <c:pt idx="8">
                  <c:v>204.2</c:v>
                </c:pt>
                <c:pt idx="9">
                  <c:v>280.89999999999998</c:v>
                </c:pt>
                <c:pt idx="10">
                  <c:v>325</c:v>
                </c:pt>
                <c:pt idx="11">
                  <c:v>256.60000000000002</c:v>
                </c:pt>
                <c:pt idx="12">
                  <c:v>297.60000000000002</c:v>
                </c:pt>
                <c:pt idx="13">
                  <c:v>291.8</c:v>
                </c:pt>
                <c:pt idx="14">
                  <c:v>305.39999999999998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9840"/>
        <c:axId val="472114608"/>
      </c:lineChart>
      <c:catAx>
        <c:axId val="472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14608"/>
        <c:crosses val="autoZero"/>
        <c:auto val="1"/>
        <c:lblAlgn val="ctr"/>
        <c:lblOffset val="100"/>
        <c:noMultiLvlLbl val="0"/>
      </c:catAx>
      <c:valAx>
        <c:axId val="47211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Accuracy for Isobase Dataset</a:t>
            </a:r>
          </a:p>
        </c:rich>
      </c:tx>
      <c:layout>
        <c:manualLayout>
          <c:xMode val="edge"/>
          <c:yMode val="edge"/>
          <c:x val="0.42119826016527517"/>
          <c:y val="7.805724197745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LSTM-NA</c:v>
                </c:pt>
              </c:strCache>
            </c:strRef>
          </c:tx>
          <c:spPr>
            <a:pattFill prst="trellis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8D-45B9-A0EF-54FC1741C3CE}"/>
            </c:ext>
          </c:extLst>
        </c:ser>
        <c:ser>
          <c:idx val="1"/>
          <c:order val="1"/>
          <c:tx>
            <c:strRef>
              <c:f>Accuracy!$C$2</c:f>
              <c:strCache>
                <c:ptCount val="1"/>
                <c:pt idx="0">
                  <c:v>SVM</c:v>
                </c:pt>
              </c:strCache>
            </c:strRef>
          </c:tx>
          <c:spPr>
            <a:pattFill prst="plaid">
              <a:fgClr>
                <a:srgbClr val="92D050"/>
              </a:fgClr>
              <a:bgClr>
                <a:schemeClr val="bg1"/>
              </a:bgClr>
            </a:patt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Accuracy!$C$3:$C$17</c:f>
              <c:numCache>
                <c:formatCode>General</c:formatCode>
                <c:ptCount val="15"/>
                <c:pt idx="0">
                  <c:v>0.99953899999999996</c:v>
                </c:pt>
                <c:pt idx="1">
                  <c:v>0.69020800000000004</c:v>
                </c:pt>
                <c:pt idx="2">
                  <c:v>0.99976399999999999</c:v>
                </c:pt>
                <c:pt idx="3">
                  <c:v>0.58895200000000003</c:v>
                </c:pt>
                <c:pt idx="4">
                  <c:v>0.99990000000000001</c:v>
                </c:pt>
                <c:pt idx="5">
                  <c:v>0.96053500000000003</c:v>
                </c:pt>
                <c:pt idx="6">
                  <c:v>0.99953899999999996</c:v>
                </c:pt>
                <c:pt idx="7">
                  <c:v>0.57817200000000002</c:v>
                </c:pt>
                <c:pt idx="8">
                  <c:v>0.99873000000000001</c:v>
                </c:pt>
                <c:pt idx="9">
                  <c:v>0.99821000000000004</c:v>
                </c:pt>
                <c:pt idx="10">
                  <c:v>0.76094799999999996</c:v>
                </c:pt>
                <c:pt idx="11">
                  <c:v>0.96502399999999999</c:v>
                </c:pt>
                <c:pt idx="12">
                  <c:v>0.83210799999999996</c:v>
                </c:pt>
                <c:pt idx="13">
                  <c:v>0.97997100000000004</c:v>
                </c:pt>
                <c:pt idx="14">
                  <c:v>0.99709800000000004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8D-45B9-A0EF-54FC1741C3CE}"/>
            </c:ext>
          </c:extLst>
        </c:ser>
        <c:ser>
          <c:idx val="2"/>
          <c:order val="2"/>
          <c:tx>
            <c:strRef>
              <c:f>Accuracy!$D$2</c:f>
              <c:strCache>
                <c:ptCount val="1"/>
                <c:pt idx="0">
                  <c:v>KNN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Accuracy!$D$3:$D$17</c:f>
              <c:numCache>
                <c:formatCode>General</c:formatCode>
                <c:ptCount val="15"/>
                <c:pt idx="0">
                  <c:v>0.99998100000000001</c:v>
                </c:pt>
                <c:pt idx="1">
                  <c:v>0.99995500000000004</c:v>
                </c:pt>
                <c:pt idx="2">
                  <c:v>0.99995800000000001</c:v>
                </c:pt>
                <c:pt idx="3">
                  <c:v>0.99987499999999996</c:v>
                </c:pt>
                <c:pt idx="4">
                  <c:v>0.999942</c:v>
                </c:pt>
                <c:pt idx="5">
                  <c:v>0.99990000000000001</c:v>
                </c:pt>
                <c:pt idx="6">
                  <c:v>0.99961900000000004</c:v>
                </c:pt>
                <c:pt idx="7">
                  <c:v>0.99948300000000001</c:v>
                </c:pt>
                <c:pt idx="8">
                  <c:v>0.99984099999999998</c:v>
                </c:pt>
                <c:pt idx="9">
                  <c:v>0.99979700000000005</c:v>
                </c:pt>
                <c:pt idx="10">
                  <c:v>0.99959399999999998</c:v>
                </c:pt>
                <c:pt idx="11">
                  <c:v>0.99964399999999998</c:v>
                </c:pt>
                <c:pt idx="12">
                  <c:v>0.99963900000000006</c:v>
                </c:pt>
                <c:pt idx="13">
                  <c:v>0.99968400000000002</c:v>
                </c:pt>
                <c:pt idx="14">
                  <c:v>0.99950000000000006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8D-45B9-A0EF-54FC1741C3CE}"/>
            </c:ext>
          </c:extLst>
        </c:ser>
        <c:ser>
          <c:idx val="3"/>
          <c:order val="3"/>
          <c:tx>
            <c:strRef>
              <c:f>Accuracy!$E$2</c:f>
              <c:strCache>
                <c:ptCount val="1"/>
                <c:pt idx="0">
                  <c:v>LDA</c:v>
                </c:pt>
              </c:strCache>
            </c:strRef>
          </c:tx>
          <c:spPr>
            <a:pattFill prst="wdUpDiag">
              <a:fgClr>
                <a:srgbClr val="FF99FF"/>
              </a:fgClr>
              <a:bgClr>
                <a:schemeClr val="bg1"/>
              </a:bgClr>
            </a:patt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Accuracy!$E$3:$E$17</c:f>
              <c:numCache>
                <c:formatCode>General</c:formatCode>
                <c:ptCount val="15"/>
                <c:pt idx="0">
                  <c:v>0.99997599999999998</c:v>
                </c:pt>
                <c:pt idx="1">
                  <c:v>0.99997599999999998</c:v>
                </c:pt>
                <c:pt idx="2">
                  <c:v>0.99999899999999997</c:v>
                </c:pt>
                <c:pt idx="3">
                  <c:v>0.99999800000000005</c:v>
                </c:pt>
                <c:pt idx="4">
                  <c:v>0.52785000000000004</c:v>
                </c:pt>
                <c:pt idx="5">
                  <c:v>0.99990000000000001</c:v>
                </c:pt>
                <c:pt idx="6">
                  <c:v>0.99980000000000002</c:v>
                </c:pt>
                <c:pt idx="7">
                  <c:v>0.99978999999999996</c:v>
                </c:pt>
                <c:pt idx="8">
                  <c:v>0.99990999999999997</c:v>
                </c:pt>
                <c:pt idx="9">
                  <c:v>0.99990199999999996</c:v>
                </c:pt>
                <c:pt idx="10">
                  <c:v>0.99986299999999995</c:v>
                </c:pt>
                <c:pt idx="11">
                  <c:v>0.99987899999999996</c:v>
                </c:pt>
                <c:pt idx="12">
                  <c:v>0.99986600000000003</c:v>
                </c:pt>
                <c:pt idx="13">
                  <c:v>0.99980000000000002</c:v>
                </c:pt>
                <c:pt idx="14">
                  <c:v>0.99975800000000004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8D-45B9-A0EF-54FC1741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04256"/>
        <c:axId val="474404800"/>
        <c:axId val="473472080"/>
      </c:line3DChart>
      <c:catAx>
        <c:axId val="4744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4486567586824266"/>
              <c:y val="0.80825918009164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4404800"/>
        <c:crosses val="autoZero"/>
        <c:auto val="1"/>
        <c:lblAlgn val="ctr"/>
        <c:lblOffset val="100"/>
        <c:noMultiLvlLbl val="0"/>
      </c:catAx>
      <c:valAx>
        <c:axId val="474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4404256"/>
        <c:crosses val="autoZero"/>
        <c:crossBetween val="between"/>
      </c:valAx>
      <c:serAx>
        <c:axId val="47347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44048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for Test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Accuracy!$G$2</c:f>
              <c:strCache>
                <c:ptCount val="1"/>
                <c:pt idx="0">
                  <c:v>LSTM-NA</c:v>
                </c:pt>
              </c:strCache>
            </c:strRef>
          </c:tx>
          <c:spPr>
            <a:pattFill prst="trellis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38-48DA-BC83-DF4C3973EAFC}"/>
            </c:ext>
          </c:extLst>
        </c:ser>
        <c:ser>
          <c:idx val="1"/>
          <c:order val="1"/>
          <c:tx>
            <c:strRef>
              <c:f>Accuracy!$H$2</c:f>
              <c:strCache>
                <c:ptCount val="1"/>
                <c:pt idx="0">
                  <c:v>SVM</c:v>
                </c:pt>
              </c:strCache>
            </c:strRef>
          </c:tx>
          <c:spPr>
            <a:pattFill prst="plaid">
              <a:fgClr>
                <a:srgbClr val="92D050"/>
              </a:fgClr>
              <a:bgClr>
                <a:schemeClr val="bg1"/>
              </a:bgClr>
            </a:patt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Accuracy!$H$3:$H$17</c:f>
              <c:numCache>
                <c:formatCode>General</c:formatCode>
                <c:ptCount val="15"/>
                <c:pt idx="0">
                  <c:v>0.99938800000000005</c:v>
                </c:pt>
                <c:pt idx="1">
                  <c:v>0.62480599999999997</c:v>
                </c:pt>
                <c:pt idx="2">
                  <c:v>0.99976699999999996</c:v>
                </c:pt>
                <c:pt idx="3">
                  <c:v>0.58901800000000004</c:v>
                </c:pt>
                <c:pt idx="4">
                  <c:v>0.99990000000000001</c:v>
                </c:pt>
                <c:pt idx="5">
                  <c:v>0.99776100000000001</c:v>
                </c:pt>
                <c:pt idx="6">
                  <c:v>0.99938800000000005</c:v>
                </c:pt>
                <c:pt idx="7">
                  <c:v>0.59967700000000002</c:v>
                </c:pt>
                <c:pt idx="8">
                  <c:v>0.99898299999999995</c:v>
                </c:pt>
                <c:pt idx="9">
                  <c:v>0.99907900000000005</c:v>
                </c:pt>
                <c:pt idx="10">
                  <c:v>0.99949100000000002</c:v>
                </c:pt>
                <c:pt idx="11">
                  <c:v>0.99938800000000005</c:v>
                </c:pt>
                <c:pt idx="12">
                  <c:v>0.99912400000000001</c:v>
                </c:pt>
                <c:pt idx="13">
                  <c:v>0.99901899999999999</c:v>
                </c:pt>
                <c:pt idx="14">
                  <c:v>0.99895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38-48DA-BC83-DF4C3973EAFC}"/>
            </c:ext>
          </c:extLst>
        </c:ser>
        <c:ser>
          <c:idx val="2"/>
          <c:order val="2"/>
          <c:tx>
            <c:strRef>
              <c:f>Accuracy!$I$2</c:f>
              <c:strCache>
                <c:ptCount val="1"/>
                <c:pt idx="0">
                  <c:v>KNN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Accuracy!$I$3:$I$17</c:f>
              <c:numCache>
                <c:formatCode>General</c:formatCode>
                <c:ptCount val="15"/>
                <c:pt idx="0">
                  <c:v>0.99997100000000005</c:v>
                </c:pt>
                <c:pt idx="1">
                  <c:v>0.99997599999999998</c:v>
                </c:pt>
                <c:pt idx="2">
                  <c:v>0.99994400000000006</c:v>
                </c:pt>
                <c:pt idx="3">
                  <c:v>0.99987000000000004</c:v>
                </c:pt>
                <c:pt idx="4">
                  <c:v>0.99997000000000003</c:v>
                </c:pt>
                <c:pt idx="5">
                  <c:v>0.99999000000000005</c:v>
                </c:pt>
                <c:pt idx="6">
                  <c:v>0.99948000000000004</c:v>
                </c:pt>
                <c:pt idx="7">
                  <c:v>0.999753</c:v>
                </c:pt>
                <c:pt idx="8">
                  <c:v>0.99987099999999995</c:v>
                </c:pt>
                <c:pt idx="9">
                  <c:v>0.99980899999999995</c:v>
                </c:pt>
                <c:pt idx="10">
                  <c:v>0.99979799999999996</c:v>
                </c:pt>
                <c:pt idx="11">
                  <c:v>0.99974799999999997</c:v>
                </c:pt>
                <c:pt idx="12">
                  <c:v>0.99972099999999997</c:v>
                </c:pt>
                <c:pt idx="13">
                  <c:v>0.99970099999999995</c:v>
                </c:pt>
                <c:pt idx="14">
                  <c:v>0.99962099999999998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38-48DA-BC83-DF4C3973EAFC}"/>
            </c:ext>
          </c:extLst>
        </c:ser>
        <c:ser>
          <c:idx val="3"/>
          <c:order val="3"/>
          <c:tx>
            <c:strRef>
              <c:f>Accuracy!$J$2</c:f>
              <c:strCache>
                <c:ptCount val="1"/>
                <c:pt idx="0">
                  <c:v>LDA</c:v>
                </c:pt>
              </c:strCache>
            </c:strRef>
          </c:tx>
          <c:spPr>
            <a:pattFill prst="wdUpDiag">
              <a:fgClr>
                <a:srgbClr val="FF99FF"/>
              </a:fgClr>
              <a:bgClr>
                <a:schemeClr val="bg1"/>
              </a:bgClr>
            </a:patt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Accuracy!$J$3:$J$17</c:f>
              <c:numCache>
                <c:formatCode>General</c:formatCode>
                <c:ptCount val="15"/>
                <c:pt idx="0">
                  <c:v>0.999973</c:v>
                </c:pt>
                <c:pt idx="1">
                  <c:v>0.99998100000000001</c:v>
                </c:pt>
                <c:pt idx="2">
                  <c:v>0.99999899999999997</c:v>
                </c:pt>
                <c:pt idx="3">
                  <c:v>0.99999700000000002</c:v>
                </c:pt>
                <c:pt idx="4">
                  <c:v>0.62105200000000005</c:v>
                </c:pt>
                <c:pt idx="5">
                  <c:v>0.99990000000000001</c:v>
                </c:pt>
                <c:pt idx="6">
                  <c:v>0.99980000000000002</c:v>
                </c:pt>
                <c:pt idx="7">
                  <c:v>0.99984200000000001</c:v>
                </c:pt>
                <c:pt idx="8">
                  <c:v>0.99997400000000003</c:v>
                </c:pt>
                <c:pt idx="9">
                  <c:v>0.99989499999999998</c:v>
                </c:pt>
                <c:pt idx="10">
                  <c:v>0.99987099999999995</c:v>
                </c:pt>
                <c:pt idx="11">
                  <c:v>0.99985999999999997</c:v>
                </c:pt>
                <c:pt idx="12">
                  <c:v>0.99988299999999997</c:v>
                </c:pt>
                <c:pt idx="13">
                  <c:v>0.99980000000000002</c:v>
                </c:pt>
                <c:pt idx="14">
                  <c:v>0.99979300000000004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38-48DA-BC83-DF4C3973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3206784"/>
        <c:axId val="473212768"/>
        <c:axId val="0"/>
      </c:bar3DChart>
      <c:catAx>
        <c:axId val="4732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212768"/>
        <c:crosses val="autoZero"/>
        <c:auto val="1"/>
        <c:lblAlgn val="ctr"/>
        <c:lblOffset val="100"/>
        <c:noMultiLvlLbl val="0"/>
      </c:catAx>
      <c:valAx>
        <c:axId val="473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2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for isobase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'F-Score'!$B$2</c:f>
              <c:strCache>
                <c:ptCount val="1"/>
                <c:pt idx="0">
                  <c:v>LSTM-NA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4A-4320-96A8-02115F4097F3}"/>
            </c:ext>
          </c:extLst>
        </c:ser>
        <c:ser>
          <c:idx val="1"/>
          <c:order val="1"/>
          <c:tx>
            <c:strRef>
              <c:f>'F-Score'!$C$2</c:f>
              <c:strCache>
                <c:ptCount val="1"/>
                <c:pt idx="0">
                  <c:v>SVM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'F-Score'!$C$3:$C$17</c:f>
              <c:numCache>
                <c:formatCode>General</c:formatCode>
                <c:ptCount val="15"/>
                <c:pt idx="0">
                  <c:v>0.97167899999999996</c:v>
                </c:pt>
                <c:pt idx="1">
                  <c:v>0.42671999999999999</c:v>
                </c:pt>
                <c:pt idx="2">
                  <c:v>0.62246900000000005</c:v>
                </c:pt>
                <c:pt idx="3">
                  <c:v>0.37131700000000001</c:v>
                </c:pt>
                <c:pt idx="4">
                  <c:v>0.99990000000000001</c:v>
                </c:pt>
                <c:pt idx="5">
                  <c:v>0.97980400000000001</c:v>
                </c:pt>
                <c:pt idx="6">
                  <c:v>0.89582499999999998</c:v>
                </c:pt>
                <c:pt idx="7">
                  <c:v>0.73210900000000001</c:v>
                </c:pt>
                <c:pt idx="8">
                  <c:v>0.88788999999999996</c:v>
                </c:pt>
                <c:pt idx="9">
                  <c:v>0.99904899999999996</c:v>
                </c:pt>
                <c:pt idx="10">
                  <c:v>0.85900900000000002</c:v>
                </c:pt>
                <c:pt idx="11">
                  <c:v>0.86651199999999995</c:v>
                </c:pt>
                <c:pt idx="12">
                  <c:v>0.890405</c:v>
                </c:pt>
                <c:pt idx="13">
                  <c:v>0.89770000000000005</c:v>
                </c:pt>
                <c:pt idx="14">
                  <c:v>0.82986300000000002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4A-4320-96A8-02115F4097F3}"/>
            </c:ext>
          </c:extLst>
        </c:ser>
        <c:ser>
          <c:idx val="2"/>
          <c:order val="2"/>
          <c:tx>
            <c:strRef>
              <c:f>'F-Score'!$D$2</c:f>
              <c:strCache>
                <c:ptCount val="1"/>
                <c:pt idx="0">
                  <c:v>KNN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'F-Score'!$D$3:$D$17</c:f>
              <c:numCache>
                <c:formatCode>General</c:formatCode>
                <c:ptCount val="15"/>
                <c:pt idx="0">
                  <c:v>0.96867700000000001</c:v>
                </c:pt>
                <c:pt idx="1">
                  <c:v>0.84624900000000003</c:v>
                </c:pt>
                <c:pt idx="2">
                  <c:v>0.95817600000000003</c:v>
                </c:pt>
                <c:pt idx="3">
                  <c:v>0.86452200000000001</c:v>
                </c:pt>
                <c:pt idx="4">
                  <c:v>0.88878800000000002</c:v>
                </c:pt>
                <c:pt idx="5">
                  <c:v>0.87416000000000005</c:v>
                </c:pt>
                <c:pt idx="6">
                  <c:v>0.90551000000000004</c:v>
                </c:pt>
                <c:pt idx="7">
                  <c:v>0.84694599999999998</c:v>
                </c:pt>
                <c:pt idx="8">
                  <c:v>0.87865000000000004</c:v>
                </c:pt>
                <c:pt idx="9">
                  <c:v>0.88244999999999996</c:v>
                </c:pt>
                <c:pt idx="10">
                  <c:v>0.86497199999999996</c:v>
                </c:pt>
                <c:pt idx="11">
                  <c:v>0.84705699999999995</c:v>
                </c:pt>
                <c:pt idx="12">
                  <c:v>0.86599999999999999</c:v>
                </c:pt>
                <c:pt idx="13">
                  <c:v>0.89941599999999999</c:v>
                </c:pt>
                <c:pt idx="14">
                  <c:v>0.88854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4A-4320-96A8-02115F4097F3}"/>
            </c:ext>
          </c:extLst>
        </c:ser>
        <c:ser>
          <c:idx val="3"/>
          <c:order val="3"/>
          <c:tx>
            <c:strRef>
              <c:f>'F-Score'!$E$2</c:f>
              <c:strCache>
                <c:ptCount val="1"/>
                <c:pt idx="0">
                  <c:v>LDA</c:v>
                </c:pt>
              </c:strCache>
            </c:strRef>
          </c:tx>
          <c:spPr>
            <a:ln w="22225" cap="rnd">
              <a:solidFill>
                <a:srgbClr val="FF99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99FF"/>
                </a:solidFill>
                <a:round/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'F-Score'!$E$3:$E$17</c:f>
              <c:numCache>
                <c:formatCode>General</c:formatCode>
                <c:ptCount val="15"/>
                <c:pt idx="0">
                  <c:v>0.96031200000000005</c:v>
                </c:pt>
                <c:pt idx="1">
                  <c:v>0.99985000000000002</c:v>
                </c:pt>
                <c:pt idx="2">
                  <c:v>0.998915</c:v>
                </c:pt>
                <c:pt idx="3">
                  <c:v>0.99712999999999996</c:v>
                </c:pt>
                <c:pt idx="4">
                  <c:v>0.39748600000000001</c:v>
                </c:pt>
                <c:pt idx="5">
                  <c:v>0.99980000000000002</c:v>
                </c:pt>
                <c:pt idx="6">
                  <c:v>0.96030000000000004</c:v>
                </c:pt>
                <c:pt idx="7">
                  <c:v>0.93026600000000004</c:v>
                </c:pt>
                <c:pt idx="8">
                  <c:v>0.9899</c:v>
                </c:pt>
                <c:pt idx="9">
                  <c:v>0.958233</c:v>
                </c:pt>
                <c:pt idx="10">
                  <c:v>0.94716800000000001</c:v>
                </c:pt>
                <c:pt idx="11">
                  <c:v>0.94515899999999997</c:v>
                </c:pt>
                <c:pt idx="12">
                  <c:v>0.94716699999999998</c:v>
                </c:pt>
                <c:pt idx="13">
                  <c:v>0.99990000000000001</c:v>
                </c:pt>
                <c:pt idx="14">
                  <c:v>0.93339499999999997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4A-4320-96A8-02115F40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14400"/>
        <c:axId val="473216032"/>
      </c:lineChart>
      <c:catAx>
        <c:axId val="47321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216032"/>
        <c:crosses val="autoZero"/>
        <c:auto val="1"/>
        <c:lblAlgn val="ctr"/>
        <c:lblOffset val="100"/>
        <c:noMultiLvlLbl val="0"/>
      </c:catAx>
      <c:valAx>
        <c:axId val="473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2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18</xdr:row>
      <xdr:rowOff>72390</xdr:rowOff>
    </xdr:from>
    <xdr:to>
      <xdr:col>19</xdr:col>
      <xdr:colOff>91440</xdr:colOff>
      <xdr:row>33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29B910B-F30F-492C-AE49-0379E2EB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18</xdr:row>
      <xdr:rowOff>11430</xdr:rowOff>
    </xdr:from>
    <xdr:to>
      <xdr:col>11</xdr:col>
      <xdr:colOff>106680</xdr:colOff>
      <xdr:row>33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A7073BC-DB21-4F03-BEBB-CBDB6F55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167640</xdr:colOff>
      <xdr:row>3</xdr:row>
      <xdr:rowOff>3810</xdr:rowOff>
    </xdr:from>
    <xdr:to>
      <xdr:col>26</xdr:col>
      <xdr:colOff>441960</xdr:colOff>
      <xdr:row>17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118110</xdr:rowOff>
    </xdr:from>
    <xdr:to>
      <xdr:col>21</xdr:col>
      <xdr:colOff>335280</xdr:colOff>
      <xdr:row>59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25FA6A8-7F4C-4301-BB4B-DCAEB8C9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19</xdr:row>
      <xdr:rowOff>19050</xdr:rowOff>
    </xdr:from>
    <xdr:to>
      <xdr:col>23</xdr:col>
      <xdr:colOff>396240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97664EC-0F1F-4636-BE72-B134480E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19050</xdr:rowOff>
    </xdr:from>
    <xdr:to>
      <xdr:col>15</xdr:col>
      <xdr:colOff>518160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9593A6-0372-407A-A8EC-C661CA52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F1" workbookViewId="0">
      <selection activeCell="U25" sqref="U25"/>
    </sheetView>
  </sheetViews>
  <sheetFormatPr defaultRowHeight="14.4" x14ac:dyDescent="0.3"/>
  <sheetData>
    <row r="1" spans="1:18" x14ac:dyDescent="0.3">
      <c r="B1" s="13" t="s">
        <v>21</v>
      </c>
      <c r="C1" s="13"/>
      <c r="D1" s="13"/>
      <c r="E1" s="13"/>
      <c r="G1" s="13" t="s">
        <v>22</v>
      </c>
      <c r="H1" s="13"/>
      <c r="I1" s="13"/>
      <c r="J1" s="13"/>
    </row>
    <row r="2" spans="1:18" ht="15" thickBot="1" x14ac:dyDescent="0.35">
      <c r="A2" t="s">
        <v>9</v>
      </c>
      <c r="B2" t="s">
        <v>20</v>
      </c>
      <c r="C2" t="s">
        <v>7</v>
      </c>
      <c r="D2" t="s">
        <v>5</v>
      </c>
      <c r="E2" t="s">
        <v>6</v>
      </c>
      <c r="F2" t="s">
        <v>9</v>
      </c>
      <c r="G2" t="s">
        <v>20</v>
      </c>
      <c r="H2" t="s">
        <v>7</v>
      </c>
      <c r="I2" t="s">
        <v>5</v>
      </c>
      <c r="J2" t="s">
        <v>6</v>
      </c>
      <c r="K2" t="s">
        <v>24</v>
      </c>
      <c r="N2" t="s">
        <v>9</v>
      </c>
      <c r="O2" t="s">
        <v>20</v>
      </c>
      <c r="P2" t="s">
        <v>7</v>
      </c>
      <c r="Q2" t="s">
        <v>5</v>
      </c>
      <c r="R2" t="s">
        <v>6</v>
      </c>
    </row>
    <row r="3" spans="1:18" ht="15" thickBot="1" x14ac:dyDescent="0.35">
      <c r="A3" s="7" t="s">
        <v>4</v>
      </c>
      <c r="B3" s="1">
        <v>1232</v>
      </c>
      <c r="C3" s="3">
        <v>12544</v>
      </c>
      <c r="D3" s="5">
        <v>3605</v>
      </c>
      <c r="E3" s="3">
        <v>236</v>
      </c>
      <c r="F3" s="7" t="s">
        <v>4</v>
      </c>
      <c r="G3" s="2">
        <v>138</v>
      </c>
      <c r="H3" s="4">
        <v>282</v>
      </c>
      <c r="I3" s="6">
        <v>139</v>
      </c>
      <c r="J3" s="4">
        <v>25.4</v>
      </c>
      <c r="K3">
        <f>1232+138</f>
        <v>1370</v>
      </c>
      <c r="N3" s="7" t="s">
        <v>4</v>
      </c>
      <c r="O3" s="1">
        <f>B3+G3</f>
        <v>1370</v>
      </c>
      <c r="P3" s="3">
        <f>C3+H3</f>
        <v>12826</v>
      </c>
      <c r="Q3" s="5">
        <f>D3+I3</f>
        <v>3744</v>
      </c>
      <c r="R3" s="3">
        <f>E3+J3</f>
        <v>261.39999999999998</v>
      </c>
    </row>
    <row r="4" spans="1:18" ht="15" thickBot="1" x14ac:dyDescent="0.35">
      <c r="A4" s="7" t="s">
        <v>10</v>
      </c>
      <c r="B4" s="1">
        <v>1286</v>
      </c>
      <c r="C4" s="3">
        <v>12467</v>
      </c>
      <c r="D4" s="5">
        <v>3794</v>
      </c>
      <c r="E4" s="3">
        <v>154</v>
      </c>
      <c r="F4" s="7" t="s">
        <v>10</v>
      </c>
      <c r="G4" s="2">
        <v>174</v>
      </c>
      <c r="H4" s="4">
        <v>568</v>
      </c>
      <c r="I4" s="6">
        <v>142</v>
      </c>
      <c r="J4" s="4">
        <v>15.9</v>
      </c>
      <c r="K4">
        <f>1286+174</f>
        <v>1460</v>
      </c>
      <c r="N4" s="7" t="s">
        <v>10</v>
      </c>
      <c r="O4" s="1">
        <f t="shared" ref="O4:O17" si="0">B4+G4</f>
        <v>1460</v>
      </c>
      <c r="P4" s="3">
        <f t="shared" ref="P4:P17" si="1">C4+H4</f>
        <v>13035</v>
      </c>
      <c r="Q4" s="5">
        <f t="shared" ref="Q4:Q17" si="2">D4+I4</f>
        <v>3936</v>
      </c>
      <c r="R4" s="3">
        <f t="shared" ref="R4:R17" si="3">E4+J4</f>
        <v>169.9</v>
      </c>
    </row>
    <row r="5" spans="1:18" ht="15" thickBot="1" x14ac:dyDescent="0.35">
      <c r="A5" s="7" t="s">
        <v>11</v>
      </c>
      <c r="B5" s="1">
        <v>1337</v>
      </c>
      <c r="C5" s="3">
        <v>16254</v>
      </c>
      <c r="D5" s="1">
        <v>2099</v>
      </c>
      <c r="E5" s="3">
        <v>250</v>
      </c>
      <c r="F5" s="7" t="s">
        <v>11</v>
      </c>
      <c r="G5" s="2">
        <v>255</v>
      </c>
      <c r="H5" s="4">
        <v>690</v>
      </c>
      <c r="I5" s="6">
        <v>140</v>
      </c>
      <c r="J5" s="4">
        <v>26.7</v>
      </c>
      <c r="K5">
        <f>1337+255</f>
        <v>1592</v>
      </c>
      <c r="N5" s="7" t="s">
        <v>11</v>
      </c>
      <c r="O5" s="1">
        <f t="shared" si="0"/>
        <v>1592</v>
      </c>
      <c r="P5" s="3">
        <f t="shared" si="1"/>
        <v>16944</v>
      </c>
      <c r="Q5" s="5">
        <f t="shared" si="2"/>
        <v>2239</v>
      </c>
      <c r="R5" s="3">
        <f t="shared" si="3"/>
        <v>276.7</v>
      </c>
    </row>
    <row r="6" spans="1:18" ht="15" thickBot="1" x14ac:dyDescent="0.35">
      <c r="A6" s="7" t="s">
        <v>12</v>
      </c>
      <c r="B6" s="1">
        <v>1298</v>
      </c>
      <c r="C6" s="3">
        <v>38679</v>
      </c>
      <c r="D6" s="5">
        <v>12954</v>
      </c>
      <c r="E6" s="3">
        <v>260</v>
      </c>
      <c r="F6" s="7" t="s">
        <v>12</v>
      </c>
      <c r="G6" s="2">
        <v>151</v>
      </c>
      <c r="H6" s="4">
        <v>869</v>
      </c>
      <c r="I6" s="6">
        <v>216</v>
      </c>
      <c r="J6" s="4">
        <v>27.3</v>
      </c>
      <c r="K6">
        <f>1298+151</f>
        <v>1449</v>
      </c>
      <c r="N6" s="7" t="s">
        <v>12</v>
      </c>
      <c r="O6" s="1">
        <f t="shared" si="0"/>
        <v>1449</v>
      </c>
      <c r="P6" s="3">
        <f t="shared" si="1"/>
        <v>39548</v>
      </c>
      <c r="Q6" s="5">
        <f t="shared" si="2"/>
        <v>13170</v>
      </c>
      <c r="R6" s="3">
        <f t="shared" si="3"/>
        <v>287.3</v>
      </c>
    </row>
    <row r="7" spans="1:18" ht="15" thickBot="1" x14ac:dyDescent="0.35">
      <c r="A7" s="7" t="s">
        <v>3</v>
      </c>
      <c r="B7" s="1">
        <v>1047</v>
      </c>
      <c r="C7" s="3">
        <v>22349</v>
      </c>
      <c r="D7" s="5">
        <v>7623</v>
      </c>
      <c r="E7" s="3">
        <v>176</v>
      </c>
      <c r="F7" s="7" t="s">
        <v>3</v>
      </c>
      <c r="G7" s="2">
        <v>118</v>
      </c>
      <c r="H7" s="4">
        <v>625</v>
      </c>
      <c r="I7" s="6">
        <v>172</v>
      </c>
      <c r="J7" s="4">
        <v>16.87</v>
      </c>
      <c r="K7">
        <f>1047+118</f>
        <v>1165</v>
      </c>
      <c r="N7" s="7" t="s">
        <v>3</v>
      </c>
      <c r="O7" s="1">
        <f t="shared" si="0"/>
        <v>1165</v>
      </c>
      <c r="P7" s="3">
        <f t="shared" si="1"/>
        <v>22974</v>
      </c>
      <c r="Q7" s="5">
        <f t="shared" si="2"/>
        <v>7795</v>
      </c>
      <c r="R7" s="3">
        <f t="shared" si="3"/>
        <v>192.87</v>
      </c>
    </row>
    <row r="8" spans="1:18" ht="15" thickBot="1" x14ac:dyDescent="0.35">
      <c r="A8" s="7" t="s">
        <v>0</v>
      </c>
      <c r="B8" s="1">
        <v>2148</v>
      </c>
      <c r="C8" s="3">
        <v>17839</v>
      </c>
      <c r="D8" s="5">
        <v>5849</v>
      </c>
      <c r="E8" s="3">
        <v>198</v>
      </c>
      <c r="F8" s="7" t="s">
        <v>0</v>
      </c>
      <c r="G8" s="2">
        <v>237</v>
      </c>
      <c r="H8" s="4">
        <v>618</v>
      </c>
      <c r="I8" s="6">
        <v>151</v>
      </c>
      <c r="J8" s="4">
        <v>12</v>
      </c>
      <c r="K8">
        <f>2148+237</f>
        <v>2385</v>
      </c>
      <c r="N8" s="7" t="s">
        <v>0</v>
      </c>
      <c r="O8" s="1">
        <f t="shared" si="0"/>
        <v>2385</v>
      </c>
      <c r="P8" s="3">
        <f t="shared" si="1"/>
        <v>18457</v>
      </c>
      <c r="Q8" s="5">
        <f t="shared" si="2"/>
        <v>6000</v>
      </c>
      <c r="R8" s="3">
        <f t="shared" si="3"/>
        <v>210</v>
      </c>
    </row>
    <row r="9" spans="1:18" ht="15" thickBot="1" x14ac:dyDescent="0.35">
      <c r="A9" s="7" t="s">
        <v>13</v>
      </c>
      <c r="B9" s="1">
        <v>1346</v>
      </c>
      <c r="C9" s="3">
        <v>22402</v>
      </c>
      <c r="D9" s="1">
        <v>10982</v>
      </c>
      <c r="E9" s="3">
        <v>222</v>
      </c>
      <c r="F9" s="7" t="s">
        <v>13</v>
      </c>
      <c r="G9" s="2">
        <v>157</v>
      </c>
      <c r="H9" s="4">
        <v>779</v>
      </c>
      <c r="I9" s="2">
        <v>139</v>
      </c>
      <c r="J9" s="4">
        <v>23.5</v>
      </c>
      <c r="K9">
        <f>1346+157</f>
        <v>1503</v>
      </c>
      <c r="N9" s="7" t="s">
        <v>13</v>
      </c>
      <c r="O9" s="1">
        <f t="shared" si="0"/>
        <v>1503</v>
      </c>
      <c r="P9" s="3">
        <f t="shared" si="1"/>
        <v>23181</v>
      </c>
      <c r="Q9" s="5">
        <f t="shared" si="2"/>
        <v>11121</v>
      </c>
      <c r="R9" s="3">
        <f t="shared" si="3"/>
        <v>245.5</v>
      </c>
    </row>
    <row r="10" spans="1:18" ht="15" thickBot="1" x14ac:dyDescent="0.35">
      <c r="A10" s="7" t="s">
        <v>1</v>
      </c>
      <c r="B10" s="1">
        <v>2369</v>
      </c>
      <c r="C10" s="3">
        <v>47302</v>
      </c>
      <c r="D10" s="5">
        <v>15678</v>
      </c>
      <c r="E10" s="3">
        <v>289</v>
      </c>
      <c r="F10" s="7" t="s">
        <v>1</v>
      </c>
      <c r="G10" s="2">
        <v>238</v>
      </c>
      <c r="H10" s="4">
        <v>956</v>
      </c>
      <c r="I10" s="6">
        <v>264</v>
      </c>
      <c r="J10" s="4">
        <v>30.56</v>
      </c>
      <c r="K10">
        <f>2369+238</f>
        <v>2607</v>
      </c>
      <c r="N10" s="7" t="s">
        <v>1</v>
      </c>
      <c r="O10" s="1">
        <f t="shared" si="0"/>
        <v>2607</v>
      </c>
      <c r="P10" s="3">
        <f t="shared" si="1"/>
        <v>48258</v>
      </c>
      <c r="Q10" s="5">
        <f t="shared" si="2"/>
        <v>15942</v>
      </c>
      <c r="R10" s="3">
        <f t="shared" si="3"/>
        <v>319.56</v>
      </c>
    </row>
    <row r="11" spans="1:18" ht="15" thickBot="1" x14ac:dyDescent="0.35">
      <c r="A11" s="7" t="s">
        <v>14</v>
      </c>
      <c r="B11" s="1">
        <v>1871</v>
      </c>
      <c r="C11" s="3">
        <v>20654</v>
      </c>
      <c r="D11" s="5">
        <v>6847</v>
      </c>
      <c r="E11" s="3">
        <v>187</v>
      </c>
      <c r="F11" s="7" t="s">
        <v>14</v>
      </c>
      <c r="G11" s="2">
        <v>206</v>
      </c>
      <c r="H11" s="4">
        <v>692</v>
      </c>
      <c r="I11" s="6">
        <v>148</v>
      </c>
      <c r="J11" s="4">
        <v>17.2</v>
      </c>
      <c r="K11">
        <f>1871+206</f>
        <v>2077</v>
      </c>
      <c r="N11" s="7" t="s">
        <v>14</v>
      </c>
      <c r="O11" s="1">
        <f t="shared" si="0"/>
        <v>2077</v>
      </c>
      <c r="P11" s="3">
        <f t="shared" si="1"/>
        <v>21346</v>
      </c>
      <c r="Q11" s="5">
        <f t="shared" si="2"/>
        <v>6995</v>
      </c>
      <c r="R11" s="3">
        <f t="shared" si="3"/>
        <v>204.2</v>
      </c>
    </row>
    <row r="12" spans="1:18" ht="15" thickBot="1" x14ac:dyDescent="0.35">
      <c r="A12" s="7" t="s">
        <v>15</v>
      </c>
      <c r="B12" s="1">
        <v>2269</v>
      </c>
      <c r="C12" s="3">
        <v>20349</v>
      </c>
      <c r="D12" s="5">
        <v>6973</v>
      </c>
      <c r="E12" s="3">
        <v>253</v>
      </c>
      <c r="F12" s="7" t="s">
        <v>15</v>
      </c>
      <c r="G12" s="2">
        <v>264</v>
      </c>
      <c r="H12" s="4">
        <v>563</v>
      </c>
      <c r="I12" s="6">
        <v>138</v>
      </c>
      <c r="J12" s="4">
        <v>27.9</v>
      </c>
      <c r="K12">
        <f>2269+264</f>
        <v>2533</v>
      </c>
      <c r="N12" s="7" t="s">
        <v>15</v>
      </c>
      <c r="O12" s="1">
        <f t="shared" si="0"/>
        <v>2533</v>
      </c>
      <c r="P12" s="3">
        <f t="shared" si="1"/>
        <v>20912</v>
      </c>
      <c r="Q12" s="5">
        <f t="shared" si="2"/>
        <v>7111</v>
      </c>
      <c r="R12" s="3">
        <f t="shared" si="3"/>
        <v>280.89999999999998</v>
      </c>
    </row>
    <row r="13" spans="1:18" ht="15" thickBot="1" x14ac:dyDescent="0.35">
      <c r="A13" s="7" t="s">
        <v>2</v>
      </c>
      <c r="B13" s="1">
        <v>2794</v>
      </c>
      <c r="C13" s="3">
        <v>36598</v>
      </c>
      <c r="D13" s="5">
        <v>12379</v>
      </c>
      <c r="E13" s="3">
        <v>296</v>
      </c>
      <c r="F13" s="7" t="s">
        <v>2</v>
      </c>
      <c r="G13" s="2">
        <v>317</v>
      </c>
      <c r="H13" s="4">
        <v>715</v>
      </c>
      <c r="I13" s="6">
        <v>176</v>
      </c>
      <c r="J13" s="4">
        <v>29</v>
      </c>
      <c r="K13">
        <f>2794+317</f>
        <v>3111</v>
      </c>
      <c r="N13" s="7" t="s">
        <v>2</v>
      </c>
      <c r="O13" s="1">
        <f t="shared" si="0"/>
        <v>3111</v>
      </c>
      <c r="P13" s="3">
        <f t="shared" si="1"/>
        <v>37313</v>
      </c>
      <c r="Q13" s="5">
        <f t="shared" si="2"/>
        <v>12555</v>
      </c>
      <c r="R13" s="3">
        <f t="shared" si="3"/>
        <v>325</v>
      </c>
    </row>
    <row r="14" spans="1:18" ht="15" thickBot="1" x14ac:dyDescent="0.35">
      <c r="A14" s="7" t="s">
        <v>16</v>
      </c>
      <c r="B14" s="1">
        <v>2634</v>
      </c>
      <c r="C14" s="3">
        <v>41218</v>
      </c>
      <c r="D14" s="5">
        <v>13744</v>
      </c>
      <c r="E14" s="3">
        <v>234</v>
      </c>
      <c r="F14" s="7" t="s">
        <v>16</v>
      </c>
      <c r="G14" s="2">
        <v>304</v>
      </c>
      <c r="H14" s="4">
        <v>676</v>
      </c>
      <c r="I14" s="6">
        <v>169</v>
      </c>
      <c r="J14" s="4">
        <v>22.6</v>
      </c>
      <c r="K14">
        <f>2634+304</f>
        <v>2938</v>
      </c>
      <c r="N14" s="7" t="s">
        <v>16</v>
      </c>
      <c r="O14" s="1">
        <f t="shared" si="0"/>
        <v>2938</v>
      </c>
      <c r="P14" s="3">
        <f t="shared" si="1"/>
        <v>41894</v>
      </c>
      <c r="Q14" s="5">
        <f t="shared" si="2"/>
        <v>13913</v>
      </c>
      <c r="R14" s="3">
        <f t="shared" si="3"/>
        <v>256.60000000000002</v>
      </c>
    </row>
    <row r="15" spans="1:18" ht="15" thickBot="1" x14ac:dyDescent="0.35">
      <c r="A15" s="7" t="s">
        <v>17</v>
      </c>
      <c r="B15" s="1">
        <v>2498</v>
      </c>
      <c r="C15" s="3">
        <v>40768</v>
      </c>
      <c r="D15" s="5">
        <v>13456</v>
      </c>
      <c r="E15" s="3">
        <v>268</v>
      </c>
      <c r="F15" s="7" t="s">
        <v>17</v>
      </c>
      <c r="G15" s="2">
        <v>251</v>
      </c>
      <c r="H15" s="4">
        <v>732</v>
      </c>
      <c r="I15" s="6">
        <v>183</v>
      </c>
      <c r="J15" s="4">
        <v>29.6</v>
      </c>
      <c r="K15">
        <f>2498+251</f>
        <v>2749</v>
      </c>
      <c r="N15" s="7" t="s">
        <v>17</v>
      </c>
      <c r="O15" s="1">
        <f t="shared" si="0"/>
        <v>2749</v>
      </c>
      <c r="P15" s="3">
        <f t="shared" si="1"/>
        <v>41500</v>
      </c>
      <c r="Q15" s="5">
        <f t="shared" si="2"/>
        <v>13639</v>
      </c>
      <c r="R15" s="3">
        <f t="shared" si="3"/>
        <v>297.60000000000002</v>
      </c>
    </row>
    <row r="16" spans="1:18" ht="15" thickBot="1" x14ac:dyDescent="0.35">
      <c r="A16" s="7" t="s">
        <v>18</v>
      </c>
      <c r="B16" s="1">
        <v>2314</v>
      </c>
      <c r="C16" s="3">
        <v>21660</v>
      </c>
      <c r="D16" s="5">
        <v>7221</v>
      </c>
      <c r="E16" s="3">
        <v>265</v>
      </c>
      <c r="F16" s="7" t="s">
        <v>18</v>
      </c>
      <c r="G16" s="2">
        <v>251</v>
      </c>
      <c r="H16" s="4">
        <v>824</v>
      </c>
      <c r="I16" s="6">
        <v>277</v>
      </c>
      <c r="J16" s="4">
        <v>26.8</v>
      </c>
      <c r="K16">
        <f>2314+251</f>
        <v>2565</v>
      </c>
      <c r="N16" s="7" t="s">
        <v>18</v>
      </c>
      <c r="O16" s="1">
        <f t="shared" si="0"/>
        <v>2565</v>
      </c>
      <c r="P16" s="3">
        <f t="shared" si="1"/>
        <v>22484</v>
      </c>
      <c r="Q16" s="5">
        <f t="shared" si="2"/>
        <v>7498</v>
      </c>
      <c r="R16" s="3">
        <f t="shared" si="3"/>
        <v>291.8</v>
      </c>
    </row>
    <row r="17" spans="1:18" ht="15" thickBot="1" x14ac:dyDescent="0.35">
      <c r="A17" s="7" t="s">
        <v>19</v>
      </c>
      <c r="B17" s="1">
        <v>3158</v>
      </c>
      <c r="C17" s="3">
        <v>41589</v>
      </c>
      <c r="D17" s="5">
        <v>13986</v>
      </c>
      <c r="E17" s="3">
        <v>274</v>
      </c>
      <c r="F17" s="7" t="s">
        <v>19</v>
      </c>
      <c r="G17" s="2">
        <v>415</v>
      </c>
      <c r="H17" s="4">
        <v>712</v>
      </c>
      <c r="I17" s="6">
        <v>178</v>
      </c>
      <c r="J17" s="4">
        <v>31.4</v>
      </c>
      <c r="K17">
        <f>3158+415</f>
        <v>3573</v>
      </c>
      <c r="N17" s="7" t="s">
        <v>19</v>
      </c>
      <c r="O17" s="1">
        <f t="shared" si="0"/>
        <v>3573</v>
      </c>
      <c r="P17" s="3">
        <f t="shared" si="1"/>
        <v>42301</v>
      </c>
      <c r="Q17" s="5">
        <f t="shared" si="2"/>
        <v>14164</v>
      </c>
      <c r="R17" s="3">
        <f t="shared" si="3"/>
        <v>305.39999999999998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31" workbookViewId="0">
      <selection activeCell="N63" sqref="N63"/>
    </sheetView>
  </sheetViews>
  <sheetFormatPr defaultRowHeight="14.4" x14ac:dyDescent="0.3"/>
  <sheetData>
    <row r="1" spans="1:16" x14ac:dyDescent="0.3">
      <c r="A1" t="s">
        <v>8</v>
      </c>
      <c r="B1" s="13" t="s">
        <v>21</v>
      </c>
      <c r="C1" s="13"/>
      <c r="D1" s="13"/>
      <c r="E1" s="13"/>
      <c r="G1" s="13" t="s">
        <v>22</v>
      </c>
      <c r="H1" s="13"/>
      <c r="I1" s="13"/>
      <c r="J1" s="13"/>
    </row>
    <row r="2" spans="1:16" ht="15" thickBot="1" x14ac:dyDescent="0.35">
      <c r="A2" t="s">
        <v>9</v>
      </c>
      <c r="B2" t="s">
        <v>20</v>
      </c>
      <c r="C2" t="s">
        <v>7</v>
      </c>
      <c r="D2" t="s">
        <v>5</v>
      </c>
      <c r="E2" t="s">
        <v>6</v>
      </c>
      <c r="F2" t="s">
        <v>9</v>
      </c>
      <c r="G2" t="s">
        <v>20</v>
      </c>
      <c r="H2" t="s">
        <v>7</v>
      </c>
      <c r="I2" t="s">
        <v>5</v>
      </c>
      <c r="J2" t="s">
        <v>6</v>
      </c>
      <c r="L2" t="s">
        <v>9</v>
      </c>
      <c r="M2" t="s">
        <v>20</v>
      </c>
      <c r="N2" t="s">
        <v>7</v>
      </c>
      <c r="O2" t="s">
        <v>5</v>
      </c>
      <c r="P2" t="s">
        <v>6</v>
      </c>
    </row>
    <row r="3" spans="1:16" ht="15" thickBot="1" x14ac:dyDescent="0.35">
      <c r="A3" s="7" t="s">
        <v>4</v>
      </c>
      <c r="B3" s="1">
        <v>1</v>
      </c>
      <c r="C3" s="8">
        <v>0.99953899999999996</v>
      </c>
      <c r="D3" s="8">
        <v>0.99998100000000001</v>
      </c>
      <c r="E3" s="8">
        <v>0.99997599999999998</v>
      </c>
      <c r="F3" s="7" t="s">
        <v>4</v>
      </c>
      <c r="G3" s="2">
        <v>1</v>
      </c>
      <c r="H3" s="8">
        <v>0.99938800000000005</v>
      </c>
      <c r="I3" s="8">
        <v>0.99997100000000005</v>
      </c>
      <c r="J3" s="8">
        <v>0.999973</v>
      </c>
      <c r="L3" s="7" t="s">
        <v>4</v>
      </c>
      <c r="M3" s="1">
        <v>1</v>
      </c>
      <c r="N3" s="8">
        <v>0.99953899999999996</v>
      </c>
      <c r="O3" s="8">
        <v>0.99998100000000001</v>
      </c>
      <c r="P3" s="8">
        <v>0.99997599999999998</v>
      </c>
    </row>
    <row r="4" spans="1:16" ht="15" thickBot="1" x14ac:dyDescent="0.35">
      <c r="A4" s="7" t="s">
        <v>10</v>
      </c>
      <c r="B4" s="1">
        <v>1</v>
      </c>
      <c r="C4" s="8">
        <v>0.69020800000000004</v>
      </c>
      <c r="D4" s="8">
        <v>0.99995500000000004</v>
      </c>
      <c r="E4" s="8">
        <v>0.99997599999999998</v>
      </c>
      <c r="F4" s="7" t="s">
        <v>10</v>
      </c>
      <c r="G4" s="2">
        <v>1</v>
      </c>
      <c r="H4" s="8">
        <v>0.62480599999999997</v>
      </c>
      <c r="I4" s="8">
        <v>0.99997599999999998</v>
      </c>
      <c r="J4" s="3">
        <v>0.99998100000000001</v>
      </c>
      <c r="L4" s="7" t="s">
        <v>10</v>
      </c>
      <c r="M4" s="1">
        <v>1</v>
      </c>
      <c r="N4" s="8">
        <v>0.69020800000000004</v>
      </c>
      <c r="O4" s="8">
        <v>0.99995500000000004</v>
      </c>
      <c r="P4" s="8">
        <v>0.99997599999999998</v>
      </c>
    </row>
    <row r="5" spans="1:16" ht="15" thickBot="1" x14ac:dyDescent="0.35">
      <c r="A5" s="7" t="s">
        <v>11</v>
      </c>
      <c r="B5" s="1">
        <v>1</v>
      </c>
      <c r="C5" s="8">
        <v>0.99976399999999999</v>
      </c>
      <c r="D5" s="8">
        <v>0.99995800000000001</v>
      </c>
      <c r="E5" s="8">
        <v>0.99999899999999997</v>
      </c>
      <c r="F5" s="7" t="s">
        <v>11</v>
      </c>
      <c r="G5" s="2">
        <v>1</v>
      </c>
      <c r="H5" s="8">
        <v>0.99976699999999996</v>
      </c>
      <c r="I5" s="8">
        <v>0.99994400000000006</v>
      </c>
      <c r="J5" s="8">
        <v>0.99999899999999997</v>
      </c>
      <c r="L5" s="7" t="s">
        <v>11</v>
      </c>
      <c r="M5" s="1">
        <v>1</v>
      </c>
      <c r="N5" s="8">
        <v>0.99976399999999999</v>
      </c>
      <c r="O5" s="8">
        <v>0.99995800000000001</v>
      </c>
      <c r="P5" s="8">
        <v>0.99999899999999997</v>
      </c>
    </row>
    <row r="6" spans="1:16" ht="15" thickBot="1" x14ac:dyDescent="0.35">
      <c r="A6" s="7" t="s">
        <v>12</v>
      </c>
      <c r="B6" s="1">
        <v>1</v>
      </c>
      <c r="C6" s="8">
        <v>0.58895200000000003</v>
      </c>
      <c r="D6" s="1">
        <v>0.99987499999999996</v>
      </c>
      <c r="E6" s="8">
        <v>0.99999800000000005</v>
      </c>
      <c r="F6" s="7" t="s">
        <v>12</v>
      </c>
      <c r="G6" s="2">
        <v>1</v>
      </c>
      <c r="H6" s="8">
        <v>0.58901800000000004</v>
      </c>
      <c r="I6" s="8">
        <v>0.99987000000000004</v>
      </c>
      <c r="J6" s="8">
        <v>0.99999700000000002</v>
      </c>
      <c r="L6" s="7" t="s">
        <v>12</v>
      </c>
      <c r="M6" s="1">
        <v>1</v>
      </c>
      <c r="N6" s="8">
        <v>0.58895200000000003</v>
      </c>
      <c r="O6" s="1">
        <v>0.99987499999999996</v>
      </c>
      <c r="P6" s="8">
        <v>0.99999800000000005</v>
      </c>
    </row>
    <row r="7" spans="1:16" ht="15" thickBot="1" x14ac:dyDescent="0.35">
      <c r="A7" s="7" t="s">
        <v>3</v>
      </c>
      <c r="B7" s="1">
        <v>1</v>
      </c>
      <c r="C7" s="8">
        <v>0.99990000000000001</v>
      </c>
      <c r="D7" s="8">
        <v>0.999942</v>
      </c>
      <c r="E7" s="8">
        <v>0.52785000000000004</v>
      </c>
      <c r="F7" s="7" t="s">
        <v>3</v>
      </c>
      <c r="G7" s="2">
        <v>1</v>
      </c>
      <c r="H7" s="8">
        <v>0.99990000000000001</v>
      </c>
      <c r="I7" s="8">
        <v>0.99997000000000003</v>
      </c>
      <c r="J7" s="8">
        <v>0.62105200000000005</v>
      </c>
      <c r="L7" s="7" t="s">
        <v>3</v>
      </c>
      <c r="M7" s="1">
        <v>1</v>
      </c>
      <c r="N7" s="8">
        <v>0.99990000000000001</v>
      </c>
      <c r="O7" s="8">
        <v>0.999942</v>
      </c>
      <c r="P7" s="8">
        <v>0.52785000000000004</v>
      </c>
    </row>
    <row r="8" spans="1:16" ht="15" thickBot="1" x14ac:dyDescent="0.35">
      <c r="A8" s="7" t="s">
        <v>0</v>
      </c>
      <c r="B8" s="1">
        <v>1</v>
      </c>
      <c r="C8" s="8">
        <v>0.96053500000000003</v>
      </c>
      <c r="D8" s="8">
        <v>0.99990000000000001</v>
      </c>
      <c r="E8" s="8">
        <v>0.99990000000000001</v>
      </c>
      <c r="F8" s="7" t="s">
        <v>0</v>
      </c>
      <c r="G8" s="2">
        <v>1</v>
      </c>
      <c r="H8" s="8">
        <v>0.99776100000000001</v>
      </c>
      <c r="I8" s="8">
        <v>0.99999000000000005</v>
      </c>
      <c r="J8" s="8">
        <v>0.99990000000000001</v>
      </c>
      <c r="L8" s="7" t="s">
        <v>0</v>
      </c>
      <c r="M8" s="1">
        <v>1</v>
      </c>
      <c r="N8" s="8">
        <v>0.96053500000000003</v>
      </c>
      <c r="O8" s="8">
        <v>0.99990000000000001</v>
      </c>
      <c r="P8" s="8">
        <v>0.99990000000000001</v>
      </c>
    </row>
    <row r="9" spans="1:16" ht="15" thickBot="1" x14ac:dyDescent="0.35">
      <c r="A9" s="7" t="s">
        <v>13</v>
      </c>
      <c r="B9" s="1">
        <v>1</v>
      </c>
      <c r="C9" s="8">
        <v>0.99953899999999996</v>
      </c>
      <c r="D9" s="8">
        <v>0.99961900000000004</v>
      </c>
      <c r="E9" s="8">
        <v>0.99980000000000002</v>
      </c>
      <c r="F9" s="7" t="s">
        <v>13</v>
      </c>
      <c r="G9" s="2">
        <v>1</v>
      </c>
      <c r="H9" s="8">
        <v>0.99938800000000005</v>
      </c>
      <c r="I9" s="8">
        <v>0.99948000000000004</v>
      </c>
      <c r="J9" s="8">
        <v>0.99980000000000002</v>
      </c>
      <c r="L9" s="7" t="s">
        <v>13</v>
      </c>
      <c r="M9" s="1">
        <v>1</v>
      </c>
      <c r="N9" s="8">
        <v>0.99953899999999996</v>
      </c>
      <c r="O9" s="8">
        <v>0.99961900000000004</v>
      </c>
      <c r="P9" s="8">
        <v>0.99980000000000002</v>
      </c>
    </row>
    <row r="10" spans="1:16" ht="15" thickBot="1" x14ac:dyDescent="0.35">
      <c r="A10" s="7" t="s">
        <v>1</v>
      </c>
      <c r="B10" s="1">
        <v>1</v>
      </c>
      <c r="C10" s="8">
        <v>0.57817200000000002</v>
      </c>
      <c r="D10" s="8">
        <v>0.99948300000000001</v>
      </c>
      <c r="E10" s="8">
        <v>0.99978999999999996</v>
      </c>
      <c r="F10" s="7" t="s">
        <v>1</v>
      </c>
      <c r="G10" s="2">
        <v>1</v>
      </c>
      <c r="H10" s="8">
        <v>0.59967700000000002</v>
      </c>
      <c r="I10" s="8">
        <v>0.999753</v>
      </c>
      <c r="J10" s="8">
        <v>0.99984200000000001</v>
      </c>
      <c r="L10" s="7" t="s">
        <v>1</v>
      </c>
      <c r="M10" s="1">
        <v>1</v>
      </c>
      <c r="N10" s="8">
        <v>0.57817200000000002</v>
      </c>
      <c r="O10" s="8">
        <v>0.99948300000000001</v>
      </c>
      <c r="P10" s="8">
        <v>0.99978999999999996</v>
      </c>
    </row>
    <row r="11" spans="1:16" ht="15" thickBot="1" x14ac:dyDescent="0.35">
      <c r="A11" s="7" t="s">
        <v>14</v>
      </c>
      <c r="B11" s="1">
        <v>1</v>
      </c>
      <c r="C11" s="8">
        <v>0.99873000000000001</v>
      </c>
      <c r="D11" s="8">
        <v>0.99984099999999998</v>
      </c>
      <c r="E11" s="8">
        <v>0.99990999999999997</v>
      </c>
      <c r="F11" s="7" t="s">
        <v>14</v>
      </c>
      <c r="G11" s="2">
        <v>1</v>
      </c>
      <c r="H11" s="8">
        <v>0.99898299999999995</v>
      </c>
      <c r="I11" s="8">
        <v>0.99987099999999995</v>
      </c>
      <c r="J11" s="8">
        <v>0.99997400000000003</v>
      </c>
      <c r="L11" s="7" t="s">
        <v>14</v>
      </c>
      <c r="M11" s="1">
        <v>1</v>
      </c>
      <c r="N11" s="8">
        <v>0.99873000000000001</v>
      </c>
      <c r="O11" s="8">
        <v>0.99984099999999998</v>
      </c>
      <c r="P11" s="8">
        <v>0.99990999999999997</v>
      </c>
    </row>
    <row r="12" spans="1:16" ht="15" thickBot="1" x14ac:dyDescent="0.35">
      <c r="A12" s="7" t="s">
        <v>15</v>
      </c>
      <c r="B12" s="1">
        <v>1</v>
      </c>
      <c r="C12" s="8">
        <v>0.99821000000000004</v>
      </c>
      <c r="D12" s="8">
        <v>0.99979700000000005</v>
      </c>
      <c r="E12" s="8">
        <v>0.99990199999999996</v>
      </c>
      <c r="F12" s="7" t="s">
        <v>15</v>
      </c>
      <c r="G12" s="2">
        <v>1</v>
      </c>
      <c r="H12" s="8">
        <v>0.99907900000000005</v>
      </c>
      <c r="I12" s="8">
        <v>0.99980899999999995</v>
      </c>
      <c r="J12" s="8">
        <v>0.99989499999999998</v>
      </c>
      <c r="L12" s="7" t="s">
        <v>15</v>
      </c>
      <c r="M12" s="1">
        <v>1</v>
      </c>
      <c r="N12" s="8">
        <v>0.99821000000000004</v>
      </c>
      <c r="O12" s="8">
        <v>0.99979700000000005</v>
      </c>
      <c r="P12" s="8">
        <v>0.99990199999999996</v>
      </c>
    </row>
    <row r="13" spans="1:16" ht="15" thickBot="1" x14ac:dyDescent="0.35">
      <c r="A13" s="7" t="s">
        <v>2</v>
      </c>
      <c r="B13" s="1">
        <v>1</v>
      </c>
      <c r="C13" s="8">
        <v>0.76094799999999996</v>
      </c>
      <c r="D13" s="8">
        <v>0.99959399999999998</v>
      </c>
      <c r="E13" s="3">
        <v>0.99986299999999995</v>
      </c>
      <c r="F13" s="7" t="s">
        <v>2</v>
      </c>
      <c r="G13" s="2">
        <v>1</v>
      </c>
      <c r="H13" s="8">
        <v>0.99949100000000002</v>
      </c>
      <c r="I13" s="8">
        <v>0.99979799999999996</v>
      </c>
      <c r="J13" s="8">
        <v>0.99987099999999995</v>
      </c>
      <c r="L13" s="7" t="s">
        <v>2</v>
      </c>
      <c r="M13" s="1">
        <v>1</v>
      </c>
      <c r="N13" s="8">
        <v>0.76094799999999996</v>
      </c>
      <c r="O13" s="8">
        <v>0.99959399999999998</v>
      </c>
      <c r="P13" s="3">
        <v>0.99986299999999995</v>
      </c>
    </row>
    <row r="14" spans="1:16" ht="15" thickBot="1" x14ac:dyDescent="0.35">
      <c r="A14" s="7" t="s">
        <v>16</v>
      </c>
      <c r="B14" s="1">
        <v>1</v>
      </c>
      <c r="C14" s="8">
        <v>0.96502399999999999</v>
      </c>
      <c r="D14" s="8">
        <v>0.99964399999999998</v>
      </c>
      <c r="E14" s="8">
        <v>0.99987899999999996</v>
      </c>
      <c r="F14" s="7" t="s">
        <v>16</v>
      </c>
      <c r="G14" s="2">
        <v>1</v>
      </c>
      <c r="H14" s="8">
        <v>0.99938800000000005</v>
      </c>
      <c r="I14" s="8">
        <v>0.99974799999999997</v>
      </c>
      <c r="J14" s="8">
        <v>0.99985999999999997</v>
      </c>
      <c r="L14" s="7" t="s">
        <v>16</v>
      </c>
      <c r="M14" s="1">
        <v>1</v>
      </c>
      <c r="N14" s="8">
        <v>0.96502399999999999</v>
      </c>
      <c r="O14" s="8">
        <v>0.99964399999999998</v>
      </c>
      <c r="P14" s="8">
        <v>0.99987899999999996</v>
      </c>
    </row>
    <row r="15" spans="1:16" ht="15" thickBot="1" x14ac:dyDescent="0.35">
      <c r="A15" s="7" t="s">
        <v>17</v>
      </c>
      <c r="B15" s="1">
        <v>1</v>
      </c>
      <c r="C15" s="8">
        <v>0.83210799999999996</v>
      </c>
      <c r="D15" s="8">
        <v>0.99963900000000006</v>
      </c>
      <c r="E15" s="3">
        <v>0.99986600000000003</v>
      </c>
      <c r="F15" s="7" t="s">
        <v>17</v>
      </c>
      <c r="G15" s="2">
        <v>1</v>
      </c>
      <c r="H15" s="3">
        <v>0.99912400000000001</v>
      </c>
      <c r="I15" s="1">
        <v>0.99972099999999997</v>
      </c>
      <c r="J15" s="8">
        <v>0.99988299999999997</v>
      </c>
      <c r="L15" s="7" t="s">
        <v>17</v>
      </c>
      <c r="M15" s="1">
        <v>1</v>
      </c>
      <c r="N15" s="8">
        <v>0.83210799999999996</v>
      </c>
      <c r="O15" s="8">
        <v>0.99963900000000006</v>
      </c>
      <c r="P15" s="3">
        <v>0.99986600000000003</v>
      </c>
    </row>
    <row r="16" spans="1:16" ht="15" thickBot="1" x14ac:dyDescent="0.35">
      <c r="A16" s="7" t="s">
        <v>18</v>
      </c>
      <c r="B16" s="1">
        <v>1</v>
      </c>
      <c r="C16" s="8">
        <v>0.97997100000000004</v>
      </c>
      <c r="D16" s="8">
        <v>0.99968400000000002</v>
      </c>
      <c r="E16" s="8">
        <v>0.99980000000000002</v>
      </c>
      <c r="F16" s="7" t="s">
        <v>18</v>
      </c>
      <c r="G16" s="2">
        <v>1</v>
      </c>
      <c r="H16" s="8">
        <v>0.99901899999999999</v>
      </c>
      <c r="I16" s="8">
        <v>0.99970099999999995</v>
      </c>
      <c r="J16" s="8">
        <v>0.99980000000000002</v>
      </c>
      <c r="L16" s="7" t="s">
        <v>18</v>
      </c>
      <c r="M16" s="1">
        <v>1</v>
      </c>
      <c r="N16" s="8">
        <v>0.97997100000000004</v>
      </c>
      <c r="O16" s="8">
        <v>0.99968400000000002</v>
      </c>
      <c r="P16" s="8">
        <v>0.99980000000000002</v>
      </c>
    </row>
    <row r="17" spans="1:16" ht="15" thickBot="1" x14ac:dyDescent="0.35">
      <c r="A17" s="7" t="s">
        <v>19</v>
      </c>
      <c r="B17" s="1">
        <v>1</v>
      </c>
      <c r="C17" s="8">
        <v>0.99709800000000004</v>
      </c>
      <c r="D17" s="8">
        <v>0.99950000000000006</v>
      </c>
      <c r="E17" s="8">
        <v>0.99975800000000004</v>
      </c>
      <c r="F17" s="7" t="s">
        <v>19</v>
      </c>
      <c r="G17" s="2">
        <v>1</v>
      </c>
      <c r="H17" s="8">
        <v>0.99895</v>
      </c>
      <c r="I17" s="8">
        <v>0.99962099999999998</v>
      </c>
      <c r="J17" s="8">
        <v>0.99979300000000004</v>
      </c>
      <c r="L17" s="7" t="s">
        <v>19</v>
      </c>
      <c r="M17" s="1">
        <v>1</v>
      </c>
      <c r="N17" s="8">
        <v>0.99709800000000004</v>
      </c>
      <c r="O17" s="8">
        <v>0.99950000000000006</v>
      </c>
      <c r="P17" s="8">
        <v>0.99975800000000004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8" sqref="G28"/>
    </sheetView>
  </sheetViews>
  <sheetFormatPr defaultRowHeight="14.4" x14ac:dyDescent="0.3"/>
  <sheetData>
    <row r="1" spans="1:10" x14ac:dyDescent="0.3">
      <c r="A1" t="s">
        <v>23</v>
      </c>
      <c r="B1" s="13" t="s">
        <v>25</v>
      </c>
      <c r="C1" s="13"/>
      <c r="D1" s="13"/>
      <c r="E1" s="13"/>
      <c r="G1" s="13" t="s">
        <v>22</v>
      </c>
      <c r="H1" s="13"/>
      <c r="I1" s="13"/>
      <c r="J1" s="13"/>
    </row>
    <row r="2" spans="1:10" ht="15" thickBot="1" x14ac:dyDescent="0.35">
      <c r="A2" t="s">
        <v>9</v>
      </c>
      <c r="B2" t="s">
        <v>20</v>
      </c>
      <c r="C2" t="s">
        <v>7</v>
      </c>
      <c r="D2" t="s">
        <v>5</v>
      </c>
      <c r="E2" t="s">
        <v>6</v>
      </c>
      <c r="F2" s="9"/>
      <c r="G2" s="9"/>
      <c r="H2" s="9"/>
      <c r="I2" s="9"/>
      <c r="J2" s="9"/>
    </row>
    <row r="3" spans="1:10" ht="15" thickBot="1" x14ac:dyDescent="0.35">
      <c r="A3" s="7" t="s">
        <v>4</v>
      </c>
      <c r="B3" s="1">
        <v>1</v>
      </c>
      <c r="C3" s="8">
        <v>0.97167899999999996</v>
      </c>
      <c r="D3" s="8">
        <v>0.96867700000000001</v>
      </c>
      <c r="E3" s="8">
        <v>0.96031200000000005</v>
      </c>
      <c r="F3" s="10"/>
      <c r="G3" s="11"/>
      <c r="H3" s="14"/>
      <c r="I3" s="14"/>
      <c r="J3" s="14"/>
    </row>
    <row r="4" spans="1:10" ht="15" thickBot="1" x14ac:dyDescent="0.35">
      <c r="A4" s="7" t="s">
        <v>10</v>
      </c>
      <c r="B4" s="1">
        <v>1</v>
      </c>
      <c r="C4" s="8">
        <v>0.42671999999999999</v>
      </c>
      <c r="D4" s="8">
        <v>0.84624900000000003</v>
      </c>
      <c r="E4" s="8">
        <v>0.99985000000000002</v>
      </c>
      <c r="F4" s="10"/>
      <c r="G4" s="11"/>
      <c r="H4" s="14"/>
      <c r="I4" s="11"/>
      <c r="J4" s="14"/>
    </row>
    <row r="5" spans="1:10" ht="15" thickBot="1" x14ac:dyDescent="0.35">
      <c r="A5" s="7" t="s">
        <v>11</v>
      </c>
      <c r="B5" s="1">
        <v>1</v>
      </c>
      <c r="C5" s="8">
        <v>0.62246900000000005</v>
      </c>
      <c r="D5" s="8">
        <v>0.95817600000000003</v>
      </c>
      <c r="E5" s="8">
        <v>0.998915</v>
      </c>
      <c r="F5" s="10"/>
      <c r="G5" s="11"/>
      <c r="H5" s="14"/>
      <c r="I5" s="14"/>
      <c r="J5" s="14"/>
    </row>
    <row r="6" spans="1:10" ht="15" thickBot="1" x14ac:dyDescent="0.35">
      <c r="A6" s="7" t="s">
        <v>12</v>
      </c>
      <c r="B6" s="1">
        <v>1</v>
      </c>
      <c r="C6" s="8">
        <v>0.37131700000000001</v>
      </c>
      <c r="D6" s="8">
        <v>0.86452200000000001</v>
      </c>
      <c r="E6" s="8">
        <v>0.99712999999999996</v>
      </c>
      <c r="F6" s="10"/>
      <c r="G6" s="11"/>
      <c r="H6" s="12"/>
      <c r="I6" s="14"/>
      <c r="J6" s="14"/>
    </row>
    <row r="7" spans="1:10" ht="15" thickBot="1" x14ac:dyDescent="0.35">
      <c r="A7" s="7" t="s">
        <v>3</v>
      </c>
      <c r="B7" s="1">
        <v>1</v>
      </c>
      <c r="C7" s="8">
        <v>0.99990000000000001</v>
      </c>
      <c r="D7" s="8">
        <v>0.88878800000000002</v>
      </c>
      <c r="E7" s="8">
        <v>0.39748600000000001</v>
      </c>
      <c r="F7" s="10"/>
      <c r="G7" s="11"/>
      <c r="H7" s="14"/>
      <c r="I7" s="14"/>
      <c r="J7" s="14"/>
    </row>
    <row r="8" spans="1:10" ht="15" thickBot="1" x14ac:dyDescent="0.35">
      <c r="A8" s="7" t="s">
        <v>0</v>
      </c>
      <c r="B8" s="1">
        <v>1</v>
      </c>
      <c r="C8" s="8">
        <v>0.97980400000000001</v>
      </c>
      <c r="D8" s="8">
        <v>0.87416000000000005</v>
      </c>
      <c r="E8" s="8">
        <v>0.99980000000000002</v>
      </c>
      <c r="F8" s="10"/>
      <c r="G8" s="11"/>
      <c r="H8" s="14"/>
      <c r="I8" s="11"/>
      <c r="J8" s="14"/>
    </row>
    <row r="9" spans="1:10" ht="15" thickBot="1" x14ac:dyDescent="0.35">
      <c r="A9" s="7" t="s">
        <v>13</v>
      </c>
      <c r="B9" s="1">
        <v>1</v>
      </c>
      <c r="C9" s="8">
        <v>0.89582499999999998</v>
      </c>
      <c r="D9" s="8">
        <v>0.90551000000000004</v>
      </c>
      <c r="E9" s="8">
        <v>0.96030000000000004</v>
      </c>
      <c r="F9" s="10"/>
      <c r="G9" s="11"/>
      <c r="H9" s="14"/>
      <c r="I9" s="14"/>
      <c r="J9" s="14"/>
    </row>
    <row r="10" spans="1:10" ht="15" thickBot="1" x14ac:dyDescent="0.35">
      <c r="A10" s="7" t="s">
        <v>1</v>
      </c>
      <c r="B10" s="1">
        <v>1</v>
      </c>
      <c r="C10" s="8">
        <v>0.73210900000000001</v>
      </c>
      <c r="D10" s="8">
        <v>0.84694599999999998</v>
      </c>
      <c r="E10" s="8">
        <v>0.93026600000000004</v>
      </c>
      <c r="F10" s="10"/>
      <c r="G10" s="11"/>
      <c r="H10" s="14"/>
      <c r="I10" s="14"/>
      <c r="J10" s="14"/>
    </row>
    <row r="11" spans="1:10" ht="15" thickBot="1" x14ac:dyDescent="0.35">
      <c r="A11" s="7" t="s">
        <v>14</v>
      </c>
      <c r="B11" s="1">
        <v>1</v>
      </c>
      <c r="C11" s="8">
        <v>0.88788999999999996</v>
      </c>
      <c r="D11" s="8">
        <v>0.87865000000000004</v>
      </c>
      <c r="E11" s="8">
        <v>0.9899</v>
      </c>
      <c r="F11" s="10"/>
      <c r="G11" s="11"/>
      <c r="H11" s="14"/>
      <c r="I11" s="14"/>
      <c r="J11" s="14"/>
    </row>
    <row r="12" spans="1:10" ht="15" thickBot="1" x14ac:dyDescent="0.35">
      <c r="A12" s="7" t="s">
        <v>15</v>
      </c>
      <c r="B12" s="1">
        <v>1</v>
      </c>
      <c r="C12" s="8">
        <v>0.99904899999999996</v>
      </c>
      <c r="D12" s="8">
        <v>0.88244999999999996</v>
      </c>
      <c r="E12" s="8">
        <v>0.958233</v>
      </c>
      <c r="F12" s="10"/>
      <c r="G12" s="11"/>
      <c r="H12" s="14"/>
      <c r="I12" s="14"/>
      <c r="J12" s="14"/>
    </row>
    <row r="13" spans="1:10" ht="15" thickBot="1" x14ac:dyDescent="0.35">
      <c r="A13" s="7" t="s">
        <v>2</v>
      </c>
      <c r="B13" s="1">
        <v>1</v>
      </c>
      <c r="C13" s="8">
        <v>0.85900900000000002</v>
      </c>
      <c r="D13" s="8">
        <v>0.86497199999999996</v>
      </c>
      <c r="E13" s="8">
        <v>0.94716800000000001</v>
      </c>
      <c r="F13" s="10"/>
      <c r="G13" s="11"/>
      <c r="H13" s="14"/>
      <c r="I13" s="14"/>
      <c r="J13" s="14"/>
    </row>
    <row r="14" spans="1:10" ht="15" thickBot="1" x14ac:dyDescent="0.35">
      <c r="A14" s="7" t="s">
        <v>16</v>
      </c>
      <c r="B14" s="1">
        <v>1</v>
      </c>
      <c r="C14" s="8">
        <v>0.86651199999999995</v>
      </c>
      <c r="D14" s="8">
        <v>0.84705699999999995</v>
      </c>
      <c r="E14" s="8">
        <v>0.94515899999999997</v>
      </c>
      <c r="F14" s="10"/>
      <c r="G14" s="11"/>
      <c r="H14" s="14"/>
      <c r="I14" s="14"/>
      <c r="J14" s="14"/>
    </row>
    <row r="15" spans="1:10" ht="15" thickBot="1" x14ac:dyDescent="0.35">
      <c r="A15" s="7" t="s">
        <v>17</v>
      </c>
      <c r="B15" s="1">
        <v>1</v>
      </c>
      <c r="C15" s="8">
        <v>0.890405</v>
      </c>
      <c r="D15" s="8">
        <v>0.86599999999999999</v>
      </c>
      <c r="E15" s="8">
        <v>0.94716699999999998</v>
      </c>
      <c r="F15" s="10"/>
      <c r="G15" s="11"/>
      <c r="H15" s="14"/>
      <c r="I15" s="14"/>
      <c r="J15" s="14"/>
    </row>
    <row r="16" spans="1:10" ht="15" thickBot="1" x14ac:dyDescent="0.35">
      <c r="A16" s="7" t="s">
        <v>18</v>
      </c>
      <c r="B16" s="1">
        <v>1</v>
      </c>
      <c r="C16" s="8">
        <v>0.89770000000000005</v>
      </c>
      <c r="D16" s="8">
        <v>0.89941599999999999</v>
      </c>
      <c r="E16" s="8">
        <v>0.99990000000000001</v>
      </c>
      <c r="F16" s="10"/>
      <c r="G16" s="11"/>
      <c r="H16" s="14"/>
      <c r="I16" s="14"/>
      <c r="J16" s="14"/>
    </row>
    <row r="17" spans="1:10" ht="15" thickBot="1" x14ac:dyDescent="0.35">
      <c r="A17" s="7" t="s">
        <v>19</v>
      </c>
      <c r="B17" s="1">
        <v>1</v>
      </c>
      <c r="C17" s="8">
        <v>0.82986300000000002</v>
      </c>
      <c r="D17" s="8">
        <v>0.88854</v>
      </c>
      <c r="E17" s="8">
        <v>0.93339499999999997</v>
      </c>
      <c r="F17" s="10"/>
      <c r="G17" s="11"/>
      <c r="H17" s="14"/>
      <c r="I17" s="14"/>
      <c r="J17" s="14"/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Runtimespe</vt:lpstr>
      <vt:lpstr>Accuracy</vt:lpstr>
      <vt:lpstr>F-Score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2020-04-07T05:00:22Z</dcterms:created>
  <dcterms:modified xsi:type="dcterms:W3CDTF">2020-12-23T12:11:50Z</dcterms:modified>
</cp:coreProperties>
</file>