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X parameters" sheetId="1" state="visible" r:id="rId2"/>
    <sheet name="3G Parameters" sheetId="2" state="visible" r:id="rId3"/>
    <sheet name="TGTFDD" sheetId="3" state="visible" r:id="rId4"/>
    <sheet name="RET" sheetId="4" state="visible" r:id="rId5"/>
    <sheet name="Intrafreq_Neighbours" sheetId="5" state="visible" r:id="rId6"/>
    <sheet name="Interfreq_Neighbours" sheetId="6" state="visible" r:id="rId7"/>
    <sheet name="3G_2G_Neighbours" sheetId="7" state="visible" r:id="rId8"/>
    <sheet name="2G_3G_Neighbours" sheetId="8" state="visible" r:id="rId9"/>
  </sheets>
  <definedNames>
    <definedName function="false" hidden="true" localSheetId="6" name="_xlnm._FilterDatabase" vbProcedure="false">3G_2G_Neighbours!$A$1:$I$147</definedName>
    <definedName function="false" hidden="true" localSheetId="5" name="_xlnm._FilterDatabase" vbProcedure="false">Interfreq_Neighbours!$A$1:$I$55</definedName>
    <definedName function="false" hidden="true" localSheetId="4" name="_xlnm._FilterDatabase" vbProcedure="false">Intrafreq_Neighbours!$A$1:$I$1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<sst xmlns="http://schemas.openxmlformats.org/spreadsheetml/2006/main" count="1296" uniqueCount="169">
  <si>
    <t xml:space="preserve">RNC</t>
  </si>
  <si>
    <t xml:space="preserve">NodeB Name</t>
  </si>
  <si>
    <t xml:space="preserve">Aggregation</t>
  </si>
  <si>
    <t xml:space="preserve">Service </t>
  </si>
  <si>
    <t xml:space="preserve">OAM</t>
  </si>
  <si>
    <t xml:space="preserve">NodeB IP</t>
  </si>
  <si>
    <t xml:space="preserve">Subnet Mask</t>
  </si>
  <si>
    <t xml:space="preserve">Default GW</t>
  </si>
  <si>
    <t xml:space="preserve">VLAN ID</t>
  </si>
  <si>
    <t xml:space="preserve">NYRRNC4000</t>
  </si>
  <si>
    <t xml:space="preserve">17965_MK_EU5568 Wamba town</t>
  </si>
  <si>
    <t xml:space="preserve">Kisima hilltop-IPRAN</t>
  </si>
  <si>
    <t xml:space="preserve">10.165.114.124</t>
  </si>
  <si>
    <t xml:space="preserve">255.255.255.248</t>
  </si>
  <si>
    <t xml:space="preserve">10.165.114.121</t>
  </si>
  <si>
    <t xml:space="preserve">10.165.115.124</t>
  </si>
  <si>
    <t xml:space="preserve">10.165.115.121</t>
  </si>
  <si>
    <t xml:space="preserve">MRURNC4010</t>
  </si>
  <si>
    <t xml:space="preserve">16858_MK_EU5796 Elele_Primary</t>
  </si>
  <si>
    <t xml:space="preserve">War_Gedud-IPRAN</t>
  </si>
  <si>
    <t xml:space="preserve">10.165.162.186</t>
  </si>
  <si>
    <t xml:space="preserve">10.165.162.185</t>
  </si>
  <si>
    <t xml:space="preserve">10.165.163.186</t>
  </si>
  <si>
    <t xml:space="preserve">10.165.163.185</t>
  </si>
  <si>
    <t xml:space="preserve">New block</t>
  </si>
  <si>
    <t xml:space="preserve">TKARNC0525</t>
  </si>
  <si>
    <t xml:space="preserve">17971_MK_EU5569 EATON_Abdisamet</t>
  </si>
  <si>
    <t xml:space="preserve">Dagahaley_HUB-ATN</t>
  </si>
  <si>
    <t xml:space="preserve">10.165.118.174</t>
  </si>
  <si>
    <t xml:space="preserve">10.165.118.169</t>
  </si>
  <si>
    <t xml:space="preserve">10.165.119.174</t>
  </si>
  <si>
    <t xml:space="preserve">10.165.119.169</t>
  </si>
  <si>
    <t xml:space="preserve">10.163.26.121</t>
  </si>
  <si>
    <t xml:space="preserve">3G IUB GW IP</t>
  </si>
  <si>
    <t xml:space="preserve">18416_MK_EU1567-Eresteno_Primary_School_MGF</t>
  </si>
  <si>
    <t xml:space="preserve">/30</t>
  </si>
  <si>
    <t xml:space="preserve">18416_MK_E</t>
  </si>
  <si>
    <t xml:space="preserve"/>
  </si>
  <si>
    <t xml:space="preserve">10.163.26.122</t>
  </si>
  <si>
    <t xml:space="preserve">3G IUB IP</t>
  </si>
  <si>
    <t xml:space="preserve">10.163.26.125</t>
  </si>
  <si>
    <t xml:space="preserve">3G OAM GW IP</t>
  </si>
  <si>
    <t xml:space="preserve">10.163.26.126</t>
  </si>
  <si>
    <t xml:space="preserve">10.163.27.117</t>
  </si>
  <si>
    <t xml:space="preserve">2G ABISoIP GW IP</t>
  </si>
  <si>
    <t xml:space="preserve">10.163.27.118</t>
  </si>
  <si>
    <t xml:space="preserve">2G ABISoIP BTS IP</t>
  </si>
  <si>
    <t xml:space="preserve">RNC ID</t>
  </si>
  <si>
    <t xml:space="preserve">Site ID</t>
  </si>
  <si>
    <t xml:space="preserve">Site_Name</t>
  </si>
  <si>
    <t xml:space="preserve">Local cell ID</t>
  </si>
  <si>
    <t xml:space="preserve">Cell ID</t>
  </si>
  <si>
    <t xml:space="preserve">Cell name</t>
  </si>
  <si>
    <t xml:space="preserve">Max transmit power of the cell</t>
  </si>
  <si>
    <t xml:space="preserve">DL Freq</t>
  </si>
  <si>
    <t xml:space="preserve">PSC</t>
  </si>
  <si>
    <t xml:space="preserve">LAC ID</t>
  </si>
  <si>
    <t xml:space="preserve">SAC</t>
  </si>
  <si>
    <t xml:space="preserve">RAC</t>
  </si>
  <si>
    <t xml:space="preserve">Vendor</t>
  </si>
  <si>
    <t xml:space="preserve">16858_MK_EU5796-Elele_Primary_School_MGF_U900</t>
  </si>
  <si>
    <t xml:space="preserve">16858_MK_EU5796-Elele_Primary_School_U900-0</t>
  </si>
  <si>
    <t xml:space="preserve">Huawei</t>
  </si>
  <si>
    <t xml:space="preserve">16858_MK_EU5796-Elele_Primary_School_U900-1</t>
  </si>
  <si>
    <t xml:space="preserve">16858_MK_EU5796-Elele_Primary_School_U900-2</t>
  </si>
  <si>
    <t xml:space="preserve">16858_MK_EU5796-Elele_Primary_School_U900-4</t>
  </si>
  <si>
    <t xml:space="preserve">16858_MK_EU5796-Elele_Primary_School_U900-5</t>
  </si>
  <si>
    <t xml:space="preserve">16858_MK_EU5796-Elele_Primary_School_U900-6</t>
  </si>
  <si>
    <t xml:space="preserve">17965_MK_EU5568-Wamba_Town_MGF_U900</t>
  </si>
  <si>
    <t xml:space="preserve">17965_MK_EU5568-Wamba_Town_U900-0</t>
  </si>
  <si>
    <t xml:space="preserve">17965_MK_EU5568-Wamba_Town_U900-1</t>
  </si>
  <si>
    <t xml:space="preserve">17965_MK_EU5568-Wamba_Town_U900-2</t>
  </si>
  <si>
    <t xml:space="preserve">17965_MK_EU5568-Wamba_Town_U900-4</t>
  </si>
  <si>
    <t xml:space="preserve">17965_MK_EU5568-Wamba_Town_U900-5</t>
  </si>
  <si>
    <t xml:space="preserve">17965_MK_EU5568-Wamba_Town_U900-6</t>
  </si>
  <si>
    <t xml:space="preserve">17971_MK_EU5569-EATON_Abdisamet_MGF_U900</t>
  </si>
  <si>
    <t xml:space="preserve">17971_MK_EU5569-EATON_Abdisamet_U900-0</t>
  </si>
  <si>
    <t xml:space="preserve">17971_MK_EU5569-EATON_Abdisamet_U900-1</t>
  </si>
  <si>
    <t xml:space="preserve">17971_MK_EU5569-EATON_Abdisamet_U900-2</t>
  </si>
  <si>
    <t xml:space="preserve">17971_MK_EU5569-EATON_Abdisamet_U900-4</t>
  </si>
  <si>
    <t xml:space="preserve">17971_MK_EU5569-EATON_Abdisamet_U900-5</t>
  </si>
  <si>
    <t xml:space="preserve">17971_MK_EU5569-EATON_Abdisamet_U900-6</t>
  </si>
  <si>
    <t xml:space="preserve">CELLGLID</t>
  </si>
  <si>
    <t xml:space="preserve">FDDARFCN</t>
  </si>
  <si>
    <t xml:space="preserve">FDDDIV</t>
  </si>
  <si>
    <t xml:space="preserve">FDDSCRMC</t>
  </si>
  <si>
    <t xml:space="preserve">MSTXPMAXUMTS</t>
  </si>
  <si>
    <t xml:space="preserve">RNCID</t>
  </si>
  <si>
    <t xml:space="preserve">NO_DIVERSITY</t>
  </si>
  <si>
    <t xml:space="preserve">Sector</t>
  </si>
  <si>
    <t xml:space="preserve">Device No.</t>
  </si>
  <si>
    <t xml:space="preserve">Band</t>
  </si>
  <si>
    <t xml:space="preserve">  Device Name</t>
  </si>
  <si>
    <t xml:space="preserve">Actual Tilt(0.1degree)</t>
  </si>
  <si>
    <t xml:space="preserve">Lowband1</t>
  </si>
  <si>
    <t xml:space="preserve"> U900G900S0</t>
  </si>
  <si>
    <t xml:space="preserve"> U900G900S1</t>
  </si>
  <si>
    <t xml:space="preserve"> U900G900S2</t>
  </si>
  <si>
    <t xml:space="preserve">Highband1</t>
  </si>
  <si>
    <t xml:space="preserve"> G1800S0</t>
  </si>
  <si>
    <t xml:space="preserve"> G1800S1</t>
  </si>
  <si>
    <t xml:space="preserve"> G1800S2</t>
  </si>
  <si>
    <t xml:space="preserve">S_Cell_Name</t>
  </si>
  <si>
    <t xml:space="preserve">S_Cell</t>
  </si>
  <si>
    <t xml:space="preserve">S_LAC</t>
  </si>
  <si>
    <t xml:space="preserve">S_RNC</t>
  </si>
  <si>
    <t xml:space="preserve">T_Cell_Name</t>
  </si>
  <si>
    <t xml:space="preserve">T_Cell</t>
  </si>
  <si>
    <t xml:space="preserve">T_LAC</t>
  </si>
  <si>
    <t xml:space="preserve">T_RNC</t>
  </si>
  <si>
    <t xml:space="preserve">Operation</t>
  </si>
  <si>
    <t xml:space="preserve">13935_MK_EU5642-War_Gedud_OUTA_U900-0</t>
  </si>
  <si>
    <t xml:space="preserve">Create</t>
  </si>
  <si>
    <t xml:space="preserve">13935_MK_EU5642-War_Gedud_OUTA_U900-1</t>
  </si>
  <si>
    <t xml:space="preserve">13935_MK_EU5642-War_Gedud_OUTA_U900-2</t>
  </si>
  <si>
    <t xml:space="preserve">13935_MK_EU5642-War_Gedud_OUTA_U900-4</t>
  </si>
  <si>
    <t xml:space="preserve">13935_MK_EU5642-War_Gedud_OUTA_U900-5</t>
  </si>
  <si>
    <t xml:space="preserve">13935_MK_EU5642-War_Gedud_OUTA_U900-6</t>
  </si>
  <si>
    <t xml:space="preserve">12660_MK_EU3621-Wamba_OUTA-0</t>
  </si>
  <si>
    <t xml:space="preserve">12660_MK_EU3621-Wamba_OUTA-1</t>
  </si>
  <si>
    <t xml:space="preserve">12660_MK_EU3621-Wamba_OUTA-2</t>
  </si>
  <si>
    <t xml:space="preserve">12660_MK_EU3621-Wamba_OUTA-4</t>
  </si>
  <si>
    <t xml:space="preserve">12660_MK_EU3621-Wamba_OUTA-5</t>
  </si>
  <si>
    <t xml:space="preserve">12660_MK_EU3621-Wamba_OUTA-6</t>
  </si>
  <si>
    <t xml:space="preserve">14948_MK_EU3747-Dertu_OUTA_MGF-1</t>
  </si>
  <si>
    <t xml:space="preserve">14948_MK_EU3747-Dertu_OUTA_MGF-2</t>
  </si>
  <si>
    <t xml:space="preserve">14948_MK_EU3747-Dertu_OUTA_MGF-5</t>
  </si>
  <si>
    <t xml:space="preserve">14948_MK_EU3747-Dertu_OUTA_MGF_OUTA-6</t>
  </si>
  <si>
    <t xml:space="preserve">T_BSC</t>
  </si>
  <si>
    <t xml:space="preserve">13935_MK_EU1642-War_Gedud_OUTA-2</t>
  </si>
  <si>
    <t xml:space="preserve">MRUBSC4211</t>
  </si>
  <si>
    <t xml:space="preserve">15088_MK_EU1730-Sukela_Tifu_OUTA-1</t>
  </si>
  <si>
    <t xml:space="preserve">16211_MK_EU1826-WangaiDahan_OUTA-0</t>
  </si>
  <si>
    <t xml:space="preserve">16211_MK_EU1826-WangaiDahan_OUTA-1</t>
  </si>
  <si>
    <t xml:space="preserve">16858_MK_EU1796-Elele_Primary_School-0</t>
  </si>
  <si>
    <t xml:space="preserve">16858_MK_EU1796-Elele_Primary_School-1</t>
  </si>
  <si>
    <t xml:space="preserve">16858_MK_EU1796-Elele_Primary_School-2</t>
  </si>
  <si>
    <t xml:space="preserve">13350_MK_EU1767-Shimbir_Fatuma_OUTA-0</t>
  </si>
  <si>
    <t xml:space="preserve">13935_MK_EU1642-War_Gedud_OUTA-0</t>
  </si>
  <si>
    <t xml:space="preserve">13935_MK_EU1642-War_Gedud_OUTA-1</t>
  </si>
  <si>
    <t xml:space="preserve">16211_MK_EU1826-WangaiDahan_OUTA-2</t>
  </si>
  <si>
    <t xml:space="preserve">12660_MK_EU1621-Wamba_OUTA-0</t>
  </si>
  <si>
    <t xml:space="preserve">12660_MK_EU1621-Wamba_OUTA-4</t>
  </si>
  <si>
    <t xml:space="preserve">15097_MK_EC0712-Telkom_Ol_Donyo_Sabach_Hill_OUTA-0</t>
  </si>
  <si>
    <t xml:space="preserve">17965_MK_EU1568-Wamba_Town-0</t>
  </si>
  <si>
    <t xml:space="preserve">17965_MK_EU1568-Wamba_Town-1</t>
  </si>
  <si>
    <t xml:space="preserve">17965_MK_EU1568-Wamba_Town-2</t>
  </si>
  <si>
    <t xml:space="preserve">17965_MK_EU1568-Wamba_Town-4</t>
  </si>
  <si>
    <t xml:space="preserve">17965_MK_EU1568-Wamba_Town-5</t>
  </si>
  <si>
    <t xml:space="preserve">17965_MK_EU1568-Wamba_Town-6</t>
  </si>
  <si>
    <t xml:space="preserve">12660_MK_EU1621-Wamba_OUTA-1</t>
  </si>
  <si>
    <t xml:space="preserve">12660_MK_EU1621-Wamba_OUTA-2</t>
  </si>
  <si>
    <t xml:space="preserve">14948_MK_EU1747-Dertu_OUTA-1</t>
  </si>
  <si>
    <t xml:space="preserve">THKBSC4000</t>
  </si>
  <si>
    <t xml:space="preserve">14948_MK_EU1747-Dertu_OUTA-2</t>
  </si>
  <si>
    <t xml:space="preserve">14948_MK_EU1747-Dertu_OUTA-5</t>
  </si>
  <si>
    <t xml:space="preserve">15267_MK_EU1741-Telkom_Shimbire_OUTA-0</t>
  </si>
  <si>
    <t xml:space="preserve">17971_MK_EU1569-EATON_Abdisamet-0</t>
  </si>
  <si>
    <t xml:space="preserve">17971_MK_EU1569-EATON_Abdisamet-1</t>
  </si>
  <si>
    <t xml:space="preserve">17971_MK_EU1569-EATON_Abdisamet-2</t>
  </si>
  <si>
    <t xml:space="preserve">15267_MK_EU1741-Telkom_Shimbire_OUTA-1</t>
  </si>
  <si>
    <t xml:space="preserve">15267_MK_EU1741-Telkom_Shimbire_OUTA-2</t>
  </si>
  <si>
    <t xml:space="preserve">Reselection</t>
  </si>
  <si>
    <t xml:space="preserve">UARFCN1</t>
  </si>
  <si>
    <t xml:space="preserve">UARFCN2</t>
  </si>
  <si>
    <t xml:space="preserve">2150</t>
  </si>
  <si>
    <t xml:space="preserve">UARFCN</t>
  </si>
  <si>
    <t xml:space="preserve">2153</t>
  </si>
  <si>
    <t xml:space="preserve">2138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</si>
</sst>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Century Gothic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Century Gothic"/>
      <family val="2"/>
      <charset val="1"/>
    </font>
    <font>
      <sz val="10"/>
      <color rgb="FF000000"/>
      <name val="Comic Sans MS"/>
      <family val="4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DC3E6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ebmail.safaricom.co.ke/OWA/redir.aspx?C=1bqnWLKBvLgBYZnMGQ4_jc9NJrw1y6q7W6kiTdqkWzZvZeObc4rWCA..&amp;URL=http%3A%2F%2Fipam.safaricom.co.ke%2Fsubnets%2F1%2F12669%2Fipdetails%2F80544%2F" TargetMode="External"/><Relationship Id="rId2" Type="http://schemas.openxmlformats.org/officeDocument/2006/relationships/hyperlink" Target="https://webmail.safaricom.co.ke/OWA/redir.aspx?C=WPZ3e_G7WWLmk0ygPJuCcMvCwxKka86uyJ4vneCYHrpvZeObc4rWCA..&amp;URL=http%3A%2F%2Fipam.safaricom.co.ke%2Fsubnets%2F1%2F12669%2Fipdetails%2F80543%2F" TargetMode="External"/><Relationship Id="rId3" Type="http://schemas.openxmlformats.org/officeDocument/2006/relationships/hyperlink" Target="https://webmail.safaricom.co.ke/OWA/redir.aspx?C=Sx2niWc-eYoX4dZkWOWtRW_5jaQUc7RXcG5Nc49K8gZ_jOObc4rWCA..&amp;URL=http%3A%2F%2Fipam.safaricom.co.ke%2Fsubnets%2F1%2F12669%2Fipdetails%2F80542%2F" TargetMode="External"/><Relationship Id="rId4" Type="http://schemas.openxmlformats.org/officeDocument/2006/relationships/hyperlink" Target="https://webmail.safaricom.co.ke/OWA/redir.aspx?C=r12uzzu7gneAlXQnmGapWMbkw0SkHvQOs6s0Y-RdY0x_jOObc4rWCA..&amp;URL=http%3A%2F%2Fipam.safaricom.co.ke%2Fsubnets%2F1%2F12669%2Fipdetails%2F80541%2F" TargetMode="External"/><Relationship Id="rId5" Type="http://schemas.openxmlformats.org/officeDocument/2006/relationships/hyperlink" Target="https://webmail.safaricom.co.ke/OWA/redir.aspx?C=UkW4G8ARRgDPtFBbE960F2hBQRbCyW-OPFpwwkJDL9R_jOObc4rWCA..&amp;URL=http%3A%2F%2Fipam.safaricom.co.ke%2Fsubnets%2F1%2F12670%2Fipdetails%2F80535%2F" TargetMode="External"/><Relationship Id="rId6" Type="http://schemas.openxmlformats.org/officeDocument/2006/relationships/hyperlink" Target="https://webmail.safaricom.co.ke/OWA/redir.aspx?C=mtm-Va2e8DRI5Vqnb8CI4DmgkKlxN8r1CxjkKILURuqPs-Obc4rWCA..&amp;URL=http%3A%2F%2Fipam.safaricom.co.ke%2Fsubnets%2F1%2F12670%2Fipdetails%2F80536%2F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29.88"/>
    <col collapsed="false" customWidth="true" hidden="false" outlineLevel="0" max="3" min="3" style="0" width="20.71"/>
    <col collapsed="false" customWidth="true" hidden="false" outlineLevel="0" max="4" min="4" style="0" width="13.71"/>
    <col collapsed="false" customWidth="true" hidden="false" outlineLevel="0" max="5" min="5" style="0" width="14.71"/>
    <col collapsed="false" customWidth="true" hidden="false" outlineLevel="0" max="6" min="6" style="0" width="13.71"/>
    <col collapsed="false" customWidth="true" hidden="false" outlineLevel="0" max="7" min="7" style="0" width="8.43"/>
    <col collapsed="false" customWidth="true" hidden="false" outlineLevel="0" max="8" min="8" style="0" width="13.71"/>
    <col collapsed="false" customWidth="true" hidden="false" outlineLevel="0" max="9" min="9" style="0" width="14.71"/>
    <col collapsed="false" customWidth="true" hidden="false" outlineLevel="0" max="10" min="10" style="0" width="13.71"/>
    <col collapsed="false" customWidth="true" hidden="false" outlineLevel="0" max="11" min="11" style="0" width="8.4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/>
      <c r="F1" s="1"/>
      <c r="G1" s="1"/>
      <c r="H1" s="1" t="s">
        <v>4</v>
      </c>
      <c r="I1" s="1"/>
      <c r="J1" s="1"/>
      <c r="K1" s="1"/>
      <c r="L1" s="3"/>
    </row>
    <row r="2" customFormat="false" ht="15.75" hidden="false" customHeight="false" outlineLevel="0" collapsed="false">
      <c r="A2" s="4"/>
      <c r="B2" s="5"/>
      <c r="C2" s="5"/>
      <c r="D2" s="5" t="s">
        <v>5</v>
      </c>
      <c r="E2" s="5" t="s">
        <v>6</v>
      </c>
      <c r="F2" s="5" t="s">
        <v>7</v>
      </c>
      <c r="G2" s="5" t="s">
        <v>8</v>
      </c>
      <c r="H2" s="5" t="s">
        <v>5</v>
      </c>
      <c r="I2" s="5" t="s">
        <v>6</v>
      </c>
      <c r="J2" s="5" t="s">
        <v>7</v>
      </c>
      <c r="K2" s="5" t="s">
        <v>8</v>
      </c>
      <c r="L2" s="3"/>
    </row>
    <row r="3" customFormat="false" ht="15.75" hidden="false" customHeight="false" outlineLevel="0" collapsed="false">
      <c r="A3" s="6" t="s">
        <v>9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n">
        <v>3000</v>
      </c>
      <c r="H3" s="7" t="s">
        <v>15</v>
      </c>
      <c r="I3" s="7" t="s">
        <v>13</v>
      </c>
      <c r="J3" s="7" t="s">
        <v>16</v>
      </c>
      <c r="K3" s="7" t="n">
        <v>3001</v>
      </c>
      <c r="L3" s="3"/>
    </row>
    <row r="4" customFormat="false" ht="15.75" hidden="false" customHeight="false" outlineLevel="0" collapsed="false">
      <c r="A4" s="6" t="s">
        <v>17</v>
      </c>
      <c r="B4" s="7" t="s">
        <v>18</v>
      </c>
      <c r="C4" s="7" t="s">
        <v>19</v>
      </c>
      <c r="D4" s="7" t="s">
        <v>20</v>
      </c>
      <c r="E4" s="7" t="s">
        <v>13</v>
      </c>
      <c r="F4" s="7" t="s">
        <v>21</v>
      </c>
      <c r="G4" s="7" t="n">
        <v>3002</v>
      </c>
      <c r="H4" s="7" t="s">
        <v>22</v>
      </c>
      <c r="I4" s="7" t="s">
        <v>13</v>
      </c>
      <c r="J4" s="7" t="s">
        <v>23</v>
      </c>
      <c r="K4" s="7" t="n">
        <v>3003</v>
      </c>
      <c r="L4" s="8" t="s">
        <v>24</v>
      </c>
    </row>
    <row r="5" customFormat="false" ht="15.75" hidden="false" customHeight="false" outlineLevel="0" collapsed="false">
      <c r="A5" s="6" t="s">
        <v>25</v>
      </c>
      <c r="B5" s="7" t="s">
        <v>26</v>
      </c>
      <c r="C5" s="7" t="s">
        <v>27</v>
      </c>
      <c r="D5" s="7" t="s">
        <v>28</v>
      </c>
      <c r="E5" s="7" t="s">
        <v>13</v>
      </c>
      <c r="F5" s="7" t="s">
        <v>29</v>
      </c>
      <c r="G5" s="7" t="n">
        <v>3000</v>
      </c>
      <c r="H5" s="7" t="s">
        <v>30</v>
      </c>
      <c r="I5" s="7" t="s">
        <v>13</v>
      </c>
      <c r="J5" s="7" t="s">
        <v>31</v>
      </c>
      <c r="K5" s="7" t="n">
        <v>3001</v>
      </c>
      <c r="L5" s="3"/>
    </row>
    <row r="7" customFormat="false" ht="14.9" hidden="false" customHeight="false" outlineLevel="0" collapsed="false">
      <c r="A7" s="6" t="s">
        <v>32</v>
      </c>
      <c r="B7" s="6" t="str">
        <f aca="false">D7</f>
        <v>18416_MK_EU1567-Eresteno_Primary_School_MGF</v>
      </c>
      <c r="C7" s="6" t="s">
        <v>33</v>
      </c>
      <c r="D7" s="6" t="s">
        <v>34</v>
      </c>
      <c r="E7" s="6"/>
      <c r="F7" s="6" t="s">
        <v>35</v>
      </c>
      <c r="G7" s="6"/>
      <c r="H7" s="6"/>
      <c r="I7" s="6" t="s">
        <v>36</v>
      </c>
      <c r="J7" s="6"/>
      <c r="K7" s="9" t="n">
        <v>3000</v>
      </c>
      <c r="L7" s="10" t="s">
        <v>37</v>
      </c>
      <c r="M7" s="10" t="s">
        <v>37</v>
      </c>
    </row>
    <row r="8" customFormat="false" ht="14.9" hidden="false" customHeight="false" outlineLevel="0" collapsed="false">
      <c r="A8" s="6" t="s">
        <v>38</v>
      </c>
      <c r="B8" s="6" t="str">
        <f aca="false">D8</f>
        <v>18416_MK_EU1567-Eresteno_Primary_School_MGF</v>
      </c>
      <c r="C8" s="6" t="s">
        <v>39</v>
      </c>
      <c r="D8" s="6" t="s">
        <v>34</v>
      </c>
      <c r="E8" s="6"/>
      <c r="F8" s="6" t="s">
        <v>35</v>
      </c>
      <c r="G8" s="6"/>
      <c r="H8" s="6"/>
      <c r="I8" s="6" t="s">
        <v>36</v>
      </c>
      <c r="J8" s="6"/>
      <c r="K8" s="9" t="n">
        <v>3000</v>
      </c>
      <c r="L8" s="10" t="s">
        <v>37</v>
      </c>
      <c r="M8" s="10" t="s">
        <v>37</v>
      </c>
    </row>
    <row r="9" customFormat="false" ht="14.9" hidden="false" customHeight="false" outlineLevel="0" collapsed="false">
      <c r="A9" s="6" t="s">
        <v>40</v>
      </c>
      <c r="B9" s="6" t="str">
        <f aca="false">D9</f>
        <v>18416_MK_EU1567-Eresteno_Primary_School_MGF</v>
      </c>
      <c r="C9" s="6" t="s">
        <v>41</v>
      </c>
      <c r="D9" s="6" t="s">
        <v>34</v>
      </c>
      <c r="E9" s="6"/>
      <c r="F9" s="6" t="s">
        <v>35</v>
      </c>
      <c r="G9" s="6"/>
      <c r="H9" s="6"/>
      <c r="I9" s="6" t="s">
        <v>36</v>
      </c>
      <c r="J9" s="6"/>
      <c r="K9" s="9" t="n">
        <v>3001</v>
      </c>
      <c r="L9" s="10" t="s">
        <v>37</v>
      </c>
      <c r="M9" s="10" t="s">
        <v>37</v>
      </c>
    </row>
    <row r="10" customFormat="false" ht="14.9" hidden="false" customHeight="false" outlineLevel="0" collapsed="false">
      <c r="A10" s="6" t="s">
        <v>42</v>
      </c>
      <c r="B10" s="6" t="str">
        <f aca="false">D10</f>
        <v>18416_MK_EU1567-Eresteno_Primary_School_MGF</v>
      </c>
      <c r="C10" s="6" t="s">
        <v>41</v>
      </c>
      <c r="D10" s="6" t="s">
        <v>34</v>
      </c>
      <c r="E10" s="6"/>
      <c r="F10" s="6" t="s">
        <v>35</v>
      </c>
      <c r="G10" s="6"/>
      <c r="H10" s="6"/>
      <c r="I10" s="6" t="s">
        <v>36</v>
      </c>
      <c r="J10" s="6"/>
      <c r="K10" s="9" t="n">
        <v>3001</v>
      </c>
      <c r="L10" s="10" t="s">
        <v>37</v>
      </c>
      <c r="M10" s="10" t="s">
        <v>37</v>
      </c>
    </row>
    <row r="11" customFormat="false" ht="14.9" hidden="false" customHeight="false" outlineLevel="0" collapsed="false">
      <c r="A11" s="6" t="s">
        <v>43</v>
      </c>
      <c r="B11" s="6" t="str">
        <f aca="false">D11</f>
        <v>18416_MK_EU1567-Eresteno_Primary_School_MGF</v>
      </c>
      <c r="C11" s="6" t="s">
        <v>44</v>
      </c>
      <c r="D11" s="6" t="s">
        <v>34</v>
      </c>
      <c r="E11" s="6"/>
      <c r="F11" s="6" t="s">
        <v>35</v>
      </c>
      <c r="G11" s="6"/>
      <c r="H11" s="6"/>
      <c r="I11" s="6" t="s">
        <v>36</v>
      </c>
      <c r="J11" s="6"/>
      <c r="K11" s="9" t="n">
        <v>3000</v>
      </c>
      <c r="L11" s="10" t="s">
        <v>37</v>
      </c>
      <c r="M11" s="10" t="s">
        <v>37</v>
      </c>
    </row>
    <row r="12" customFormat="false" ht="14.9" hidden="false" customHeight="false" outlineLevel="0" collapsed="false">
      <c r="A12" s="6" t="s">
        <v>45</v>
      </c>
      <c r="B12" s="6" t="str">
        <f aca="false">D12</f>
        <v>18416_MK_EU1567-Eresteno_Primary_School_MGF</v>
      </c>
      <c r="C12" s="6" t="s">
        <v>46</v>
      </c>
      <c r="D12" s="6" t="s">
        <v>34</v>
      </c>
      <c r="E12" s="6"/>
      <c r="F12" s="6" t="s">
        <v>35</v>
      </c>
      <c r="G12" s="6"/>
      <c r="H12" s="6"/>
      <c r="I12" s="6" t="s">
        <v>36</v>
      </c>
      <c r="J12" s="6"/>
      <c r="K12" s="9" t="n">
        <v>3000</v>
      </c>
    </row>
  </sheetData>
  <mergeCells count="2">
    <mergeCell ref="D1:G1"/>
    <mergeCell ref="H1:K1"/>
  </mergeCells>
  <hyperlinks>
    <hyperlink ref="A7" r:id="rId1" display="10.163.26.121"/>
    <hyperlink ref="A8" r:id="rId2" display="10.163.26.122"/>
    <hyperlink ref="A9" r:id="rId3" display="10.163.26.125"/>
    <hyperlink ref="A10" r:id="rId4" display="10.163.26.126"/>
    <hyperlink ref="A11" r:id="rId5" display="10.163.27.117"/>
    <hyperlink ref="A12" r:id="rId6" display="10.163.27.118"/>
  </hyperlink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 C3 - Safaricom Confidential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6.71"/>
    <col collapsed="false" customWidth="true" hidden="false" outlineLevel="0" max="3" min="3" style="0" width="46.28"/>
    <col collapsed="false" customWidth="true" hidden="false" outlineLevel="0" max="4" min="4" style="0" width="10.71"/>
    <col collapsed="false" customWidth="true" hidden="false" outlineLevel="0" max="5" min="5" style="0" width="6.28"/>
    <col collapsed="false" customWidth="true" hidden="false" outlineLevel="0" max="6" min="6" style="0" width="41.28"/>
    <col collapsed="false" customWidth="true" hidden="false" outlineLevel="0" max="7" min="7" style="0" width="15.14"/>
    <col collapsed="false" customWidth="true" hidden="false" outlineLevel="0" max="8" min="8" style="0" width="7.28"/>
    <col collapsed="false" customWidth="true" hidden="false" outlineLevel="0" max="9" min="9" style="0" width="4.28"/>
    <col collapsed="false" customWidth="true" hidden="false" outlineLevel="0" max="10" min="10" style="0" width="6.43"/>
    <col collapsed="false" customWidth="true" hidden="false" outlineLevel="0" max="11" min="11" style="0" width="6"/>
    <col collapsed="false" customWidth="true" hidden="false" outlineLevel="0" max="12" min="12" style="0" width="4.43"/>
    <col collapsed="false" customWidth="true" hidden="false" outlineLevel="0" max="1025" min="13" style="0" width="16.71"/>
  </cols>
  <sheetData>
    <row r="1" customFormat="false" ht="45" hidden="false" customHeight="false" outlineLevel="0" collapsed="false">
      <c r="A1" s="11" t="s">
        <v>47</v>
      </c>
      <c r="B1" s="11" t="s">
        <v>48</v>
      </c>
      <c r="C1" s="11" t="s">
        <v>49</v>
      </c>
      <c r="D1" s="11" t="s">
        <v>50</v>
      </c>
      <c r="E1" s="12" t="s">
        <v>51</v>
      </c>
      <c r="F1" s="12" t="s">
        <v>52</v>
      </c>
      <c r="G1" s="12" t="s">
        <v>53</v>
      </c>
      <c r="H1" s="11" t="s">
        <v>54</v>
      </c>
      <c r="I1" s="11" t="s">
        <v>55</v>
      </c>
      <c r="J1" s="11" t="s">
        <v>56</v>
      </c>
      <c r="K1" s="11" t="s">
        <v>57</v>
      </c>
      <c r="L1" s="11" t="s">
        <v>58</v>
      </c>
      <c r="M1" s="11" t="s">
        <v>0</v>
      </c>
      <c r="N1" s="11" t="s">
        <v>59</v>
      </c>
    </row>
    <row r="2" customFormat="false" ht="15" hidden="false" customHeight="false" outlineLevel="0" collapsed="false">
      <c r="A2" s="0" t="str">
        <f aca="false">RIGHT(M2,4)</f>
        <v>4010</v>
      </c>
      <c r="B2" s="0" t="str">
        <f aca="false">MID(C2,1,FIND("-",C2,1)-1)</f>
        <v>16858_MK_EU5796</v>
      </c>
      <c r="C2" s="0" t="s">
        <v>60</v>
      </c>
      <c r="D2" s="13" t="n">
        <v>0</v>
      </c>
      <c r="E2" s="0" t="str">
        <f aca="false">MID(C2,12,1)&amp;MID(C2,13,3)&amp;D2</f>
        <v>57960</v>
      </c>
      <c r="F2" s="0" t="s">
        <v>61</v>
      </c>
      <c r="G2" s="14" t="n">
        <v>460</v>
      </c>
      <c r="H2" s="10" t="n">
        <v>2949</v>
      </c>
      <c r="I2" s="10" t="n">
        <v>360</v>
      </c>
      <c r="J2" s="13" t="n">
        <v>2543</v>
      </c>
      <c r="K2" s="0" t="str">
        <f aca="false">E2</f>
        <v>57960</v>
      </c>
      <c r="L2" s="0" t="n">
        <v>43</v>
      </c>
      <c r="M2" s="0" t="s">
        <v>17</v>
      </c>
      <c r="N2" s="0" t="s">
        <v>62</v>
      </c>
    </row>
    <row r="3" customFormat="false" ht="15" hidden="false" customHeight="false" outlineLevel="0" collapsed="false">
      <c r="A3" s="0" t="str">
        <f aca="false">RIGHT(M3,4)</f>
        <v>4010</v>
      </c>
      <c r="B3" s="0" t="str">
        <f aca="false">MID(C3,1,FIND("-",C3,1)-1)</f>
        <v>16858_MK_EU5796</v>
      </c>
      <c r="C3" s="0" t="s">
        <v>60</v>
      </c>
      <c r="D3" s="13" t="n">
        <v>1</v>
      </c>
      <c r="E3" s="0" t="str">
        <f aca="false">MID(C3,12,1)&amp;MID(C3,13,3)&amp;D3</f>
        <v>57961</v>
      </c>
      <c r="F3" s="0" t="s">
        <v>63</v>
      </c>
      <c r="G3" s="14" t="n">
        <v>460</v>
      </c>
      <c r="H3" s="10" t="n">
        <v>2949</v>
      </c>
      <c r="I3" s="10" t="n">
        <v>361</v>
      </c>
      <c r="J3" s="13" t="n">
        <v>2543</v>
      </c>
      <c r="K3" s="0" t="str">
        <f aca="false">E3</f>
        <v>57961</v>
      </c>
      <c r="L3" s="0" t="n">
        <v>43</v>
      </c>
      <c r="M3" s="0" t="s">
        <v>17</v>
      </c>
      <c r="N3" s="0" t="s">
        <v>62</v>
      </c>
    </row>
    <row r="4" customFormat="false" ht="15" hidden="false" customHeight="false" outlineLevel="0" collapsed="false">
      <c r="A4" s="0" t="str">
        <f aca="false">RIGHT(M4,4)</f>
        <v>4010</v>
      </c>
      <c r="B4" s="0" t="str">
        <f aca="false">MID(C4,1,FIND("-",C4,1)-1)</f>
        <v>16858_MK_EU5796</v>
      </c>
      <c r="C4" s="0" t="s">
        <v>60</v>
      </c>
      <c r="D4" s="13" t="n">
        <v>2</v>
      </c>
      <c r="E4" s="0" t="str">
        <f aca="false">MID(C4,12,1)&amp;MID(C4,13,3)&amp;D4</f>
        <v>57962</v>
      </c>
      <c r="F4" s="0" t="s">
        <v>64</v>
      </c>
      <c r="G4" s="14" t="n">
        <v>460</v>
      </c>
      <c r="H4" s="10" t="n">
        <v>2949</v>
      </c>
      <c r="I4" s="10" t="n">
        <v>362</v>
      </c>
      <c r="J4" s="13" t="n">
        <v>2543</v>
      </c>
      <c r="K4" s="0" t="str">
        <f aca="false">E4</f>
        <v>57962</v>
      </c>
      <c r="L4" s="0" t="n">
        <v>43</v>
      </c>
      <c r="M4" s="0" t="s">
        <v>17</v>
      </c>
      <c r="N4" s="0" t="s">
        <v>62</v>
      </c>
    </row>
    <row r="5" customFormat="false" ht="15" hidden="false" customHeight="false" outlineLevel="0" collapsed="false">
      <c r="A5" s="0" t="str">
        <f aca="false">RIGHT(M5,4)</f>
        <v>4010</v>
      </c>
      <c r="B5" s="0" t="str">
        <f aca="false">MID(C5,1,FIND("-",C5,1)-1)</f>
        <v>16858_MK_EU5796</v>
      </c>
      <c r="C5" s="0" t="s">
        <v>60</v>
      </c>
      <c r="D5" s="13" t="n">
        <v>4</v>
      </c>
      <c r="E5" s="0" t="str">
        <f aca="false">MID(C5,12,1)&amp;MID(C5,13,3)&amp;D5</f>
        <v>57964</v>
      </c>
      <c r="F5" s="0" t="s">
        <v>65</v>
      </c>
      <c r="G5" s="14" t="n">
        <v>460</v>
      </c>
      <c r="H5" s="10" t="n">
        <v>2971</v>
      </c>
      <c r="I5" s="10" t="n">
        <v>360</v>
      </c>
      <c r="J5" s="13" t="n">
        <v>2543</v>
      </c>
      <c r="K5" s="0" t="str">
        <f aca="false">E5</f>
        <v>57964</v>
      </c>
      <c r="L5" s="0" t="n">
        <v>43</v>
      </c>
      <c r="M5" s="0" t="s">
        <v>17</v>
      </c>
      <c r="N5" s="0" t="s">
        <v>62</v>
      </c>
    </row>
    <row r="6" customFormat="false" ht="15" hidden="false" customHeight="false" outlineLevel="0" collapsed="false">
      <c r="A6" s="0" t="str">
        <f aca="false">RIGHT(M6,4)</f>
        <v>4010</v>
      </c>
      <c r="B6" s="0" t="str">
        <f aca="false">MID(C6,1,FIND("-",C6,1)-1)</f>
        <v>16858_MK_EU5796</v>
      </c>
      <c r="C6" s="0" t="s">
        <v>60</v>
      </c>
      <c r="D6" s="13" t="n">
        <v>5</v>
      </c>
      <c r="E6" s="0" t="str">
        <f aca="false">MID(C6,12,1)&amp;MID(C6,13,3)&amp;D6</f>
        <v>57965</v>
      </c>
      <c r="F6" s="0" t="s">
        <v>66</v>
      </c>
      <c r="G6" s="14" t="n">
        <v>460</v>
      </c>
      <c r="H6" s="10" t="n">
        <v>2971</v>
      </c>
      <c r="I6" s="10" t="n">
        <v>361</v>
      </c>
      <c r="J6" s="13" t="n">
        <v>2543</v>
      </c>
      <c r="K6" s="0" t="str">
        <f aca="false">E6</f>
        <v>57965</v>
      </c>
      <c r="L6" s="0" t="n">
        <v>43</v>
      </c>
      <c r="M6" s="0" t="s">
        <v>17</v>
      </c>
      <c r="N6" s="0" t="s">
        <v>62</v>
      </c>
    </row>
    <row r="7" customFormat="false" ht="15" hidden="false" customHeight="false" outlineLevel="0" collapsed="false">
      <c r="A7" s="0" t="str">
        <f aca="false">RIGHT(M7,4)</f>
        <v>4010</v>
      </c>
      <c r="B7" s="0" t="str">
        <f aca="false">MID(C7,1,FIND("-",C7,1)-1)</f>
        <v>16858_MK_EU5796</v>
      </c>
      <c r="C7" s="0" t="s">
        <v>60</v>
      </c>
      <c r="D7" s="13" t="n">
        <v>6</v>
      </c>
      <c r="E7" s="0" t="str">
        <f aca="false">MID(C7,12,1)&amp;MID(C7,13,3)&amp;D7</f>
        <v>57966</v>
      </c>
      <c r="F7" s="0" t="s">
        <v>67</v>
      </c>
      <c r="G7" s="14" t="n">
        <v>460</v>
      </c>
      <c r="H7" s="10" t="n">
        <v>2971</v>
      </c>
      <c r="I7" s="10" t="n">
        <v>362</v>
      </c>
      <c r="J7" s="13" t="n">
        <v>2543</v>
      </c>
      <c r="K7" s="0" t="str">
        <f aca="false">E7</f>
        <v>57966</v>
      </c>
      <c r="L7" s="0" t="n">
        <v>43</v>
      </c>
      <c r="M7" s="0" t="s">
        <v>17</v>
      </c>
      <c r="N7" s="0" t="s">
        <v>62</v>
      </c>
    </row>
    <row r="8" customFormat="false" ht="15" hidden="false" customHeight="false" outlineLevel="0" collapsed="false">
      <c r="A8" s="0" t="str">
        <f aca="false">RIGHT(M8,4)</f>
        <v>4000</v>
      </c>
      <c r="B8" s="0" t="str">
        <f aca="false">MID(C8,1,FIND("-",C8,1)-1)</f>
        <v>17965_MK_EU5568</v>
      </c>
      <c r="C8" s="0" t="s">
        <v>68</v>
      </c>
      <c r="D8" s="13" t="n">
        <v>0</v>
      </c>
      <c r="E8" s="0" t="str">
        <f aca="false">MID(C8,12,1)&amp;MID(C8,13,3)&amp;D8</f>
        <v>55680</v>
      </c>
      <c r="F8" s="0" t="s">
        <v>69</v>
      </c>
      <c r="G8" s="14" t="n">
        <v>460</v>
      </c>
      <c r="H8" s="10" t="n">
        <v>2949</v>
      </c>
      <c r="I8" s="10" t="n">
        <v>260</v>
      </c>
      <c r="J8" s="13" t="n">
        <v>2526</v>
      </c>
      <c r="K8" s="0" t="str">
        <f aca="false">E8</f>
        <v>55680</v>
      </c>
      <c r="L8" s="0" t="n">
        <v>146</v>
      </c>
      <c r="M8" s="0" t="s">
        <v>9</v>
      </c>
      <c r="N8" s="0" t="s">
        <v>62</v>
      </c>
    </row>
    <row r="9" customFormat="false" ht="15" hidden="false" customHeight="false" outlineLevel="0" collapsed="false">
      <c r="A9" s="0" t="str">
        <f aca="false">RIGHT(M9,4)</f>
        <v>4000</v>
      </c>
      <c r="B9" s="0" t="str">
        <f aca="false">MID(C9,1,FIND("-",C9,1)-1)</f>
        <v>17965_MK_EU5568</v>
      </c>
      <c r="C9" s="0" t="s">
        <v>68</v>
      </c>
      <c r="D9" s="13" t="n">
        <v>1</v>
      </c>
      <c r="E9" s="0" t="str">
        <f aca="false">MID(C9,12,1)&amp;MID(C9,13,3)&amp;D9</f>
        <v>55681</v>
      </c>
      <c r="F9" s="0" t="s">
        <v>70</v>
      </c>
      <c r="G9" s="14" t="n">
        <v>460</v>
      </c>
      <c r="H9" s="10" t="n">
        <v>2949</v>
      </c>
      <c r="I9" s="10" t="n">
        <v>261</v>
      </c>
      <c r="J9" s="13" t="n">
        <v>2526</v>
      </c>
      <c r="K9" s="0" t="str">
        <f aca="false">E9</f>
        <v>55681</v>
      </c>
      <c r="L9" s="0" t="n">
        <v>146</v>
      </c>
      <c r="M9" s="0" t="s">
        <v>9</v>
      </c>
      <c r="N9" s="0" t="s">
        <v>62</v>
      </c>
    </row>
    <row r="10" customFormat="false" ht="15" hidden="false" customHeight="false" outlineLevel="0" collapsed="false">
      <c r="A10" s="0" t="str">
        <f aca="false">RIGHT(M10,4)</f>
        <v>4000</v>
      </c>
      <c r="B10" s="0" t="str">
        <f aca="false">MID(C10,1,FIND("-",C10,1)-1)</f>
        <v>17965_MK_EU5568</v>
      </c>
      <c r="C10" s="0" t="s">
        <v>68</v>
      </c>
      <c r="D10" s="13" t="n">
        <v>2</v>
      </c>
      <c r="E10" s="0" t="str">
        <f aca="false">MID(C10,12,1)&amp;MID(C10,13,3)&amp;D10</f>
        <v>55682</v>
      </c>
      <c r="F10" s="0" t="s">
        <v>71</v>
      </c>
      <c r="G10" s="14" t="n">
        <v>460</v>
      </c>
      <c r="H10" s="10" t="n">
        <v>2949</v>
      </c>
      <c r="I10" s="10" t="n">
        <v>262</v>
      </c>
      <c r="J10" s="13" t="n">
        <v>2526</v>
      </c>
      <c r="K10" s="0" t="str">
        <f aca="false">E10</f>
        <v>55682</v>
      </c>
      <c r="L10" s="0" t="n">
        <v>146</v>
      </c>
      <c r="M10" s="0" t="s">
        <v>9</v>
      </c>
      <c r="N10" s="0" t="s">
        <v>62</v>
      </c>
    </row>
    <row r="11" customFormat="false" ht="15" hidden="false" customHeight="false" outlineLevel="0" collapsed="false">
      <c r="A11" s="0" t="str">
        <f aca="false">RIGHT(M11,4)</f>
        <v>4000</v>
      </c>
      <c r="B11" s="0" t="str">
        <f aca="false">MID(C11,1,FIND("-",C11,1)-1)</f>
        <v>17965_MK_EU5568</v>
      </c>
      <c r="C11" s="0" t="s">
        <v>68</v>
      </c>
      <c r="D11" s="13" t="n">
        <v>4</v>
      </c>
      <c r="E11" s="0" t="str">
        <f aca="false">MID(C11,12,1)&amp;MID(C11,13,3)&amp;D11</f>
        <v>55684</v>
      </c>
      <c r="F11" s="0" t="s">
        <v>72</v>
      </c>
      <c r="G11" s="14" t="n">
        <v>460</v>
      </c>
      <c r="H11" s="10" t="n">
        <v>2971</v>
      </c>
      <c r="I11" s="10" t="n">
        <v>260</v>
      </c>
      <c r="J11" s="13" t="n">
        <v>2526</v>
      </c>
      <c r="K11" s="0" t="str">
        <f aca="false">E11</f>
        <v>55684</v>
      </c>
      <c r="L11" s="0" t="n">
        <v>146</v>
      </c>
      <c r="M11" s="0" t="s">
        <v>9</v>
      </c>
      <c r="N11" s="0" t="s">
        <v>62</v>
      </c>
    </row>
    <row r="12" customFormat="false" ht="15" hidden="false" customHeight="false" outlineLevel="0" collapsed="false">
      <c r="A12" s="0" t="str">
        <f aca="false">RIGHT(M12,4)</f>
        <v>4000</v>
      </c>
      <c r="B12" s="0" t="str">
        <f aca="false">MID(C12,1,FIND("-",C12,1)-1)</f>
        <v>17965_MK_EU5568</v>
      </c>
      <c r="C12" s="0" t="s">
        <v>68</v>
      </c>
      <c r="D12" s="13" t="n">
        <v>5</v>
      </c>
      <c r="E12" s="0" t="str">
        <f aca="false">MID(C12,12,1)&amp;MID(C12,13,3)&amp;D12</f>
        <v>55685</v>
      </c>
      <c r="F12" s="0" t="s">
        <v>73</v>
      </c>
      <c r="G12" s="14" t="n">
        <v>460</v>
      </c>
      <c r="H12" s="10" t="n">
        <v>2971</v>
      </c>
      <c r="I12" s="10" t="n">
        <v>261</v>
      </c>
      <c r="J12" s="13" t="n">
        <v>2526</v>
      </c>
      <c r="K12" s="0" t="str">
        <f aca="false">E12</f>
        <v>55685</v>
      </c>
      <c r="L12" s="0" t="n">
        <v>146</v>
      </c>
      <c r="M12" s="0" t="s">
        <v>9</v>
      </c>
      <c r="N12" s="0" t="s">
        <v>62</v>
      </c>
    </row>
    <row r="13" customFormat="false" ht="15" hidden="false" customHeight="false" outlineLevel="0" collapsed="false">
      <c r="A13" s="0" t="str">
        <f aca="false">RIGHT(M13,4)</f>
        <v>4000</v>
      </c>
      <c r="B13" s="0" t="str">
        <f aca="false">MID(C13,1,FIND("-",C13,1)-1)</f>
        <v>17965_MK_EU5568</v>
      </c>
      <c r="C13" s="0" t="s">
        <v>68</v>
      </c>
      <c r="D13" s="13" t="n">
        <v>6</v>
      </c>
      <c r="E13" s="0" t="str">
        <f aca="false">MID(C13,12,1)&amp;MID(C13,13,3)&amp;D13</f>
        <v>55686</v>
      </c>
      <c r="F13" s="0" t="s">
        <v>74</v>
      </c>
      <c r="G13" s="14" t="n">
        <v>460</v>
      </c>
      <c r="H13" s="10" t="n">
        <v>2971</v>
      </c>
      <c r="I13" s="10" t="n">
        <v>262</v>
      </c>
      <c r="J13" s="13" t="n">
        <v>2526</v>
      </c>
      <c r="K13" s="0" t="str">
        <f aca="false">E13</f>
        <v>55686</v>
      </c>
      <c r="L13" s="0" t="n">
        <v>146</v>
      </c>
      <c r="M13" s="0" t="s">
        <v>9</v>
      </c>
      <c r="N13" s="0" t="s">
        <v>62</v>
      </c>
    </row>
    <row r="14" customFormat="false" ht="15" hidden="false" customHeight="false" outlineLevel="0" collapsed="false">
      <c r="A14" s="0" t="str">
        <f aca="false">RIGHT(M14,4)</f>
        <v>0525</v>
      </c>
      <c r="B14" s="0" t="str">
        <f aca="false">MID(C14,1,FIND("-",C14,1)-1)</f>
        <v>17971_MK_EU5569</v>
      </c>
      <c r="C14" s="0" t="s">
        <v>75</v>
      </c>
      <c r="D14" s="13" t="n">
        <v>0</v>
      </c>
      <c r="E14" s="0" t="str">
        <f aca="false">MID(C14,12,1)&amp;MID(C14,13,3)&amp;D14</f>
        <v>55690</v>
      </c>
      <c r="F14" s="0" t="s">
        <v>76</v>
      </c>
      <c r="G14" s="14" t="n">
        <v>460</v>
      </c>
      <c r="H14" s="10" t="n">
        <v>2949</v>
      </c>
      <c r="I14" s="10" t="n">
        <v>160</v>
      </c>
      <c r="J14" s="13" t="n">
        <v>45024</v>
      </c>
      <c r="K14" s="0" t="str">
        <f aca="false">E14</f>
        <v>55690</v>
      </c>
      <c r="L14" s="0" t="n">
        <v>193</v>
      </c>
      <c r="M14" s="0" t="s">
        <v>25</v>
      </c>
      <c r="N14" s="0" t="s">
        <v>62</v>
      </c>
    </row>
    <row r="15" customFormat="false" ht="15" hidden="false" customHeight="false" outlineLevel="0" collapsed="false">
      <c r="A15" s="0" t="str">
        <f aca="false">RIGHT(M15,4)</f>
        <v>0525</v>
      </c>
      <c r="B15" s="0" t="str">
        <f aca="false">MID(C15,1,FIND("-",C15,1)-1)</f>
        <v>17971_MK_EU5569</v>
      </c>
      <c r="C15" s="0" t="s">
        <v>75</v>
      </c>
      <c r="D15" s="13" t="n">
        <v>1</v>
      </c>
      <c r="E15" s="0" t="str">
        <f aca="false">MID(C15,12,1)&amp;MID(C15,13,3)&amp;D15</f>
        <v>55691</v>
      </c>
      <c r="F15" s="0" t="s">
        <v>77</v>
      </c>
      <c r="G15" s="14" t="n">
        <v>460</v>
      </c>
      <c r="H15" s="10" t="n">
        <v>2949</v>
      </c>
      <c r="I15" s="10" t="n">
        <v>161</v>
      </c>
      <c r="J15" s="13" t="n">
        <v>45024</v>
      </c>
      <c r="K15" s="0" t="str">
        <f aca="false">E15</f>
        <v>55691</v>
      </c>
      <c r="L15" s="0" t="n">
        <v>193</v>
      </c>
      <c r="M15" s="0" t="s">
        <v>25</v>
      </c>
      <c r="N15" s="0" t="s">
        <v>62</v>
      </c>
    </row>
    <row r="16" customFormat="false" ht="15" hidden="false" customHeight="false" outlineLevel="0" collapsed="false">
      <c r="A16" s="0" t="str">
        <f aca="false">RIGHT(M16,4)</f>
        <v>0525</v>
      </c>
      <c r="B16" s="0" t="str">
        <f aca="false">MID(C16,1,FIND("-",C16,1)-1)</f>
        <v>17971_MK_EU5569</v>
      </c>
      <c r="C16" s="0" t="s">
        <v>75</v>
      </c>
      <c r="D16" s="13" t="n">
        <v>2</v>
      </c>
      <c r="E16" s="0" t="str">
        <f aca="false">MID(C16,12,1)&amp;MID(C16,13,3)&amp;D16</f>
        <v>55692</v>
      </c>
      <c r="F16" s="0" t="s">
        <v>78</v>
      </c>
      <c r="G16" s="14" t="n">
        <v>460</v>
      </c>
      <c r="H16" s="10" t="n">
        <v>2949</v>
      </c>
      <c r="I16" s="10" t="n">
        <v>162</v>
      </c>
      <c r="J16" s="13" t="n">
        <v>45024</v>
      </c>
      <c r="K16" s="0" t="str">
        <f aca="false">E16</f>
        <v>55692</v>
      </c>
      <c r="L16" s="0" t="n">
        <v>193</v>
      </c>
      <c r="M16" s="0" t="s">
        <v>25</v>
      </c>
      <c r="N16" s="0" t="s">
        <v>62</v>
      </c>
    </row>
    <row r="17" customFormat="false" ht="15" hidden="false" customHeight="false" outlineLevel="0" collapsed="false">
      <c r="A17" s="0" t="str">
        <f aca="false">RIGHT(M17,4)</f>
        <v>0525</v>
      </c>
      <c r="B17" s="0" t="str">
        <f aca="false">MID(C17,1,FIND("-",C17,1)-1)</f>
        <v>17971_MK_EU5569</v>
      </c>
      <c r="C17" s="0" t="s">
        <v>75</v>
      </c>
      <c r="D17" s="13" t="n">
        <v>4</v>
      </c>
      <c r="E17" s="0" t="str">
        <f aca="false">MID(C17,12,1)&amp;MID(C17,13,3)&amp;D17</f>
        <v>55694</v>
      </c>
      <c r="F17" s="0" t="s">
        <v>79</v>
      </c>
      <c r="G17" s="14" t="n">
        <v>460</v>
      </c>
      <c r="H17" s="10" t="n">
        <v>2971</v>
      </c>
      <c r="I17" s="10" t="n">
        <v>160</v>
      </c>
      <c r="J17" s="13" t="n">
        <v>45024</v>
      </c>
      <c r="K17" s="0" t="str">
        <f aca="false">E17</f>
        <v>55694</v>
      </c>
      <c r="L17" s="0" t="n">
        <v>193</v>
      </c>
      <c r="M17" s="0" t="s">
        <v>25</v>
      </c>
      <c r="N17" s="0" t="s">
        <v>62</v>
      </c>
    </row>
    <row r="18" customFormat="false" ht="15" hidden="false" customHeight="false" outlineLevel="0" collapsed="false">
      <c r="A18" s="0" t="str">
        <f aca="false">RIGHT(M18,4)</f>
        <v>0525</v>
      </c>
      <c r="B18" s="0" t="str">
        <f aca="false">MID(C18,1,FIND("-",C18,1)-1)</f>
        <v>17971_MK_EU5569</v>
      </c>
      <c r="C18" s="0" t="s">
        <v>75</v>
      </c>
      <c r="D18" s="13" t="n">
        <v>5</v>
      </c>
      <c r="E18" s="0" t="str">
        <f aca="false">MID(C18,12,1)&amp;MID(C18,13,3)&amp;D18</f>
        <v>55695</v>
      </c>
      <c r="F18" s="0" t="s">
        <v>80</v>
      </c>
      <c r="G18" s="14" t="n">
        <v>460</v>
      </c>
      <c r="H18" s="10" t="n">
        <v>2971</v>
      </c>
      <c r="I18" s="10" t="n">
        <v>161</v>
      </c>
      <c r="J18" s="13" t="n">
        <v>45024</v>
      </c>
      <c r="K18" s="0" t="str">
        <f aca="false">E18</f>
        <v>55695</v>
      </c>
      <c r="L18" s="0" t="n">
        <v>193</v>
      </c>
      <c r="M18" s="0" t="s">
        <v>25</v>
      </c>
      <c r="N18" s="0" t="s">
        <v>62</v>
      </c>
    </row>
    <row r="19" customFormat="false" ht="15" hidden="false" customHeight="false" outlineLevel="0" collapsed="false">
      <c r="A19" s="0" t="str">
        <f aca="false">RIGHT(M19,4)</f>
        <v>0525</v>
      </c>
      <c r="B19" s="0" t="str">
        <f aca="false">MID(C19,1,FIND("-",C19,1)-1)</f>
        <v>17971_MK_EU5569</v>
      </c>
      <c r="C19" s="0" t="s">
        <v>75</v>
      </c>
      <c r="D19" s="13" t="n">
        <v>6</v>
      </c>
      <c r="E19" s="0" t="str">
        <f aca="false">MID(C19,12,1)&amp;MID(C19,13,3)&amp;D19</f>
        <v>55696</v>
      </c>
      <c r="F19" s="0" t="s">
        <v>81</v>
      </c>
      <c r="G19" s="14" t="n">
        <v>460</v>
      </c>
      <c r="H19" s="10" t="n">
        <v>2971</v>
      </c>
      <c r="I19" s="10" t="n">
        <v>162</v>
      </c>
      <c r="J19" s="13" t="n">
        <v>45024</v>
      </c>
      <c r="K19" s="0" t="str">
        <f aca="false">E19</f>
        <v>55696</v>
      </c>
      <c r="L19" s="0" t="n">
        <v>193</v>
      </c>
      <c r="M19" s="0" t="s">
        <v>25</v>
      </c>
      <c r="N19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 C3 - Safaricom Confidential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10"/>
    <col collapsed="false" customWidth="true" hidden="false" outlineLevel="0" max="3" min="3" style="0" width="13.28"/>
    <col collapsed="false" customWidth="true" hidden="false" outlineLevel="0" max="4" min="4" style="0" width="10.43"/>
    <col collapsed="false" customWidth="true" hidden="false" outlineLevel="0" max="5" min="5" style="0" width="16.28"/>
    <col collapsed="false" customWidth="true" hidden="false" outlineLevel="0" max="6" min="6" style="0" width="6.28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5" t="s">
        <v>82</v>
      </c>
      <c r="B1" s="15" t="s">
        <v>83</v>
      </c>
      <c r="C1" s="15" t="s">
        <v>84</v>
      </c>
      <c r="D1" s="15" t="s">
        <v>85</v>
      </c>
      <c r="E1" s="15" t="s">
        <v>86</v>
      </c>
      <c r="F1" s="15" t="s">
        <v>87</v>
      </c>
    </row>
    <row r="2" customFormat="false" ht="15" hidden="false" customHeight="false" outlineLevel="0" collapsed="false">
      <c r="A2" s="0" t="str">
        <f aca="false">IF('3G Parameters'!J2="","","639 - 02 - "&amp;'3G Parameters'!J2&amp;" - "&amp;'3G Parameters'!K2)</f>
        <v>639 - 02 - 2543 - 57960</v>
      </c>
      <c r="B2" s="0" t="n">
        <f aca="false">'3G Parameters'!H2</f>
        <v>2949</v>
      </c>
      <c r="C2" s="0" t="s">
        <v>88</v>
      </c>
      <c r="D2" s="0" t="n">
        <f aca="false">'3G Parameters'!I2</f>
        <v>360</v>
      </c>
      <c r="E2" s="0" t="n">
        <v>10</v>
      </c>
      <c r="F2" s="0" t="str">
        <f aca="false">'3G Parameters'!A2</f>
        <v>4010</v>
      </c>
    </row>
    <row r="3" customFormat="false" ht="15" hidden="false" customHeight="false" outlineLevel="0" collapsed="false">
      <c r="A3" s="0" t="str">
        <f aca="false">IF('3G Parameters'!J3="","","639 - 02 - "&amp;'3G Parameters'!J3&amp;" - "&amp;'3G Parameters'!K3)</f>
        <v>639 - 02 - 2543 - 57961</v>
      </c>
      <c r="B3" s="0" t="n">
        <f aca="false">'3G Parameters'!H3</f>
        <v>2949</v>
      </c>
      <c r="C3" s="0" t="s">
        <v>88</v>
      </c>
      <c r="D3" s="0" t="n">
        <f aca="false">'3G Parameters'!I3</f>
        <v>361</v>
      </c>
      <c r="E3" s="0" t="n">
        <v>10</v>
      </c>
      <c r="F3" s="0" t="str">
        <f aca="false">'3G Parameters'!A3</f>
        <v>4010</v>
      </c>
    </row>
    <row r="4" customFormat="false" ht="15" hidden="false" customHeight="false" outlineLevel="0" collapsed="false">
      <c r="A4" s="0" t="str">
        <f aca="false">IF('3G Parameters'!J4="","","639 - 02 - "&amp;'3G Parameters'!J4&amp;" - "&amp;'3G Parameters'!K4)</f>
        <v>639 - 02 - 2543 - 57962</v>
      </c>
      <c r="B4" s="0" t="n">
        <f aca="false">'3G Parameters'!H4</f>
        <v>2949</v>
      </c>
      <c r="C4" s="0" t="s">
        <v>88</v>
      </c>
      <c r="D4" s="0" t="n">
        <f aca="false">'3G Parameters'!I4</f>
        <v>362</v>
      </c>
      <c r="E4" s="0" t="n">
        <v>10</v>
      </c>
      <c r="F4" s="0" t="str">
        <f aca="false">'3G Parameters'!A4</f>
        <v>4010</v>
      </c>
    </row>
    <row r="5" customFormat="false" ht="15" hidden="false" customHeight="false" outlineLevel="0" collapsed="false">
      <c r="A5" s="0" t="str">
        <f aca="false">IF('3G Parameters'!J5="","","639 - 02 - "&amp;'3G Parameters'!J5&amp;" - "&amp;'3G Parameters'!K5)</f>
        <v>639 - 02 - 2543 - 57964</v>
      </c>
      <c r="B5" s="0" t="n">
        <f aca="false">'3G Parameters'!H5</f>
        <v>2971</v>
      </c>
      <c r="C5" s="0" t="s">
        <v>88</v>
      </c>
      <c r="D5" s="0" t="n">
        <f aca="false">'3G Parameters'!I5</f>
        <v>360</v>
      </c>
      <c r="E5" s="0" t="n">
        <v>10</v>
      </c>
      <c r="F5" s="0" t="str">
        <f aca="false">'3G Parameters'!A5</f>
        <v>4010</v>
      </c>
    </row>
    <row r="6" customFormat="false" ht="15" hidden="false" customHeight="false" outlineLevel="0" collapsed="false">
      <c r="A6" s="0" t="str">
        <f aca="false">IF('3G Parameters'!J6="","","639 - 02 - "&amp;'3G Parameters'!J6&amp;" - "&amp;'3G Parameters'!K6)</f>
        <v>639 - 02 - 2543 - 57965</v>
      </c>
      <c r="B6" s="0" t="n">
        <f aca="false">'3G Parameters'!H6</f>
        <v>2971</v>
      </c>
      <c r="C6" s="0" t="s">
        <v>88</v>
      </c>
      <c r="D6" s="0" t="n">
        <f aca="false">'3G Parameters'!I6</f>
        <v>361</v>
      </c>
      <c r="E6" s="0" t="n">
        <v>10</v>
      </c>
      <c r="F6" s="0" t="str">
        <f aca="false">'3G Parameters'!A6</f>
        <v>4010</v>
      </c>
    </row>
    <row r="7" customFormat="false" ht="15" hidden="false" customHeight="false" outlineLevel="0" collapsed="false">
      <c r="A7" s="0" t="str">
        <f aca="false">IF('3G Parameters'!J7="","","639 - 02 - "&amp;'3G Parameters'!J7&amp;" - "&amp;'3G Parameters'!K7)</f>
        <v>639 - 02 - 2543 - 57966</v>
      </c>
      <c r="B7" s="0" t="n">
        <f aca="false">'3G Parameters'!H7</f>
        <v>2971</v>
      </c>
      <c r="C7" s="0" t="s">
        <v>88</v>
      </c>
      <c r="D7" s="0" t="n">
        <f aca="false">'3G Parameters'!I7</f>
        <v>362</v>
      </c>
      <c r="E7" s="0" t="n">
        <v>10</v>
      </c>
      <c r="F7" s="0" t="str">
        <f aca="false">'3G Parameters'!A7</f>
        <v>4010</v>
      </c>
    </row>
    <row r="8" customFormat="false" ht="15" hidden="false" customHeight="false" outlineLevel="0" collapsed="false">
      <c r="A8" s="0" t="str">
        <f aca="false">IF('3G Parameters'!J8="","","639 - 02 - "&amp;'3G Parameters'!J8&amp;" - "&amp;'3G Parameters'!K8)</f>
        <v>639 - 02 - 2526 - 55680</v>
      </c>
      <c r="B8" s="0" t="n">
        <f aca="false">'3G Parameters'!H8</f>
        <v>2949</v>
      </c>
      <c r="C8" s="0" t="s">
        <v>88</v>
      </c>
      <c r="D8" s="0" t="n">
        <f aca="false">'3G Parameters'!I8</f>
        <v>260</v>
      </c>
      <c r="E8" s="0" t="n">
        <v>10</v>
      </c>
      <c r="F8" s="0" t="str">
        <f aca="false">'3G Parameters'!A8</f>
        <v>4000</v>
      </c>
    </row>
    <row r="9" customFormat="false" ht="15" hidden="false" customHeight="false" outlineLevel="0" collapsed="false">
      <c r="A9" s="0" t="str">
        <f aca="false">IF('3G Parameters'!J9="","","639 - 02 - "&amp;'3G Parameters'!J9&amp;" - "&amp;'3G Parameters'!K9)</f>
        <v>639 - 02 - 2526 - 55681</v>
      </c>
      <c r="B9" s="0" t="n">
        <f aca="false">'3G Parameters'!H9</f>
        <v>2949</v>
      </c>
      <c r="C9" s="0" t="s">
        <v>88</v>
      </c>
      <c r="D9" s="0" t="n">
        <f aca="false">'3G Parameters'!I9</f>
        <v>261</v>
      </c>
      <c r="E9" s="0" t="n">
        <v>10</v>
      </c>
      <c r="F9" s="0" t="str">
        <f aca="false">'3G Parameters'!A9</f>
        <v>4000</v>
      </c>
    </row>
    <row r="10" customFormat="false" ht="15" hidden="false" customHeight="false" outlineLevel="0" collapsed="false">
      <c r="A10" s="0" t="str">
        <f aca="false">IF('3G Parameters'!J10="","","639 - 02 - "&amp;'3G Parameters'!J10&amp;" - "&amp;'3G Parameters'!K10)</f>
        <v>639 - 02 - 2526 - 55682</v>
      </c>
      <c r="B10" s="0" t="n">
        <f aca="false">'3G Parameters'!H10</f>
        <v>2949</v>
      </c>
      <c r="C10" s="0" t="s">
        <v>88</v>
      </c>
      <c r="D10" s="0" t="n">
        <f aca="false">'3G Parameters'!I10</f>
        <v>262</v>
      </c>
      <c r="E10" s="0" t="n">
        <v>10</v>
      </c>
      <c r="F10" s="0" t="str">
        <f aca="false">'3G Parameters'!A10</f>
        <v>4000</v>
      </c>
    </row>
    <row r="11" customFormat="false" ht="15" hidden="false" customHeight="false" outlineLevel="0" collapsed="false">
      <c r="A11" s="0" t="str">
        <f aca="false">IF('3G Parameters'!J11="","","639 - 02 - "&amp;'3G Parameters'!J11&amp;" - "&amp;'3G Parameters'!K11)</f>
        <v>639 - 02 - 2526 - 55684</v>
      </c>
      <c r="B11" s="0" t="n">
        <f aca="false">'3G Parameters'!H11</f>
        <v>2971</v>
      </c>
      <c r="C11" s="0" t="s">
        <v>88</v>
      </c>
      <c r="D11" s="0" t="n">
        <f aca="false">'3G Parameters'!I11</f>
        <v>260</v>
      </c>
      <c r="E11" s="0" t="n">
        <v>10</v>
      </c>
      <c r="F11" s="0" t="str">
        <f aca="false">'3G Parameters'!A11</f>
        <v>4000</v>
      </c>
    </row>
    <row r="12" customFormat="false" ht="15" hidden="false" customHeight="false" outlineLevel="0" collapsed="false">
      <c r="A12" s="0" t="str">
        <f aca="false">IF('3G Parameters'!J12="","","639 - 02 - "&amp;'3G Parameters'!J12&amp;" - "&amp;'3G Parameters'!K12)</f>
        <v>639 - 02 - 2526 - 55685</v>
      </c>
      <c r="B12" s="0" t="n">
        <f aca="false">'3G Parameters'!H12</f>
        <v>2971</v>
      </c>
      <c r="C12" s="0" t="s">
        <v>88</v>
      </c>
      <c r="D12" s="0" t="n">
        <f aca="false">'3G Parameters'!I12</f>
        <v>261</v>
      </c>
      <c r="E12" s="0" t="n">
        <v>10</v>
      </c>
      <c r="F12" s="0" t="str">
        <f aca="false">'3G Parameters'!A12</f>
        <v>4000</v>
      </c>
    </row>
    <row r="13" customFormat="false" ht="15" hidden="false" customHeight="false" outlineLevel="0" collapsed="false">
      <c r="A13" s="0" t="str">
        <f aca="false">IF('3G Parameters'!J13="","","639 - 02 - "&amp;'3G Parameters'!J13&amp;" - "&amp;'3G Parameters'!K13)</f>
        <v>639 - 02 - 2526 - 55686</v>
      </c>
      <c r="B13" s="0" t="n">
        <f aca="false">'3G Parameters'!H13</f>
        <v>2971</v>
      </c>
      <c r="C13" s="0" t="s">
        <v>88</v>
      </c>
      <c r="D13" s="0" t="n">
        <f aca="false">'3G Parameters'!I13</f>
        <v>262</v>
      </c>
      <c r="E13" s="0" t="n">
        <v>10</v>
      </c>
      <c r="F13" s="0" t="str">
        <f aca="false">'3G Parameters'!A13</f>
        <v>4000</v>
      </c>
    </row>
    <row r="14" customFormat="false" ht="15" hidden="false" customHeight="false" outlineLevel="0" collapsed="false">
      <c r="A14" s="0" t="str">
        <f aca="false">IF('3G Parameters'!J14="","","639 - 02 - "&amp;'3G Parameters'!J14&amp;" - "&amp;'3G Parameters'!K14)</f>
        <v>639 - 02 - 45024 - 55690</v>
      </c>
      <c r="B14" s="0" t="n">
        <f aca="false">'3G Parameters'!H14</f>
        <v>2949</v>
      </c>
      <c r="C14" s="0" t="s">
        <v>88</v>
      </c>
      <c r="D14" s="0" t="n">
        <f aca="false">'3G Parameters'!I14</f>
        <v>160</v>
      </c>
      <c r="E14" s="0" t="n">
        <v>10</v>
      </c>
      <c r="F14" s="0" t="str">
        <f aca="false">'3G Parameters'!A14</f>
        <v>0525</v>
      </c>
    </row>
    <row r="15" customFormat="false" ht="15" hidden="false" customHeight="false" outlineLevel="0" collapsed="false">
      <c r="A15" s="0" t="str">
        <f aca="false">IF('3G Parameters'!J15="","","639 - 02 - "&amp;'3G Parameters'!J15&amp;" - "&amp;'3G Parameters'!K15)</f>
        <v>639 - 02 - 45024 - 55691</v>
      </c>
      <c r="B15" s="0" t="n">
        <f aca="false">'3G Parameters'!H15</f>
        <v>2949</v>
      </c>
      <c r="C15" s="0" t="s">
        <v>88</v>
      </c>
      <c r="D15" s="0" t="n">
        <f aca="false">'3G Parameters'!I15</f>
        <v>161</v>
      </c>
      <c r="E15" s="0" t="n">
        <v>10</v>
      </c>
      <c r="F15" s="0" t="str">
        <f aca="false">'3G Parameters'!A15</f>
        <v>0525</v>
      </c>
    </row>
    <row r="16" customFormat="false" ht="15" hidden="false" customHeight="false" outlineLevel="0" collapsed="false">
      <c r="A16" s="0" t="str">
        <f aca="false">IF('3G Parameters'!J16="","","639 - 02 - "&amp;'3G Parameters'!J16&amp;" - "&amp;'3G Parameters'!K16)</f>
        <v>639 - 02 - 45024 - 55692</v>
      </c>
      <c r="B16" s="0" t="n">
        <f aca="false">'3G Parameters'!H16</f>
        <v>2949</v>
      </c>
      <c r="C16" s="0" t="s">
        <v>88</v>
      </c>
      <c r="D16" s="0" t="n">
        <f aca="false">'3G Parameters'!I16</f>
        <v>162</v>
      </c>
      <c r="E16" s="0" t="n">
        <v>10</v>
      </c>
      <c r="F16" s="0" t="str">
        <f aca="false">'3G Parameters'!A16</f>
        <v>0525</v>
      </c>
    </row>
    <row r="17" customFormat="false" ht="15" hidden="false" customHeight="false" outlineLevel="0" collapsed="false">
      <c r="A17" s="0" t="str">
        <f aca="false">IF('3G Parameters'!J17="","","639 - 02 - "&amp;'3G Parameters'!J17&amp;" - "&amp;'3G Parameters'!K17)</f>
        <v>639 - 02 - 45024 - 55694</v>
      </c>
      <c r="B17" s="0" t="n">
        <f aca="false">'3G Parameters'!H17</f>
        <v>2971</v>
      </c>
      <c r="C17" s="0" t="s">
        <v>88</v>
      </c>
      <c r="D17" s="0" t="n">
        <f aca="false">'3G Parameters'!I17</f>
        <v>160</v>
      </c>
      <c r="E17" s="0" t="n">
        <v>10</v>
      </c>
      <c r="F17" s="0" t="str">
        <f aca="false">'3G Parameters'!A17</f>
        <v>0525</v>
      </c>
    </row>
    <row r="18" customFormat="false" ht="15" hidden="false" customHeight="false" outlineLevel="0" collapsed="false">
      <c r="A18" s="0" t="str">
        <f aca="false">IF('3G Parameters'!J18="","","639 - 02 - "&amp;'3G Parameters'!J18&amp;" - "&amp;'3G Parameters'!K18)</f>
        <v>639 - 02 - 45024 - 55695</v>
      </c>
      <c r="B18" s="0" t="n">
        <f aca="false">'3G Parameters'!H18</f>
        <v>2971</v>
      </c>
      <c r="C18" s="0" t="s">
        <v>88</v>
      </c>
      <c r="D18" s="0" t="n">
        <f aca="false">'3G Parameters'!I18</f>
        <v>161</v>
      </c>
      <c r="E18" s="0" t="n">
        <v>10</v>
      </c>
      <c r="F18" s="0" t="str">
        <f aca="false">'3G Parameters'!A18</f>
        <v>0525</v>
      </c>
    </row>
    <row r="19" customFormat="false" ht="15" hidden="false" customHeight="false" outlineLevel="0" collapsed="false">
      <c r="A19" s="0" t="str">
        <f aca="false">IF('3G Parameters'!J19="","","639 - 02 - "&amp;'3G Parameters'!J19&amp;" - "&amp;'3G Parameters'!K19)</f>
        <v>639 - 02 - 45024 - 55696</v>
      </c>
      <c r="B19" s="0" t="n">
        <f aca="false">'3G Parameters'!H19</f>
        <v>2971</v>
      </c>
      <c r="C19" s="0" t="s">
        <v>88</v>
      </c>
      <c r="D19" s="0" t="n">
        <f aca="false">'3G Parameters'!I19</f>
        <v>162</v>
      </c>
      <c r="E19" s="0" t="n">
        <v>10</v>
      </c>
      <c r="F19" s="0" t="str">
        <f aca="false">'3G Parameters'!A19</f>
        <v>0525</v>
      </c>
    </row>
    <row r="20" customFormat="false" ht="15" hidden="false" customHeight="false" outlineLevel="0" collapsed="false">
      <c r="A20" s="0" t="str">
        <f aca="false">IF('3G Parameters'!J20="","","639 - 02 - "&amp;'3G Parameters'!J20&amp;" - "&amp;'3G Parameters'!K20)</f>
        <v/>
      </c>
    </row>
    <row r="21" customFormat="false" ht="15" hidden="false" customHeight="false" outlineLevel="0" collapsed="false">
      <c r="A21" s="0" t="str">
        <f aca="false">IF('3G Parameters'!J21="","","639 - 02 - "&amp;'3G Parameters'!J21&amp;" - "&amp;'3G Parameters'!K21)</f>
        <v/>
      </c>
    </row>
    <row r="22" customFormat="false" ht="15" hidden="false" customHeight="false" outlineLevel="0" collapsed="false">
      <c r="A22" s="0" t="str">
        <f aca="false">IF('3G Parameters'!J22="","","639 - 02 - "&amp;'3G Parameters'!J22&amp;" - "&amp;'3G Parameters'!K22)</f>
        <v/>
      </c>
    </row>
    <row r="23" customFormat="false" ht="15" hidden="false" customHeight="false" outlineLevel="0" collapsed="false">
      <c r="A23" s="0" t="str">
        <f aca="false">IF('3G Parameters'!J23="","","639 - 02 - "&amp;'3G Parameters'!J23&amp;" - "&amp;'3G Parameters'!K23)</f>
        <v/>
      </c>
    </row>
    <row r="24" customFormat="false" ht="15" hidden="false" customHeight="false" outlineLevel="0" collapsed="false">
      <c r="A24" s="0" t="str">
        <f aca="false">IF('3G Parameters'!J24="","","639 - 02 - "&amp;'3G Parameters'!J24&amp;" - "&amp;'3G Parameters'!K24)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 C3 - Safaricom Confidential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5" zeroHeight="false" outlineLevelRow="0" outlineLevelCol="0"/>
  <cols>
    <col collapsed="false" customWidth="true" hidden="false" outlineLevel="0" max="1" min="1" style="0" width="51.28"/>
    <col collapsed="false" customWidth="true" hidden="false" outlineLevel="0" max="2" min="2" style="0" width="6.71"/>
    <col collapsed="false" customWidth="true" hidden="false" outlineLevel="0" max="3" min="3" style="0" width="10.85"/>
    <col collapsed="false" customWidth="true" hidden="false" outlineLevel="0" max="4" min="4" style="0" width="9.57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.75" hidden="false" customHeight="false" outlineLevel="0" collapsed="false">
      <c r="A1" s="16" t="s">
        <v>49</v>
      </c>
      <c r="B1" s="16" t="s">
        <v>89</v>
      </c>
      <c r="C1" s="16" t="s">
        <v>90</v>
      </c>
      <c r="D1" s="16" t="s">
        <v>91</v>
      </c>
      <c r="E1" s="16" t="s">
        <v>92</v>
      </c>
      <c r="F1" s="16" t="s">
        <v>93</v>
      </c>
    </row>
    <row r="2" customFormat="false" ht="15.75" hidden="false" customHeight="false" outlineLevel="0" collapsed="false">
      <c r="A2" s="0" t="s">
        <v>60</v>
      </c>
      <c r="B2" s="17" t="n">
        <v>0</v>
      </c>
      <c r="C2" s="0" t="n">
        <v>0</v>
      </c>
      <c r="D2" s="0" t="s">
        <v>94</v>
      </c>
      <c r="E2" s="0" t="s">
        <v>95</v>
      </c>
      <c r="F2" s="13" t="n">
        <v>10</v>
      </c>
    </row>
    <row r="3" customFormat="false" ht="15.75" hidden="false" customHeight="false" outlineLevel="0" collapsed="false">
      <c r="A3" s="0" t="s">
        <v>60</v>
      </c>
      <c r="B3" s="17" t="n">
        <v>1</v>
      </c>
      <c r="C3" s="0" t="n">
        <v>1</v>
      </c>
      <c r="D3" s="0" t="s">
        <v>94</v>
      </c>
      <c r="E3" s="0" t="s">
        <v>96</v>
      </c>
      <c r="F3" s="13" t="n">
        <v>10</v>
      </c>
    </row>
    <row r="4" customFormat="false" ht="15.75" hidden="false" customHeight="false" outlineLevel="0" collapsed="false">
      <c r="A4" s="0" t="s">
        <v>60</v>
      </c>
      <c r="B4" s="17" t="n">
        <v>2</v>
      </c>
      <c r="C4" s="0" t="n">
        <v>2</v>
      </c>
      <c r="D4" s="0" t="s">
        <v>94</v>
      </c>
      <c r="E4" s="0" t="s">
        <v>97</v>
      </c>
      <c r="F4" s="13" t="n">
        <v>10</v>
      </c>
    </row>
    <row r="5" customFormat="false" ht="15.75" hidden="false" customHeight="false" outlineLevel="0" collapsed="false">
      <c r="A5" s="0" t="s">
        <v>60</v>
      </c>
      <c r="B5" s="17" t="n">
        <v>0</v>
      </c>
      <c r="C5" s="0" t="n">
        <v>4</v>
      </c>
      <c r="D5" s="0" t="s">
        <v>98</v>
      </c>
      <c r="E5" s="0" t="s">
        <v>99</v>
      </c>
      <c r="F5" s="13" t="n">
        <v>10</v>
      </c>
    </row>
    <row r="6" customFormat="false" ht="15.75" hidden="false" customHeight="false" outlineLevel="0" collapsed="false">
      <c r="A6" s="0" t="s">
        <v>60</v>
      </c>
      <c r="B6" s="17" t="n">
        <v>1</v>
      </c>
      <c r="C6" s="0" t="n">
        <v>5</v>
      </c>
      <c r="D6" s="0" t="s">
        <v>98</v>
      </c>
      <c r="E6" s="0" t="s">
        <v>100</v>
      </c>
      <c r="F6" s="13" t="n">
        <v>10</v>
      </c>
    </row>
    <row r="7" customFormat="false" ht="15.75" hidden="false" customHeight="false" outlineLevel="0" collapsed="false">
      <c r="A7" s="0" t="s">
        <v>60</v>
      </c>
      <c r="B7" s="17" t="n">
        <v>2</v>
      </c>
      <c r="C7" s="0" t="n">
        <v>6</v>
      </c>
      <c r="D7" s="0" t="s">
        <v>98</v>
      </c>
      <c r="E7" s="0" t="s">
        <v>101</v>
      </c>
      <c r="F7" s="13" t="n">
        <v>10</v>
      </c>
    </row>
    <row r="8" customFormat="false" ht="15.75" hidden="false" customHeight="false" outlineLevel="0" collapsed="false">
      <c r="A8" s="0" t="s">
        <v>68</v>
      </c>
      <c r="B8" s="17" t="n">
        <v>0</v>
      </c>
      <c r="C8" s="0" t="n">
        <v>0</v>
      </c>
      <c r="D8" s="0" t="s">
        <v>94</v>
      </c>
      <c r="E8" s="0" t="s">
        <v>95</v>
      </c>
      <c r="F8" s="13" t="n">
        <v>30</v>
      </c>
    </row>
    <row r="9" customFormat="false" ht="15.75" hidden="false" customHeight="false" outlineLevel="0" collapsed="false">
      <c r="A9" s="0" t="s">
        <v>68</v>
      </c>
      <c r="B9" s="17" t="n">
        <v>1</v>
      </c>
      <c r="C9" s="0" t="n">
        <v>1</v>
      </c>
      <c r="D9" s="0" t="s">
        <v>94</v>
      </c>
      <c r="E9" s="0" t="s">
        <v>96</v>
      </c>
      <c r="F9" s="13" t="n">
        <v>30</v>
      </c>
    </row>
    <row r="10" customFormat="false" ht="15.75" hidden="false" customHeight="false" outlineLevel="0" collapsed="false">
      <c r="A10" s="0" t="s">
        <v>68</v>
      </c>
      <c r="B10" s="17" t="n">
        <v>2</v>
      </c>
      <c r="C10" s="0" t="n">
        <v>2</v>
      </c>
      <c r="D10" s="0" t="s">
        <v>94</v>
      </c>
      <c r="E10" s="0" t="s">
        <v>97</v>
      </c>
      <c r="F10" s="13" t="n">
        <v>30</v>
      </c>
    </row>
    <row r="11" customFormat="false" ht="15.75" hidden="false" customHeight="false" outlineLevel="0" collapsed="false">
      <c r="A11" s="0" t="s">
        <v>68</v>
      </c>
      <c r="B11" s="17" t="n">
        <v>0</v>
      </c>
      <c r="C11" s="0" t="n">
        <v>4</v>
      </c>
      <c r="D11" s="0" t="s">
        <v>98</v>
      </c>
      <c r="E11" s="0" t="s">
        <v>99</v>
      </c>
      <c r="F11" s="13" t="n">
        <v>30</v>
      </c>
    </row>
    <row r="12" customFormat="false" ht="15.75" hidden="false" customHeight="false" outlineLevel="0" collapsed="false">
      <c r="A12" s="0" t="s">
        <v>68</v>
      </c>
      <c r="B12" s="17" t="n">
        <v>1</v>
      </c>
      <c r="C12" s="0" t="n">
        <v>5</v>
      </c>
      <c r="D12" s="0" t="s">
        <v>98</v>
      </c>
      <c r="E12" s="0" t="s">
        <v>100</v>
      </c>
      <c r="F12" s="13" t="n">
        <v>30</v>
      </c>
    </row>
    <row r="13" customFormat="false" ht="15.75" hidden="false" customHeight="false" outlineLevel="0" collapsed="false">
      <c r="A13" s="0" t="s">
        <v>68</v>
      </c>
      <c r="B13" s="17" t="n">
        <v>2</v>
      </c>
      <c r="C13" s="0" t="n">
        <v>6</v>
      </c>
      <c r="D13" s="0" t="s">
        <v>98</v>
      </c>
      <c r="E13" s="0" t="s">
        <v>101</v>
      </c>
      <c r="F13" s="13" t="n">
        <v>30</v>
      </c>
    </row>
    <row r="14" customFormat="false" ht="15.75" hidden="false" customHeight="false" outlineLevel="0" collapsed="false">
      <c r="A14" s="0" t="s">
        <v>75</v>
      </c>
      <c r="B14" s="17" t="n">
        <v>0</v>
      </c>
      <c r="C14" s="0" t="n">
        <v>0</v>
      </c>
      <c r="D14" s="0" t="s">
        <v>94</v>
      </c>
      <c r="E14" s="0" t="s">
        <v>95</v>
      </c>
      <c r="F14" s="13" t="n">
        <v>10</v>
      </c>
    </row>
    <row r="15" customFormat="false" ht="15.75" hidden="false" customHeight="false" outlineLevel="0" collapsed="false">
      <c r="A15" s="0" t="s">
        <v>75</v>
      </c>
      <c r="B15" s="17" t="n">
        <v>1</v>
      </c>
      <c r="C15" s="0" t="n">
        <v>1</v>
      </c>
      <c r="D15" s="0" t="s">
        <v>94</v>
      </c>
      <c r="E15" s="0" t="s">
        <v>96</v>
      </c>
      <c r="F15" s="13" t="n">
        <v>10</v>
      </c>
    </row>
    <row r="16" customFormat="false" ht="15.75" hidden="false" customHeight="false" outlineLevel="0" collapsed="false">
      <c r="A16" s="0" t="s">
        <v>75</v>
      </c>
      <c r="B16" s="17" t="n">
        <v>2</v>
      </c>
      <c r="C16" s="0" t="n">
        <v>2</v>
      </c>
      <c r="D16" s="0" t="s">
        <v>94</v>
      </c>
      <c r="E16" s="0" t="s">
        <v>97</v>
      </c>
      <c r="F16" s="13" t="n">
        <v>10</v>
      </c>
    </row>
    <row r="17" customFormat="false" ht="15.75" hidden="false" customHeight="false" outlineLevel="0" collapsed="false">
      <c r="A17" s="0" t="s">
        <v>75</v>
      </c>
      <c r="B17" s="17" t="n">
        <v>0</v>
      </c>
      <c r="C17" s="0" t="n">
        <v>4</v>
      </c>
      <c r="D17" s="0" t="s">
        <v>98</v>
      </c>
      <c r="E17" s="0" t="s">
        <v>99</v>
      </c>
      <c r="F17" s="13" t="n">
        <v>10</v>
      </c>
    </row>
    <row r="18" customFormat="false" ht="15.75" hidden="false" customHeight="false" outlineLevel="0" collapsed="false">
      <c r="A18" s="0" t="s">
        <v>75</v>
      </c>
      <c r="B18" s="17" t="n">
        <v>1</v>
      </c>
      <c r="C18" s="0" t="n">
        <v>5</v>
      </c>
      <c r="D18" s="0" t="s">
        <v>98</v>
      </c>
      <c r="E18" s="0" t="s">
        <v>100</v>
      </c>
      <c r="F18" s="13" t="n">
        <v>10</v>
      </c>
    </row>
    <row r="19" customFormat="false" ht="15.75" hidden="false" customHeight="false" outlineLevel="0" collapsed="false">
      <c r="A19" s="0" t="s">
        <v>75</v>
      </c>
      <c r="B19" s="17" t="n">
        <v>2</v>
      </c>
      <c r="C19" s="0" t="n">
        <v>6</v>
      </c>
      <c r="D19" s="0" t="s">
        <v>98</v>
      </c>
      <c r="E19" s="0" t="s">
        <v>101</v>
      </c>
      <c r="F19" s="13" t="n">
        <v>10</v>
      </c>
    </row>
    <row r="20" customFormat="false" ht="15.75" hidden="false" customHeight="false" outlineLevel="0" collapsed="false">
      <c r="A20" s="17"/>
      <c r="B20" s="17"/>
      <c r="F20" s="13"/>
    </row>
    <row r="21" customFormat="false" ht="15.75" hidden="false" customHeight="false" outlineLevel="0" collapsed="false">
      <c r="A21" s="17"/>
      <c r="B21" s="17"/>
      <c r="F21" s="13"/>
    </row>
    <row r="22" customFormat="false" ht="15.75" hidden="false" customHeight="false" outlineLevel="0" collapsed="false">
      <c r="A22" s="17"/>
      <c r="B22" s="17"/>
      <c r="F22" s="13"/>
    </row>
    <row r="23" customFormat="false" ht="15.75" hidden="false" customHeight="false" outlineLevel="0" collapsed="false">
      <c r="A23" s="17"/>
      <c r="B23" s="17"/>
      <c r="F23" s="13"/>
    </row>
    <row r="24" customFormat="false" ht="15.75" hidden="false" customHeight="false" outlineLevel="0" collapsed="false">
      <c r="A24" s="17"/>
      <c r="B24" s="17"/>
      <c r="F24" s="13"/>
    </row>
    <row r="25" customFormat="false" ht="15.75" hidden="false" customHeight="false" outlineLevel="0" collapsed="false">
      <c r="A25" s="17"/>
      <c r="B25" s="17"/>
      <c r="F25" s="13"/>
    </row>
    <row r="26" customFormat="false" ht="15.75" hidden="false" customHeight="false" outlineLevel="0" collapsed="false">
      <c r="A26" s="17"/>
      <c r="B26" s="17"/>
      <c r="F26" s="13"/>
    </row>
    <row r="27" customFormat="false" ht="15.75" hidden="false" customHeight="false" outlineLevel="0" collapsed="false">
      <c r="A27" s="17"/>
      <c r="B27" s="17"/>
      <c r="F27" s="13"/>
    </row>
    <row r="28" customFormat="false" ht="15.75" hidden="false" customHeight="false" outlineLevel="0" collapsed="false">
      <c r="A28" s="17"/>
      <c r="B28" s="17"/>
      <c r="F28" s="13"/>
    </row>
    <row r="29" customFormat="false" ht="15.75" hidden="false" customHeight="false" outlineLevel="0" collapsed="false">
      <c r="A29" s="17"/>
      <c r="B29" s="17"/>
      <c r="F29" s="13"/>
    </row>
    <row r="30" customFormat="false" ht="15.75" hidden="false" customHeight="false" outlineLevel="0" collapsed="false">
      <c r="A30" s="17"/>
      <c r="B30" s="17"/>
      <c r="F30" s="13"/>
    </row>
    <row r="31" customFormat="false" ht="15.75" hidden="false" customHeight="false" outlineLevel="0" collapsed="false">
      <c r="A31" s="17"/>
      <c r="B31" s="17"/>
      <c r="F31" s="1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 C3 - Safaricom Confidential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43.14"/>
    <col collapsed="false" customWidth="true" hidden="false" outlineLevel="0" max="2" min="2" style="0" width="6.43"/>
    <col collapsed="false" customWidth="true" hidden="false" outlineLevel="0" max="3" min="3" style="0" width="9.14"/>
    <col collapsed="false" customWidth="true" hidden="false" outlineLevel="0" max="4" min="4" style="0" width="12.71"/>
    <col collapsed="false" customWidth="true" hidden="false" outlineLevel="0" max="5" min="5" style="0" width="43.14"/>
    <col collapsed="false" customWidth="true" hidden="false" outlineLevel="0" max="6" min="6" style="0" width="6.28"/>
    <col collapsed="false" customWidth="true" hidden="false" outlineLevel="0" max="7" min="7" style="0" width="6.71"/>
    <col collapsed="false" customWidth="true" hidden="false" outlineLevel="0" max="8" min="8" style="0" width="12.71"/>
    <col collapsed="false" customWidth="true" hidden="false" outlineLevel="0" max="9" min="9" style="0" width="9.71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18" t="s">
        <v>102</v>
      </c>
      <c r="B1" s="18" t="s">
        <v>103</v>
      </c>
      <c r="C1" s="18" t="s">
        <v>104</v>
      </c>
      <c r="D1" s="18" t="s">
        <v>105</v>
      </c>
      <c r="E1" s="18" t="s">
        <v>106</v>
      </c>
      <c r="F1" s="18" t="s">
        <v>107</v>
      </c>
      <c r="G1" s="18" t="s">
        <v>108</v>
      </c>
      <c r="H1" s="18" t="s">
        <v>109</v>
      </c>
      <c r="I1" s="19" t="s">
        <v>110</v>
      </c>
    </row>
    <row r="2" customFormat="false" ht="15" hidden="false" customHeight="false" outlineLevel="0" collapsed="false">
      <c r="A2" s="0" t="s">
        <v>111</v>
      </c>
      <c r="B2" s="0" t="n">
        <v>56420</v>
      </c>
      <c r="C2" s="0" t="n">
        <v>2543</v>
      </c>
      <c r="D2" s="0" t="str">
        <f aca="false">VLOOKUP(C2,'3G Parameters'!J:M,4,0)</f>
        <v>MRURNC4010</v>
      </c>
      <c r="E2" s="0" t="s">
        <v>63</v>
      </c>
      <c r="F2" s="0" t="n">
        <v>57961</v>
      </c>
      <c r="G2" s="0" t="n">
        <v>2543</v>
      </c>
      <c r="H2" s="0" t="str">
        <f aca="false">VLOOKUP(G2,'3G Parameters'!J:M,4,0)</f>
        <v>MRURNC4010</v>
      </c>
      <c r="I2" s="0" t="s">
        <v>112</v>
      </c>
    </row>
    <row r="3" customFormat="false" ht="15" hidden="false" customHeight="false" outlineLevel="0" collapsed="false">
      <c r="A3" s="0" t="s">
        <v>113</v>
      </c>
      <c r="B3" s="0" t="n">
        <v>56421</v>
      </c>
      <c r="C3" s="0" t="n">
        <v>2543</v>
      </c>
      <c r="D3" s="0" t="str">
        <f aca="false">VLOOKUP(C3,'3G Parameters'!J:M,4,0)</f>
        <v>MRURNC4010</v>
      </c>
      <c r="E3" s="0" t="s">
        <v>63</v>
      </c>
      <c r="F3" s="0" t="n">
        <v>57961</v>
      </c>
      <c r="G3" s="0" t="n">
        <v>2543</v>
      </c>
      <c r="H3" s="0" t="str">
        <f aca="false">VLOOKUP(G3,'3G Parameters'!J:M,4,0)</f>
        <v>MRURNC4010</v>
      </c>
      <c r="I3" s="0" t="s">
        <v>112</v>
      </c>
    </row>
    <row r="4" customFormat="false" ht="15" hidden="false" customHeight="false" outlineLevel="0" collapsed="false">
      <c r="A4" s="0" t="s">
        <v>114</v>
      </c>
      <c r="B4" s="0" t="n">
        <v>56422</v>
      </c>
      <c r="C4" s="0" t="n">
        <v>2543</v>
      </c>
      <c r="D4" s="0" t="str">
        <f aca="false">VLOOKUP(C4,'3G Parameters'!J:M,4,0)</f>
        <v>MRURNC4010</v>
      </c>
      <c r="E4" s="0" t="s">
        <v>61</v>
      </c>
      <c r="F4" s="0" t="n">
        <v>57960</v>
      </c>
      <c r="G4" s="0" t="n">
        <v>2543</v>
      </c>
      <c r="H4" s="0" t="str">
        <f aca="false">VLOOKUP(G4,'3G Parameters'!J:M,4,0)</f>
        <v>MRURNC4010</v>
      </c>
      <c r="I4" s="0" t="s">
        <v>112</v>
      </c>
    </row>
    <row r="5" customFormat="false" ht="15" hidden="false" customHeight="false" outlineLevel="0" collapsed="false">
      <c r="A5" s="0" t="s">
        <v>114</v>
      </c>
      <c r="B5" s="0" t="n">
        <v>56422</v>
      </c>
      <c r="C5" s="0" t="n">
        <v>2543</v>
      </c>
      <c r="D5" s="0" t="str">
        <f aca="false">VLOOKUP(C5,'3G Parameters'!J:M,4,0)</f>
        <v>MRURNC4010</v>
      </c>
      <c r="E5" s="0" t="s">
        <v>63</v>
      </c>
      <c r="F5" s="0" t="n">
        <v>57961</v>
      </c>
      <c r="G5" s="0" t="n">
        <v>2543</v>
      </c>
      <c r="H5" s="0" t="str">
        <f aca="false">VLOOKUP(G5,'3G Parameters'!J:M,4,0)</f>
        <v>MRURNC4010</v>
      </c>
      <c r="I5" s="0" t="s">
        <v>112</v>
      </c>
    </row>
    <row r="6" customFormat="false" ht="15" hidden="false" customHeight="false" outlineLevel="0" collapsed="false">
      <c r="A6" s="0" t="s">
        <v>114</v>
      </c>
      <c r="B6" s="0" t="n">
        <v>56422</v>
      </c>
      <c r="C6" s="0" t="n">
        <v>2543</v>
      </c>
      <c r="D6" s="0" t="str">
        <f aca="false">VLOOKUP(C6,'3G Parameters'!J:M,4,0)</f>
        <v>MRURNC4010</v>
      </c>
      <c r="E6" s="0" t="s">
        <v>64</v>
      </c>
      <c r="F6" s="0" t="n">
        <v>57962</v>
      </c>
      <c r="G6" s="0" t="n">
        <v>2543</v>
      </c>
      <c r="H6" s="0" t="str">
        <f aca="false">VLOOKUP(G6,'3G Parameters'!J:M,4,0)</f>
        <v>MRURNC4010</v>
      </c>
      <c r="I6" s="0" t="s">
        <v>112</v>
      </c>
    </row>
    <row r="7" customFormat="false" ht="15" hidden="false" customHeight="false" outlineLevel="0" collapsed="false">
      <c r="A7" s="0" t="s">
        <v>115</v>
      </c>
      <c r="B7" s="0" t="n">
        <v>56424</v>
      </c>
      <c r="C7" s="0" t="n">
        <v>2543</v>
      </c>
      <c r="D7" s="0" t="str">
        <f aca="false">VLOOKUP(C7,'3G Parameters'!J:M,4,0)</f>
        <v>MRURNC4010</v>
      </c>
      <c r="E7" s="0" t="s">
        <v>66</v>
      </c>
      <c r="F7" s="0" t="n">
        <v>57965</v>
      </c>
      <c r="G7" s="0" t="n">
        <v>2543</v>
      </c>
      <c r="H7" s="0" t="str">
        <f aca="false">VLOOKUP(G7,'3G Parameters'!J:M,4,0)</f>
        <v>MRURNC4010</v>
      </c>
      <c r="I7" s="0" t="s">
        <v>112</v>
      </c>
    </row>
    <row r="8" customFormat="false" ht="15" hidden="false" customHeight="false" outlineLevel="0" collapsed="false">
      <c r="A8" s="0" t="s">
        <v>116</v>
      </c>
      <c r="B8" s="0" t="n">
        <v>56425</v>
      </c>
      <c r="C8" s="0" t="n">
        <v>2543</v>
      </c>
      <c r="D8" s="0" t="str">
        <f aca="false">VLOOKUP(C8,'3G Parameters'!J:M,4,0)</f>
        <v>MRURNC4010</v>
      </c>
      <c r="E8" s="0" t="s">
        <v>66</v>
      </c>
      <c r="F8" s="0" t="n">
        <v>57965</v>
      </c>
      <c r="G8" s="0" t="n">
        <v>2543</v>
      </c>
      <c r="H8" s="0" t="str">
        <f aca="false">VLOOKUP(G8,'3G Parameters'!J:M,4,0)</f>
        <v>MRURNC4010</v>
      </c>
      <c r="I8" s="0" t="s">
        <v>112</v>
      </c>
    </row>
    <row r="9" customFormat="false" ht="15" hidden="false" customHeight="false" outlineLevel="0" collapsed="false">
      <c r="A9" s="0" t="s">
        <v>117</v>
      </c>
      <c r="B9" s="0" t="n">
        <v>56426</v>
      </c>
      <c r="C9" s="0" t="n">
        <v>2543</v>
      </c>
      <c r="D9" s="0" t="str">
        <f aca="false">VLOOKUP(C9,'3G Parameters'!J:M,4,0)</f>
        <v>MRURNC4010</v>
      </c>
      <c r="E9" s="0" t="s">
        <v>65</v>
      </c>
      <c r="F9" s="0" t="n">
        <v>57964</v>
      </c>
      <c r="G9" s="0" t="n">
        <v>2543</v>
      </c>
      <c r="H9" s="0" t="str">
        <f aca="false">VLOOKUP(G9,'3G Parameters'!J:M,4,0)</f>
        <v>MRURNC4010</v>
      </c>
      <c r="I9" s="0" t="s">
        <v>112</v>
      </c>
    </row>
    <row r="10" customFormat="false" ht="15" hidden="false" customHeight="false" outlineLevel="0" collapsed="false">
      <c r="A10" s="0" t="s">
        <v>117</v>
      </c>
      <c r="B10" s="0" t="n">
        <v>56426</v>
      </c>
      <c r="C10" s="0" t="n">
        <v>2543</v>
      </c>
      <c r="D10" s="0" t="str">
        <f aca="false">VLOOKUP(C10,'3G Parameters'!J:M,4,0)</f>
        <v>MRURNC4010</v>
      </c>
      <c r="E10" s="0" t="s">
        <v>66</v>
      </c>
      <c r="F10" s="0" t="n">
        <v>57965</v>
      </c>
      <c r="G10" s="0" t="n">
        <v>2543</v>
      </c>
      <c r="H10" s="0" t="str">
        <f aca="false">VLOOKUP(G10,'3G Parameters'!J:M,4,0)</f>
        <v>MRURNC4010</v>
      </c>
      <c r="I10" s="0" t="s">
        <v>112</v>
      </c>
    </row>
    <row r="11" customFormat="false" ht="15" hidden="false" customHeight="false" outlineLevel="0" collapsed="false">
      <c r="A11" s="0" t="s">
        <v>117</v>
      </c>
      <c r="B11" s="0" t="n">
        <v>56426</v>
      </c>
      <c r="C11" s="0" t="n">
        <v>2543</v>
      </c>
      <c r="D11" s="0" t="str">
        <f aca="false">VLOOKUP(C11,'3G Parameters'!J:M,4,0)</f>
        <v>MRURNC4010</v>
      </c>
      <c r="E11" s="0" t="s">
        <v>67</v>
      </c>
      <c r="F11" s="0" t="n">
        <v>57966</v>
      </c>
      <c r="G11" s="0" t="n">
        <v>2543</v>
      </c>
      <c r="H11" s="0" t="str">
        <f aca="false">VLOOKUP(G11,'3G Parameters'!J:M,4,0)</f>
        <v>MRURNC4010</v>
      </c>
      <c r="I11" s="0" t="s">
        <v>112</v>
      </c>
    </row>
    <row r="12" customFormat="false" ht="15" hidden="false" customHeight="false" outlineLevel="0" collapsed="false">
      <c r="A12" s="0" t="s">
        <v>61</v>
      </c>
      <c r="B12" s="0" t="n">
        <v>57960</v>
      </c>
      <c r="C12" s="0" t="n">
        <v>2543</v>
      </c>
      <c r="D12" s="0" t="str">
        <f aca="false">VLOOKUP(C12,'3G Parameters'!J:M,4,0)</f>
        <v>MRURNC4010</v>
      </c>
      <c r="E12" s="0" t="s">
        <v>114</v>
      </c>
      <c r="F12" s="0" t="n">
        <v>56422</v>
      </c>
      <c r="G12" s="0" t="n">
        <v>2543</v>
      </c>
      <c r="H12" s="0" t="str">
        <f aca="false">VLOOKUP(G12,'3G Parameters'!J:M,4,0)</f>
        <v>MRURNC4010</v>
      </c>
      <c r="I12" s="0" t="s">
        <v>112</v>
      </c>
    </row>
    <row r="13" customFormat="false" ht="15" hidden="false" customHeight="false" outlineLevel="0" collapsed="false">
      <c r="A13" s="0" t="s">
        <v>61</v>
      </c>
      <c r="B13" s="0" t="n">
        <v>57960</v>
      </c>
      <c r="C13" s="0" t="n">
        <v>2543</v>
      </c>
      <c r="D13" s="0" t="str">
        <f aca="false">VLOOKUP(C13,'3G Parameters'!J:M,4,0)</f>
        <v>MRURNC4010</v>
      </c>
      <c r="E13" s="0" t="s">
        <v>63</v>
      </c>
      <c r="F13" s="0" t="n">
        <v>57961</v>
      </c>
      <c r="G13" s="0" t="n">
        <v>2543</v>
      </c>
      <c r="H13" s="0" t="str">
        <f aca="false">VLOOKUP(G13,'3G Parameters'!J:M,4,0)</f>
        <v>MRURNC4010</v>
      </c>
      <c r="I13" s="0" t="s">
        <v>112</v>
      </c>
    </row>
    <row r="14" customFormat="false" ht="15" hidden="false" customHeight="false" outlineLevel="0" collapsed="false">
      <c r="A14" s="0" t="s">
        <v>61</v>
      </c>
      <c r="B14" s="0" t="n">
        <v>57960</v>
      </c>
      <c r="C14" s="0" t="n">
        <v>2543</v>
      </c>
      <c r="D14" s="0" t="str">
        <f aca="false">VLOOKUP(C14,'3G Parameters'!J:M,4,0)</f>
        <v>MRURNC4010</v>
      </c>
      <c r="E14" s="0" t="s">
        <v>64</v>
      </c>
      <c r="F14" s="0" t="n">
        <v>57962</v>
      </c>
      <c r="G14" s="0" t="n">
        <v>2543</v>
      </c>
      <c r="H14" s="0" t="str">
        <f aca="false">VLOOKUP(G14,'3G Parameters'!J:M,4,0)</f>
        <v>MRURNC4010</v>
      </c>
      <c r="I14" s="0" t="s">
        <v>112</v>
      </c>
    </row>
    <row r="15" customFormat="false" ht="15" hidden="false" customHeight="false" outlineLevel="0" collapsed="false">
      <c r="A15" s="0" t="s">
        <v>63</v>
      </c>
      <c r="B15" s="0" t="n">
        <v>57961</v>
      </c>
      <c r="C15" s="0" t="n">
        <v>2543</v>
      </c>
      <c r="D15" s="0" t="str">
        <f aca="false">VLOOKUP(C15,'3G Parameters'!J:M,4,0)</f>
        <v>MRURNC4010</v>
      </c>
      <c r="E15" s="0" t="s">
        <v>111</v>
      </c>
      <c r="F15" s="0" t="n">
        <v>56420</v>
      </c>
      <c r="G15" s="0" t="n">
        <v>2543</v>
      </c>
      <c r="H15" s="0" t="str">
        <f aca="false">VLOOKUP(G15,'3G Parameters'!J:M,4,0)</f>
        <v>MRURNC4010</v>
      </c>
      <c r="I15" s="0" t="s">
        <v>112</v>
      </c>
    </row>
    <row r="16" customFormat="false" ht="15" hidden="false" customHeight="false" outlineLevel="0" collapsed="false">
      <c r="A16" s="0" t="s">
        <v>63</v>
      </c>
      <c r="B16" s="0" t="n">
        <v>57961</v>
      </c>
      <c r="C16" s="0" t="n">
        <v>2543</v>
      </c>
      <c r="D16" s="0" t="str">
        <f aca="false">VLOOKUP(C16,'3G Parameters'!J:M,4,0)</f>
        <v>MRURNC4010</v>
      </c>
      <c r="E16" s="0" t="s">
        <v>113</v>
      </c>
      <c r="F16" s="0" t="n">
        <v>56421</v>
      </c>
      <c r="G16" s="0" t="n">
        <v>2543</v>
      </c>
      <c r="H16" s="0" t="str">
        <f aca="false">VLOOKUP(G16,'3G Parameters'!J:M,4,0)</f>
        <v>MRURNC4010</v>
      </c>
      <c r="I16" s="0" t="s">
        <v>112</v>
      </c>
    </row>
    <row r="17" customFormat="false" ht="15" hidden="false" customHeight="false" outlineLevel="0" collapsed="false">
      <c r="A17" s="0" t="s">
        <v>63</v>
      </c>
      <c r="B17" s="0" t="n">
        <v>57961</v>
      </c>
      <c r="C17" s="0" t="n">
        <v>2543</v>
      </c>
      <c r="D17" s="0" t="str">
        <f aca="false">VLOOKUP(C17,'3G Parameters'!J:M,4,0)</f>
        <v>MRURNC4010</v>
      </c>
      <c r="E17" s="0" t="s">
        <v>114</v>
      </c>
      <c r="F17" s="0" t="n">
        <v>56422</v>
      </c>
      <c r="G17" s="0" t="n">
        <v>2543</v>
      </c>
      <c r="H17" s="0" t="str">
        <f aca="false">VLOOKUP(G17,'3G Parameters'!J:M,4,0)</f>
        <v>MRURNC4010</v>
      </c>
      <c r="I17" s="0" t="s">
        <v>112</v>
      </c>
    </row>
    <row r="18" customFormat="false" ht="15" hidden="false" customHeight="false" outlineLevel="0" collapsed="false">
      <c r="A18" s="0" t="s">
        <v>63</v>
      </c>
      <c r="B18" s="0" t="n">
        <v>57961</v>
      </c>
      <c r="C18" s="0" t="n">
        <v>2543</v>
      </c>
      <c r="D18" s="0" t="str">
        <f aca="false">VLOOKUP(C18,'3G Parameters'!J:M,4,0)</f>
        <v>MRURNC4010</v>
      </c>
      <c r="E18" s="0" t="s">
        <v>61</v>
      </c>
      <c r="F18" s="0" t="n">
        <v>57960</v>
      </c>
      <c r="G18" s="0" t="n">
        <v>2543</v>
      </c>
      <c r="H18" s="0" t="str">
        <f aca="false">VLOOKUP(G18,'3G Parameters'!J:M,4,0)</f>
        <v>MRURNC4010</v>
      </c>
      <c r="I18" s="0" t="s">
        <v>112</v>
      </c>
    </row>
    <row r="19" customFormat="false" ht="15" hidden="false" customHeight="false" outlineLevel="0" collapsed="false">
      <c r="A19" s="0" t="s">
        <v>63</v>
      </c>
      <c r="B19" s="0" t="n">
        <v>57961</v>
      </c>
      <c r="C19" s="0" t="n">
        <v>2543</v>
      </c>
      <c r="D19" s="0" t="str">
        <f aca="false">VLOOKUP(C19,'3G Parameters'!J:M,4,0)</f>
        <v>MRURNC4010</v>
      </c>
      <c r="E19" s="0" t="s">
        <v>64</v>
      </c>
      <c r="F19" s="0" t="n">
        <v>57962</v>
      </c>
      <c r="G19" s="0" t="n">
        <v>2543</v>
      </c>
      <c r="H19" s="0" t="str">
        <f aca="false">VLOOKUP(G19,'3G Parameters'!J:M,4,0)</f>
        <v>MRURNC4010</v>
      </c>
      <c r="I19" s="0" t="s">
        <v>112</v>
      </c>
    </row>
    <row r="20" customFormat="false" ht="15" hidden="false" customHeight="false" outlineLevel="0" collapsed="false">
      <c r="A20" s="0" t="s">
        <v>64</v>
      </c>
      <c r="B20" s="0" t="n">
        <v>57962</v>
      </c>
      <c r="C20" s="0" t="n">
        <v>2543</v>
      </c>
      <c r="D20" s="0" t="str">
        <f aca="false">VLOOKUP(C20,'3G Parameters'!J:M,4,0)</f>
        <v>MRURNC4010</v>
      </c>
      <c r="E20" s="0" t="s">
        <v>114</v>
      </c>
      <c r="F20" s="0" t="n">
        <v>56422</v>
      </c>
      <c r="G20" s="0" t="n">
        <v>2543</v>
      </c>
      <c r="H20" s="0" t="str">
        <f aca="false">VLOOKUP(G20,'3G Parameters'!J:M,4,0)</f>
        <v>MRURNC4010</v>
      </c>
      <c r="I20" s="0" t="s">
        <v>112</v>
      </c>
    </row>
    <row r="21" customFormat="false" ht="15" hidden="false" customHeight="false" outlineLevel="0" collapsed="false">
      <c r="A21" s="0" t="s">
        <v>64</v>
      </c>
      <c r="B21" s="0" t="n">
        <v>57962</v>
      </c>
      <c r="C21" s="0" t="n">
        <v>2543</v>
      </c>
      <c r="D21" s="0" t="str">
        <f aca="false">VLOOKUP(C21,'3G Parameters'!J:M,4,0)</f>
        <v>MRURNC4010</v>
      </c>
      <c r="E21" s="0" t="s">
        <v>61</v>
      </c>
      <c r="F21" s="0" t="n">
        <v>57960</v>
      </c>
      <c r="G21" s="0" t="n">
        <v>2543</v>
      </c>
      <c r="H21" s="0" t="str">
        <f aca="false">VLOOKUP(G21,'3G Parameters'!J:M,4,0)</f>
        <v>MRURNC4010</v>
      </c>
      <c r="I21" s="0" t="s">
        <v>112</v>
      </c>
    </row>
    <row r="22" customFormat="false" ht="15" hidden="false" customHeight="false" outlineLevel="0" collapsed="false">
      <c r="A22" s="0" t="s">
        <v>64</v>
      </c>
      <c r="B22" s="0" t="n">
        <v>57962</v>
      </c>
      <c r="C22" s="0" t="n">
        <v>2543</v>
      </c>
      <c r="D22" s="0" t="str">
        <f aca="false">VLOOKUP(C22,'3G Parameters'!J:M,4,0)</f>
        <v>MRURNC4010</v>
      </c>
      <c r="E22" s="0" t="s">
        <v>63</v>
      </c>
      <c r="F22" s="0" t="n">
        <v>57961</v>
      </c>
      <c r="G22" s="0" t="n">
        <v>2543</v>
      </c>
      <c r="H22" s="0" t="str">
        <f aca="false">VLOOKUP(G22,'3G Parameters'!J:M,4,0)</f>
        <v>MRURNC4010</v>
      </c>
      <c r="I22" s="0" t="s">
        <v>112</v>
      </c>
    </row>
    <row r="23" customFormat="false" ht="15" hidden="false" customHeight="false" outlineLevel="0" collapsed="false">
      <c r="A23" s="0" t="s">
        <v>65</v>
      </c>
      <c r="B23" s="0" t="n">
        <v>57964</v>
      </c>
      <c r="C23" s="0" t="n">
        <v>2543</v>
      </c>
      <c r="D23" s="0" t="str">
        <f aca="false">VLOOKUP(C23,'3G Parameters'!J:M,4,0)</f>
        <v>MRURNC4010</v>
      </c>
      <c r="E23" s="0" t="s">
        <v>117</v>
      </c>
      <c r="F23" s="0" t="n">
        <v>56426</v>
      </c>
      <c r="G23" s="0" t="n">
        <v>2543</v>
      </c>
      <c r="H23" s="0" t="str">
        <f aca="false">VLOOKUP(G23,'3G Parameters'!J:M,4,0)</f>
        <v>MRURNC4010</v>
      </c>
      <c r="I23" s="0" t="s">
        <v>112</v>
      </c>
    </row>
    <row r="24" customFormat="false" ht="15" hidden="false" customHeight="false" outlineLevel="0" collapsed="false">
      <c r="A24" s="0" t="s">
        <v>65</v>
      </c>
      <c r="B24" s="0" t="n">
        <v>57964</v>
      </c>
      <c r="C24" s="0" t="n">
        <v>2543</v>
      </c>
      <c r="D24" s="0" t="str">
        <f aca="false">VLOOKUP(C24,'3G Parameters'!J:M,4,0)</f>
        <v>MRURNC4010</v>
      </c>
      <c r="E24" s="0" t="s">
        <v>66</v>
      </c>
      <c r="F24" s="0" t="n">
        <v>57965</v>
      </c>
      <c r="G24" s="0" t="n">
        <v>2543</v>
      </c>
      <c r="H24" s="0" t="str">
        <f aca="false">VLOOKUP(G24,'3G Parameters'!J:M,4,0)</f>
        <v>MRURNC4010</v>
      </c>
      <c r="I24" s="0" t="s">
        <v>112</v>
      </c>
    </row>
    <row r="25" customFormat="false" ht="15" hidden="false" customHeight="false" outlineLevel="0" collapsed="false">
      <c r="A25" s="0" t="s">
        <v>65</v>
      </c>
      <c r="B25" s="0" t="n">
        <v>57964</v>
      </c>
      <c r="C25" s="0" t="n">
        <v>2543</v>
      </c>
      <c r="D25" s="0" t="str">
        <f aca="false">VLOOKUP(C25,'3G Parameters'!J:M,4,0)</f>
        <v>MRURNC4010</v>
      </c>
      <c r="E25" s="0" t="s">
        <v>67</v>
      </c>
      <c r="F25" s="0" t="n">
        <v>57966</v>
      </c>
      <c r="G25" s="0" t="n">
        <v>2543</v>
      </c>
      <c r="H25" s="0" t="str">
        <f aca="false">VLOOKUP(G25,'3G Parameters'!J:M,4,0)</f>
        <v>MRURNC4010</v>
      </c>
      <c r="I25" s="0" t="s">
        <v>112</v>
      </c>
    </row>
    <row r="26" customFormat="false" ht="15" hidden="false" customHeight="false" outlineLevel="0" collapsed="false">
      <c r="A26" s="0" t="s">
        <v>66</v>
      </c>
      <c r="B26" s="0" t="n">
        <v>57965</v>
      </c>
      <c r="C26" s="0" t="n">
        <v>2543</v>
      </c>
      <c r="D26" s="0" t="str">
        <f aca="false">VLOOKUP(C26,'3G Parameters'!J:M,4,0)</f>
        <v>MRURNC4010</v>
      </c>
      <c r="E26" s="0" t="s">
        <v>115</v>
      </c>
      <c r="F26" s="0" t="n">
        <v>56424</v>
      </c>
      <c r="G26" s="0" t="n">
        <v>2543</v>
      </c>
      <c r="H26" s="0" t="str">
        <f aca="false">VLOOKUP(G26,'3G Parameters'!J:M,4,0)</f>
        <v>MRURNC4010</v>
      </c>
      <c r="I26" s="0" t="s">
        <v>112</v>
      </c>
    </row>
    <row r="27" customFormat="false" ht="15" hidden="false" customHeight="false" outlineLevel="0" collapsed="false">
      <c r="A27" s="0" t="s">
        <v>66</v>
      </c>
      <c r="B27" s="0" t="n">
        <v>57965</v>
      </c>
      <c r="C27" s="0" t="n">
        <v>2543</v>
      </c>
      <c r="D27" s="0" t="str">
        <f aca="false">VLOOKUP(C27,'3G Parameters'!J:M,4,0)</f>
        <v>MRURNC4010</v>
      </c>
      <c r="E27" s="0" t="s">
        <v>116</v>
      </c>
      <c r="F27" s="0" t="n">
        <v>56425</v>
      </c>
      <c r="G27" s="0" t="n">
        <v>2543</v>
      </c>
      <c r="H27" s="0" t="str">
        <f aca="false">VLOOKUP(G27,'3G Parameters'!J:M,4,0)</f>
        <v>MRURNC4010</v>
      </c>
      <c r="I27" s="0" t="s">
        <v>112</v>
      </c>
    </row>
    <row r="28" customFormat="false" ht="15" hidden="false" customHeight="false" outlineLevel="0" collapsed="false">
      <c r="A28" s="0" t="s">
        <v>66</v>
      </c>
      <c r="B28" s="0" t="n">
        <v>57965</v>
      </c>
      <c r="C28" s="0" t="n">
        <v>2543</v>
      </c>
      <c r="D28" s="0" t="str">
        <f aca="false">VLOOKUP(C28,'3G Parameters'!J:M,4,0)</f>
        <v>MRURNC4010</v>
      </c>
      <c r="E28" s="0" t="s">
        <v>117</v>
      </c>
      <c r="F28" s="0" t="n">
        <v>56426</v>
      </c>
      <c r="G28" s="0" t="n">
        <v>2543</v>
      </c>
      <c r="H28" s="0" t="str">
        <f aca="false">VLOOKUP(G28,'3G Parameters'!J:M,4,0)</f>
        <v>MRURNC4010</v>
      </c>
      <c r="I28" s="0" t="s">
        <v>112</v>
      </c>
    </row>
    <row r="29" customFormat="false" ht="15" hidden="false" customHeight="false" outlineLevel="0" collapsed="false">
      <c r="A29" s="0" t="s">
        <v>66</v>
      </c>
      <c r="B29" s="0" t="n">
        <v>57965</v>
      </c>
      <c r="C29" s="0" t="n">
        <v>2543</v>
      </c>
      <c r="D29" s="0" t="str">
        <f aca="false">VLOOKUP(C29,'3G Parameters'!J:M,4,0)</f>
        <v>MRURNC4010</v>
      </c>
      <c r="E29" s="0" t="s">
        <v>65</v>
      </c>
      <c r="F29" s="0" t="n">
        <v>57964</v>
      </c>
      <c r="G29" s="0" t="n">
        <v>2543</v>
      </c>
      <c r="H29" s="0" t="str">
        <f aca="false">VLOOKUP(G29,'3G Parameters'!J:M,4,0)</f>
        <v>MRURNC4010</v>
      </c>
      <c r="I29" s="0" t="s">
        <v>112</v>
      </c>
    </row>
    <row r="30" customFormat="false" ht="15" hidden="false" customHeight="false" outlineLevel="0" collapsed="false">
      <c r="A30" s="0" t="s">
        <v>66</v>
      </c>
      <c r="B30" s="0" t="n">
        <v>57965</v>
      </c>
      <c r="C30" s="0" t="n">
        <v>2543</v>
      </c>
      <c r="D30" s="0" t="str">
        <f aca="false">VLOOKUP(C30,'3G Parameters'!J:M,4,0)</f>
        <v>MRURNC4010</v>
      </c>
      <c r="E30" s="0" t="s">
        <v>67</v>
      </c>
      <c r="F30" s="0" t="n">
        <v>57966</v>
      </c>
      <c r="G30" s="0" t="n">
        <v>2543</v>
      </c>
      <c r="H30" s="0" t="str">
        <f aca="false">VLOOKUP(G30,'3G Parameters'!J:M,4,0)</f>
        <v>MRURNC4010</v>
      </c>
      <c r="I30" s="0" t="s">
        <v>112</v>
      </c>
    </row>
    <row r="31" customFormat="false" ht="15" hidden="false" customHeight="false" outlineLevel="0" collapsed="false">
      <c r="A31" s="0" t="s">
        <v>67</v>
      </c>
      <c r="B31" s="0" t="n">
        <v>57966</v>
      </c>
      <c r="C31" s="0" t="n">
        <v>2543</v>
      </c>
      <c r="D31" s="0" t="str">
        <f aca="false">VLOOKUP(C31,'3G Parameters'!J:M,4,0)</f>
        <v>MRURNC4010</v>
      </c>
      <c r="E31" s="0" t="s">
        <v>117</v>
      </c>
      <c r="F31" s="0" t="n">
        <v>56426</v>
      </c>
      <c r="G31" s="0" t="n">
        <v>2543</v>
      </c>
      <c r="H31" s="0" t="str">
        <f aca="false">VLOOKUP(G31,'3G Parameters'!J:M,4,0)</f>
        <v>MRURNC4010</v>
      </c>
      <c r="I31" s="0" t="s">
        <v>112</v>
      </c>
    </row>
    <row r="32" customFormat="false" ht="15" hidden="false" customHeight="false" outlineLevel="0" collapsed="false">
      <c r="A32" s="0" t="s">
        <v>67</v>
      </c>
      <c r="B32" s="0" t="n">
        <v>57966</v>
      </c>
      <c r="C32" s="0" t="n">
        <v>2543</v>
      </c>
      <c r="D32" s="0" t="str">
        <f aca="false">VLOOKUP(C32,'3G Parameters'!J:M,4,0)</f>
        <v>MRURNC4010</v>
      </c>
      <c r="E32" s="0" t="s">
        <v>65</v>
      </c>
      <c r="F32" s="0" t="n">
        <v>57964</v>
      </c>
      <c r="G32" s="0" t="n">
        <v>2543</v>
      </c>
      <c r="H32" s="0" t="str">
        <f aca="false">VLOOKUP(G32,'3G Parameters'!J:M,4,0)</f>
        <v>MRURNC4010</v>
      </c>
      <c r="I32" s="0" t="s">
        <v>112</v>
      </c>
    </row>
    <row r="33" customFormat="false" ht="15" hidden="false" customHeight="false" outlineLevel="0" collapsed="false">
      <c r="A33" s="0" t="s">
        <v>67</v>
      </c>
      <c r="B33" s="0" t="n">
        <v>57966</v>
      </c>
      <c r="C33" s="0" t="n">
        <v>2543</v>
      </c>
      <c r="D33" s="0" t="str">
        <f aca="false">VLOOKUP(C33,'3G Parameters'!J:M,4,0)</f>
        <v>MRURNC4010</v>
      </c>
      <c r="E33" s="0" t="s">
        <v>66</v>
      </c>
      <c r="F33" s="0" t="n">
        <v>57965</v>
      </c>
      <c r="G33" s="0" t="n">
        <v>2543</v>
      </c>
      <c r="H33" s="0" t="str">
        <f aca="false">VLOOKUP(G33,'3G Parameters'!J:M,4,0)</f>
        <v>MRURNC4010</v>
      </c>
      <c r="I33" s="0" t="s">
        <v>112</v>
      </c>
    </row>
    <row r="34" customFormat="false" ht="15" hidden="false" customHeight="false" outlineLevel="0" collapsed="false">
      <c r="A34" s="0" t="s">
        <v>69</v>
      </c>
      <c r="B34" s="0" t="n">
        <v>55680</v>
      </c>
      <c r="C34" s="0" t="n">
        <v>2526</v>
      </c>
      <c r="D34" s="0" t="str">
        <f aca="false">VLOOKUP(C34,'3G Parameters'!J:M,4,0)</f>
        <v>NYRRNC4000</v>
      </c>
      <c r="E34" s="0" t="s">
        <v>70</v>
      </c>
      <c r="F34" s="0" t="n">
        <v>55681</v>
      </c>
      <c r="G34" s="0" t="n">
        <v>2526</v>
      </c>
      <c r="H34" s="0" t="str">
        <f aca="false">VLOOKUP(G34,'3G Parameters'!J:M,4,0)</f>
        <v>NYRRNC4000</v>
      </c>
      <c r="I34" s="0" t="s">
        <v>112</v>
      </c>
    </row>
    <row r="35" customFormat="false" ht="15" hidden="false" customHeight="false" outlineLevel="0" collapsed="false">
      <c r="A35" s="0" t="s">
        <v>69</v>
      </c>
      <c r="B35" s="0" t="n">
        <v>55680</v>
      </c>
      <c r="C35" s="0" t="n">
        <v>2526</v>
      </c>
      <c r="D35" s="0" t="str">
        <f aca="false">VLOOKUP(C35,'3G Parameters'!J:M,4,0)</f>
        <v>NYRRNC4000</v>
      </c>
      <c r="E35" s="0" t="s">
        <v>71</v>
      </c>
      <c r="F35" s="0" t="n">
        <v>55682</v>
      </c>
      <c r="G35" s="0" t="n">
        <v>2526</v>
      </c>
      <c r="H35" s="0" t="str">
        <f aca="false">VLOOKUP(G35,'3G Parameters'!J:M,4,0)</f>
        <v>NYRRNC4000</v>
      </c>
      <c r="I35" s="0" t="s">
        <v>112</v>
      </c>
    </row>
    <row r="36" customFormat="false" ht="15" hidden="false" customHeight="false" outlineLevel="0" collapsed="false">
      <c r="A36" s="0" t="s">
        <v>70</v>
      </c>
      <c r="B36" s="0" t="n">
        <v>55681</v>
      </c>
      <c r="C36" s="0" t="n">
        <v>2526</v>
      </c>
      <c r="D36" s="0" t="str">
        <f aca="false">VLOOKUP(C36,'3G Parameters'!J:M,4,0)</f>
        <v>NYRRNC4000</v>
      </c>
      <c r="E36" s="0" t="s">
        <v>69</v>
      </c>
      <c r="F36" s="0" t="n">
        <v>55680</v>
      </c>
      <c r="G36" s="0" t="n">
        <v>2526</v>
      </c>
      <c r="H36" s="0" t="str">
        <f aca="false">VLOOKUP(G36,'3G Parameters'!J:M,4,0)</f>
        <v>NYRRNC4000</v>
      </c>
      <c r="I36" s="0" t="s">
        <v>112</v>
      </c>
    </row>
    <row r="37" customFormat="false" ht="15" hidden="false" customHeight="false" outlineLevel="0" collapsed="false">
      <c r="A37" s="0" t="s">
        <v>70</v>
      </c>
      <c r="B37" s="0" t="n">
        <v>55681</v>
      </c>
      <c r="C37" s="0" t="n">
        <v>2526</v>
      </c>
      <c r="D37" s="0" t="str">
        <f aca="false">VLOOKUP(C37,'3G Parameters'!J:M,4,0)</f>
        <v>NYRRNC4000</v>
      </c>
      <c r="E37" s="0" t="s">
        <v>71</v>
      </c>
      <c r="F37" s="0" t="n">
        <v>55682</v>
      </c>
      <c r="G37" s="0" t="n">
        <v>2526</v>
      </c>
      <c r="H37" s="0" t="str">
        <f aca="false">VLOOKUP(G37,'3G Parameters'!J:M,4,0)</f>
        <v>NYRRNC4000</v>
      </c>
      <c r="I37" s="0" t="s">
        <v>112</v>
      </c>
    </row>
    <row r="38" customFormat="false" ht="15" hidden="false" customHeight="false" outlineLevel="0" collapsed="false">
      <c r="A38" s="0" t="s">
        <v>71</v>
      </c>
      <c r="B38" s="0" t="n">
        <v>55682</v>
      </c>
      <c r="C38" s="0" t="n">
        <v>2526</v>
      </c>
      <c r="D38" s="0" t="str">
        <f aca="false">VLOOKUP(C38,'3G Parameters'!J:M,4,0)</f>
        <v>NYRRNC4000</v>
      </c>
      <c r="E38" s="0" t="s">
        <v>69</v>
      </c>
      <c r="F38" s="0" t="n">
        <v>55680</v>
      </c>
      <c r="G38" s="0" t="n">
        <v>2526</v>
      </c>
      <c r="H38" s="0" t="str">
        <f aca="false">VLOOKUP(G38,'3G Parameters'!J:M,4,0)</f>
        <v>NYRRNC4000</v>
      </c>
      <c r="I38" s="0" t="s">
        <v>112</v>
      </c>
    </row>
    <row r="39" customFormat="false" ht="15" hidden="false" customHeight="false" outlineLevel="0" collapsed="false">
      <c r="A39" s="0" t="s">
        <v>71</v>
      </c>
      <c r="B39" s="0" t="n">
        <v>55682</v>
      </c>
      <c r="C39" s="0" t="n">
        <v>2526</v>
      </c>
      <c r="D39" s="0" t="str">
        <f aca="false">VLOOKUP(C39,'3G Parameters'!J:M,4,0)</f>
        <v>NYRRNC4000</v>
      </c>
      <c r="E39" s="0" t="s">
        <v>70</v>
      </c>
      <c r="F39" s="0" t="n">
        <v>55681</v>
      </c>
      <c r="G39" s="0" t="n">
        <v>2526</v>
      </c>
      <c r="H39" s="0" t="str">
        <f aca="false">VLOOKUP(G39,'3G Parameters'!J:M,4,0)</f>
        <v>NYRRNC4000</v>
      </c>
      <c r="I39" s="0" t="s">
        <v>112</v>
      </c>
    </row>
    <row r="40" customFormat="false" ht="15" hidden="false" customHeight="false" outlineLevel="0" collapsed="false">
      <c r="A40" s="0" t="s">
        <v>72</v>
      </c>
      <c r="B40" s="0" t="n">
        <v>55684</v>
      </c>
      <c r="C40" s="0" t="n">
        <v>2526</v>
      </c>
      <c r="D40" s="0" t="str">
        <f aca="false">VLOOKUP(C40,'3G Parameters'!J:M,4,0)</f>
        <v>NYRRNC4000</v>
      </c>
      <c r="E40" s="0" t="s">
        <v>73</v>
      </c>
      <c r="F40" s="0" t="n">
        <v>55685</v>
      </c>
      <c r="G40" s="0" t="n">
        <v>2526</v>
      </c>
      <c r="H40" s="0" t="str">
        <f aca="false">VLOOKUP(G40,'3G Parameters'!J:M,4,0)</f>
        <v>NYRRNC4000</v>
      </c>
      <c r="I40" s="0" t="s">
        <v>112</v>
      </c>
    </row>
    <row r="41" customFormat="false" ht="15" hidden="false" customHeight="false" outlineLevel="0" collapsed="false">
      <c r="A41" s="0" t="s">
        <v>72</v>
      </c>
      <c r="B41" s="0" t="n">
        <v>55684</v>
      </c>
      <c r="C41" s="0" t="n">
        <v>2526</v>
      </c>
      <c r="D41" s="0" t="str">
        <f aca="false">VLOOKUP(C41,'3G Parameters'!J:M,4,0)</f>
        <v>NYRRNC4000</v>
      </c>
      <c r="E41" s="0" t="s">
        <v>74</v>
      </c>
      <c r="F41" s="0" t="n">
        <v>55686</v>
      </c>
      <c r="G41" s="0" t="n">
        <v>2526</v>
      </c>
      <c r="H41" s="0" t="str">
        <f aca="false">VLOOKUP(G41,'3G Parameters'!J:M,4,0)</f>
        <v>NYRRNC4000</v>
      </c>
      <c r="I41" s="0" t="s">
        <v>112</v>
      </c>
    </row>
    <row r="42" customFormat="false" ht="15" hidden="false" customHeight="false" outlineLevel="0" collapsed="false">
      <c r="A42" s="0" t="s">
        <v>73</v>
      </c>
      <c r="B42" s="0" t="n">
        <v>55685</v>
      </c>
      <c r="C42" s="0" t="n">
        <v>2526</v>
      </c>
      <c r="D42" s="0" t="str">
        <f aca="false">VLOOKUP(C42,'3G Parameters'!J:M,4,0)</f>
        <v>NYRRNC4000</v>
      </c>
      <c r="E42" s="0" t="s">
        <v>72</v>
      </c>
      <c r="F42" s="0" t="n">
        <v>55684</v>
      </c>
      <c r="G42" s="0" t="n">
        <v>2526</v>
      </c>
      <c r="H42" s="0" t="str">
        <f aca="false">VLOOKUP(G42,'3G Parameters'!J:M,4,0)</f>
        <v>NYRRNC4000</v>
      </c>
      <c r="I42" s="0" t="s">
        <v>112</v>
      </c>
    </row>
    <row r="43" customFormat="false" ht="15" hidden="false" customHeight="false" outlineLevel="0" collapsed="false">
      <c r="A43" s="0" t="s">
        <v>73</v>
      </c>
      <c r="B43" s="0" t="n">
        <v>55685</v>
      </c>
      <c r="C43" s="0" t="n">
        <v>2526</v>
      </c>
      <c r="D43" s="0" t="str">
        <f aca="false">VLOOKUP(C43,'3G Parameters'!J:M,4,0)</f>
        <v>NYRRNC4000</v>
      </c>
      <c r="E43" s="0" t="s">
        <v>74</v>
      </c>
      <c r="F43" s="0" t="n">
        <v>55686</v>
      </c>
      <c r="G43" s="0" t="n">
        <v>2526</v>
      </c>
      <c r="H43" s="0" t="str">
        <f aca="false">VLOOKUP(G43,'3G Parameters'!J:M,4,0)</f>
        <v>NYRRNC4000</v>
      </c>
      <c r="I43" s="0" t="s">
        <v>112</v>
      </c>
    </row>
    <row r="44" customFormat="false" ht="15" hidden="false" customHeight="false" outlineLevel="0" collapsed="false">
      <c r="A44" s="0" t="s">
        <v>74</v>
      </c>
      <c r="B44" s="0" t="n">
        <v>55686</v>
      </c>
      <c r="C44" s="0" t="n">
        <v>2526</v>
      </c>
      <c r="D44" s="0" t="str">
        <f aca="false">VLOOKUP(C44,'3G Parameters'!J:M,4,0)</f>
        <v>NYRRNC4000</v>
      </c>
      <c r="E44" s="0" t="s">
        <v>72</v>
      </c>
      <c r="F44" s="0" t="n">
        <v>55684</v>
      </c>
      <c r="G44" s="0" t="n">
        <v>2526</v>
      </c>
      <c r="H44" s="0" t="str">
        <f aca="false">VLOOKUP(G44,'3G Parameters'!J:M,4,0)</f>
        <v>NYRRNC4000</v>
      </c>
      <c r="I44" s="0" t="s">
        <v>112</v>
      </c>
    </row>
    <row r="45" customFormat="false" ht="15" hidden="false" customHeight="false" outlineLevel="0" collapsed="false">
      <c r="A45" s="0" t="s">
        <v>74</v>
      </c>
      <c r="B45" s="0" t="n">
        <v>55686</v>
      </c>
      <c r="C45" s="0" t="n">
        <v>2526</v>
      </c>
      <c r="D45" s="0" t="str">
        <f aca="false">VLOOKUP(C45,'3G Parameters'!J:M,4,0)</f>
        <v>NYRRNC4000</v>
      </c>
      <c r="E45" s="0" t="s">
        <v>73</v>
      </c>
      <c r="F45" s="0" t="n">
        <v>55685</v>
      </c>
      <c r="G45" s="0" t="n">
        <v>2526</v>
      </c>
      <c r="H45" s="0" t="str">
        <f aca="false">VLOOKUP(G45,'3G Parameters'!J:M,4,0)</f>
        <v>NYRRNC4000</v>
      </c>
      <c r="I45" s="0" t="s">
        <v>112</v>
      </c>
    </row>
    <row r="46" customFormat="false" ht="15" hidden="false" customHeight="false" outlineLevel="0" collapsed="false">
      <c r="A46" s="0" t="s">
        <v>76</v>
      </c>
      <c r="B46" s="0" t="n">
        <v>55690</v>
      </c>
      <c r="C46" s="0" t="n">
        <v>45024</v>
      </c>
      <c r="D46" s="0" t="str">
        <f aca="false">VLOOKUP(C46,'3G Parameters'!J:M,4,0)</f>
        <v>TKARNC0525</v>
      </c>
      <c r="E46" s="0" t="s">
        <v>77</v>
      </c>
      <c r="F46" s="0" t="n">
        <v>55691</v>
      </c>
      <c r="G46" s="0" t="n">
        <v>45024</v>
      </c>
      <c r="H46" s="0" t="str">
        <f aca="false">VLOOKUP(G46,'3G Parameters'!J:M,4,0)</f>
        <v>TKARNC0525</v>
      </c>
      <c r="I46" s="0" t="s">
        <v>112</v>
      </c>
    </row>
    <row r="47" customFormat="false" ht="15" hidden="false" customHeight="false" outlineLevel="0" collapsed="false">
      <c r="A47" s="0" t="s">
        <v>76</v>
      </c>
      <c r="B47" s="0" t="n">
        <v>55690</v>
      </c>
      <c r="C47" s="0" t="n">
        <v>45024</v>
      </c>
      <c r="D47" s="0" t="str">
        <f aca="false">VLOOKUP(C47,'3G Parameters'!J:M,4,0)</f>
        <v>TKARNC0525</v>
      </c>
      <c r="E47" s="0" t="s">
        <v>78</v>
      </c>
      <c r="F47" s="0" t="n">
        <v>55692</v>
      </c>
      <c r="G47" s="0" t="n">
        <v>45024</v>
      </c>
      <c r="H47" s="0" t="str">
        <f aca="false">VLOOKUP(G47,'3G Parameters'!J:M,4,0)</f>
        <v>TKARNC0525</v>
      </c>
      <c r="I47" s="0" t="s">
        <v>112</v>
      </c>
    </row>
    <row r="48" customFormat="false" ht="15" hidden="false" customHeight="false" outlineLevel="0" collapsed="false">
      <c r="A48" s="0" t="s">
        <v>77</v>
      </c>
      <c r="B48" s="0" t="n">
        <v>55691</v>
      </c>
      <c r="C48" s="0" t="n">
        <v>45024</v>
      </c>
      <c r="D48" s="0" t="str">
        <f aca="false">VLOOKUP(C48,'3G Parameters'!J:M,4,0)</f>
        <v>TKARNC0525</v>
      </c>
      <c r="E48" s="0" t="s">
        <v>76</v>
      </c>
      <c r="F48" s="0" t="n">
        <v>55690</v>
      </c>
      <c r="G48" s="0" t="n">
        <v>45024</v>
      </c>
      <c r="H48" s="0" t="str">
        <f aca="false">VLOOKUP(G48,'3G Parameters'!J:M,4,0)</f>
        <v>TKARNC0525</v>
      </c>
      <c r="I48" s="0" t="s">
        <v>112</v>
      </c>
    </row>
    <row r="49" customFormat="false" ht="15" hidden="false" customHeight="false" outlineLevel="0" collapsed="false">
      <c r="A49" s="0" t="s">
        <v>77</v>
      </c>
      <c r="B49" s="0" t="n">
        <v>55691</v>
      </c>
      <c r="C49" s="0" t="n">
        <v>45024</v>
      </c>
      <c r="D49" s="0" t="str">
        <f aca="false">VLOOKUP(C49,'3G Parameters'!J:M,4,0)</f>
        <v>TKARNC0525</v>
      </c>
      <c r="E49" s="0" t="s">
        <v>78</v>
      </c>
      <c r="F49" s="0" t="n">
        <v>55692</v>
      </c>
      <c r="G49" s="0" t="n">
        <v>45024</v>
      </c>
      <c r="H49" s="0" t="str">
        <f aca="false">VLOOKUP(G49,'3G Parameters'!J:M,4,0)</f>
        <v>TKARNC0525</v>
      </c>
      <c r="I49" s="0" t="s">
        <v>112</v>
      </c>
    </row>
    <row r="50" customFormat="false" ht="15" hidden="false" customHeight="false" outlineLevel="0" collapsed="false">
      <c r="A50" s="0" t="s">
        <v>78</v>
      </c>
      <c r="B50" s="0" t="n">
        <v>55692</v>
      </c>
      <c r="C50" s="0" t="n">
        <v>45024</v>
      </c>
      <c r="D50" s="0" t="str">
        <f aca="false">VLOOKUP(C50,'3G Parameters'!J:M,4,0)</f>
        <v>TKARNC0525</v>
      </c>
      <c r="E50" s="0" t="s">
        <v>76</v>
      </c>
      <c r="F50" s="0" t="n">
        <v>55690</v>
      </c>
      <c r="G50" s="0" t="n">
        <v>45024</v>
      </c>
      <c r="H50" s="0" t="str">
        <f aca="false">VLOOKUP(G50,'3G Parameters'!J:M,4,0)</f>
        <v>TKARNC0525</v>
      </c>
      <c r="I50" s="0" t="s">
        <v>112</v>
      </c>
    </row>
    <row r="51" customFormat="false" ht="15" hidden="false" customHeight="false" outlineLevel="0" collapsed="false">
      <c r="A51" s="0" t="s">
        <v>78</v>
      </c>
      <c r="B51" s="0" t="n">
        <v>55692</v>
      </c>
      <c r="C51" s="0" t="n">
        <v>45024</v>
      </c>
      <c r="D51" s="0" t="str">
        <f aca="false">VLOOKUP(C51,'3G Parameters'!J:M,4,0)</f>
        <v>TKARNC0525</v>
      </c>
      <c r="E51" s="0" t="s">
        <v>77</v>
      </c>
      <c r="F51" s="0" t="n">
        <v>55691</v>
      </c>
      <c r="G51" s="0" t="n">
        <v>45024</v>
      </c>
      <c r="H51" s="0" t="str">
        <f aca="false">VLOOKUP(G51,'3G Parameters'!J:M,4,0)</f>
        <v>TKARNC0525</v>
      </c>
      <c r="I51" s="0" t="s">
        <v>112</v>
      </c>
    </row>
    <row r="52" customFormat="false" ht="15" hidden="false" customHeight="false" outlineLevel="0" collapsed="false">
      <c r="A52" s="0" t="s">
        <v>79</v>
      </c>
      <c r="B52" s="0" t="n">
        <v>55694</v>
      </c>
      <c r="C52" s="0" t="n">
        <v>45024</v>
      </c>
      <c r="D52" s="0" t="str">
        <f aca="false">VLOOKUP(C52,'3G Parameters'!J:M,4,0)</f>
        <v>TKARNC0525</v>
      </c>
      <c r="E52" s="0" t="s">
        <v>80</v>
      </c>
      <c r="F52" s="0" t="n">
        <v>55695</v>
      </c>
      <c r="G52" s="0" t="n">
        <v>45024</v>
      </c>
      <c r="H52" s="0" t="str">
        <f aca="false">VLOOKUP(G52,'3G Parameters'!J:M,4,0)</f>
        <v>TKARNC0525</v>
      </c>
      <c r="I52" s="0" t="s">
        <v>112</v>
      </c>
    </row>
    <row r="53" customFormat="false" ht="15" hidden="false" customHeight="false" outlineLevel="0" collapsed="false">
      <c r="A53" s="0" t="s">
        <v>79</v>
      </c>
      <c r="B53" s="0" t="n">
        <v>55694</v>
      </c>
      <c r="C53" s="0" t="n">
        <v>45024</v>
      </c>
      <c r="D53" s="0" t="str">
        <f aca="false">VLOOKUP(C53,'3G Parameters'!J:M,4,0)</f>
        <v>TKARNC0525</v>
      </c>
      <c r="E53" s="0" t="s">
        <v>81</v>
      </c>
      <c r="F53" s="0" t="n">
        <v>55696</v>
      </c>
      <c r="G53" s="0" t="n">
        <v>45024</v>
      </c>
      <c r="H53" s="0" t="str">
        <f aca="false">VLOOKUP(G53,'3G Parameters'!J:M,4,0)</f>
        <v>TKARNC0525</v>
      </c>
      <c r="I53" s="0" t="s">
        <v>112</v>
      </c>
    </row>
    <row r="54" customFormat="false" ht="15" hidden="false" customHeight="false" outlineLevel="0" collapsed="false">
      <c r="A54" s="0" t="s">
        <v>80</v>
      </c>
      <c r="B54" s="0" t="n">
        <v>55695</v>
      </c>
      <c r="C54" s="0" t="n">
        <v>45024</v>
      </c>
      <c r="D54" s="0" t="str">
        <f aca="false">VLOOKUP(C54,'3G Parameters'!J:M,4,0)</f>
        <v>TKARNC0525</v>
      </c>
      <c r="E54" s="0" t="s">
        <v>79</v>
      </c>
      <c r="F54" s="0" t="n">
        <v>55694</v>
      </c>
      <c r="G54" s="0" t="n">
        <v>45024</v>
      </c>
      <c r="H54" s="0" t="str">
        <f aca="false">VLOOKUP(G54,'3G Parameters'!J:M,4,0)</f>
        <v>TKARNC0525</v>
      </c>
      <c r="I54" s="0" t="s">
        <v>112</v>
      </c>
    </row>
    <row r="55" customFormat="false" ht="15" hidden="false" customHeight="false" outlineLevel="0" collapsed="false">
      <c r="A55" s="0" t="s">
        <v>80</v>
      </c>
      <c r="B55" s="0" t="n">
        <v>55695</v>
      </c>
      <c r="C55" s="0" t="n">
        <v>45024</v>
      </c>
      <c r="D55" s="0" t="str">
        <f aca="false">VLOOKUP(C55,'3G Parameters'!J:M,4,0)</f>
        <v>TKARNC0525</v>
      </c>
      <c r="E55" s="0" t="s">
        <v>81</v>
      </c>
      <c r="F55" s="0" t="n">
        <v>55696</v>
      </c>
      <c r="G55" s="0" t="n">
        <v>45024</v>
      </c>
      <c r="H55" s="0" t="str">
        <f aca="false">VLOOKUP(G55,'3G Parameters'!J:M,4,0)</f>
        <v>TKARNC0525</v>
      </c>
      <c r="I55" s="0" t="s">
        <v>112</v>
      </c>
    </row>
    <row r="56" customFormat="false" ht="15" hidden="false" customHeight="false" outlineLevel="0" collapsed="false">
      <c r="A56" s="0" t="s">
        <v>81</v>
      </c>
      <c r="B56" s="0" t="n">
        <v>55696</v>
      </c>
      <c r="C56" s="0" t="n">
        <v>45024</v>
      </c>
      <c r="D56" s="0" t="str">
        <f aca="false">VLOOKUP(C56,'3G Parameters'!J:M,4,0)</f>
        <v>TKARNC0525</v>
      </c>
      <c r="E56" s="0" t="s">
        <v>79</v>
      </c>
      <c r="F56" s="0" t="n">
        <v>55694</v>
      </c>
      <c r="G56" s="0" t="n">
        <v>45024</v>
      </c>
      <c r="H56" s="0" t="str">
        <f aca="false">VLOOKUP(G56,'3G Parameters'!J:M,4,0)</f>
        <v>TKARNC0525</v>
      </c>
      <c r="I56" s="0" t="s">
        <v>112</v>
      </c>
    </row>
    <row r="57" customFormat="false" ht="15" hidden="false" customHeight="false" outlineLevel="0" collapsed="false">
      <c r="A57" s="0" t="s">
        <v>81</v>
      </c>
      <c r="B57" s="0" t="n">
        <v>55696</v>
      </c>
      <c r="C57" s="0" t="n">
        <v>45024</v>
      </c>
      <c r="D57" s="0" t="str">
        <f aca="false">VLOOKUP(C57,'3G Parameters'!J:M,4,0)</f>
        <v>TKARNC0525</v>
      </c>
      <c r="E57" s="0" t="s">
        <v>80</v>
      </c>
      <c r="F57" s="0" t="n">
        <v>55695</v>
      </c>
      <c r="G57" s="0" t="n">
        <v>45024</v>
      </c>
      <c r="H57" s="0" t="str">
        <f aca="false">VLOOKUP(G57,'3G Parameters'!J:M,4,0)</f>
        <v>TKARNC0525</v>
      </c>
      <c r="I57" s="0" t="s">
        <v>112</v>
      </c>
    </row>
  </sheetData>
  <autoFilter ref="A1:I1"/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 C3 - Safaricom Confidential Internal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4" activeCellId="0" sqref="A64"/>
    </sheetView>
  </sheetViews>
  <sheetFormatPr defaultRowHeight="15" zeroHeight="false" outlineLevelRow="0" outlineLevelCol="0"/>
  <cols>
    <col collapsed="false" customWidth="true" hidden="false" outlineLevel="0" max="1" min="1" style="0" width="43.14"/>
    <col collapsed="false" customWidth="true" hidden="false" outlineLevel="0" max="2" min="2" style="0" width="6.43"/>
    <col collapsed="false" customWidth="true" hidden="false" outlineLevel="0" max="3" min="3" style="0" width="6.85"/>
    <col collapsed="false" customWidth="true" hidden="false" outlineLevel="0" max="4" min="4" style="0" width="12"/>
    <col collapsed="false" customWidth="true" hidden="false" outlineLevel="0" max="5" min="5" style="0" width="43.14"/>
    <col collapsed="false" customWidth="true" hidden="false" outlineLevel="0" max="6" min="6" style="0" width="6.28"/>
    <col collapsed="false" customWidth="true" hidden="false" outlineLevel="0" max="7" min="7" style="0" width="6.71"/>
    <col collapsed="false" customWidth="true" hidden="false" outlineLevel="0" max="8" min="8" style="0" width="12.71"/>
    <col collapsed="false" customWidth="true" hidden="false" outlineLevel="0" max="9" min="9" style="0" width="9.71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18" t="s">
        <v>102</v>
      </c>
      <c r="B1" s="18" t="s">
        <v>103</v>
      </c>
      <c r="C1" s="18" t="s">
        <v>104</v>
      </c>
      <c r="D1" s="18" t="s">
        <v>105</v>
      </c>
      <c r="E1" s="18" t="s">
        <v>106</v>
      </c>
      <c r="F1" s="18" t="s">
        <v>107</v>
      </c>
      <c r="G1" s="18" t="s">
        <v>108</v>
      </c>
      <c r="H1" s="18" t="s">
        <v>109</v>
      </c>
      <c r="I1" s="19" t="s">
        <v>110</v>
      </c>
    </row>
    <row r="2" customFormat="false" ht="15" hidden="false" customHeight="false" outlineLevel="0" collapsed="false">
      <c r="A2" s="0" t="s">
        <v>118</v>
      </c>
      <c r="B2" s="0" t="n">
        <v>36210</v>
      </c>
      <c r="C2" s="0" t="n">
        <v>2526</v>
      </c>
      <c r="D2" s="0" t="s">
        <v>9</v>
      </c>
      <c r="E2" s="0" t="s">
        <v>69</v>
      </c>
      <c r="F2" s="0" t="n">
        <v>55680</v>
      </c>
      <c r="G2" s="0" t="n">
        <v>2526</v>
      </c>
      <c r="H2" s="0" t="str">
        <f aca="false">VLOOKUP(E2,'3G Parameters'!F:M,8,0)</f>
        <v>NYRRNC4000</v>
      </c>
      <c r="I2" s="0" t="s">
        <v>112</v>
      </c>
    </row>
    <row r="3" customFormat="false" ht="15" hidden="false" customHeight="false" outlineLevel="0" collapsed="false">
      <c r="A3" s="0" t="s">
        <v>118</v>
      </c>
      <c r="B3" s="0" t="n">
        <v>36210</v>
      </c>
      <c r="C3" s="0" t="n">
        <v>2526</v>
      </c>
      <c r="D3" s="0" t="s">
        <v>9</v>
      </c>
      <c r="E3" s="0" t="s">
        <v>70</v>
      </c>
      <c r="F3" s="0" t="n">
        <v>55681</v>
      </c>
      <c r="G3" s="0" t="n">
        <v>2526</v>
      </c>
      <c r="H3" s="0" t="str">
        <f aca="false">VLOOKUP(E3,'3G Parameters'!F:M,8,0)</f>
        <v>NYRRNC4000</v>
      </c>
      <c r="I3" s="0" t="s">
        <v>112</v>
      </c>
    </row>
    <row r="4" customFormat="false" ht="15" hidden="false" customHeight="false" outlineLevel="0" collapsed="false">
      <c r="A4" s="0" t="s">
        <v>118</v>
      </c>
      <c r="B4" s="0" t="n">
        <v>36210</v>
      </c>
      <c r="C4" s="0" t="n">
        <v>2526</v>
      </c>
      <c r="D4" s="0" t="s">
        <v>9</v>
      </c>
      <c r="E4" s="0" t="s">
        <v>71</v>
      </c>
      <c r="F4" s="0" t="n">
        <v>55682</v>
      </c>
      <c r="G4" s="0" t="n">
        <v>2526</v>
      </c>
      <c r="H4" s="0" t="str">
        <f aca="false">VLOOKUP(E4,'3G Parameters'!F:M,8,0)</f>
        <v>NYRRNC4000</v>
      </c>
      <c r="I4" s="0" t="s">
        <v>112</v>
      </c>
    </row>
    <row r="5" customFormat="false" ht="15" hidden="false" customHeight="false" outlineLevel="0" collapsed="false">
      <c r="A5" s="0" t="s">
        <v>119</v>
      </c>
      <c r="B5" s="0" t="n">
        <v>36211</v>
      </c>
      <c r="C5" s="0" t="n">
        <v>2526</v>
      </c>
      <c r="D5" s="0" t="s">
        <v>9</v>
      </c>
      <c r="E5" s="0" t="s">
        <v>71</v>
      </c>
      <c r="F5" s="0" t="n">
        <v>55682</v>
      </c>
      <c r="G5" s="0" t="n">
        <v>2526</v>
      </c>
      <c r="H5" s="0" t="str">
        <f aca="false">VLOOKUP(E5,'3G Parameters'!F:M,8,0)</f>
        <v>NYRRNC4000</v>
      </c>
      <c r="I5" s="0" t="s">
        <v>112</v>
      </c>
    </row>
    <row r="6" customFormat="false" ht="15" hidden="false" customHeight="false" outlineLevel="0" collapsed="false">
      <c r="A6" s="0" t="s">
        <v>120</v>
      </c>
      <c r="B6" s="0" t="n">
        <v>36212</v>
      </c>
      <c r="C6" s="0" t="n">
        <v>2526</v>
      </c>
      <c r="D6" s="0" t="s">
        <v>9</v>
      </c>
      <c r="E6" s="0" t="s">
        <v>71</v>
      </c>
      <c r="F6" s="0" t="n">
        <v>55682</v>
      </c>
      <c r="G6" s="0" t="n">
        <v>2526</v>
      </c>
      <c r="H6" s="0" t="str">
        <f aca="false">VLOOKUP(E6,'3G Parameters'!F:M,8,0)</f>
        <v>NYRRNC4000</v>
      </c>
      <c r="I6" s="0" t="s">
        <v>112</v>
      </c>
    </row>
    <row r="7" customFormat="false" ht="15" hidden="false" customHeight="false" outlineLevel="0" collapsed="false">
      <c r="A7" s="0" t="s">
        <v>121</v>
      </c>
      <c r="B7" s="0" t="n">
        <v>36214</v>
      </c>
      <c r="C7" s="0" t="n">
        <v>2526</v>
      </c>
      <c r="D7" s="0" t="s">
        <v>9</v>
      </c>
      <c r="E7" s="0" t="s">
        <v>72</v>
      </c>
      <c r="F7" s="0" t="n">
        <v>55684</v>
      </c>
      <c r="G7" s="0" t="n">
        <v>2526</v>
      </c>
      <c r="H7" s="0" t="str">
        <f aca="false">VLOOKUP(E7,'3G Parameters'!F:M,8,0)</f>
        <v>NYRRNC4000</v>
      </c>
      <c r="I7" s="0" t="s">
        <v>112</v>
      </c>
    </row>
    <row r="8" customFormat="false" ht="15" hidden="false" customHeight="false" outlineLevel="0" collapsed="false">
      <c r="A8" s="0" t="s">
        <v>121</v>
      </c>
      <c r="B8" s="0" t="n">
        <v>36214</v>
      </c>
      <c r="C8" s="0" t="n">
        <v>2526</v>
      </c>
      <c r="D8" s="0" t="s">
        <v>9</v>
      </c>
      <c r="E8" s="0" t="s">
        <v>73</v>
      </c>
      <c r="F8" s="0" t="n">
        <v>55685</v>
      </c>
      <c r="G8" s="0" t="n">
        <v>2526</v>
      </c>
      <c r="H8" s="0" t="str">
        <f aca="false">VLOOKUP(E8,'3G Parameters'!F:M,8,0)</f>
        <v>NYRRNC4000</v>
      </c>
      <c r="I8" s="0" t="s">
        <v>112</v>
      </c>
    </row>
    <row r="9" customFormat="false" ht="15" hidden="false" customHeight="false" outlineLevel="0" collapsed="false">
      <c r="A9" s="0" t="s">
        <v>121</v>
      </c>
      <c r="B9" s="0" t="n">
        <v>36214</v>
      </c>
      <c r="C9" s="0" t="n">
        <v>2526</v>
      </c>
      <c r="D9" s="0" t="s">
        <v>9</v>
      </c>
      <c r="E9" s="0" t="s">
        <v>74</v>
      </c>
      <c r="F9" s="0" t="n">
        <v>55686</v>
      </c>
      <c r="G9" s="0" t="n">
        <v>2526</v>
      </c>
      <c r="H9" s="0" t="str">
        <f aca="false">VLOOKUP(E9,'3G Parameters'!F:M,8,0)</f>
        <v>NYRRNC4000</v>
      </c>
      <c r="I9" s="0" t="s">
        <v>112</v>
      </c>
    </row>
    <row r="10" customFormat="false" ht="15" hidden="false" customHeight="false" outlineLevel="0" collapsed="false">
      <c r="A10" s="0" t="s">
        <v>122</v>
      </c>
      <c r="B10" s="0" t="n">
        <v>36215</v>
      </c>
      <c r="C10" s="0" t="n">
        <v>2526</v>
      </c>
      <c r="D10" s="0" t="s">
        <v>9</v>
      </c>
      <c r="E10" s="0" t="s">
        <v>74</v>
      </c>
      <c r="F10" s="0" t="n">
        <v>55686</v>
      </c>
      <c r="G10" s="0" t="n">
        <v>2526</v>
      </c>
      <c r="H10" s="0" t="str">
        <f aca="false">VLOOKUP(E10,'3G Parameters'!F:M,8,0)</f>
        <v>NYRRNC4000</v>
      </c>
      <c r="I10" s="0" t="s">
        <v>112</v>
      </c>
    </row>
    <row r="11" customFormat="false" ht="15" hidden="false" customHeight="false" outlineLevel="0" collapsed="false">
      <c r="A11" s="0" t="s">
        <v>123</v>
      </c>
      <c r="B11" s="0" t="n">
        <v>36216</v>
      </c>
      <c r="C11" s="0" t="n">
        <v>2526</v>
      </c>
      <c r="D11" s="0" t="s">
        <v>9</v>
      </c>
      <c r="E11" s="0" t="s">
        <v>74</v>
      </c>
      <c r="F11" s="0" t="n">
        <v>55686</v>
      </c>
      <c r="G11" s="0" t="n">
        <v>2526</v>
      </c>
      <c r="H11" s="0" t="str">
        <f aca="false">VLOOKUP(E11,'3G Parameters'!F:M,8,0)</f>
        <v>NYRRNC4000</v>
      </c>
      <c r="I11" s="0" t="s">
        <v>112</v>
      </c>
    </row>
    <row r="12" customFormat="false" ht="15" hidden="false" customHeight="false" outlineLevel="0" collapsed="false">
      <c r="A12" s="0" t="s">
        <v>124</v>
      </c>
      <c r="B12" s="0" t="n">
        <v>37471</v>
      </c>
      <c r="C12" s="0" t="n">
        <v>45024</v>
      </c>
      <c r="D12" s="0" t="s">
        <v>25</v>
      </c>
      <c r="E12" s="0" t="s">
        <v>76</v>
      </c>
      <c r="F12" s="0" t="n">
        <v>55690</v>
      </c>
      <c r="G12" s="0" t="n">
        <v>45024</v>
      </c>
      <c r="H12" s="0" t="str">
        <f aca="false">VLOOKUP(E12,'3G Parameters'!F:M,8,0)</f>
        <v>TKARNC0525</v>
      </c>
      <c r="I12" s="0" t="s">
        <v>112</v>
      </c>
    </row>
    <row r="13" customFormat="false" ht="15" hidden="false" customHeight="false" outlineLevel="0" collapsed="false">
      <c r="A13" s="0" t="s">
        <v>124</v>
      </c>
      <c r="B13" s="0" t="n">
        <v>37471</v>
      </c>
      <c r="C13" s="0" t="n">
        <v>45024</v>
      </c>
      <c r="D13" s="0" t="s">
        <v>25</v>
      </c>
      <c r="E13" s="0" t="s">
        <v>77</v>
      </c>
      <c r="F13" s="0" t="n">
        <v>55691</v>
      </c>
      <c r="G13" s="0" t="n">
        <v>45024</v>
      </c>
      <c r="H13" s="0" t="str">
        <f aca="false">VLOOKUP(E13,'3G Parameters'!F:M,8,0)</f>
        <v>TKARNC0525</v>
      </c>
      <c r="I13" s="0" t="s">
        <v>112</v>
      </c>
    </row>
    <row r="14" customFormat="false" ht="15" hidden="false" customHeight="false" outlineLevel="0" collapsed="false">
      <c r="A14" s="0" t="s">
        <v>125</v>
      </c>
      <c r="B14" s="0" t="n">
        <v>37472</v>
      </c>
      <c r="C14" s="0" t="n">
        <v>45024</v>
      </c>
      <c r="D14" s="0" t="s">
        <v>25</v>
      </c>
      <c r="E14" s="0" t="s">
        <v>76</v>
      </c>
      <c r="F14" s="0" t="n">
        <v>55690</v>
      </c>
      <c r="G14" s="0" t="n">
        <v>45024</v>
      </c>
      <c r="H14" s="0" t="str">
        <f aca="false">VLOOKUP(E14,'3G Parameters'!F:M,8,0)</f>
        <v>TKARNC0525</v>
      </c>
      <c r="I14" s="0" t="s">
        <v>112</v>
      </c>
    </row>
    <row r="15" customFormat="false" ht="15" hidden="false" customHeight="false" outlineLevel="0" collapsed="false">
      <c r="A15" s="0" t="s">
        <v>125</v>
      </c>
      <c r="B15" s="0" t="n">
        <v>37472</v>
      </c>
      <c r="C15" s="0" t="n">
        <v>45024</v>
      </c>
      <c r="D15" s="0" t="s">
        <v>25</v>
      </c>
      <c r="E15" s="0" t="s">
        <v>77</v>
      </c>
      <c r="F15" s="0" t="n">
        <v>55691</v>
      </c>
      <c r="G15" s="0" t="n">
        <v>45024</v>
      </c>
      <c r="H15" s="0" t="str">
        <f aca="false">VLOOKUP(E15,'3G Parameters'!F:M,8,0)</f>
        <v>TKARNC0525</v>
      </c>
      <c r="I15" s="0" t="s">
        <v>112</v>
      </c>
    </row>
    <row r="16" customFormat="false" ht="15" hidden="false" customHeight="false" outlineLevel="0" collapsed="false">
      <c r="A16" s="0" t="s">
        <v>126</v>
      </c>
      <c r="B16" s="0" t="n">
        <v>37475</v>
      </c>
      <c r="C16" s="0" t="n">
        <v>45024</v>
      </c>
      <c r="D16" s="0" t="s">
        <v>25</v>
      </c>
      <c r="E16" s="0" t="s">
        <v>79</v>
      </c>
      <c r="F16" s="0" t="n">
        <v>55694</v>
      </c>
      <c r="G16" s="0" t="n">
        <v>45024</v>
      </c>
      <c r="H16" s="0" t="str">
        <f aca="false">VLOOKUP(E16,'3G Parameters'!F:M,8,0)</f>
        <v>TKARNC0525</v>
      </c>
      <c r="I16" s="0" t="s">
        <v>112</v>
      </c>
    </row>
    <row r="17" customFormat="false" ht="15" hidden="false" customHeight="false" outlineLevel="0" collapsed="false">
      <c r="A17" s="0" t="s">
        <v>126</v>
      </c>
      <c r="B17" s="0" t="n">
        <v>37475</v>
      </c>
      <c r="C17" s="0" t="n">
        <v>45024</v>
      </c>
      <c r="D17" s="0" t="s">
        <v>25</v>
      </c>
      <c r="E17" s="0" t="s">
        <v>80</v>
      </c>
      <c r="F17" s="0" t="n">
        <v>55695</v>
      </c>
      <c r="G17" s="0" t="n">
        <v>45024</v>
      </c>
      <c r="H17" s="0" t="str">
        <f aca="false">VLOOKUP(E17,'3G Parameters'!F:M,8,0)</f>
        <v>TKARNC0525</v>
      </c>
      <c r="I17" s="0" t="s">
        <v>112</v>
      </c>
    </row>
    <row r="18" customFormat="false" ht="15" hidden="false" customHeight="false" outlineLevel="0" collapsed="false">
      <c r="A18" s="0" t="s">
        <v>127</v>
      </c>
      <c r="B18" s="0" t="n">
        <v>37476</v>
      </c>
      <c r="C18" s="0" t="n">
        <v>45024</v>
      </c>
      <c r="D18" s="0" t="s">
        <v>25</v>
      </c>
      <c r="E18" s="0" t="s">
        <v>79</v>
      </c>
      <c r="F18" s="0" t="n">
        <v>55694</v>
      </c>
      <c r="G18" s="0" t="n">
        <v>45024</v>
      </c>
      <c r="H18" s="0" t="str">
        <f aca="false">VLOOKUP(E18,'3G Parameters'!F:M,8,0)</f>
        <v>TKARNC0525</v>
      </c>
      <c r="I18" s="0" t="s">
        <v>112</v>
      </c>
    </row>
    <row r="19" customFormat="false" ht="15" hidden="false" customHeight="false" outlineLevel="0" collapsed="false">
      <c r="A19" s="0" t="s">
        <v>127</v>
      </c>
      <c r="B19" s="0" t="n">
        <v>37476</v>
      </c>
      <c r="C19" s="0" t="n">
        <v>45024</v>
      </c>
      <c r="D19" s="0" t="s">
        <v>25</v>
      </c>
      <c r="E19" s="0" t="s">
        <v>80</v>
      </c>
      <c r="F19" s="0" t="n">
        <v>55695</v>
      </c>
      <c r="G19" s="0" t="n">
        <v>45024</v>
      </c>
      <c r="H19" s="0" t="str">
        <f aca="false">VLOOKUP(E19,'3G Parameters'!F:M,8,0)</f>
        <v>TKARNC0525</v>
      </c>
      <c r="I19" s="0" t="s">
        <v>112</v>
      </c>
    </row>
    <row r="20" customFormat="false" ht="15" hidden="false" customHeight="false" outlineLevel="0" collapsed="false">
      <c r="A20" s="0" t="s">
        <v>61</v>
      </c>
      <c r="B20" s="0" t="n">
        <v>57960</v>
      </c>
      <c r="C20" s="0" t="n">
        <v>2543</v>
      </c>
      <c r="D20" s="0" t="str">
        <f aca="false">VLOOKUP(A20,'3G Parameters'!F:M,8,0)</f>
        <v>MRURNC4010</v>
      </c>
      <c r="E20" s="0" t="s">
        <v>65</v>
      </c>
      <c r="F20" s="0" t="n">
        <v>57964</v>
      </c>
      <c r="G20" s="0" t="n">
        <v>2543</v>
      </c>
      <c r="H20" s="0" t="str">
        <f aca="false">VLOOKUP(E20,'3G Parameters'!F:M,8,0)</f>
        <v>MRURNC4010</v>
      </c>
      <c r="I20" s="0" t="s">
        <v>112</v>
      </c>
    </row>
    <row r="21" customFormat="false" ht="15" hidden="false" customHeight="false" outlineLevel="0" collapsed="false">
      <c r="A21" s="0" t="s">
        <v>63</v>
      </c>
      <c r="B21" s="0" t="n">
        <v>57961</v>
      </c>
      <c r="C21" s="0" t="n">
        <v>2543</v>
      </c>
      <c r="D21" s="0" t="str">
        <f aca="false">VLOOKUP(A21,'3G Parameters'!F:M,8,0)</f>
        <v>MRURNC4010</v>
      </c>
      <c r="E21" s="0" t="s">
        <v>66</v>
      </c>
      <c r="F21" s="0" t="n">
        <v>57965</v>
      </c>
      <c r="G21" s="0" t="n">
        <v>2543</v>
      </c>
      <c r="H21" s="0" t="str">
        <f aca="false">VLOOKUP(E21,'3G Parameters'!F:M,8,0)</f>
        <v>MRURNC4010</v>
      </c>
      <c r="I21" s="0" t="s">
        <v>112</v>
      </c>
    </row>
    <row r="22" customFormat="false" ht="15" hidden="false" customHeight="false" outlineLevel="0" collapsed="false">
      <c r="A22" s="0" t="s">
        <v>64</v>
      </c>
      <c r="B22" s="0" t="n">
        <v>57962</v>
      </c>
      <c r="C22" s="0" t="n">
        <v>2543</v>
      </c>
      <c r="D22" s="0" t="str">
        <f aca="false">VLOOKUP(A22,'3G Parameters'!F:M,8,0)</f>
        <v>MRURNC4010</v>
      </c>
      <c r="E22" s="0" t="s">
        <v>67</v>
      </c>
      <c r="F22" s="0" t="n">
        <v>57966</v>
      </c>
      <c r="G22" s="0" t="n">
        <v>2543</v>
      </c>
      <c r="H22" s="0" t="str">
        <f aca="false">VLOOKUP(E22,'3G Parameters'!F:M,8,0)</f>
        <v>MRURNC4010</v>
      </c>
      <c r="I22" s="0" t="s">
        <v>112</v>
      </c>
    </row>
    <row r="23" customFormat="false" ht="15" hidden="false" customHeight="false" outlineLevel="0" collapsed="false">
      <c r="A23" s="0" t="s">
        <v>65</v>
      </c>
      <c r="B23" s="0" t="n">
        <v>57964</v>
      </c>
      <c r="C23" s="0" t="n">
        <v>2543</v>
      </c>
      <c r="D23" s="0" t="str">
        <f aca="false">VLOOKUP(A23,'3G Parameters'!F:M,8,0)</f>
        <v>MRURNC4010</v>
      </c>
      <c r="E23" s="0" t="s">
        <v>61</v>
      </c>
      <c r="F23" s="0" t="n">
        <v>57960</v>
      </c>
      <c r="G23" s="0" t="n">
        <v>2543</v>
      </c>
      <c r="H23" s="0" t="str">
        <f aca="false">VLOOKUP(E23,'3G Parameters'!F:M,8,0)</f>
        <v>MRURNC4010</v>
      </c>
      <c r="I23" s="0" t="s">
        <v>112</v>
      </c>
    </row>
    <row r="24" customFormat="false" ht="15" hidden="false" customHeight="false" outlineLevel="0" collapsed="false">
      <c r="A24" s="0" t="s">
        <v>66</v>
      </c>
      <c r="B24" s="0" t="n">
        <v>57965</v>
      </c>
      <c r="C24" s="0" t="n">
        <v>2543</v>
      </c>
      <c r="D24" s="0" t="str">
        <f aca="false">VLOOKUP(A24,'3G Parameters'!F:M,8,0)</f>
        <v>MRURNC4010</v>
      </c>
      <c r="E24" s="0" t="s">
        <v>63</v>
      </c>
      <c r="F24" s="0" t="n">
        <v>57961</v>
      </c>
      <c r="G24" s="0" t="n">
        <v>2543</v>
      </c>
      <c r="H24" s="0" t="str">
        <f aca="false">VLOOKUP(E24,'3G Parameters'!F:M,8,0)</f>
        <v>MRURNC4010</v>
      </c>
      <c r="I24" s="0" t="s">
        <v>112</v>
      </c>
    </row>
    <row r="25" customFormat="false" ht="15" hidden="false" customHeight="false" outlineLevel="0" collapsed="false">
      <c r="A25" s="0" t="s">
        <v>67</v>
      </c>
      <c r="B25" s="0" t="n">
        <v>57966</v>
      </c>
      <c r="C25" s="0" t="n">
        <v>2543</v>
      </c>
      <c r="D25" s="0" t="str">
        <f aca="false">VLOOKUP(A25,'3G Parameters'!F:M,8,0)</f>
        <v>MRURNC4010</v>
      </c>
      <c r="E25" s="0" t="s">
        <v>64</v>
      </c>
      <c r="F25" s="0" t="n">
        <v>57962</v>
      </c>
      <c r="G25" s="0" t="n">
        <v>2543</v>
      </c>
      <c r="H25" s="0" t="str">
        <f aca="false">VLOOKUP(E25,'3G Parameters'!F:M,8,0)</f>
        <v>MRURNC4010</v>
      </c>
      <c r="I25" s="0" t="s">
        <v>112</v>
      </c>
    </row>
    <row r="26" customFormat="false" ht="15" hidden="false" customHeight="false" outlineLevel="0" collapsed="false">
      <c r="A26" s="0" t="s">
        <v>69</v>
      </c>
      <c r="B26" s="0" t="n">
        <v>55680</v>
      </c>
      <c r="C26" s="0" t="n">
        <v>2526</v>
      </c>
      <c r="D26" s="0" t="str">
        <f aca="false">VLOOKUP(A26,'3G Parameters'!F:M,8,0)</f>
        <v>NYRRNC4000</v>
      </c>
      <c r="E26" s="0" t="s">
        <v>118</v>
      </c>
      <c r="F26" s="0" t="n">
        <v>36210</v>
      </c>
      <c r="G26" s="0" t="n">
        <v>2526</v>
      </c>
      <c r="H26" s="0" t="s">
        <v>9</v>
      </c>
      <c r="I26" s="0" t="s">
        <v>112</v>
      </c>
    </row>
    <row r="27" customFormat="false" ht="15" hidden="false" customHeight="false" outlineLevel="0" collapsed="false">
      <c r="A27" s="0" t="s">
        <v>69</v>
      </c>
      <c r="B27" s="0" t="n">
        <v>55680</v>
      </c>
      <c r="C27" s="0" t="n">
        <v>2526</v>
      </c>
      <c r="D27" s="0" t="str">
        <f aca="false">VLOOKUP(A27,'3G Parameters'!F:M,8,0)</f>
        <v>NYRRNC4000</v>
      </c>
      <c r="E27" s="0" t="s">
        <v>72</v>
      </c>
      <c r="F27" s="0" t="n">
        <v>55684</v>
      </c>
      <c r="G27" s="0" t="n">
        <v>2526</v>
      </c>
      <c r="H27" s="0" t="str">
        <f aca="false">VLOOKUP(E27,'3G Parameters'!F:M,8,0)</f>
        <v>NYRRNC4000</v>
      </c>
      <c r="I27" s="0" t="s">
        <v>112</v>
      </c>
    </row>
    <row r="28" customFormat="false" ht="15" hidden="false" customHeight="false" outlineLevel="0" collapsed="false">
      <c r="A28" s="0" t="s">
        <v>70</v>
      </c>
      <c r="B28" s="0" t="n">
        <v>55681</v>
      </c>
      <c r="C28" s="0" t="n">
        <v>2526</v>
      </c>
      <c r="D28" s="0" t="str">
        <f aca="false">VLOOKUP(A28,'3G Parameters'!F:M,8,0)</f>
        <v>NYRRNC4000</v>
      </c>
      <c r="E28" s="0" t="s">
        <v>118</v>
      </c>
      <c r="F28" s="0" t="n">
        <v>36210</v>
      </c>
      <c r="G28" s="0" t="n">
        <v>2526</v>
      </c>
      <c r="H28" s="0" t="s">
        <v>9</v>
      </c>
      <c r="I28" s="0" t="s">
        <v>112</v>
      </c>
    </row>
    <row r="29" customFormat="false" ht="15" hidden="false" customHeight="false" outlineLevel="0" collapsed="false">
      <c r="A29" s="0" t="s">
        <v>70</v>
      </c>
      <c r="B29" s="0" t="n">
        <v>55681</v>
      </c>
      <c r="C29" s="0" t="n">
        <v>2526</v>
      </c>
      <c r="D29" s="0" t="str">
        <f aca="false">VLOOKUP(A29,'3G Parameters'!F:M,8,0)</f>
        <v>NYRRNC4000</v>
      </c>
      <c r="E29" s="0" t="s">
        <v>73</v>
      </c>
      <c r="F29" s="0" t="n">
        <v>55685</v>
      </c>
      <c r="G29" s="0" t="n">
        <v>2526</v>
      </c>
      <c r="H29" s="0" t="str">
        <f aca="false">VLOOKUP(E29,'3G Parameters'!F:M,8,0)</f>
        <v>NYRRNC4000</v>
      </c>
      <c r="I29" s="0" t="s">
        <v>112</v>
      </c>
    </row>
    <row r="30" customFormat="false" ht="15" hidden="false" customHeight="false" outlineLevel="0" collapsed="false">
      <c r="A30" s="0" t="s">
        <v>71</v>
      </c>
      <c r="B30" s="0" t="n">
        <v>55682</v>
      </c>
      <c r="C30" s="0" t="n">
        <v>2526</v>
      </c>
      <c r="D30" s="0" t="str">
        <f aca="false">VLOOKUP(A30,'3G Parameters'!F:M,8,0)</f>
        <v>NYRRNC4000</v>
      </c>
      <c r="E30" s="0" t="s">
        <v>118</v>
      </c>
      <c r="F30" s="0" t="n">
        <v>36210</v>
      </c>
      <c r="G30" s="0" t="n">
        <v>2526</v>
      </c>
      <c r="H30" s="0" t="s">
        <v>9</v>
      </c>
      <c r="I30" s="0" t="s">
        <v>112</v>
      </c>
    </row>
    <row r="31" customFormat="false" ht="15" hidden="false" customHeight="false" outlineLevel="0" collapsed="false">
      <c r="A31" s="0" t="s">
        <v>71</v>
      </c>
      <c r="B31" s="0" t="n">
        <v>55682</v>
      </c>
      <c r="C31" s="0" t="n">
        <v>2526</v>
      </c>
      <c r="D31" s="0" t="str">
        <f aca="false">VLOOKUP(A31,'3G Parameters'!F:M,8,0)</f>
        <v>NYRRNC4000</v>
      </c>
      <c r="E31" s="0" t="s">
        <v>119</v>
      </c>
      <c r="F31" s="0" t="n">
        <v>36211</v>
      </c>
      <c r="G31" s="0" t="n">
        <v>2526</v>
      </c>
      <c r="H31" s="0" t="s">
        <v>9</v>
      </c>
      <c r="I31" s="0" t="s">
        <v>112</v>
      </c>
    </row>
    <row r="32" customFormat="false" ht="15" hidden="false" customHeight="false" outlineLevel="0" collapsed="false">
      <c r="A32" s="0" t="s">
        <v>71</v>
      </c>
      <c r="B32" s="0" t="n">
        <v>55682</v>
      </c>
      <c r="C32" s="0" t="n">
        <v>2526</v>
      </c>
      <c r="D32" s="0" t="str">
        <f aca="false">VLOOKUP(A32,'3G Parameters'!F:M,8,0)</f>
        <v>NYRRNC4000</v>
      </c>
      <c r="E32" s="0" t="s">
        <v>120</v>
      </c>
      <c r="F32" s="0" t="n">
        <v>36212</v>
      </c>
      <c r="G32" s="0" t="n">
        <v>2526</v>
      </c>
      <c r="H32" s="0" t="s">
        <v>9</v>
      </c>
      <c r="I32" s="0" t="s">
        <v>112</v>
      </c>
    </row>
    <row r="33" customFormat="false" ht="15" hidden="false" customHeight="false" outlineLevel="0" collapsed="false">
      <c r="A33" s="0" t="s">
        <v>71</v>
      </c>
      <c r="B33" s="0" t="n">
        <v>55682</v>
      </c>
      <c r="C33" s="0" t="n">
        <v>2526</v>
      </c>
      <c r="D33" s="0" t="str">
        <f aca="false">VLOOKUP(A33,'3G Parameters'!F:M,8,0)</f>
        <v>NYRRNC4000</v>
      </c>
      <c r="E33" s="0" t="s">
        <v>74</v>
      </c>
      <c r="F33" s="0" t="n">
        <v>55686</v>
      </c>
      <c r="G33" s="0" t="n">
        <v>2526</v>
      </c>
      <c r="H33" s="0" t="str">
        <f aca="false">VLOOKUP(E33,'3G Parameters'!F:M,8,0)</f>
        <v>NYRRNC4000</v>
      </c>
      <c r="I33" s="0" t="s">
        <v>112</v>
      </c>
    </row>
    <row r="34" customFormat="false" ht="15" hidden="false" customHeight="false" outlineLevel="0" collapsed="false">
      <c r="A34" s="0" t="s">
        <v>72</v>
      </c>
      <c r="B34" s="0" t="n">
        <v>55684</v>
      </c>
      <c r="C34" s="0" t="n">
        <v>2526</v>
      </c>
      <c r="D34" s="0" t="str">
        <f aca="false">VLOOKUP(A34,'3G Parameters'!F:M,8,0)</f>
        <v>NYRRNC4000</v>
      </c>
      <c r="E34" s="0" t="s">
        <v>121</v>
      </c>
      <c r="F34" s="0" t="n">
        <v>36214</v>
      </c>
      <c r="G34" s="0" t="n">
        <v>2526</v>
      </c>
      <c r="H34" s="0" t="s">
        <v>9</v>
      </c>
      <c r="I34" s="0" t="s">
        <v>112</v>
      </c>
    </row>
    <row r="35" customFormat="false" ht="15" hidden="false" customHeight="false" outlineLevel="0" collapsed="false">
      <c r="A35" s="0" t="s">
        <v>72</v>
      </c>
      <c r="B35" s="0" t="n">
        <v>55684</v>
      </c>
      <c r="C35" s="0" t="n">
        <v>2526</v>
      </c>
      <c r="D35" s="0" t="str">
        <f aca="false">VLOOKUP(A35,'3G Parameters'!F:M,8,0)</f>
        <v>NYRRNC4000</v>
      </c>
      <c r="E35" s="0" t="s">
        <v>69</v>
      </c>
      <c r="F35" s="0" t="n">
        <v>55680</v>
      </c>
      <c r="G35" s="0" t="n">
        <v>2526</v>
      </c>
      <c r="H35" s="0" t="str">
        <f aca="false">VLOOKUP(E35,'3G Parameters'!F:M,8,0)</f>
        <v>NYRRNC4000</v>
      </c>
      <c r="I35" s="0" t="s">
        <v>112</v>
      </c>
    </row>
    <row r="36" customFormat="false" ht="15" hidden="false" customHeight="false" outlineLevel="0" collapsed="false">
      <c r="A36" s="0" t="s">
        <v>73</v>
      </c>
      <c r="B36" s="0" t="n">
        <v>55685</v>
      </c>
      <c r="C36" s="0" t="n">
        <v>2526</v>
      </c>
      <c r="D36" s="0" t="str">
        <f aca="false">VLOOKUP(A36,'3G Parameters'!F:M,8,0)</f>
        <v>NYRRNC4000</v>
      </c>
      <c r="E36" s="0" t="s">
        <v>121</v>
      </c>
      <c r="F36" s="0" t="n">
        <v>36214</v>
      </c>
      <c r="G36" s="0" t="n">
        <v>2526</v>
      </c>
      <c r="H36" s="0" t="s">
        <v>9</v>
      </c>
      <c r="I36" s="0" t="s">
        <v>112</v>
      </c>
    </row>
    <row r="37" customFormat="false" ht="15" hidden="false" customHeight="false" outlineLevel="0" collapsed="false">
      <c r="A37" s="0" t="s">
        <v>73</v>
      </c>
      <c r="B37" s="0" t="n">
        <v>55685</v>
      </c>
      <c r="C37" s="0" t="n">
        <v>2526</v>
      </c>
      <c r="D37" s="0" t="str">
        <f aca="false">VLOOKUP(A37,'3G Parameters'!F:M,8,0)</f>
        <v>NYRRNC4000</v>
      </c>
      <c r="E37" s="0" t="s">
        <v>70</v>
      </c>
      <c r="F37" s="0" t="n">
        <v>55681</v>
      </c>
      <c r="G37" s="0" t="n">
        <v>2526</v>
      </c>
      <c r="H37" s="0" t="str">
        <f aca="false">VLOOKUP(E37,'3G Parameters'!F:M,8,0)</f>
        <v>NYRRNC4000</v>
      </c>
      <c r="I37" s="0" t="s">
        <v>112</v>
      </c>
    </row>
    <row r="38" customFormat="false" ht="15" hidden="false" customHeight="false" outlineLevel="0" collapsed="false">
      <c r="A38" s="0" t="s">
        <v>74</v>
      </c>
      <c r="B38" s="0" t="n">
        <v>55686</v>
      </c>
      <c r="C38" s="0" t="n">
        <v>2526</v>
      </c>
      <c r="D38" s="0" t="str">
        <f aca="false">VLOOKUP(A38,'3G Parameters'!F:M,8,0)</f>
        <v>NYRRNC4000</v>
      </c>
      <c r="E38" s="0" t="s">
        <v>121</v>
      </c>
      <c r="F38" s="0" t="n">
        <v>36214</v>
      </c>
      <c r="G38" s="0" t="n">
        <v>2526</v>
      </c>
      <c r="H38" s="0" t="s">
        <v>9</v>
      </c>
      <c r="I38" s="0" t="s">
        <v>112</v>
      </c>
    </row>
    <row r="39" customFormat="false" ht="15" hidden="false" customHeight="false" outlineLevel="0" collapsed="false">
      <c r="A39" s="0" t="s">
        <v>74</v>
      </c>
      <c r="B39" s="0" t="n">
        <v>55686</v>
      </c>
      <c r="C39" s="0" t="n">
        <v>2526</v>
      </c>
      <c r="D39" s="0" t="str">
        <f aca="false">VLOOKUP(A39,'3G Parameters'!F:M,8,0)</f>
        <v>NYRRNC4000</v>
      </c>
      <c r="E39" s="0" t="s">
        <v>122</v>
      </c>
      <c r="F39" s="0" t="n">
        <v>36215</v>
      </c>
      <c r="G39" s="0" t="n">
        <v>2526</v>
      </c>
      <c r="H39" s="0" t="s">
        <v>9</v>
      </c>
      <c r="I39" s="0" t="s">
        <v>112</v>
      </c>
    </row>
    <row r="40" customFormat="false" ht="15" hidden="false" customHeight="false" outlineLevel="0" collapsed="false">
      <c r="A40" s="0" t="s">
        <v>74</v>
      </c>
      <c r="B40" s="0" t="n">
        <v>55686</v>
      </c>
      <c r="C40" s="0" t="n">
        <v>2526</v>
      </c>
      <c r="D40" s="0" t="str">
        <f aca="false">VLOOKUP(A40,'3G Parameters'!F:M,8,0)</f>
        <v>NYRRNC4000</v>
      </c>
      <c r="E40" s="0" t="s">
        <v>123</v>
      </c>
      <c r="F40" s="0" t="n">
        <v>36216</v>
      </c>
      <c r="G40" s="0" t="n">
        <v>2526</v>
      </c>
      <c r="H40" s="0" t="s">
        <v>9</v>
      </c>
      <c r="I40" s="0" t="s">
        <v>112</v>
      </c>
    </row>
    <row r="41" customFormat="false" ht="15" hidden="false" customHeight="false" outlineLevel="0" collapsed="false">
      <c r="A41" s="0" t="s">
        <v>74</v>
      </c>
      <c r="B41" s="0" t="n">
        <v>55686</v>
      </c>
      <c r="C41" s="0" t="n">
        <v>2526</v>
      </c>
      <c r="D41" s="0" t="str">
        <f aca="false">VLOOKUP(A41,'3G Parameters'!F:M,8,0)</f>
        <v>NYRRNC4000</v>
      </c>
      <c r="E41" s="0" t="s">
        <v>71</v>
      </c>
      <c r="F41" s="0" t="n">
        <v>55682</v>
      </c>
      <c r="G41" s="0" t="n">
        <v>2526</v>
      </c>
      <c r="H41" s="0" t="str">
        <f aca="false">VLOOKUP(E41,'3G Parameters'!F:M,8,0)</f>
        <v>NYRRNC4000</v>
      </c>
      <c r="I41" s="0" t="s">
        <v>112</v>
      </c>
    </row>
    <row r="42" customFormat="false" ht="15" hidden="false" customHeight="false" outlineLevel="0" collapsed="false">
      <c r="A42" s="0" t="s">
        <v>76</v>
      </c>
      <c r="B42" s="0" t="n">
        <v>55690</v>
      </c>
      <c r="C42" s="0" t="n">
        <v>45024</v>
      </c>
      <c r="D42" s="0" t="str">
        <f aca="false">VLOOKUP(A42,'3G Parameters'!F:M,8,0)</f>
        <v>TKARNC0525</v>
      </c>
      <c r="E42" s="0" t="s">
        <v>124</v>
      </c>
      <c r="F42" s="0" t="n">
        <v>37471</v>
      </c>
      <c r="G42" s="0" t="n">
        <v>45024</v>
      </c>
      <c r="H42" s="0" t="s">
        <v>25</v>
      </c>
      <c r="I42" s="0" t="s">
        <v>112</v>
      </c>
    </row>
    <row r="43" customFormat="false" ht="15" hidden="false" customHeight="false" outlineLevel="0" collapsed="false">
      <c r="A43" s="0" t="s">
        <v>76</v>
      </c>
      <c r="B43" s="0" t="n">
        <v>55690</v>
      </c>
      <c r="C43" s="0" t="n">
        <v>45024</v>
      </c>
      <c r="D43" s="0" t="str">
        <f aca="false">VLOOKUP(A43,'3G Parameters'!F:M,8,0)</f>
        <v>TKARNC0525</v>
      </c>
      <c r="E43" s="0" t="s">
        <v>125</v>
      </c>
      <c r="F43" s="0" t="n">
        <v>37472</v>
      </c>
      <c r="G43" s="0" t="n">
        <v>45024</v>
      </c>
      <c r="H43" s="0" t="s">
        <v>25</v>
      </c>
      <c r="I43" s="0" t="s">
        <v>112</v>
      </c>
    </row>
    <row r="44" customFormat="false" ht="15" hidden="false" customHeight="false" outlineLevel="0" collapsed="false">
      <c r="A44" s="0" t="s">
        <v>76</v>
      </c>
      <c r="B44" s="0" t="n">
        <v>55690</v>
      </c>
      <c r="C44" s="0" t="n">
        <v>45024</v>
      </c>
      <c r="D44" s="0" t="str">
        <f aca="false">VLOOKUP(A44,'3G Parameters'!F:M,8,0)</f>
        <v>TKARNC0525</v>
      </c>
      <c r="E44" s="0" t="s">
        <v>79</v>
      </c>
      <c r="F44" s="0" t="n">
        <v>55694</v>
      </c>
      <c r="G44" s="0" t="n">
        <v>45024</v>
      </c>
      <c r="H44" s="0" t="str">
        <f aca="false">VLOOKUP(E44,'3G Parameters'!F:M,8,0)</f>
        <v>TKARNC0525</v>
      </c>
      <c r="I44" s="0" t="s">
        <v>112</v>
      </c>
    </row>
    <row r="45" customFormat="false" ht="15" hidden="false" customHeight="false" outlineLevel="0" collapsed="false">
      <c r="A45" s="0" t="s">
        <v>77</v>
      </c>
      <c r="B45" s="0" t="n">
        <v>55691</v>
      </c>
      <c r="C45" s="0" t="n">
        <v>45024</v>
      </c>
      <c r="D45" s="0" t="str">
        <f aca="false">VLOOKUP(A45,'3G Parameters'!F:M,8,0)</f>
        <v>TKARNC0525</v>
      </c>
      <c r="E45" s="0" t="s">
        <v>124</v>
      </c>
      <c r="F45" s="0" t="n">
        <v>37471</v>
      </c>
      <c r="G45" s="0" t="n">
        <v>45024</v>
      </c>
      <c r="H45" s="0" t="s">
        <v>25</v>
      </c>
      <c r="I45" s="0" t="s">
        <v>112</v>
      </c>
    </row>
    <row r="46" customFormat="false" ht="15" hidden="false" customHeight="false" outlineLevel="0" collapsed="false">
      <c r="A46" s="0" t="s">
        <v>77</v>
      </c>
      <c r="B46" s="0" t="n">
        <v>55691</v>
      </c>
      <c r="C46" s="0" t="n">
        <v>45024</v>
      </c>
      <c r="D46" s="0" t="str">
        <f aca="false">VLOOKUP(A46,'3G Parameters'!F:M,8,0)</f>
        <v>TKARNC0525</v>
      </c>
      <c r="E46" s="0" t="s">
        <v>125</v>
      </c>
      <c r="F46" s="0" t="n">
        <v>37472</v>
      </c>
      <c r="G46" s="0" t="n">
        <v>45024</v>
      </c>
      <c r="H46" s="0" t="s">
        <v>25</v>
      </c>
      <c r="I46" s="0" t="s">
        <v>112</v>
      </c>
    </row>
    <row r="47" customFormat="false" ht="15" hidden="false" customHeight="false" outlineLevel="0" collapsed="false">
      <c r="A47" s="0" t="s">
        <v>77</v>
      </c>
      <c r="B47" s="0" t="n">
        <v>55691</v>
      </c>
      <c r="C47" s="0" t="n">
        <v>45024</v>
      </c>
      <c r="D47" s="0" t="str">
        <f aca="false">VLOOKUP(A47,'3G Parameters'!F:M,8,0)</f>
        <v>TKARNC0525</v>
      </c>
      <c r="E47" s="0" t="s">
        <v>80</v>
      </c>
      <c r="F47" s="0" t="n">
        <v>55695</v>
      </c>
      <c r="G47" s="0" t="n">
        <v>45024</v>
      </c>
      <c r="H47" s="0" t="str">
        <f aca="false">VLOOKUP(E47,'3G Parameters'!F:M,8,0)</f>
        <v>TKARNC0525</v>
      </c>
      <c r="I47" s="0" t="s">
        <v>112</v>
      </c>
    </row>
    <row r="48" customFormat="false" ht="15" hidden="false" customHeight="false" outlineLevel="0" collapsed="false">
      <c r="A48" s="0" t="s">
        <v>78</v>
      </c>
      <c r="B48" s="0" t="n">
        <v>55692</v>
      </c>
      <c r="C48" s="0" t="n">
        <v>45024</v>
      </c>
      <c r="D48" s="0" t="str">
        <f aca="false">VLOOKUP(A48,'3G Parameters'!F:M,8,0)</f>
        <v>TKARNC0525</v>
      </c>
      <c r="E48" s="0" t="s">
        <v>81</v>
      </c>
      <c r="F48" s="0" t="n">
        <v>55696</v>
      </c>
      <c r="G48" s="0" t="n">
        <v>45024</v>
      </c>
      <c r="H48" s="0" t="str">
        <f aca="false">VLOOKUP(E48,'3G Parameters'!F:M,8,0)</f>
        <v>TKARNC0525</v>
      </c>
      <c r="I48" s="0" t="s">
        <v>112</v>
      </c>
    </row>
    <row r="49" customFormat="false" ht="15" hidden="false" customHeight="false" outlineLevel="0" collapsed="false">
      <c r="A49" s="0" t="s">
        <v>79</v>
      </c>
      <c r="B49" s="0" t="n">
        <v>55694</v>
      </c>
      <c r="C49" s="0" t="n">
        <v>45024</v>
      </c>
      <c r="D49" s="0" t="str">
        <f aca="false">VLOOKUP(A49,'3G Parameters'!F:M,8,0)</f>
        <v>TKARNC0525</v>
      </c>
      <c r="E49" s="0" t="s">
        <v>126</v>
      </c>
      <c r="F49" s="0" t="n">
        <v>37475</v>
      </c>
      <c r="G49" s="0" t="n">
        <v>45024</v>
      </c>
      <c r="H49" s="0" t="s">
        <v>25</v>
      </c>
      <c r="I49" s="0" t="s">
        <v>112</v>
      </c>
    </row>
    <row r="50" customFormat="false" ht="15" hidden="false" customHeight="false" outlineLevel="0" collapsed="false">
      <c r="A50" s="0" t="s">
        <v>79</v>
      </c>
      <c r="B50" s="0" t="n">
        <v>55694</v>
      </c>
      <c r="C50" s="0" t="n">
        <v>45024</v>
      </c>
      <c r="D50" s="0" t="str">
        <f aca="false">VLOOKUP(A50,'3G Parameters'!F:M,8,0)</f>
        <v>TKARNC0525</v>
      </c>
      <c r="E50" s="0" t="s">
        <v>127</v>
      </c>
      <c r="F50" s="0" t="n">
        <v>37476</v>
      </c>
      <c r="G50" s="0" t="n">
        <v>45024</v>
      </c>
      <c r="H50" s="0" t="s">
        <v>25</v>
      </c>
      <c r="I50" s="0" t="s">
        <v>112</v>
      </c>
    </row>
    <row r="51" customFormat="false" ht="15" hidden="false" customHeight="false" outlineLevel="0" collapsed="false">
      <c r="A51" s="0" t="s">
        <v>79</v>
      </c>
      <c r="B51" s="0" t="n">
        <v>55694</v>
      </c>
      <c r="C51" s="0" t="n">
        <v>45024</v>
      </c>
      <c r="D51" s="0" t="str">
        <f aca="false">VLOOKUP(A51,'3G Parameters'!F:M,8,0)</f>
        <v>TKARNC0525</v>
      </c>
      <c r="E51" s="0" t="s">
        <v>76</v>
      </c>
      <c r="F51" s="0" t="n">
        <v>55690</v>
      </c>
      <c r="G51" s="0" t="n">
        <v>45024</v>
      </c>
      <c r="H51" s="0" t="str">
        <f aca="false">VLOOKUP(E51,'3G Parameters'!F:M,8,0)</f>
        <v>TKARNC0525</v>
      </c>
      <c r="I51" s="0" t="s">
        <v>112</v>
      </c>
    </row>
    <row r="52" customFormat="false" ht="15" hidden="false" customHeight="false" outlineLevel="0" collapsed="false">
      <c r="A52" s="0" t="s">
        <v>80</v>
      </c>
      <c r="B52" s="0" t="n">
        <v>55695</v>
      </c>
      <c r="C52" s="0" t="n">
        <v>45024</v>
      </c>
      <c r="D52" s="0" t="str">
        <f aca="false">VLOOKUP(A52,'3G Parameters'!F:M,8,0)</f>
        <v>TKARNC0525</v>
      </c>
      <c r="E52" s="0" t="s">
        <v>126</v>
      </c>
      <c r="F52" s="0" t="n">
        <v>37475</v>
      </c>
      <c r="G52" s="0" t="n">
        <v>45024</v>
      </c>
      <c r="H52" s="0" t="s">
        <v>25</v>
      </c>
      <c r="I52" s="0" t="s">
        <v>112</v>
      </c>
    </row>
    <row r="53" customFormat="false" ht="15" hidden="false" customHeight="false" outlineLevel="0" collapsed="false">
      <c r="A53" s="0" t="s">
        <v>80</v>
      </c>
      <c r="B53" s="0" t="n">
        <v>55695</v>
      </c>
      <c r="C53" s="0" t="n">
        <v>45024</v>
      </c>
      <c r="D53" s="0" t="str">
        <f aca="false">VLOOKUP(A53,'3G Parameters'!F:M,8,0)</f>
        <v>TKARNC0525</v>
      </c>
      <c r="E53" s="0" t="s">
        <v>127</v>
      </c>
      <c r="F53" s="0" t="n">
        <v>37476</v>
      </c>
      <c r="G53" s="0" t="n">
        <v>45024</v>
      </c>
      <c r="H53" s="0" t="s">
        <v>25</v>
      </c>
      <c r="I53" s="0" t="s">
        <v>112</v>
      </c>
    </row>
    <row r="54" customFormat="false" ht="15" hidden="false" customHeight="false" outlineLevel="0" collapsed="false">
      <c r="A54" s="0" t="s">
        <v>80</v>
      </c>
      <c r="B54" s="0" t="n">
        <v>55695</v>
      </c>
      <c r="C54" s="0" t="n">
        <v>45024</v>
      </c>
      <c r="D54" s="0" t="str">
        <f aca="false">VLOOKUP(A54,'3G Parameters'!F:M,8,0)</f>
        <v>TKARNC0525</v>
      </c>
      <c r="E54" s="0" t="s">
        <v>77</v>
      </c>
      <c r="F54" s="0" t="n">
        <v>55691</v>
      </c>
      <c r="G54" s="0" t="n">
        <v>45024</v>
      </c>
      <c r="H54" s="0" t="str">
        <f aca="false">VLOOKUP(E54,'3G Parameters'!F:M,8,0)</f>
        <v>TKARNC0525</v>
      </c>
      <c r="I54" s="0" t="s">
        <v>112</v>
      </c>
    </row>
    <row r="55" customFormat="false" ht="15" hidden="false" customHeight="false" outlineLevel="0" collapsed="false">
      <c r="A55" s="0" t="s">
        <v>81</v>
      </c>
      <c r="B55" s="0" t="n">
        <v>55696</v>
      </c>
      <c r="C55" s="0" t="n">
        <v>45024</v>
      </c>
      <c r="D55" s="0" t="str">
        <f aca="false">VLOOKUP(A55,'3G Parameters'!F:M,8,0)</f>
        <v>TKARNC0525</v>
      </c>
      <c r="E55" s="0" t="s">
        <v>78</v>
      </c>
      <c r="F55" s="0" t="n">
        <v>55692</v>
      </c>
      <c r="G55" s="0" t="n">
        <v>45024</v>
      </c>
      <c r="H55" s="0" t="str">
        <f aca="false">VLOOKUP(E55,'3G Parameters'!F:M,8,0)</f>
        <v>TKARNC0525</v>
      </c>
      <c r="I55" s="0" t="s">
        <v>112</v>
      </c>
    </row>
  </sheetData>
  <autoFilter ref="A1:I55"/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 C3 - Safaricom Confidential Internal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 zeroHeight="false" outlineLevelRow="0" outlineLevelCol="0"/>
  <cols>
    <col collapsed="false" customWidth="true" hidden="false" outlineLevel="0" max="1" min="1" style="0" width="43.14"/>
    <col collapsed="false" customWidth="true" hidden="false" outlineLevel="0" max="2" min="2" style="0" width="6.43"/>
    <col collapsed="false" customWidth="true" hidden="false" outlineLevel="0" max="3" min="3" style="0" width="6.85"/>
    <col collapsed="false" customWidth="true" hidden="false" outlineLevel="0" max="4" min="4" style="0" width="12.71"/>
    <col collapsed="false" customWidth="true" hidden="false" outlineLevel="0" max="5" min="5" style="0" width="51.43"/>
    <col collapsed="false" customWidth="true" hidden="false" outlineLevel="0" max="6" min="6" style="0" width="6.28"/>
    <col collapsed="false" customWidth="true" hidden="false" outlineLevel="0" max="7" min="7" style="0" width="6.71"/>
    <col collapsed="false" customWidth="true" hidden="false" outlineLevel="0" max="8" min="8" style="0" width="12.28"/>
    <col collapsed="false" customWidth="true" hidden="false" outlineLevel="0" max="9" min="9" style="0" width="9.71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18" t="s">
        <v>102</v>
      </c>
      <c r="B1" s="18" t="s">
        <v>103</v>
      </c>
      <c r="C1" s="18" t="s">
        <v>104</v>
      </c>
      <c r="D1" s="18" t="s">
        <v>105</v>
      </c>
      <c r="E1" s="18" t="s">
        <v>106</v>
      </c>
      <c r="F1" s="18" t="s">
        <v>107</v>
      </c>
      <c r="G1" s="18" t="s">
        <v>108</v>
      </c>
      <c r="H1" s="18" t="s">
        <v>128</v>
      </c>
      <c r="I1" s="18" t="s">
        <v>110</v>
      </c>
    </row>
    <row r="2" customFormat="false" ht="15" hidden="false" customHeight="false" outlineLevel="0" collapsed="false">
      <c r="A2" s="0" t="s">
        <v>61</v>
      </c>
      <c r="B2" s="0" t="n">
        <v>57960</v>
      </c>
      <c r="C2" s="0" t="n">
        <v>2543</v>
      </c>
      <c r="D2" s="0" t="str">
        <f aca="false">VLOOKUP(A2,'3G Parameters'!F:M,8,0)</f>
        <v>MRURNC4010</v>
      </c>
      <c r="E2" s="0" t="s">
        <v>129</v>
      </c>
      <c r="F2" s="0" t="n">
        <v>16422</v>
      </c>
      <c r="G2" s="0" t="n">
        <v>2150</v>
      </c>
      <c r="H2" s="0" t="s">
        <v>130</v>
      </c>
      <c r="I2" s="0" t="s">
        <v>112</v>
      </c>
    </row>
    <row r="3" customFormat="false" ht="15" hidden="false" customHeight="false" outlineLevel="0" collapsed="false">
      <c r="A3" s="0" t="s">
        <v>61</v>
      </c>
      <c r="B3" s="0" t="n">
        <v>57960</v>
      </c>
      <c r="C3" s="0" t="n">
        <v>2543</v>
      </c>
      <c r="D3" s="0" t="str">
        <f aca="false">VLOOKUP(A3,'3G Parameters'!F:M,8,0)</f>
        <v>MRURNC4010</v>
      </c>
      <c r="E3" s="0" t="s">
        <v>131</v>
      </c>
      <c r="F3" s="0" t="n">
        <v>17301</v>
      </c>
      <c r="G3" s="0" t="n">
        <v>2150</v>
      </c>
      <c r="H3" s="0" t="s">
        <v>130</v>
      </c>
      <c r="I3" s="0" t="s">
        <v>112</v>
      </c>
    </row>
    <row r="4" customFormat="false" ht="15" hidden="false" customHeight="false" outlineLevel="0" collapsed="false">
      <c r="A4" s="0" t="s">
        <v>61</v>
      </c>
      <c r="B4" s="0" t="n">
        <v>57960</v>
      </c>
      <c r="C4" s="0" t="n">
        <v>2543</v>
      </c>
      <c r="D4" s="0" t="str">
        <f aca="false">VLOOKUP(A4,'3G Parameters'!F:M,8,0)</f>
        <v>MRURNC4010</v>
      </c>
      <c r="E4" s="0" t="s">
        <v>132</v>
      </c>
      <c r="F4" s="0" t="n">
        <v>18260</v>
      </c>
      <c r="G4" s="0" t="n">
        <v>2150</v>
      </c>
      <c r="H4" s="0" t="s">
        <v>130</v>
      </c>
      <c r="I4" s="0" t="s">
        <v>112</v>
      </c>
    </row>
    <row r="5" customFormat="false" ht="15" hidden="false" customHeight="false" outlineLevel="0" collapsed="false">
      <c r="A5" s="0" t="s">
        <v>61</v>
      </c>
      <c r="B5" s="0" t="n">
        <v>57960</v>
      </c>
      <c r="C5" s="0" t="n">
        <v>2543</v>
      </c>
      <c r="D5" s="0" t="str">
        <f aca="false">VLOOKUP(A5,'3G Parameters'!F:M,8,0)</f>
        <v>MRURNC4010</v>
      </c>
      <c r="E5" s="0" t="s">
        <v>133</v>
      </c>
      <c r="F5" s="0" t="n">
        <v>18261</v>
      </c>
      <c r="G5" s="0" t="n">
        <v>2150</v>
      </c>
      <c r="H5" s="0" t="s">
        <v>130</v>
      </c>
      <c r="I5" s="0" t="s">
        <v>112</v>
      </c>
    </row>
    <row r="6" customFormat="false" ht="15" hidden="false" customHeight="false" outlineLevel="0" collapsed="false">
      <c r="A6" s="0" t="s">
        <v>61</v>
      </c>
      <c r="B6" s="0" t="n">
        <v>57960</v>
      </c>
      <c r="C6" s="0" t="n">
        <v>2543</v>
      </c>
      <c r="D6" s="0" t="str">
        <f aca="false">VLOOKUP(A6,'3G Parameters'!F:M,8,0)</f>
        <v>MRURNC4010</v>
      </c>
      <c r="E6" s="0" t="s">
        <v>134</v>
      </c>
      <c r="F6" s="0" t="n">
        <v>17960</v>
      </c>
      <c r="G6" s="0" t="n">
        <v>2150</v>
      </c>
      <c r="H6" s="0" t="s">
        <v>130</v>
      </c>
      <c r="I6" s="0" t="s">
        <v>112</v>
      </c>
    </row>
    <row r="7" customFormat="false" ht="15" hidden="false" customHeight="false" outlineLevel="0" collapsed="false">
      <c r="A7" s="0" t="s">
        <v>61</v>
      </c>
      <c r="B7" s="0" t="n">
        <v>57960</v>
      </c>
      <c r="C7" s="0" t="n">
        <v>2543</v>
      </c>
      <c r="D7" s="0" t="str">
        <f aca="false">VLOOKUP(A7,'3G Parameters'!F:M,8,0)</f>
        <v>MRURNC4010</v>
      </c>
      <c r="E7" s="0" t="s">
        <v>135</v>
      </c>
      <c r="F7" s="0" t="n">
        <v>17961</v>
      </c>
      <c r="G7" s="0" t="n">
        <v>2150</v>
      </c>
      <c r="H7" s="0" t="s">
        <v>130</v>
      </c>
      <c r="I7" s="0" t="s">
        <v>112</v>
      </c>
    </row>
    <row r="8" customFormat="false" ht="15" hidden="false" customHeight="false" outlineLevel="0" collapsed="false">
      <c r="A8" s="0" t="s">
        <v>61</v>
      </c>
      <c r="B8" s="0" t="n">
        <v>57960</v>
      </c>
      <c r="C8" s="0" t="n">
        <v>2543</v>
      </c>
      <c r="D8" s="0" t="str">
        <f aca="false">VLOOKUP(A8,'3G Parameters'!F:M,8,0)</f>
        <v>MRURNC4010</v>
      </c>
      <c r="E8" s="0" t="s">
        <v>136</v>
      </c>
      <c r="F8" s="0" t="n">
        <v>17962</v>
      </c>
      <c r="G8" s="0" t="n">
        <v>2150</v>
      </c>
      <c r="H8" s="0" t="s">
        <v>130</v>
      </c>
      <c r="I8" s="0" t="s">
        <v>112</v>
      </c>
    </row>
    <row r="9" customFormat="false" ht="15" hidden="false" customHeight="false" outlineLevel="0" collapsed="false">
      <c r="A9" s="0" t="s">
        <v>63</v>
      </c>
      <c r="B9" s="0" t="n">
        <v>57961</v>
      </c>
      <c r="C9" s="0" t="n">
        <v>2543</v>
      </c>
      <c r="D9" s="0" t="str">
        <f aca="false">VLOOKUP(A9,'3G Parameters'!F:M,8,0)</f>
        <v>MRURNC4010</v>
      </c>
      <c r="E9" s="0" t="s">
        <v>137</v>
      </c>
      <c r="F9" s="0" t="n">
        <v>17670</v>
      </c>
      <c r="G9" s="0" t="n">
        <v>2150</v>
      </c>
      <c r="H9" s="0" t="s">
        <v>130</v>
      </c>
      <c r="I9" s="0" t="s">
        <v>112</v>
      </c>
    </row>
    <row r="10" customFormat="false" ht="15" hidden="false" customHeight="false" outlineLevel="0" collapsed="false">
      <c r="A10" s="0" t="s">
        <v>63</v>
      </c>
      <c r="B10" s="0" t="n">
        <v>57961</v>
      </c>
      <c r="C10" s="0" t="n">
        <v>2543</v>
      </c>
      <c r="D10" s="0" t="str">
        <f aca="false">VLOOKUP(A10,'3G Parameters'!F:M,8,0)</f>
        <v>MRURNC4010</v>
      </c>
      <c r="E10" s="0" t="s">
        <v>138</v>
      </c>
      <c r="F10" s="0" t="n">
        <v>16420</v>
      </c>
      <c r="G10" s="0" t="n">
        <v>2150</v>
      </c>
      <c r="H10" s="0" t="s">
        <v>130</v>
      </c>
      <c r="I10" s="0" t="s">
        <v>112</v>
      </c>
    </row>
    <row r="11" customFormat="false" ht="15" hidden="false" customHeight="false" outlineLevel="0" collapsed="false">
      <c r="A11" s="0" t="s">
        <v>63</v>
      </c>
      <c r="B11" s="0" t="n">
        <v>57961</v>
      </c>
      <c r="C11" s="0" t="n">
        <v>2543</v>
      </c>
      <c r="D11" s="0" t="str">
        <f aca="false">VLOOKUP(A11,'3G Parameters'!F:M,8,0)</f>
        <v>MRURNC4010</v>
      </c>
      <c r="E11" s="0" t="s">
        <v>139</v>
      </c>
      <c r="F11" s="0" t="n">
        <v>16421</v>
      </c>
      <c r="G11" s="0" t="n">
        <v>2150</v>
      </c>
      <c r="H11" s="0" t="s">
        <v>130</v>
      </c>
      <c r="I11" s="0" t="s">
        <v>112</v>
      </c>
    </row>
    <row r="12" customFormat="false" ht="15" hidden="false" customHeight="false" outlineLevel="0" collapsed="false">
      <c r="A12" s="0" t="s">
        <v>63</v>
      </c>
      <c r="B12" s="0" t="n">
        <v>57961</v>
      </c>
      <c r="C12" s="0" t="n">
        <v>2543</v>
      </c>
      <c r="D12" s="0" t="str">
        <f aca="false">VLOOKUP(A12,'3G Parameters'!F:M,8,0)</f>
        <v>MRURNC4010</v>
      </c>
      <c r="E12" s="0" t="s">
        <v>129</v>
      </c>
      <c r="F12" s="0" t="n">
        <v>16422</v>
      </c>
      <c r="G12" s="0" t="n">
        <v>2150</v>
      </c>
      <c r="H12" s="0" t="s">
        <v>130</v>
      </c>
      <c r="I12" s="0" t="s">
        <v>112</v>
      </c>
    </row>
    <row r="13" customFormat="false" ht="15" hidden="false" customHeight="false" outlineLevel="0" collapsed="false">
      <c r="A13" s="0" t="s">
        <v>63</v>
      </c>
      <c r="B13" s="0" t="n">
        <v>57961</v>
      </c>
      <c r="C13" s="0" t="n">
        <v>2543</v>
      </c>
      <c r="D13" s="0" t="str">
        <f aca="false">VLOOKUP(A13,'3G Parameters'!F:M,8,0)</f>
        <v>MRURNC4010</v>
      </c>
      <c r="E13" s="0" t="s">
        <v>131</v>
      </c>
      <c r="F13" s="0" t="n">
        <v>17301</v>
      </c>
      <c r="G13" s="0" t="n">
        <v>2150</v>
      </c>
      <c r="H13" s="0" t="s">
        <v>130</v>
      </c>
      <c r="I13" s="0" t="s">
        <v>112</v>
      </c>
    </row>
    <row r="14" customFormat="false" ht="15" hidden="false" customHeight="false" outlineLevel="0" collapsed="false">
      <c r="A14" s="0" t="s">
        <v>63</v>
      </c>
      <c r="B14" s="0" t="n">
        <v>57961</v>
      </c>
      <c r="C14" s="0" t="n">
        <v>2543</v>
      </c>
      <c r="D14" s="0" t="str">
        <f aca="false">VLOOKUP(A14,'3G Parameters'!F:M,8,0)</f>
        <v>MRURNC4010</v>
      </c>
      <c r="E14" s="0" t="s">
        <v>132</v>
      </c>
      <c r="F14" s="0" t="n">
        <v>18260</v>
      </c>
      <c r="G14" s="0" t="n">
        <v>2150</v>
      </c>
      <c r="H14" s="0" t="s">
        <v>130</v>
      </c>
      <c r="I14" s="0" t="s">
        <v>112</v>
      </c>
    </row>
    <row r="15" customFormat="false" ht="15" hidden="false" customHeight="false" outlineLevel="0" collapsed="false">
      <c r="A15" s="0" t="s">
        <v>63</v>
      </c>
      <c r="B15" s="0" t="n">
        <v>57961</v>
      </c>
      <c r="C15" s="0" t="n">
        <v>2543</v>
      </c>
      <c r="D15" s="0" t="str">
        <f aca="false">VLOOKUP(A15,'3G Parameters'!F:M,8,0)</f>
        <v>MRURNC4010</v>
      </c>
      <c r="E15" s="0" t="s">
        <v>133</v>
      </c>
      <c r="F15" s="0" t="n">
        <v>18261</v>
      </c>
      <c r="G15" s="0" t="n">
        <v>2150</v>
      </c>
      <c r="H15" s="0" t="s">
        <v>130</v>
      </c>
      <c r="I15" s="0" t="s">
        <v>112</v>
      </c>
    </row>
    <row r="16" customFormat="false" ht="15" hidden="false" customHeight="false" outlineLevel="0" collapsed="false">
      <c r="A16" s="0" t="s">
        <v>63</v>
      </c>
      <c r="B16" s="0" t="n">
        <v>57961</v>
      </c>
      <c r="C16" s="0" t="n">
        <v>2543</v>
      </c>
      <c r="D16" s="0" t="str">
        <f aca="false">VLOOKUP(A16,'3G Parameters'!F:M,8,0)</f>
        <v>MRURNC4010</v>
      </c>
      <c r="E16" s="0" t="s">
        <v>134</v>
      </c>
      <c r="F16" s="0" t="n">
        <v>17960</v>
      </c>
      <c r="G16" s="0" t="n">
        <v>2150</v>
      </c>
      <c r="H16" s="0" t="s">
        <v>130</v>
      </c>
      <c r="I16" s="0" t="s">
        <v>112</v>
      </c>
    </row>
    <row r="17" customFormat="false" ht="15" hidden="false" customHeight="false" outlineLevel="0" collapsed="false">
      <c r="A17" s="0" t="s">
        <v>63</v>
      </c>
      <c r="B17" s="0" t="n">
        <v>57961</v>
      </c>
      <c r="C17" s="0" t="n">
        <v>2543</v>
      </c>
      <c r="D17" s="0" t="str">
        <f aca="false">VLOOKUP(A17,'3G Parameters'!F:M,8,0)</f>
        <v>MRURNC4010</v>
      </c>
      <c r="E17" s="0" t="s">
        <v>135</v>
      </c>
      <c r="F17" s="0" t="n">
        <v>17961</v>
      </c>
      <c r="G17" s="0" t="n">
        <v>2150</v>
      </c>
      <c r="H17" s="0" t="s">
        <v>130</v>
      </c>
      <c r="I17" s="0" t="s">
        <v>112</v>
      </c>
    </row>
    <row r="18" customFormat="false" ht="15" hidden="false" customHeight="false" outlineLevel="0" collapsed="false">
      <c r="A18" s="0" t="s">
        <v>63</v>
      </c>
      <c r="B18" s="0" t="n">
        <v>57961</v>
      </c>
      <c r="C18" s="0" t="n">
        <v>2543</v>
      </c>
      <c r="D18" s="0" t="str">
        <f aca="false">VLOOKUP(A18,'3G Parameters'!F:M,8,0)</f>
        <v>MRURNC4010</v>
      </c>
      <c r="E18" s="0" t="s">
        <v>136</v>
      </c>
      <c r="F18" s="0" t="n">
        <v>17962</v>
      </c>
      <c r="G18" s="0" t="n">
        <v>2150</v>
      </c>
      <c r="H18" s="0" t="s">
        <v>130</v>
      </c>
      <c r="I18" s="0" t="s">
        <v>112</v>
      </c>
    </row>
    <row r="19" customFormat="false" ht="15" hidden="false" customHeight="false" outlineLevel="0" collapsed="false">
      <c r="A19" s="0" t="s">
        <v>64</v>
      </c>
      <c r="B19" s="0" t="n">
        <v>57962</v>
      </c>
      <c r="C19" s="0" t="n">
        <v>2543</v>
      </c>
      <c r="D19" s="0" t="str">
        <f aca="false">VLOOKUP(A19,'3G Parameters'!F:M,8,0)</f>
        <v>MRURNC4010</v>
      </c>
      <c r="E19" s="0" t="s">
        <v>137</v>
      </c>
      <c r="F19" s="0" t="n">
        <v>17670</v>
      </c>
      <c r="G19" s="0" t="n">
        <v>2150</v>
      </c>
      <c r="H19" s="0" t="s">
        <v>130</v>
      </c>
      <c r="I19" s="0" t="s">
        <v>112</v>
      </c>
    </row>
    <row r="20" customFormat="false" ht="15" hidden="false" customHeight="false" outlineLevel="0" collapsed="false">
      <c r="A20" s="0" t="s">
        <v>64</v>
      </c>
      <c r="B20" s="0" t="n">
        <v>57962</v>
      </c>
      <c r="C20" s="0" t="n">
        <v>2543</v>
      </c>
      <c r="D20" s="0" t="str">
        <f aca="false">VLOOKUP(A20,'3G Parameters'!F:M,8,0)</f>
        <v>MRURNC4010</v>
      </c>
      <c r="E20" s="0" t="s">
        <v>129</v>
      </c>
      <c r="F20" s="0" t="n">
        <v>16422</v>
      </c>
      <c r="G20" s="0" t="n">
        <v>2150</v>
      </c>
      <c r="H20" s="0" t="s">
        <v>130</v>
      </c>
      <c r="I20" s="0" t="s">
        <v>112</v>
      </c>
    </row>
    <row r="21" customFormat="false" ht="15" hidden="false" customHeight="false" outlineLevel="0" collapsed="false">
      <c r="A21" s="0" t="s">
        <v>64</v>
      </c>
      <c r="B21" s="0" t="n">
        <v>57962</v>
      </c>
      <c r="C21" s="0" t="n">
        <v>2543</v>
      </c>
      <c r="D21" s="0" t="str">
        <f aca="false">VLOOKUP(A21,'3G Parameters'!F:M,8,0)</f>
        <v>MRURNC4010</v>
      </c>
      <c r="E21" s="0" t="s">
        <v>132</v>
      </c>
      <c r="F21" s="0" t="n">
        <v>18260</v>
      </c>
      <c r="G21" s="0" t="n">
        <v>2150</v>
      </c>
      <c r="H21" s="0" t="s">
        <v>130</v>
      </c>
      <c r="I21" s="0" t="s">
        <v>112</v>
      </c>
    </row>
    <row r="22" customFormat="false" ht="15" hidden="false" customHeight="false" outlineLevel="0" collapsed="false">
      <c r="A22" s="0" t="s">
        <v>64</v>
      </c>
      <c r="B22" s="0" t="n">
        <v>57962</v>
      </c>
      <c r="C22" s="0" t="n">
        <v>2543</v>
      </c>
      <c r="D22" s="0" t="str">
        <f aca="false">VLOOKUP(A22,'3G Parameters'!F:M,8,0)</f>
        <v>MRURNC4010</v>
      </c>
      <c r="E22" s="0" t="s">
        <v>133</v>
      </c>
      <c r="F22" s="0" t="n">
        <v>18261</v>
      </c>
      <c r="G22" s="0" t="n">
        <v>2150</v>
      </c>
      <c r="H22" s="0" t="s">
        <v>130</v>
      </c>
      <c r="I22" s="0" t="s">
        <v>112</v>
      </c>
    </row>
    <row r="23" customFormat="false" ht="15" hidden="false" customHeight="false" outlineLevel="0" collapsed="false">
      <c r="A23" s="0" t="s">
        <v>64</v>
      </c>
      <c r="B23" s="0" t="n">
        <v>57962</v>
      </c>
      <c r="C23" s="0" t="n">
        <v>2543</v>
      </c>
      <c r="D23" s="0" t="str">
        <f aca="false">VLOOKUP(A23,'3G Parameters'!F:M,8,0)</f>
        <v>MRURNC4010</v>
      </c>
      <c r="E23" s="0" t="s">
        <v>140</v>
      </c>
      <c r="F23" s="0" t="n">
        <v>18262</v>
      </c>
      <c r="G23" s="0" t="n">
        <v>2150</v>
      </c>
      <c r="H23" s="0" t="s">
        <v>130</v>
      </c>
      <c r="I23" s="0" t="s">
        <v>112</v>
      </c>
    </row>
    <row r="24" customFormat="false" ht="15" hidden="false" customHeight="false" outlineLevel="0" collapsed="false">
      <c r="A24" s="0" t="s">
        <v>64</v>
      </c>
      <c r="B24" s="0" t="n">
        <v>57962</v>
      </c>
      <c r="C24" s="0" t="n">
        <v>2543</v>
      </c>
      <c r="D24" s="0" t="str">
        <f aca="false">VLOOKUP(A24,'3G Parameters'!F:M,8,0)</f>
        <v>MRURNC4010</v>
      </c>
      <c r="E24" s="0" t="s">
        <v>134</v>
      </c>
      <c r="F24" s="0" t="n">
        <v>17960</v>
      </c>
      <c r="G24" s="0" t="n">
        <v>2150</v>
      </c>
      <c r="H24" s="0" t="s">
        <v>130</v>
      </c>
      <c r="I24" s="0" t="s">
        <v>112</v>
      </c>
    </row>
    <row r="25" customFormat="false" ht="15" hidden="false" customHeight="false" outlineLevel="0" collapsed="false">
      <c r="A25" s="0" t="s">
        <v>64</v>
      </c>
      <c r="B25" s="0" t="n">
        <v>57962</v>
      </c>
      <c r="C25" s="0" t="n">
        <v>2543</v>
      </c>
      <c r="D25" s="0" t="str">
        <f aca="false">VLOOKUP(A25,'3G Parameters'!F:M,8,0)</f>
        <v>MRURNC4010</v>
      </c>
      <c r="E25" s="0" t="s">
        <v>135</v>
      </c>
      <c r="F25" s="0" t="n">
        <v>17961</v>
      </c>
      <c r="G25" s="0" t="n">
        <v>2150</v>
      </c>
      <c r="H25" s="0" t="s">
        <v>130</v>
      </c>
      <c r="I25" s="0" t="s">
        <v>112</v>
      </c>
    </row>
    <row r="26" customFormat="false" ht="15" hidden="false" customHeight="false" outlineLevel="0" collapsed="false">
      <c r="A26" s="0" t="s">
        <v>64</v>
      </c>
      <c r="B26" s="0" t="n">
        <v>57962</v>
      </c>
      <c r="C26" s="0" t="n">
        <v>2543</v>
      </c>
      <c r="D26" s="0" t="str">
        <f aca="false">VLOOKUP(A26,'3G Parameters'!F:M,8,0)</f>
        <v>MRURNC4010</v>
      </c>
      <c r="E26" s="0" t="s">
        <v>136</v>
      </c>
      <c r="F26" s="0" t="n">
        <v>17962</v>
      </c>
      <c r="G26" s="0" t="n">
        <v>2150</v>
      </c>
      <c r="H26" s="0" t="s">
        <v>130</v>
      </c>
      <c r="I26" s="0" t="s">
        <v>112</v>
      </c>
    </row>
    <row r="27" customFormat="false" ht="15" hidden="false" customHeight="false" outlineLevel="0" collapsed="false">
      <c r="A27" s="0" t="s">
        <v>65</v>
      </c>
      <c r="B27" s="0" t="n">
        <v>57964</v>
      </c>
      <c r="C27" s="0" t="n">
        <v>2543</v>
      </c>
      <c r="D27" s="0" t="str">
        <f aca="false">VLOOKUP(A27,'3G Parameters'!F:M,8,0)</f>
        <v>MRURNC4010</v>
      </c>
      <c r="E27" s="0" t="s">
        <v>129</v>
      </c>
      <c r="F27" s="0" t="n">
        <v>16422</v>
      </c>
      <c r="G27" s="0" t="n">
        <v>2150</v>
      </c>
      <c r="H27" s="0" t="s">
        <v>130</v>
      </c>
      <c r="I27" s="0" t="s">
        <v>112</v>
      </c>
    </row>
    <row r="28" customFormat="false" ht="15" hidden="false" customHeight="false" outlineLevel="0" collapsed="false">
      <c r="A28" s="0" t="s">
        <v>65</v>
      </c>
      <c r="B28" s="0" t="n">
        <v>57964</v>
      </c>
      <c r="C28" s="0" t="n">
        <v>2543</v>
      </c>
      <c r="D28" s="0" t="str">
        <f aca="false">VLOOKUP(A28,'3G Parameters'!F:M,8,0)</f>
        <v>MRURNC4010</v>
      </c>
      <c r="E28" s="0" t="s">
        <v>131</v>
      </c>
      <c r="F28" s="0" t="n">
        <v>17301</v>
      </c>
      <c r="G28" s="0" t="n">
        <v>2150</v>
      </c>
      <c r="H28" s="0" t="s">
        <v>130</v>
      </c>
      <c r="I28" s="0" t="s">
        <v>112</v>
      </c>
    </row>
    <row r="29" customFormat="false" ht="15" hidden="false" customHeight="false" outlineLevel="0" collapsed="false">
      <c r="A29" s="0" t="s">
        <v>65</v>
      </c>
      <c r="B29" s="0" t="n">
        <v>57964</v>
      </c>
      <c r="C29" s="0" t="n">
        <v>2543</v>
      </c>
      <c r="D29" s="0" t="str">
        <f aca="false">VLOOKUP(A29,'3G Parameters'!F:M,8,0)</f>
        <v>MRURNC4010</v>
      </c>
      <c r="E29" s="0" t="s">
        <v>132</v>
      </c>
      <c r="F29" s="0" t="n">
        <v>18260</v>
      </c>
      <c r="G29" s="0" t="n">
        <v>2150</v>
      </c>
      <c r="H29" s="0" t="s">
        <v>130</v>
      </c>
      <c r="I29" s="0" t="s">
        <v>112</v>
      </c>
    </row>
    <row r="30" customFormat="false" ht="15" hidden="false" customHeight="false" outlineLevel="0" collapsed="false">
      <c r="A30" s="0" t="s">
        <v>65</v>
      </c>
      <c r="B30" s="0" t="n">
        <v>57964</v>
      </c>
      <c r="C30" s="0" t="n">
        <v>2543</v>
      </c>
      <c r="D30" s="0" t="str">
        <f aca="false">VLOOKUP(A30,'3G Parameters'!F:M,8,0)</f>
        <v>MRURNC4010</v>
      </c>
      <c r="E30" s="0" t="s">
        <v>133</v>
      </c>
      <c r="F30" s="0" t="n">
        <v>18261</v>
      </c>
      <c r="G30" s="0" t="n">
        <v>2150</v>
      </c>
      <c r="H30" s="0" t="s">
        <v>130</v>
      </c>
      <c r="I30" s="0" t="s">
        <v>112</v>
      </c>
    </row>
    <row r="31" customFormat="false" ht="15" hidden="false" customHeight="false" outlineLevel="0" collapsed="false">
      <c r="A31" s="0" t="s">
        <v>65</v>
      </c>
      <c r="B31" s="0" t="n">
        <v>57964</v>
      </c>
      <c r="C31" s="0" t="n">
        <v>2543</v>
      </c>
      <c r="D31" s="0" t="str">
        <f aca="false">VLOOKUP(A31,'3G Parameters'!F:M,8,0)</f>
        <v>MRURNC4010</v>
      </c>
      <c r="E31" s="0" t="s">
        <v>134</v>
      </c>
      <c r="F31" s="0" t="n">
        <v>17960</v>
      </c>
      <c r="G31" s="0" t="n">
        <v>2150</v>
      </c>
      <c r="H31" s="0" t="s">
        <v>130</v>
      </c>
      <c r="I31" s="0" t="s">
        <v>112</v>
      </c>
    </row>
    <row r="32" customFormat="false" ht="15" hidden="false" customHeight="false" outlineLevel="0" collapsed="false">
      <c r="A32" s="0" t="s">
        <v>65</v>
      </c>
      <c r="B32" s="0" t="n">
        <v>57964</v>
      </c>
      <c r="C32" s="0" t="n">
        <v>2543</v>
      </c>
      <c r="D32" s="0" t="str">
        <f aca="false">VLOOKUP(A32,'3G Parameters'!F:M,8,0)</f>
        <v>MRURNC4010</v>
      </c>
      <c r="E32" s="0" t="s">
        <v>135</v>
      </c>
      <c r="F32" s="0" t="n">
        <v>17961</v>
      </c>
      <c r="G32" s="0" t="n">
        <v>2150</v>
      </c>
      <c r="H32" s="0" t="s">
        <v>130</v>
      </c>
      <c r="I32" s="0" t="s">
        <v>112</v>
      </c>
    </row>
    <row r="33" customFormat="false" ht="15" hidden="false" customHeight="false" outlineLevel="0" collapsed="false">
      <c r="A33" s="0" t="s">
        <v>65</v>
      </c>
      <c r="B33" s="0" t="n">
        <v>57964</v>
      </c>
      <c r="C33" s="0" t="n">
        <v>2543</v>
      </c>
      <c r="D33" s="0" t="str">
        <f aca="false">VLOOKUP(A33,'3G Parameters'!F:M,8,0)</f>
        <v>MRURNC4010</v>
      </c>
      <c r="E33" s="0" t="s">
        <v>136</v>
      </c>
      <c r="F33" s="0" t="n">
        <v>17962</v>
      </c>
      <c r="G33" s="0" t="n">
        <v>2150</v>
      </c>
      <c r="H33" s="0" t="s">
        <v>130</v>
      </c>
      <c r="I33" s="0" t="s">
        <v>112</v>
      </c>
    </row>
    <row r="34" customFormat="false" ht="15" hidden="false" customHeight="false" outlineLevel="0" collapsed="false">
      <c r="A34" s="0" t="s">
        <v>66</v>
      </c>
      <c r="B34" s="0" t="n">
        <v>57965</v>
      </c>
      <c r="C34" s="0" t="n">
        <v>2543</v>
      </c>
      <c r="D34" s="0" t="str">
        <f aca="false">VLOOKUP(A34,'3G Parameters'!F:M,8,0)</f>
        <v>MRURNC4010</v>
      </c>
      <c r="E34" s="0" t="s">
        <v>137</v>
      </c>
      <c r="F34" s="0" t="n">
        <v>17670</v>
      </c>
      <c r="G34" s="0" t="n">
        <v>2150</v>
      </c>
      <c r="H34" s="0" t="s">
        <v>130</v>
      </c>
      <c r="I34" s="0" t="s">
        <v>112</v>
      </c>
    </row>
    <row r="35" customFormat="false" ht="15" hidden="false" customHeight="false" outlineLevel="0" collapsed="false">
      <c r="A35" s="0" t="s">
        <v>66</v>
      </c>
      <c r="B35" s="0" t="n">
        <v>57965</v>
      </c>
      <c r="C35" s="0" t="n">
        <v>2543</v>
      </c>
      <c r="D35" s="0" t="str">
        <f aca="false">VLOOKUP(A35,'3G Parameters'!F:M,8,0)</f>
        <v>MRURNC4010</v>
      </c>
      <c r="E35" s="0" t="s">
        <v>138</v>
      </c>
      <c r="F35" s="0" t="n">
        <v>16420</v>
      </c>
      <c r="G35" s="0" t="n">
        <v>2150</v>
      </c>
      <c r="H35" s="0" t="s">
        <v>130</v>
      </c>
      <c r="I35" s="0" t="s">
        <v>112</v>
      </c>
    </row>
    <row r="36" customFormat="false" ht="15" hidden="false" customHeight="false" outlineLevel="0" collapsed="false">
      <c r="A36" s="0" t="s">
        <v>66</v>
      </c>
      <c r="B36" s="0" t="n">
        <v>57965</v>
      </c>
      <c r="C36" s="0" t="n">
        <v>2543</v>
      </c>
      <c r="D36" s="0" t="str">
        <f aca="false">VLOOKUP(A36,'3G Parameters'!F:M,8,0)</f>
        <v>MRURNC4010</v>
      </c>
      <c r="E36" s="0" t="s">
        <v>139</v>
      </c>
      <c r="F36" s="0" t="n">
        <v>16421</v>
      </c>
      <c r="G36" s="0" t="n">
        <v>2150</v>
      </c>
      <c r="H36" s="0" t="s">
        <v>130</v>
      </c>
      <c r="I36" s="0" t="s">
        <v>112</v>
      </c>
    </row>
    <row r="37" customFormat="false" ht="15" hidden="false" customHeight="false" outlineLevel="0" collapsed="false">
      <c r="A37" s="0" t="s">
        <v>66</v>
      </c>
      <c r="B37" s="0" t="n">
        <v>57965</v>
      </c>
      <c r="C37" s="0" t="n">
        <v>2543</v>
      </c>
      <c r="D37" s="0" t="str">
        <f aca="false">VLOOKUP(A37,'3G Parameters'!F:M,8,0)</f>
        <v>MRURNC4010</v>
      </c>
      <c r="E37" s="0" t="s">
        <v>129</v>
      </c>
      <c r="F37" s="0" t="n">
        <v>16422</v>
      </c>
      <c r="G37" s="0" t="n">
        <v>2150</v>
      </c>
      <c r="H37" s="0" t="s">
        <v>130</v>
      </c>
      <c r="I37" s="0" t="s">
        <v>112</v>
      </c>
    </row>
    <row r="38" customFormat="false" ht="15" hidden="false" customHeight="false" outlineLevel="0" collapsed="false">
      <c r="A38" s="0" t="s">
        <v>66</v>
      </c>
      <c r="B38" s="0" t="n">
        <v>57965</v>
      </c>
      <c r="C38" s="0" t="n">
        <v>2543</v>
      </c>
      <c r="D38" s="0" t="str">
        <f aca="false">VLOOKUP(A38,'3G Parameters'!F:M,8,0)</f>
        <v>MRURNC4010</v>
      </c>
      <c r="E38" s="0" t="s">
        <v>131</v>
      </c>
      <c r="F38" s="0" t="n">
        <v>17301</v>
      </c>
      <c r="G38" s="0" t="n">
        <v>2150</v>
      </c>
      <c r="H38" s="0" t="s">
        <v>130</v>
      </c>
      <c r="I38" s="0" t="s">
        <v>112</v>
      </c>
    </row>
    <row r="39" customFormat="false" ht="15" hidden="false" customHeight="false" outlineLevel="0" collapsed="false">
      <c r="A39" s="0" t="s">
        <v>66</v>
      </c>
      <c r="B39" s="0" t="n">
        <v>57965</v>
      </c>
      <c r="C39" s="0" t="n">
        <v>2543</v>
      </c>
      <c r="D39" s="0" t="str">
        <f aca="false">VLOOKUP(A39,'3G Parameters'!F:M,8,0)</f>
        <v>MRURNC4010</v>
      </c>
      <c r="E39" s="0" t="s">
        <v>132</v>
      </c>
      <c r="F39" s="0" t="n">
        <v>18260</v>
      </c>
      <c r="G39" s="0" t="n">
        <v>2150</v>
      </c>
      <c r="H39" s="0" t="s">
        <v>130</v>
      </c>
      <c r="I39" s="0" t="s">
        <v>112</v>
      </c>
    </row>
    <row r="40" customFormat="false" ht="15" hidden="false" customHeight="false" outlineLevel="0" collapsed="false">
      <c r="A40" s="0" t="s">
        <v>66</v>
      </c>
      <c r="B40" s="0" t="n">
        <v>57965</v>
      </c>
      <c r="C40" s="0" t="n">
        <v>2543</v>
      </c>
      <c r="D40" s="0" t="str">
        <f aca="false">VLOOKUP(A40,'3G Parameters'!F:M,8,0)</f>
        <v>MRURNC4010</v>
      </c>
      <c r="E40" s="0" t="s">
        <v>133</v>
      </c>
      <c r="F40" s="0" t="n">
        <v>18261</v>
      </c>
      <c r="G40" s="0" t="n">
        <v>2150</v>
      </c>
      <c r="H40" s="0" t="s">
        <v>130</v>
      </c>
      <c r="I40" s="0" t="s">
        <v>112</v>
      </c>
    </row>
    <row r="41" customFormat="false" ht="15" hidden="false" customHeight="false" outlineLevel="0" collapsed="false">
      <c r="A41" s="0" t="s">
        <v>66</v>
      </c>
      <c r="B41" s="0" t="n">
        <v>57965</v>
      </c>
      <c r="C41" s="0" t="n">
        <v>2543</v>
      </c>
      <c r="D41" s="0" t="str">
        <f aca="false">VLOOKUP(A41,'3G Parameters'!F:M,8,0)</f>
        <v>MRURNC4010</v>
      </c>
      <c r="E41" s="0" t="s">
        <v>134</v>
      </c>
      <c r="F41" s="0" t="n">
        <v>17960</v>
      </c>
      <c r="G41" s="0" t="n">
        <v>2150</v>
      </c>
      <c r="H41" s="0" t="s">
        <v>130</v>
      </c>
      <c r="I41" s="0" t="s">
        <v>112</v>
      </c>
    </row>
    <row r="42" customFormat="false" ht="15" hidden="false" customHeight="false" outlineLevel="0" collapsed="false">
      <c r="A42" s="0" t="s">
        <v>66</v>
      </c>
      <c r="B42" s="0" t="n">
        <v>57965</v>
      </c>
      <c r="C42" s="0" t="n">
        <v>2543</v>
      </c>
      <c r="D42" s="0" t="str">
        <f aca="false">VLOOKUP(A42,'3G Parameters'!F:M,8,0)</f>
        <v>MRURNC4010</v>
      </c>
      <c r="E42" s="0" t="s">
        <v>135</v>
      </c>
      <c r="F42" s="0" t="n">
        <v>17961</v>
      </c>
      <c r="G42" s="0" t="n">
        <v>2150</v>
      </c>
      <c r="H42" s="0" t="s">
        <v>130</v>
      </c>
      <c r="I42" s="0" t="s">
        <v>112</v>
      </c>
    </row>
    <row r="43" customFormat="false" ht="15" hidden="false" customHeight="false" outlineLevel="0" collapsed="false">
      <c r="A43" s="0" t="s">
        <v>66</v>
      </c>
      <c r="B43" s="0" t="n">
        <v>57965</v>
      </c>
      <c r="C43" s="0" t="n">
        <v>2543</v>
      </c>
      <c r="D43" s="0" t="str">
        <f aca="false">VLOOKUP(A43,'3G Parameters'!F:M,8,0)</f>
        <v>MRURNC4010</v>
      </c>
      <c r="E43" s="0" t="s">
        <v>136</v>
      </c>
      <c r="F43" s="0" t="n">
        <v>17962</v>
      </c>
      <c r="G43" s="0" t="n">
        <v>2150</v>
      </c>
      <c r="H43" s="0" t="s">
        <v>130</v>
      </c>
      <c r="I43" s="0" t="s">
        <v>112</v>
      </c>
    </row>
    <row r="44" customFormat="false" ht="15" hidden="false" customHeight="false" outlineLevel="0" collapsed="false">
      <c r="A44" s="0" t="s">
        <v>67</v>
      </c>
      <c r="B44" s="0" t="n">
        <v>57966</v>
      </c>
      <c r="C44" s="0" t="n">
        <v>2543</v>
      </c>
      <c r="D44" s="0" t="str">
        <f aca="false">VLOOKUP(A44,'3G Parameters'!F:M,8,0)</f>
        <v>MRURNC4010</v>
      </c>
      <c r="E44" s="0" t="s">
        <v>137</v>
      </c>
      <c r="F44" s="0" t="n">
        <v>17670</v>
      </c>
      <c r="G44" s="0" t="n">
        <v>2150</v>
      </c>
      <c r="H44" s="0" t="s">
        <v>130</v>
      </c>
      <c r="I44" s="0" t="s">
        <v>112</v>
      </c>
    </row>
    <row r="45" customFormat="false" ht="15" hidden="false" customHeight="false" outlineLevel="0" collapsed="false">
      <c r="A45" s="0" t="s">
        <v>67</v>
      </c>
      <c r="B45" s="0" t="n">
        <v>57966</v>
      </c>
      <c r="C45" s="0" t="n">
        <v>2543</v>
      </c>
      <c r="D45" s="0" t="str">
        <f aca="false">VLOOKUP(A45,'3G Parameters'!F:M,8,0)</f>
        <v>MRURNC4010</v>
      </c>
      <c r="E45" s="0" t="s">
        <v>129</v>
      </c>
      <c r="F45" s="0" t="n">
        <v>16422</v>
      </c>
      <c r="G45" s="0" t="n">
        <v>2150</v>
      </c>
      <c r="H45" s="0" t="s">
        <v>130</v>
      </c>
      <c r="I45" s="0" t="s">
        <v>112</v>
      </c>
    </row>
    <row r="46" customFormat="false" ht="15" hidden="false" customHeight="false" outlineLevel="0" collapsed="false">
      <c r="A46" s="0" t="s">
        <v>67</v>
      </c>
      <c r="B46" s="0" t="n">
        <v>57966</v>
      </c>
      <c r="C46" s="0" t="n">
        <v>2543</v>
      </c>
      <c r="D46" s="0" t="str">
        <f aca="false">VLOOKUP(A46,'3G Parameters'!F:M,8,0)</f>
        <v>MRURNC4010</v>
      </c>
      <c r="E46" s="0" t="s">
        <v>132</v>
      </c>
      <c r="F46" s="0" t="n">
        <v>18260</v>
      </c>
      <c r="G46" s="0" t="n">
        <v>2150</v>
      </c>
      <c r="H46" s="0" t="s">
        <v>130</v>
      </c>
      <c r="I46" s="0" t="s">
        <v>112</v>
      </c>
    </row>
    <row r="47" customFormat="false" ht="15" hidden="false" customHeight="false" outlineLevel="0" collapsed="false">
      <c r="A47" s="0" t="s">
        <v>67</v>
      </c>
      <c r="B47" s="0" t="n">
        <v>57966</v>
      </c>
      <c r="C47" s="0" t="n">
        <v>2543</v>
      </c>
      <c r="D47" s="0" t="str">
        <f aca="false">VLOOKUP(A47,'3G Parameters'!F:M,8,0)</f>
        <v>MRURNC4010</v>
      </c>
      <c r="E47" s="0" t="s">
        <v>133</v>
      </c>
      <c r="F47" s="0" t="n">
        <v>18261</v>
      </c>
      <c r="G47" s="0" t="n">
        <v>2150</v>
      </c>
      <c r="H47" s="0" t="s">
        <v>130</v>
      </c>
      <c r="I47" s="0" t="s">
        <v>112</v>
      </c>
    </row>
    <row r="48" customFormat="false" ht="15" hidden="false" customHeight="false" outlineLevel="0" collapsed="false">
      <c r="A48" s="0" t="s">
        <v>67</v>
      </c>
      <c r="B48" s="0" t="n">
        <v>57966</v>
      </c>
      <c r="C48" s="0" t="n">
        <v>2543</v>
      </c>
      <c r="D48" s="0" t="str">
        <f aca="false">VLOOKUP(A48,'3G Parameters'!F:M,8,0)</f>
        <v>MRURNC4010</v>
      </c>
      <c r="E48" s="0" t="s">
        <v>140</v>
      </c>
      <c r="F48" s="0" t="n">
        <v>18262</v>
      </c>
      <c r="G48" s="0" t="n">
        <v>2150</v>
      </c>
      <c r="H48" s="0" t="s">
        <v>130</v>
      </c>
      <c r="I48" s="0" t="s">
        <v>112</v>
      </c>
    </row>
    <row r="49" customFormat="false" ht="15" hidden="false" customHeight="false" outlineLevel="0" collapsed="false">
      <c r="A49" s="0" t="s">
        <v>67</v>
      </c>
      <c r="B49" s="0" t="n">
        <v>57966</v>
      </c>
      <c r="C49" s="0" t="n">
        <v>2543</v>
      </c>
      <c r="D49" s="0" t="str">
        <f aca="false">VLOOKUP(A49,'3G Parameters'!F:M,8,0)</f>
        <v>MRURNC4010</v>
      </c>
      <c r="E49" s="0" t="s">
        <v>134</v>
      </c>
      <c r="F49" s="0" t="n">
        <v>17960</v>
      </c>
      <c r="G49" s="0" t="n">
        <v>2150</v>
      </c>
      <c r="H49" s="0" t="s">
        <v>130</v>
      </c>
      <c r="I49" s="0" t="s">
        <v>112</v>
      </c>
    </row>
    <row r="50" customFormat="false" ht="15" hidden="false" customHeight="false" outlineLevel="0" collapsed="false">
      <c r="A50" s="0" t="s">
        <v>67</v>
      </c>
      <c r="B50" s="0" t="n">
        <v>57966</v>
      </c>
      <c r="C50" s="0" t="n">
        <v>2543</v>
      </c>
      <c r="D50" s="0" t="str">
        <f aca="false">VLOOKUP(A50,'3G Parameters'!F:M,8,0)</f>
        <v>MRURNC4010</v>
      </c>
      <c r="E50" s="0" t="s">
        <v>135</v>
      </c>
      <c r="F50" s="0" t="n">
        <v>17961</v>
      </c>
      <c r="G50" s="0" t="n">
        <v>2150</v>
      </c>
      <c r="H50" s="0" t="s">
        <v>130</v>
      </c>
      <c r="I50" s="0" t="s">
        <v>112</v>
      </c>
    </row>
    <row r="51" customFormat="false" ht="15" hidden="false" customHeight="false" outlineLevel="0" collapsed="false">
      <c r="A51" s="0" t="s">
        <v>67</v>
      </c>
      <c r="B51" s="0" t="n">
        <v>57966</v>
      </c>
      <c r="C51" s="0" t="n">
        <v>2543</v>
      </c>
      <c r="D51" s="0" t="str">
        <f aca="false">VLOOKUP(A51,'3G Parameters'!F:M,8,0)</f>
        <v>MRURNC4010</v>
      </c>
      <c r="E51" s="0" t="s">
        <v>136</v>
      </c>
      <c r="F51" s="0" t="n">
        <v>17962</v>
      </c>
      <c r="G51" s="0" t="n">
        <v>2150</v>
      </c>
      <c r="H51" s="0" t="s">
        <v>130</v>
      </c>
      <c r="I51" s="0" t="s">
        <v>112</v>
      </c>
    </row>
    <row r="52" customFormat="false" ht="15" hidden="false" customHeight="false" outlineLevel="0" collapsed="false">
      <c r="A52" s="0" t="s">
        <v>69</v>
      </c>
      <c r="B52" s="0" t="n">
        <v>55680</v>
      </c>
      <c r="C52" s="0" t="n">
        <v>2526</v>
      </c>
      <c r="D52" s="0" t="str">
        <f aca="false">VLOOKUP(A52,'3G Parameters'!F:M,8,0)</f>
        <v>NYRRNC4000</v>
      </c>
      <c r="E52" s="0" t="s">
        <v>141</v>
      </c>
      <c r="F52" s="0" t="n">
        <v>16210</v>
      </c>
      <c r="G52" s="0" t="n">
        <v>2153</v>
      </c>
      <c r="H52" s="0" t="s">
        <v>130</v>
      </c>
      <c r="I52" s="0" t="s">
        <v>112</v>
      </c>
    </row>
    <row r="53" customFormat="false" ht="15" hidden="false" customHeight="false" outlineLevel="0" collapsed="false">
      <c r="A53" s="0" t="s">
        <v>69</v>
      </c>
      <c r="B53" s="0" t="n">
        <v>55680</v>
      </c>
      <c r="C53" s="0" t="n">
        <v>2526</v>
      </c>
      <c r="D53" s="0" t="str">
        <f aca="false">VLOOKUP(A53,'3G Parameters'!F:M,8,0)</f>
        <v>NYRRNC4000</v>
      </c>
      <c r="E53" s="0" t="s">
        <v>142</v>
      </c>
      <c r="F53" s="0" t="n">
        <v>16214</v>
      </c>
      <c r="G53" s="0" t="n">
        <v>2153</v>
      </c>
      <c r="H53" s="0" t="s">
        <v>130</v>
      </c>
      <c r="I53" s="0" t="s">
        <v>112</v>
      </c>
    </row>
    <row r="54" customFormat="false" ht="15" hidden="false" customHeight="false" outlineLevel="0" collapsed="false">
      <c r="A54" s="0" t="s">
        <v>69</v>
      </c>
      <c r="B54" s="0" t="n">
        <v>55680</v>
      </c>
      <c r="C54" s="0" t="n">
        <v>2526</v>
      </c>
      <c r="D54" s="0" t="str">
        <f aca="false">VLOOKUP(A54,'3G Parameters'!F:M,8,0)</f>
        <v>NYRRNC4000</v>
      </c>
      <c r="E54" s="0" t="s">
        <v>143</v>
      </c>
      <c r="F54" s="0" t="n">
        <v>7120</v>
      </c>
      <c r="G54" s="0" t="n">
        <v>2153</v>
      </c>
      <c r="H54" s="0" t="s">
        <v>130</v>
      </c>
      <c r="I54" s="0" t="s">
        <v>112</v>
      </c>
    </row>
    <row r="55" customFormat="false" ht="15" hidden="false" customHeight="false" outlineLevel="0" collapsed="false">
      <c r="A55" s="0" t="s">
        <v>69</v>
      </c>
      <c r="B55" s="0" t="n">
        <v>55680</v>
      </c>
      <c r="C55" s="0" t="n">
        <v>2526</v>
      </c>
      <c r="D55" s="0" t="str">
        <f aca="false">VLOOKUP(A55,'3G Parameters'!F:M,8,0)</f>
        <v>NYRRNC4000</v>
      </c>
      <c r="E55" s="0" t="s">
        <v>144</v>
      </c>
      <c r="F55" s="0" t="n">
        <v>15680</v>
      </c>
      <c r="G55" s="0" t="n">
        <v>2153</v>
      </c>
      <c r="H55" s="0" t="s">
        <v>130</v>
      </c>
      <c r="I55" s="0" t="s">
        <v>112</v>
      </c>
    </row>
    <row r="56" customFormat="false" ht="15" hidden="false" customHeight="false" outlineLevel="0" collapsed="false">
      <c r="A56" s="0" t="s">
        <v>69</v>
      </c>
      <c r="B56" s="0" t="n">
        <v>55680</v>
      </c>
      <c r="C56" s="0" t="n">
        <v>2526</v>
      </c>
      <c r="D56" s="0" t="str">
        <f aca="false">VLOOKUP(A56,'3G Parameters'!F:M,8,0)</f>
        <v>NYRRNC4000</v>
      </c>
      <c r="E56" s="0" t="s">
        <v>145</v>
      </c>
      <c r="F56" s="0" t="n">
        <v>15681</v>
      </c>
      <c r="G56" s="0" t="n">
        <v>2153</v>
      </c>
      <c r="H56" s="0" t="s">
        <v>130</v>
      </c>
      <c r="I56" s="0" t="s">
        <v>112</v>
      </c>
    </row>
    <row r="57" customFormat="false" ht="15" hidden="false" customHeight="false" outlineLevel="0" collapsed="false">
      <c r="A57" s="0" t="s">
        <v>69</v>
      </c>
      <c r="B57" s="0" t="n">
        <v>55680</v>
      </c>
      <c r="C57" s="0" t="n">
        <v>2526</v>
      </c>
      <c r="D57" s="0" t="str">
        <f aca="false">VLOOKUP(A57,'3G Parameters'!F:M,8,0)</f>
        <v>NYRRNC4000</v>
      </c>
      <c r="E57" s="0" t="s">
        <v>146</v>
      </c>
      <c r="F57" s="0" t="n">
        <v>15682</v>
      </c>
      <c r="G57" s="0" t="n">
        <v>2153</v>
      </c>
      <c r="H57" s="0" t="s">
        <v>130</v>
      </c>
      <c r="I57" s="0" t="s">
        <v>112</v>
      </c>
    </row>
    <row r="58" customFormat="false" ht="15" hidden="false" customHeight="false" outlineLevel="0" collapsed="false">
      <c r="A58" s="0" t="s">
        <v>69</v>
      </c>
      <c r="B58" s="0" t="n">
        <v>55680</v>
      </c>
      <c r="C58" s="0" t="n">
        <v>2526</v>
      </c>
      <c r="D58" s="0" t="str">
        <f aca="false">VLOOKUP(A58,'3G Parameters'!F:M,8,0)</f>
        <v>NYRRNC4000</v>
      </c>
      <c r="E58" s="0" t="s">
        <v>147</v>
      </c>
      <c r="F58" s="0" t="n">
        <v>15684</v>
      </c>
      <c r="G58" s="0" t="n">
        <v>2153</v>
      </c>
      <c r="H58" s="0" t="s">
        <v>130</v>
      </c>
      <c r="I58" s="0" t="s">
        <v>112</v>
      </c>
    </row>
    <row r="59" customFormat="false" ht="15" hidden="false" customHeight="false" outlineLevel="0" collapsed="false">
      <c r="A59" s="0" t="s">
        <v>69</v>
      </c>
      <c r="B59" s="0" t="n">
        <v>55680</v>
      </c>
      <c r="C59" s="0" t="n">
        <v>2526</v>
      </c>
      <c r="D59" s="0" t="str">
        <f aca="false">VLOOKUP(A59,'3G Parameters'!F:M,8,0)</f>
        <v>NYRRNC4000</v>
      </c>
      <c r="E59" s="0" t="s">
        <v>148</v>
      </c>
      <c r="F59" s="0" t="n">
        <v>15685</v>
      </c>
      <c r="G59" s="0" t="n">
        <v>2153</v>
      </c>
      <c r="H59" s="0" t="s">
        <v>130</v>
      </c>
      <c r="I59" s="0" t="s">
        <v>112</v>
      </c>
    </row>
    <row r="60" customFormat="false" ht="15" hidden="false" customHeight="false" outlineLevel="0" collapsed="false">
      <c r="A60" s="0" t="s">
        <v>69</v>
      </c>
      <c r="B60" s="0" t="n">
        <v>55680</v>
      </c>
      <c r="C60" s="0" t="n">
        <v>2526</v>
      </c>
      <c r="D60" s="0" t="str">
        <f aca="false">VLOOKUP(A60,'3G Parameters'!F:M,8,0)</f>
        <v>NYRRNC4000</v>
      </c>
      <c r="E60" s="0" t="s">
        <v>149</v>
      </c>
      <c r="F60" s="0" t="n">
        <v>15686</v>
      </c>
      <c r="G60" s="0" t="n">
        <v>2153</v>
      </c>
      <c r="H60" s="0" t="s">
        <v>130</v>
      </c>
      <c r="I60" s="0" t="s">
        <v>112</v>
      </c>
    </row>
    <row r="61" customFormat="false" ht="15" hidden="false" customHeight="false" outlineLevel="0" collapsed="false">
      <c r="A61" s="0" t="s">
        <v>70</v>
      </c>
      <c r="B61" s="0" t="n">
        <v>55681</v>
      </c>
      <c r="C61" s="0" t="n">
        <v>2526</v>
      </c>
      <c r="D61" s="0" t="str">
        <f aca="false">VLOOKUP(A61,'3G Parameters'!F:M,8,0)</f>
        <v>NYRRNC4000</v>
      </c>
      <c r="E61" s="0" t="s">
        <v>141</v>
      </c>
      <c r="F61" s="0" t="n">
        <v>16210</v>
      </c>
      <c r="G61" s="0" t="n">
        <v>2153</v>
      </c>
      <c r="H61" s="0" t="s">
        <v>130</v>
      </c>
      <c r="I61" s="0" t="s">
        <v>112</v>
      </c>
    </row>
    <row r="62" customFormat="false" ht="15" hidden="false" customHeight="false" outlineLevel="0" collapsed="false">
      <c r="A62" s="0" t="s">
        <v>70</v>
      </c>
      <c r="B62" s="0" t="n">
        <v>55681</v>
      </c>
      <c r="C62" s="0" t="n">
        <v>2526</v>
      </c>
      <c r="D62" s="0" t="str">
        <f aca="false">VLOOKUP(A62,'3G Parameters'!F:M,8,0)</f>
        <v>NYRRNC4000</v>
      </c>
      <c r="E62" s="0" t="s">
        <v>142</v>
      </c>
      <c r="F62" s="0" t="n">
        <v>16214</v>
      </c>
      <c r="G62" s="0" t="n">
        <v>2153</v>
      </c>
      <c r="H62" s="0" t="s">
        <v>130</v>
      </c>
      <c r="I62" s="0" t="s">
        <v>112</v>
      </c>
    </row>
    <row r="63" customFormat="false" ht="15" hidden="false" customHeight="false" outlineLevel="0" collapsed="false">
      <c r="A63" s="0" t="s">
        <v>70</v>
      </c>
      <c r="B63" s="0" t="n">
        <v>55681</v>
      </c>
      <c r="C63" s="0" t="n">
        <v>2526</v>
      </c>
      <c r="D63" s="0" t="str">
        <f aca="false">VLOOKUP(A63,'3G Parameters'!F:M,8,0)</f>
        <v>NYRRNC4000</v>
      </c>
      <c r="E63" s="0" t="s">
        <v>143</v>
      </c>
      <c r="F63" s="0" t="n">
        <v>7120</v>
      </c>
      <c r="G63" s="0" t="n">
        <v>2153</v>
      </c>
      <c r="H63" s="0" t="s">
        <v>130</v>
      </c>
      <c r="I63" s="0" t="s">
        <v>112</v>
      </c>
    </row>
    <row r="64" customFormat="false" ht="15" hidden="false" customHeight="false" outlineLevel="0" collapsed="false">
      <c r="A64" s="0" t="s">
        <v>70</v>
      </c>
      <c r="B64" s="0" t="n">
        <v>55681</v>
      </c>
      <c r="C64" s="0" t="n">
        <v>2526</v>
      </c>
      <c r="D64" s="0" t="str">
        <f aca="false">VLOOKUP(A64,'3G Parameters'!F:M,8,0)</f>
        <v>NYRRNC4000</v>
      </c>
      <c r="E64" s="0" t="s">
        <v>144</v>
      </c>
      <c r="F64" s="0" t="n">
        <v>15680</v>
      </c>
      <c r="G64" s="0" t="n">
        <v>2153</v>
      </c>
      <c r="H64" s="0" t="s">
        <v>130</v>
      </c>
      <c r="I64" s="0" t="s">
        <v>112</v>
      </c>
    </row>
    <row r="65" customFormat="false" ht="15" hidden="false" customHeight="false" outlineLevel="0" collapsed="false">
      <c r="A65" s="0" t="s">
        <v>70</v>
      </c>
      <c r="B65" s="0" t="n">
        <v>55681</v>
      </c>
      <c r="C65" s="0" t="n">
        <v>2526</v>
      </c>
      <c r="D65" s="0" t="str">
        <f aca="false">VLOOKUP(A65,'3G Parameters'!F:M,8,0)</f>
        <v>NYRRNC4000</v>
      </c>
      <c r="E65" s="0" t="s">
        <v>145</v>
      </c>
      <c r="F65" s="0" t="n">
        <v>15681</v>
      </c>
      <c r="G65" s="0" t="n">
        <v>2153</v>
      </c>
      <c r="H65" s="0" t="s">
        <v>130</v>
      </c>
      <c r="I65" s="0" t="s">
        <v>112</v>
      </c>
    </row>
    <row r="66" customFormat="false" ht="15" hidden="false" customHeight="false" outlineLevel="0" collapsed="false">
      <c r="A66" s="0" t="s">
        <v>70</v>
      </c>
      <c r="B66" s="0" t="n">
        <v>55681</v>
      </c>
      <c r="C66" s="0" t="n">
        <v>2526</v>
      </c>
      <c r="D66" s="0" t="str">
        <f aca="false">VLOOKUP(A66,'3G Parameters'!F:M,8,0)</f>
        <v>NYRRNC4000</v>
      </c>
      <c r="E66" s="0" t="s">
        <v>146</v>
      </c>
      <c r="F66" s="0" t="n">
        <v>15682</v>
      </c>
      <c r="G66" s="0" t="n">
        <v>2153</v>
      </c>
      <c r="H66" s="0" t="s">
        <v>130</v>
      </c>
      <c r="I66" s="0" t="s">
        <v>112</v>
      </c>
    </row>
    <row r="67" customFormat="false" ht="15" hidden="false" customHeight="false" outlineLevel="0" collapsed="false">
      <c r="A67" s="0" t="s">
        <v>70</v>
      </c>
      <c r="B67" s="0" t="n">
        <v>55681</v>
      </c>
      <c r="C67" s="0" t="n">
        <v>2526</v>
      </c>
      <c r="D67" s="0" t="str">
        <f aca="false">VLOOKUP(A67,'3G Parameters'!F:M,8,0)</f>
        <v>NYRRNC4000</v>
      </c>
      <c r="E67" s="0" t="s">
        <v>147</v>
      </c>
      <c r="F67" s="0" t="n">
        <v>15684</v>
      </c>
      <c r="G67" s="0" t="n">
        <v>2153</v>
      </c>
      <c r="H67" s="0" t="s">
        <v>130</v>
      </c>
      <c r="I67" s="0" t="s">
        <v>112</v>
      </c>
    </row>
    <row r="68" customFormat="false" ht="15" hidden="false" customHeight="false" outlineLevel="0" collapsed="false">
      <c r="A68" s="0" t="s">
        <v>70</v>
      </c>
      <c r="B68" s="0" t="n">
        <v>55681</v>
      </c>
      <c r="C68" s="0" t="n">
        <v>2526</v>
      </c>
      <c r="D68" s="0" t="str">
        <f aca="false">VLOOKUP(A68,'3G Parameters'!F:M,8,0)</f>
        <v>NYRRNC4000</v>
      </c>
      <c r="E68" s="0" t="s">
        <v>148</v>
      </c>
      <c r="F68" s="0" t="n">
        <v>15685</v>
      </c>
      <c r="G68" s="0" t="n">
        <v>2153</v>
      </c>
      <c r="H68" s="0" t="s">
        <v>130</v>
      </c>
      <c r="I68" s="0" t="s">
        <v>112</v>
      </c>
    </row>
    <row r="69" customFormat="false" ht="15" hidden="false" customHeight="false" outlineLevel="0" collapsed="false">
      <c r="A69" s="0" t="s">
        <v>70</v>
      </c>
      <c r="B69" s="0" t="n">
        <v>55681</v>
      </c>
      <c r="C69" s="0" t="n">
        <v>2526</v>
      </c>
      <c r="D69" s="0" t="str">
        <f aca="false">VLOOKUP(A69,'3G Parameters'!F:M,8,0)</f>
        <v>NYRRNC4000</v>
      </c>
      <c r="E69" s="0" t="s">
        <v>149</v>
      </c>
      <c r="F69" s="0" t="n">
        <v>15686</v>
      </c>
      <c r="G69" s="0" t="n">
        <v>2153</v>
      </c>
      <c r="H69" s="0" t="s">
        <v>130</v>
      </c>
      <c r="I69" s="0" t="s">
        <v>112</v>
      </c>
    </row>
    <row r="70" customFormat="false" ht="15" hidden="false" customHeight="false" outlineLevel="0" collapsed="false">
      <c r="A70" s="0" t="s">
        <v>71</v>
      </c>
      <c r="B70" s="0" t="n">
        <v>55682</v>
      </c>
      <c r="C70" s="0" t="n">
        <v>2526</v>
      </c>
      <c r="D70" s="0" t="str">
        <f aca="false">VLOOKUP(A70,'3G Parameters'!F:M,8,0)</f>
        <v>NYRRNC4000</v>
      </c>
      <c r="E70" s="0" t="s">
        <v>141</v>
      </c>
      <c r="F70" s="0" t="n">
        <v>16210</v>
      </c>
      <c r="G70" s="0" t="n">
        <v>2153</v>
      </c>
      <c r="H70" s="0" t="s">
        <v>130</v>
      </c>
      <c r="I70" s="0" t="s">
        <v>112</v>
      </c>
    </row>
    <row r="71" customFormat="false" ht="15" hidden="false" customHeight="false" outlineLevel="0" collapsed="false">
      <c r="A71" s="0" t="s">
        <v>71</v>
      </c>
      <c r="B71" s="0" t="n">
        <v>55682</v>
      </c>
      <c r="C71" s="0" t="n">
        <v>2526</v>
      </c>
      <c r="D71" s="0" t="str">
        <f aca="false">VLOOKUP(A71,'3G Parameters'!F:M,8,0)</f>
        <v>NYRRNC4000</v>
      </c>
      <c r="E71" s="0" t="s">
        <v>150</v>
      </c>
      <c r="F71" s="0" t="n">
        <v>16211</v>
      </c>
      <c r="G71" s="0" t="n">
        <v>2153</v>
      </c>
      <c r="H71" s="0" t="s">
        <v>130</v>
      </c>
      <c r="I71" s="0" t="s">
        <v>112</v>
      </c>
    </row>
    <row r="72" customFormat="false" ht="15" hidden="false" customHeight="false" outlineLevel="0" collapsed="false">
      <c r="A72" s="0" t="s">
        <v>71</v>
      </c>
      <c r="B72" s="0" t="n">
        <v>55682</v>
      </c>
      <c r="C72" s="0" t="n">
        <v>2526</v>
      </c>
      <c r="D72" s="0" t="str">
        <f aca="false">VLOOKUP(A72,'3G Parameters'!F:M,8,0)</f>
        <v>NYRRNC4000</v>
      </c>
      <c r="E72" s="0" t="s">
        <v>151</v>
      </c>
      <c r="F72" s="0" t="n">
        <v>16212</v>
      </c>
      <c r="G72" s="0" t="n">
        <v>2153</v>
      </c>
      <c r="H72" s="0" t="s">
        <v>130</v>
      </c>
      <c r="I72" s="0" t="s">
        <v>112</v>
      </c>
    </row>
    <row r="73" customFormat="false" ht="15" hidden="false" customHeight="false" outlineLevel="0" collapsed="false">
      <c r="A73" s="0" t="s">
        <v>71</v>
      </c>
      <c r="B73" s="0" t="n">
        <v>55682</v>
      </c>
      <c r="C73" s="0" t="n">
        <v>2526</v>
      </c>
      <c r="D73" s="0" t="str">
        <f aca="false">VLOOKUP(A73,'3G Parameters'!F:M,8,0)</f>
        <v>NYRRNC4000</v>
      </c>
      <c r="E73" s="0" t="s">
        <v>142</v>
      </c>
      <c r="F73" s="0" t="n">
        <v>16214</v>
      </c>
      <c r="G73" s="0" t="n">
        <v>2153</v>
      </c>
      <c r="H73" s="0" t="s">
        <v>130</v>
      </c>
      <c r="I73" s="0" t="s">
        <v>112</v>
      </c>
    </row>
    <row r="74" customFormat="false" ht="15" hidden="false" customHeight="false" outlineLevel="0" collapsed="false">
      <c r="A74" s="0" t="s">
        <v>71</v>
      </c>
      <c r="B74" s="0" t="n">
        <v>55682</v>
      </c>
      <c r="C74" s="0" t="n">
        <v>2526</v>
      </c>
      <c r="D74" s="0" t="str">
        <f aca="false">VLOOKUP(A74,'3G Parameters'!F:M,8,0)</f>
        <v>NYRRNC4000</v>
      </c>
      <c r="E74" s="0" t="s">
        <v>144</v>
      </c>
      <c r="F74" s="0" t="n">
        <v>15680</v>
      </c>
      <c r="G74" s="0" t="n">
        <v>2153</v>
      </c>
      <c r="H74" s="0" t="s">
        <v>130</v>
      </c>
      <c r="I74" s="0" t="s">
        <v>112</v>
      </c>
    </row>
    <row r="75" customFormat="false" ht="15" hidden="false" customHeight="false" outlineLevel="0" collapsed="false">
      <c r="A75" s="0" t="s">
        <v>71</v>
      </c>
      <c r="B75" s="0" t="n">
        <v>55682</v>
      </c>
      <c r="C75" s="0" t="n">
        <v>2526</v>
      </c>
      <c r="D75" s="0" t="str">
        <f aca="false">VLOOKUP(A75,'3G Parameters'!F:M,8,0)</f>
        <v>NYRRNC4000</v>
      </c>
      <c r="E75" s="0" t="s">
        <v>145</v>
      </c>
      <c r="F75" s="0" t="n">
        <v>15681</v>
      </c>
      <c r="G75" s="0" t="n">
        <v>2153</v>
      </c>
      <c r="H75" s="0" t="s">
        <v>130</v>
      </c>
      <c r="I75" s="0" t="s">
        <v>112</v>
      </c>
    </row>
    <row r="76" customFormat="false" ht="15" hidden="false" customHeight="false" outlineLevel="0" collapsed="false">
      <c r="A76" s="0" t="s">
        <v>71</v>
      </c>
      <c r="B76" s="0" t="n">
        <v>55682</v>
      </c>
      <c r="C76" s="0" t="n">
        <v>2526</v>
      </c>
      <c r="D76" s="0" t="str">
        <f aca="false">VLOOKUP(A76,'3G Parameters'!F:M,8,0)</f>
        <v>NYRRNC4000</v>
      </c>
      <c r="E76" s="0" t="s">
        <v>146</v>
      </c>
      <c r="F76" s="0" t="n">
        <v>15682</v>
      </c>
      <c r="G76" s="0" t="n">
        <v>2153</v>
      </c>
      <c r="H76" s="0" t="s">
        <v>130</v>
      </c>
      <c r="I76" s="0" t="s">
        <v>112</v>
      </c>
    </row>
    <row r="77" customFormat="false" ht="15" hidden="false" customHeight="false" outlineLevel="0" collapsed="false">
      <c r="A77" s="0" t="s">
        <v>71</v>
      </c>
      <c r="B77" s="0" t="n">
        <v>55682</v>
      </c>
      <c r="C77" s="0" t="n">
        <v>2526</v>
      </c>
      <c r="D77" s="0" t="str">
        <f aca="false">VLOOKUP(A77,'3G Parameters'!F:M,8,0)</f>
        <v>NYRRNC4000</v>
      </c>
      <c r="E77" s="0" t="s">
        <v>147</v>
      </c>
      <c r="F77" s="0" t="n">
        <v>15684</v>
      </c>
      <c r="G77" s="0" t="n">
        <v>2153</v>
      </c>
      <c r="H77" s="0" t="s">
        <v>130</v>
      </c>
      <c r="I77" s="0" t="s">
        <v>112</v>
      </c>
    </row>
    <row r="78" customFormat="false" ht="15" hidden="false" customHeight="false" outlineLevel="0" collapsed="false">
      <c r="A78" s="0" t="s">
        <v>71</v>
      </c>
      <c r="B78" s="0" t="n">
        <v>55682</v>
      </c>
      <c r="C78" s="0" t="n">
        <v>2526</v>
      </c>
      <c r="D78" s="0" t="str">
        <f aca="false">VLOOKUP(A78,'3G Parameters'!F:M,8,0)</f>
        <v>NYRRNC4000</v>
      </c>
      <c r="E78" s="0" t="s">
        <v>148</v>
      </c>
      <c r="F78" s="0" t="n">
        <v>15685</v>
      </c>
      <c r="G78" s="0" t="n">
        <v>2153</v>
      </c>
      <c r="H78" s="0" t="s">
        <v>130</v>
      </c>
      <c r="I78" s="0" t="s">
        <v>112</v>
      </c>
    </row>
    <row r="79" customFormat="false" ht="15" hidden="false" customHeight="false" outlineLevel="0" collapsed="false">
      <c r="A79" s="0" t="s">
        <v>71</v>
      </c>
      <c r="B79" s="0" t="n">
        <v>55682</v>
      </c>
      <c r="C79" s="0" t="n">
        <v>2526</v>
      </c>
      <c r="D79" s="0" t="str">
        <f aca="false">VLOOKUP(A79,'3G Parameters'!F:M,8,0)</f>
        <v>NYRRNC4000</v>
      </c>
      <c r="E79" s="0" t="s">
        <v>149</v>
      </c>
      <c r="F79" s="0" t="n">
        <v>15686</v>
      </c>
      <c r="G79" s="0" t="n">
        <v>2153</v>
      </c>
      <c r="H79" s="0" t="s">
        <v>130</v>
      </c>
      <c r="I79" s="0" t="s">
        <v>112</v>
      </c>
    </row>
    <row r="80" customFormat="false" ht="15" hidden="false" customHeight="false" outlineLevel="0" collapsed="false">
      <c r="A80" s="0" t="s">
        <v>72</v>
      </c>
      <c r="B80" s="0" t="n">
        <v>55684</v>
      </c>
      <c r="C80" s="0" t="n">
        <v>2526</v>
      </c>
      <c r="D80" s="0" t="str">
        <f aca="false">VLOOKUP(A80,'3G Parameters'!F:M,8,0)</f>
        <v>NYRRNC4000</v>
      </c>
      <c r="E80" s="0" t="s">
        <v>141</v>
      </c>
      <c r="F80" s="0" t="n">
        <v>16210</v>
      </c>
      <c r="G80" s="0" t="n">
        <v>2153</v>
      </c>
      <c r="H80" s="0" t="s">
        <v>130</v>
      </c>
      <c r="I80" s="0" t="s">
        <v>112</v>
      </c>
    </row>
    <row r="81" customFormat="false" ht="15" hidden="false" customHeight="false" outlineLevel="0" collapsed="false">
      <c r="A81" s="0" t="s">
        <v>72</v>
      </c>
      <c r="B81" s="0" t="n">
        <v>55684</v>
      </c>
      <c r="C81" s="0" t="n">
        <v>2526</v>
      </c>
      <c r="D81" s="0" t="str">
        <f aca="false">VLOOKUP(A81,'3G Parameters'!F:M,8,0)</f>
        <v>NYRRNC4000</v>
      </c>
      <c r="E81" s="0" t="s">
        <v>142</v>
      </c>
      <c r="F81" s="0" t="n">
        <v>16214</v>
      </c>
      <c r="G81" s="0" t="n">
        <v>2153</v>
      </c>
      <c r="H81" s="0" t="s">
        <v>130</v>
      </c>
      <c r="I81" s="0" t="s">
        <v>112</v>
      </c>
    </row>
    <row r="82" customFormat="false" ht="15" hidden="false" customHeight="false" outlineLevel="0" collapsed="false">
      <c r="A82" s="0" t="s">
        <v>72</v>
      </c>
      <c r="B82" s="0" t="n">
        <v>55684</v>
      </c>
      <c r="C82" s="0" t="n">
        <v>2526</v>
      </c>
      <c r="D82" s="0" t="str">
        <f aca="false">VLOOKUP(A82,'3G Parameters'!F:M,8,0)</f>
        <v>NYRRNC4000</v>
      </c>
      <c r="E82" s="0" t="s">
        <v>143</v>
      </c>
      <c r="F82" s="0" t="n">
        <v>7120</v>
      </c>
      <c r="G82" s="0" t="n">
        <v>2153</v>
      </c>
      <c r="H82" s="0" t="s">
        <v>130</v>
      </c>
      <c r="I82" s="0" t="s">
        <v>112</v>
      </c>
    </row>
    <row r="83" customFormat="false" ht="15" hidden="false" customHeight="false" outlineLevel="0" collapsed="false">
      <c r="A83" s="0" t="s">
        <v>72</v>
      </c>
      <c r="B83" s="0" t="n">
        <v>55684</v>
      </c>
      <c r="C83" s="0" t="n">
        <v>2526</v>
      </c>
      <c r="D83" s="0" t="str">
        <f aca="false">VLOOKUP(A83,'3G Parameters'!F:M,8,0)</f>
        <v>NYRRNC4000</v>
      </c>
      <c r="E83" s="0" t="s">
        <v>144</v>
      </c>
      <c r="F83" s="0" t="n">
        <v>15680</v>
      </c>
      <c r="G83" s="0" t="n">
        <v>2153</v>
      </c>
      <c r="H83" s="0" t="s">
        <v>130</v>
      </c>
      <c r="I83" s="0" t="s">
        <v>112</v>
      </c>
    </row>
    <row r="84" customFormat="false" ht="15" hidden="false" customHeight="false" outlineLevel="0" collapsed="false">
      <c r="A84" s="0" t="s">
        <v>72</v>
      </c>
      <c r="B84" s="0" t="n">
        <v>55684</v>
      </c>
      <c r="C84" s="0" t="n">
        <v>2526</v>
      </c>
      <c r="D84" s="0" t="str">
        <f aca="false">VLOOKUP(A84,'3G Parameters'!F:M,8,0)</f>
        <v>NYRRNC4000</v>
      </c>
      <c r="E84" s="0" t="s">
        <v>145</v>
      </c>
      <c r="F84" s="0" t="n">
        <v>15681</v>
      </c>
      <c r="G84" s="0" t="n">
        <v>2153</v>
      </c>
      <c r="H84" s="0" t="s">
        <v>130</v>
      </c>
      <c r="I84" s="0" t="s">
        <v>112</v>
      </c>
    </row>
    <row r="85" customFormat="false" ht="15" hidden="false" customHeight="false" outlineLevel="0" collapsed="false">
      <c r="A85" s="0" t="s">
        <v>72</v>
      </c>
      <c r="B85" s="0" t="n">
        <v>55684</v>
      </c>
      <c r="C85" s="0" t="n">
        <v>2526</v>
      </c>
      <c r="D85" s="0" t="str">
        <f aca="false">VLOOKUP(A85,'3G Parameters'!F:M,8,0)</f>
        <v>NYRRNC4000</v>
      </c>
      <c r="E85" s="0" t="s">
        <v>146</v>
      </c>
      <c r="F85" s="0" t="n">
        <v>15682</v>
      </c>
      <c r="G85" s="0" t="n">
        <v>2153</v>
      </c>
      <c r="H85" s="0" t="s">
        <v>130</v>
      </c>
      <c r="I85" s="0" t="s">
        <v>112</v>
      </c>
    </row>
    <row r="86" customFormat="false" ht="15" hidden="false" customHeight="false" outlineLevel="0" collapsed="false">
      <c r="A86" s="0" t="s">
        <v>72</v>
      </c>
      <c r="B86" s="0" t="n">
        <v>55684</v>
      </c>
      <c r="C86" s="0" t="n">
        <v>2526</v>
      </c>
      <c r="D86" s="0" t="str">
        <f aca="false">VLOOKUP(A86,'3G Parameters'!F:M,8,0)</f>
        <v>NYRRNC4000</v>
      </c>
      <c r="E86" s="0" t="s">
        <v>147</v>
      </c>
      <c r="F86" s="0" t="n">
        <v>15684</v>
      </c>
      <c r="G86" s="0" t="n">
        <v>2153</v>
      </c>
      <c r="H86" s="0" t="s">
        <v>130</v>
      </c>
      <c r="I86" s="0" t="s">
        <v>112</v>
      </c>
    </row>
    <row r="87" customFormat="false" ht="15" hidden="false" customHeight="false" outlineLevel="0" collapsed="false">
      <c r="A87" s="0" t="s">
        <v>72</v>
      </c>
      <c r="B87" s="0" t="n">
        <v>55684</v>
      </c>
      <c r="C87" s="0" t="n">
        <v>2526</v>
      </c>
      <c r="D87" s="0" t="str">
        <f aca="false">VLOOKUP(A87,'3G Parameters'!F:M,8,0)</f>
        <v>NYRRNC4000</v>
      </c>
      <c r="E87" s="0" t="s">
        <v>148</v>
      </c>
      <c r="F87" s="0" t="n">
        <v>15685</v>
      </c>
      <c r="G87" s="0" t="n">
        <v>2153</v>
      </c>
      <c r="H87" s="0" t="s">
        <v>130</v>
      </c>
      <c r="I87" s="0" t="s">
        <v>112</v>
      </c>
    </row>
    <row r="88" customFormat="false" ht="15" hidden="false" customHeight="false" outlineLevel="0" collapsed="false">
      <c r="A88" s="0" t="s">
        <v>72</v>
      </c>
      <c r="B88" s="0" t="n">
        <v>55684</v>
      </c>
      <c r="C88" s="0" t="n">
        <v>2526</v>
      </c>
      <c r="D88" s="0" t="str">
        <f aca="false">VLOOKUP(A88,'3G Parameters'!F:M,8,0)</f>
        <v>NYRRNC4000</v>
      </c>
      <c r="E88" s="0" t="s">
        <v>149</v>
      </c>
      <c r="F88" s="0" t="n">
        <v>15686</v>
      </c>
      <c r="G88" s="0" t="n">
        <v>2153</v>
      </c>
      <c r="H88" s="0" t="s">
        <v>130</v>
      </c>
      <c r="I88" s="0" t="s">
        <v>112</v>
      </c>
    </row>
    <row r="89" customFormat="false" ht="15" hidden="false" customHeight="false" outlineLevel="0" collapsed="false">
      <c r="A89" s="0" t="s">
        <v>73</v>
      </c>
      <c r="B89" s="0" t="n">
        <v>55685</v>
      </c>
      <c r="C89" s="0" t="n">
        <v>2526</v>
      </c>
      <c r="D89" s="0" t="str">
        <f aca="false">VLOOKUP(A89,'3G Parameters'!F:M,8,0)</f>
        <v>NYRRNC4000</v>
      </c>
      <c r="E89" s="0" t="s">
        <v>141</v>
      </c>
      <c r="F89" s="0" t="n">
        <v>16210</v>
      </c>
      <c r="G89" s="0" t="n">
        <v>2153</v>
      </c>
      <c r="H89" s="0" t="s">
        <v>130</v>
      </c>
      <c r="I89" s="0" t="s">
        <v>112</v>
      </c>
    </row>
    <row r="90" customFormat="false" ht="15" hidden="false" customHeight="false" outlineLevel="0" collapsed="false">
      <c r="A90" s="0" t="s">
        <v>73</v>
      </c>
      <c r="B90" s="0" t="n">
        <v>55685</v>
      </c>
      <c r="C90" s="0" t="n">
        <v>2526</v>
      </c>
      <c r="D90" s="0" t="str">
        <f aca="false">VLOOKUP(A90,'3G Parameters'!F:M,8,0)</f>
        <v>NYRRNC4000</v>
      </c>
      <c r="E90" s="0" t="s">
        <v>142</v>
      </c>
      <c r="F90" s="0" t="n">
        <v>16214</v>
      </c>
      <c r="G90" s="0" t="n">
        <v>2153</v>
      </c>
      <c r="H90" s="0" t="s">
        <v>130</v>
      </c>
      <c r="I90" s="0" t="s">
        <v>112</v>
      </c>
    </row>
    <row r="91" customFormat="false" ht="15" hidden="false" customHeight="false" outlineLevel="0" collapsed="false">
      <c r="A91" s="0" t="s">
        <v>73</v>
      </c>
      <c r="B91" s="0" t="n">
        <v>55685</v>
      </c>
      <c r="C91" s="0" t="n">
        <v>2526</v>
      </c>
      <c r="D91" s="0" t="str">
        <f aca="false">VLOOKUP(A91,'3G Parameters'!F:M,8,0)</f>
        <v>NYRRNC4000</v>
      </c>
      <c r="E91" s="0" t="s">
        <v>143</v>
      </c>
      <c r="F91" s="0" t="n">
        <v>7120</v>
      </c>
      <c r="G91" s="0" t="n">
        <v>2153</v>
      </c>
      <c r="H91" s="0" t="s">
        <v>130</v>
      </c>
      <c r="I91" s="0" t="s">
        <v>112</v>
      </c>
    </row>
    <row r="92" customFormat="false" ht="15" hidden="false" customHeight="false" outlineLevel="0" collapsed="false">
      <c r="A92" s="0" t="s">
        <v>73</v>
      </c>
      <c r="B92" s="0" t="n">
        <v>55685</v>
      </c>
      <c r="C92" s="0" t="n">
        <v>2526</v>
      </c>
      <c r="D92" s="0" t="str">
        <f aca="false">VLOOKUP(A92,'3G Parameters'!F:M,8,0)</f>
        <v>NYRRNC4000</v>
      </c>
      <c r="E92" s="0" t="s">
        <v>144</v>
      </c>
      <c r="F92" s="0" t="n">
        <v>15680</v>
      </c>
      <c r="G92" s="0" t="n">
        <v>2153</v>
      </c>
      <c r="H92" s="0" t="s">
        <v>130</v>
      </c>
      <c r="I92" s="0" t="s">
        <v>112</v>
      </c>
    </row>
    <row r="93" customFormat="false" ht="15" hidden="false" customHeight="false" outlineLevel="0" collapsed="false">
      <c r="A93" s="0" t="s">
        <v>73</v>
      </c>
      <c r="B93" s="0" t="n">
        <v>55685</v>
      </c>
      <c r="C93" s="0" t="n">
        <v>2526</v>
      </c>
      <c r="D93" s="0" t="str">
        <f aca="false">VLOOKUP(A93,'3G Parameters'!F:M,8,0)</f>
        <v>NYRRNC4000</v>
      </c>
      <c r="E93" s="0" t="s">
        <v>145</v>
      </c>
      <c r="F93" s="0" t="n">
        <v>15681</v>
      </c>
      <c r="G93" s="0" t="n">
        <v>2153</v>
      </c>
      <c r="H93" s="0" t="s">
        <v>130</v>
      </c>
      <c r="I93" s="0" t="s">
        <v>112</v>
      </c>
    </row>
    <row r="94" customFormat="false" ht="15" hidden="false" customHeight="false" outlineLevel="0" collapsed="false">
      <c r="A94" s="0" t="s">
        <v>73</v>
      </c>
      <c r="B94" s="0" t="n">
        <v>55685</v>
      </c>
      <c r="C94" s="0" t="n">
        <v>2526</v>
      </c>
      <c r="D94" s="0" t="str">
        <f aca="false">VLOOKUP(A94,'3G Parameters'!F:M,8,0)</f>
        <v>NYRRNC4000</v>
      </c>
      <c r="E94" s="0" t="s">
        <v>146</v>
      </c>
      <c r="F94" s="0" t="n">
        <v>15682</v>
      </c>
      <c r="G94" s="0" t="n">
        <v>2153</v>
      </c>
      <c r="H94" s="0" t="s">
        <v>130</v>
      </c>
      <c r="I94" s="0" t="s">
        <v>112</v>
      </c>
    </row>
    <row r="95" customFormat="false" ht="15" hidden="false" customHeight="false" outlineLevel="0" collapsed="false">
      <c r="A95" s="0" t="s">
        <v>73</v>
      </c>
      <c r="B95" s="0" t="n">
        <v>55685</v>
      </c>
      <c r="C95" s="0" t="n">
        <v>2526</v>
      </c>
      <c r="D95" s="0" t="str">
        <f aca="false">VLOOKUP(A95,'3G Parameters'!F:M,8,0)</f>
        <v>NYRRNC4000</v>
      </c>
      <c r="E95" s="0" t="s">
        <v>147</v>
      </c>
      <c r="F95" s="0" t="n">
        <v>15684</v>
      </c>
      <c r="G95" s="0" t="n">
        <v>2153</v>
      </c>
      <c r="H95" s="0" t="s">
        <v>130</v>
      </c>
      <c r="I95" s="0" t="s">
        <v>112</v>
      </c>
    </row>
    <row r="96" customFormat="false" ht="15" hidden="false" customHeight="false" outlineLevel="0" collapsed="false">
      <c r="A96" s="0" t="s">
        <v>73</v>
      </c>
      <c r="B96" s="0" t="n">
        <v>55685</v>
      </c>
      <c r="C96" s="0" t="n">
        <v>2526</v>
      </c>
      <c r="D96" s="0" t="str">
        <f aca="false">VLOOKUP(A96,'3G Parameters'!F:M,8,0)</f>
        <v>NYRRNC4000</v>
      </c>
      <c r="E96" s="0" t="s">
        <v>148</v>
      </c>
      <c r="F96" s="0" t="n">
        <v>15685</v>
      </c>
      <c r="G96" s="0" t="n">
        <v>2153</v>
      </c>
      <c r="H96" s="0" t="s">
        <v>130</v>
      </c>
      <c r="I96" s="0" t="s">
        <v>112</v>
      </c>
    </row>
    <row r="97" customFormat="false" ht="15" hidden="false" customHeight="false" outlineLevel="0" collapsed="false">
      <c r="A97" s="0" t="s">
        <v>73</v>
      </c>
      <c r="B97" s="0" t="n">
        <v>55685</v>
      </c>
      <c r="C97" s="0" t="n">
        <v>2526</v>
      </c>
      <c r="D97" s="0" t="str">
        <f aca="false">VLOOKUP(A97,'3G Parameters'!F:M,8,0)</f>
        <v>NYRRNC4000</v>
      </c>
      <c r="E97" s="0" t="s">
        <v>149</v>
      </c>
      <c r="F97" s="0" t="n">
        <v>15686</v>
      </c>
      <c r="G97" s="0" t="n">
        <v>2153</v>
      </c>
      <c r="H97" s="0" t="s">
        <v>130</v>
      </c>
      <c r="I97" s="0" t="s">
        <v>112</v>
      </c>
    </row>
    <row r="98" customFormat="false" ht="15" hidden="false" customHeight="false" outlineLevel="0" collapsed="false">
      <c r="A98" s="0" t="s">
        <v>74</v>
      </c>
      <c r="B98" s="0" t="n">
        <v>55686</v>
      </c>
      <c r="C98" s="0" t="n">
        <v>2526</v>
      </c>
      <c r="D98" s="0" t="str">
        <f aca="false">VLOOKUP(A98,'3G Parameters'!F:M,8,0)</f>
        <v>NYRRNC4000</v>
      </c>
      <c r="E98" s="0" t="s">
        <v>141</v>
      </c>
      <c r="F98" s="0" t="n">
        <v>16210</v>
      </c>
      <c r="G98" s="0" t="n">
        <v>2153</v>
      </c>
      <c r="H98" s="0" t="s">
        <v>130</v>
      </c>
      <c r="I98" s="0" t="s">
        <v>112</v>
      </c>
    </row>
    <row r="99" customFormat="false" ht="15" hidden="false" customHeight="false" outlineLevel="0" collapsed="false">
      <c r="A99" s="0" t="s">
        <v>74</v>
      </c>
      <c r="B99" s="0" t="n">
        <v>55686</v>
      </c>
      <c r="C99" s="0" t="n">
        <v>2526</v>
      </c>
      <c r="D99" s="0" t="str">
        <f aca="false">VLOOKUP(A99,'3G Parameters'!F:M,8,0)</f>
        <v>NYRRNC4000</v>
      </c>
      <c r="E99" s="0" t="s">
        <v>150</v>
      </c>
      <c r="F99" s="0" t="n">
        <v>16211</v>
      </c>
      <c r="G99" s="0" t="n">
        <v>2153</v>
      </c>
      <c r="H99" s="0" t="s">
        <v>130</v>
      </c>
      <c r="I99" s="0" t="s">
        <v>112</v>
      </c>
    </row>
    <row r="100" customFormat="false" ht="15" hidden="false" customHeight="false" outlineLevel="0" collapsed="false">
      <c r="A100" s="0" t="s">
        <v>74</v>
      </c>
      <c r="B100" s="0" t="n">
        <v>55686</v>
      </c>
      <c r="C100" s="0" t="n">
        <v>2526</v>
      </c>
      <c r="D100" s="0" t="str">
        <f aca="false">VLOOKUP(A100,'3G Parameters'!F:M,8,0)</f>
        <v>NYRRNC4000</v>
      </c>
      <c r="E100" s="0" t="s">
        <v>151</v>
      </c>
      <c r="F100" s="0" t="n">
        <v>16212</v>
      </c>
      <c r="G100" s="0" t="n">
        <v>2153</v>
      </c>
      <c r="H100" s="0" t="s">
        <v>130</v>
      </c>
      <c r="I100" s="0" t="s">
        <v>112</v>
      </c>
    </row>
    <row r="101" customFormat="false" ht="15" hidden="false" customHeight="false" outlineLevel="0" collapsed="false">
      <c r="A101" s="0" t="s">
        <v>74</v>
      </c>
      <c r="B101" s="0" t="n">
        <v>55686</v>
      </c>
      <c r="C101" s="0" t="n">
        <v>2526</v>
      </c>
      <c r="D101" s="0" t="str">
        <f aca="false">VLOOKUP(A101,'3G Parameters'!F:M,8,0)</f>
        <v>NYRRNC4000</v>
      </c>
      <c r="E101" s="0" t="s">
        <v>142</v>
      </c>
      <c r="F101" s="0" t="n">
        <v>16214</v>
      </c>
      <c r="G101" s="0" t="n">
        <v>2153</v>
      </c>
      <c r="H101" s="0" t="s">
        <v>130</v>
      </c>
      <c r="I101" s="0" t="s">
        <v>112</v>
      </c>
    </row>
    <row r="102" customFormat="false" ht="15" hidden="false" customHeight="false" outlineLevel="0" collapsed="false">
      <c r="A102" s="0" t="s">
        <v>74</v>
      </c>
      <c r="B102" s="0" t="n">
        <v>55686</v>
      </c>
      <c r="C102" s="0" t="n">
        <v>2526</v>
      </c>
      <c r="D102" s="0" t="str">
        <f aca="false">VLOOKUP(A102,'3G Parameters'!F:M,8,0)</f>
        <v>NYRRNC4000</v>
      </c>
      <c r="E102" s="0" t="s">
        <v>144</v>
      </c>
      <c r="F102" s="0" t="n">
        <v>15680</v>
      </c>
      <c r="G102" s="0" t="n">
        <v>2153</v>
      </c>
      <c r="H102" s="0" t="s">
        <v>130</v>
      </c>
      <c r="I102" s="0" t="s">
        <v>112</v>
      </c>
    </row>
    <row r="103" customFormat="false" ht="15" hidden="false" customHeight="false" outlineLevel="0" collapsed="false">
      <c r="A103" s="0" t="s">
        <v>74</v>
      </c>
      <c r="B103" s="0" t="n">
        <v>55686</v>
      </c>
      <c r="C103" s="0" t="n">
        <v>2526</v>
      </c>
      <c r="D103" s="0" t="str">
        <f aca="false">VLOOKUP(A103,'3G Parameters'!F:M,8,0)</f>
        <v>NYRRNC4000</v>
      </c>
      <c r="E103" s="0" t="s">
        <v>145</v>
      </c>
      <c r="F103" s="0" t="n">
        <v>15681</v>
      </c>
      <c r="G103" s="0" t="n">
        <v>2153</v>
      </c>
      <c r="H103" s="0" t="s">
        <v>130</v>
      </c>
      <c r="I103" s="0" t="s">
        <v>112</v>
      </c>
    </row>
    <row r="104" customFormat="false" ht="15" hidden="false" customHeight="false" outlineLevel="0" collapsed="false">
      <c r="A104" s="0" t="s">
        <v>74</v>
      </c>
      <c r="B104" s="0" t="n">
        <v>55686</v>
      </c>
      <c r="C104" s="0" t="n">
        <v>2526</v>
      </c>
      <c r="D104" s="0" t="str">
        <f aca="false">VLOOKUP(A104,'3G Parameters'!F:M,8,0)</f>
        <v>NYRRNC4000</v>
      </c>
      <c r="E104" s="0" t="s">
        <v>146</v>
      </c>
      <c r="F104" s="0" t="n">
        <v>15682</v>
      </c>
      <c r="G104" s="0" t="n">
        <v>2153</v>
      </c>
      <c r="H104" s="0" t="s">
        <v>130</v>
      </c>
      <c r="I104" s="0" t="s">
        <v>112</v>
      </c>
    </row>
    <row r="105" customFormat="false" ht="15" hidden="false" customHeight="false" outlineLevel="0" collapsed="false">
      <c r="A105" s="0" t="s">
        <v>74</v>
      </c>
      <c r="B105" s="0" t="n">
        <v>55686</v>
      </c>
      <c r="C105" s="0" t="n">
        <v>2526</v>
      </c>
      <c r="D105" s="0" t="str">
        <f aca="false">VLOOKUP(A105,'3G Parameters'!F:M,8,0)</f>
        <v>NYRRNC4000</v>
      </c>
      <c r="E105" s="0" t="s">
        <v>147</v>
      </c>
      <c r="F105" s="0" t="n">
        <v>15684</v>
      </c>
      <c r="G105" s="0" t="n">
        <v>2153</v>
      </c>
      <c r="H105" s="0" t="s">
        <v>130</v>
      </c>
      <c r="I105" s="0" t="s">
        <v>112</v>
      </c>
    </row>
    <row r="106" customFormat="false" ht="15" hidden="false" customHeight="false" outlineLevel="0" collapsed="false">
      <c r="A106" s="0" t="s">
        <v>74</v>
      </c>
      <c r="B106" s="0" t="n">
        <v>55686</v>
      </c>
      <c r="C106" s="0" t="n">
        <v>2526</v>
      </c>
      <c r="D106" s="0" t="str">
        <f aca="false">VLOOKUP(A106,'3G Parameters'!F:M,8,0)</f>
        <v>NYRRNC4000</v>
      </c>
      <c r="E106" s="0" t="s">
        <v>148</v>
      </c>
      <c r="F106" s="0" t="n">
        <v>15685</v>
      </c>
      <c r="G106" s="0" t="n">
        <v>2153</v>
      </c>
      <c r="H106" s="0" t="s">
        <v>130</v>
      </c>
      <c r="I106" s="0" t="s">
        <v>112</v>
      </c>
    </row>
    <row r="107" customFormat="false" ht="15" hidden="false" customHeight="false" outlineLevel="0" collapsed="false">
      <c r="A107" s="0" t="s">
        <v>74</v>
      </c>
      <c r="B107" s="0" t="n">
        <v>55686</v>
      </c>
      <c r="C107" s="0" t="n">
        <v>2526</v>
      </c>
      <c r="D107" s="0" t="str">
        <f aca="false">VLOOKUP(A107,'3G Parameters'!F:M,8,0)</f>
        <v>NYRRNC4000</v>
      </c>
      <c r="E107" s="0" t="s">
        <v>149</v>
      </c>
      <c r="F107" s="0" t="n">
        <v>15686</v>
      </c>
      <c r="G107" s="0" t="n">
        <v>2153</v>
      </c>
      <c r="H107" s="0" t="s">
        <v>130</v>
      </c>
      <c r="I107" s="0" t="s">
        <v>112</v>
      </c>
    </row>
    <row r="108" customFormat="false" ht="15" hidden="false" customHeight="false" outlineLevel="0" collapsed="false">
      <c r="A108" s="0" t="s">
        <v>76</v>
      </c>
      <c r="B108" s="0" t="n">
        <v>55690</v>
      </c>
      <c r="C108" s="0" t="n">
        <v>45024</v>
      </c>
      <c r="D108" s="0" t="str">
        <f aca="false">VLOOKUP(A108,'3G Parameters'!F:M,8,0)</f>
        <v>TKARNC0525</v>
      </c>
      <c r="E108" s="0" t="s">
        <v>152</v>
      </c>
      <c r="F108" s="0" t="n">
        <v>17471</v>
      </c>
      <c r="G108" s="0" t="n">
        <v>2138</v>
      </c>
      <c r="H108" s="0" t="s">
        <v>153</v>
      </c>
      <c r="I108" s="0" t="s">
        <v>112</v>
      </c>
    </row>
    <row r="109" customFormat="false" ht="15" hidden="false" customHeight="false" outlineLevel="0" collapsed="false">
      <c r="A109" s="0" t="s">
        <v>76</v>
      </c>
      <c r="B109" s="0" t="n">
        <v>55690</v>
      </c>
      <c r="C109" s="0" t="n">
        <v>45024</v>
      </c>
      <c r="D109" s="0" t="str">
        <f aca="false">VLOOKUP(A109,'3G Parameters'!F:M,8,0)</f>
        <v>TKARNC0525</v>
      </c>
      <c r="E109" s="0" t="s">
        <v>154</v>
      </c>
      <c r="F109" s="0" t="n">
        <v>17472</v>
      </c>
      <c r="G109" s="0" t="n">
        <v>2138</v>
      </c>
      <c r="H109" s="0" t="s">
        <v>153</v>
      </c>
      <c r="I109" s="0" t="s">
        <v>112</v>
      </c>
    </row>
    <row r="110" customFormat="false" ht="15" hidden="false" customHeight="false" outlineLevel="0" collapsed="false">
      <c r="A110" s="0" t="s">
        <v>76</v>
      </c>
      <c r="B110" s="0" t="n">
        <v>55690</v>
      </c>
      <c r="C110" s="0" t="n">
        <v>45024</v>
      </c>
      <c r="D110" s="0" t="str">
        <f aca="false">VLOOKUP(A110,'3G Parameters'!F:M,8,0)</f>
        <v>TKARNC0525</v>
      </c>
      <c r="E110" s="0" t="s">
        <v>155</v>
      </c>
      <c r="F110" s="0" t="n">
        <v>17475</v>
      </c>
      <c r="G110" s="0" t="n">
        <v>2138</v>
      </c>
      <c r="H110" s="0" t="s">
        <v>153</v>
      </c>
      <c r="I110" s="0" t="s">
        <v>112</v>
      </c>
    </row>
    <row r="111" customFormat="false" ht="15" hidden="false" customHeight="false" outlineLevel="0" collapsed="false">
      <c r="A111" s="0" t="s">
        <v>76</v>
      </c>
      <c r="B111" s="0" t="n">
        <v>55690</v>
      </c>
      <c r="C111" s="0" t="n">
        <v>45024</v>
      </c>
      <c r="D111" s="0" t="str">
        <f aca="false">VLOOKUP(A111,'3G Parameters'!F:M,8,0)</f>
        <v>TKARNC0525</v>
      </c>
      <c r="E111" s="0" t="s">
        <v>156</v>
      </c>
      <c r="F111" s="0" t="n">
        <v>17410</v>
      </c>
      <c r="G111" s="0" t="n">
        <v>2138</v>
      </c>
      <c r="H111" s="0" t="s">
        <v>153</v>
      </c>
      <c r="I111" s="0" t="s">
        <v>112</v>
      </c>
    </row>
    <row r="112" customFormat="false" ht="15" hidden="false" customHeight="false" outlineLevel="0" collapsed="false">
      <c r="A112" s="0" t="s">
        <v>76</v>
      </c>
      <c r="B112" s="0" t="n">
        <v>55690</v>
      </c>
      <c r="C112" s="0" t="n">
        <v>45024</v>
      </c>
      <c r="D112" s="0" t="str">
        <f aca="false">VLOOKUP(A112,'3G Parameters'!F:M,8,0)</f>
        <v>TKARNC0525</v>
      </c>
      <c r="E112" s="0" t="s">
        <v>157</v>
      </c>
      <c r="F112" s="0" t="n">
        <v>15690</v>
      </c>
      <c r="G112" s="0" t="n">
        <v>2138</v>
      </c>
      <c r="H112" s="0" t="s">
        <v>153</v>
      </c>
      <c r="I112" s="0" t="s">
        <v>112</v>
      </c>
    </row>
    <row r="113" customFormat="false" ht="15" hidden="false" customHeight="false" outlineLevel="0" collapsed="false">
      <c r="A113" s="0" t="s">
        <v>76</v>
      </c>
      <c r="B113" s="0" t="n">
        <v>55690</v>
      </c>
      <c r="C113" s="0" t="n">
        <v>45024</v>
      </c>
      <c r="D113" s="0" t="str">
        <f aca="false">VLOOKUP(A113,'3G Parameters'!F:M,8,0)</f>
        <v>TKARNC0525</v>
      </c>
      <c r="E113" s="0" t="s">
        <v>158</v>
      </c>
      <c r="F113" s="0" t="n">
        <v>15691</v>
      </c>
      <c r="G113" s="0" t="n">
        <v>2138</v>
      </c>
      <c r="H113" s="0" t="s">
        <v>153</v>
      </c>
      <c r="I113" s="0" t="s">
        <v>112</v>
      </c>
    </row>
    <row r="114" customFormat="false" ht="15" hidden="false" customHeight="false" outlineLevel="0" collapsed="false">
      <c r="A114" s="0" t="s">
        <v>76</v>
      </c>
      <c r="B114" s="0" t="n">
        <v>55690</v>
      </c>
      <c r="C114" s="0" t="n">
        <v>45024</v>
      </c>
      <c r="D114" s="0" t="str">
        <f aca="false">VLOOKUP(A114,'3G Parameters'!F:M,8,0)</f>
        <v>TKARNC0525</v>
      </c>
      <c r="E114" s="0" t="s">
        <v>159</v>
      </c>
      <c r="F114" s="0" t="n">
        <v>15692</v>
      </c>
      <c r="G114" s="0" t="n">
        <v>2138</v>
      </c>
      <c r="H114" s="0" t="s">
        <v>153</v>
      </c>
      <c r="I114" s="0" t="s">
        <v>112</v>
      </c>
    </row>
    <row r="115" customFormat="false" ht="15" hidden="false" customHeight="false" outlineLevel="0" collapsed="false">
      <c r="A115" s="0" t="s">
        <v>77</v>
      </c>
      <c r="B115" s="0" t="n">
        <v>55691</v>
      </c>
      <c r="C115" s="0" t="n">
        <v>45024</v>
      </c>
      <c r="D115" s="0" t="str">
        <f aca="false">VLOOKUP(A115,'3G Parameters'!F:M,8,0)</f>
        <v>TKARNC0525</v>
      </c>
      <c r="E115" s="0" t="s">
        <v>152</v>
      </c>
      <c r="F115" s="0" t="n">
        <v>17471</v>
      </c>
      <c r="G115" s="0" t="n">
        <v>2138</v>
      </c>
      <c r="H115" s="0" t="s">
        <v>153</v>
      </c>
      <c r="I115" s="0" t="s">
        <v>112</v>
      </c>
    </row>
    <row r="116" customFormat="false" ht="15" hidden="false" customHeight="false" outlineLevel="0" collapsed="false">
      <c r="A116" s="0" t="s">
        <v>77</v>
      </c>
      <c r="B116" s="0" t="n">
        <v>55691</v>
      </c>
      <c r="C116" s="0" t="n">
        <v>45024</v>
      </c>
      <c r="D116" s="0" t="str">
        <f aca="false">VLOOKUP(A116,'3G Parameters'!F:M,8,0)</f>
        <v>TKARNC0525</v>
      </c>
      <c r="E116" s="0" t="s">
        <v>154</v>
      </c>
      <c r="F116" s="0" t="n">
        <v>17472</v>
      </c>
      <c r="G116" s="0" t="n">
        <v>2138</v>
      </c>
      <c r="H116" s="0" t="s">
        <v>153</v>
      </c>
      <c r="I116" s="0" t="s">
        <v>112</v>
      </c>
    </row>
    <row r="117" customFormat="false" ht="15" hidden="false" customHeight="false" outlineLevel="0" collapsed="false">
      <c r="A117" s="0" t="s">
        <v>77</v>
      </c>
      <c r="B117" s="0" t="n">
        <v>55691</v>
      </c>
      <c r="C117" s="0" t="n">
        <v>45024</v>
      </c>
      <c r="D117" s="0" t="str">
        <f aca="false">VLOOKUP(A117,'3G Parameters'!F:M,8,0)</f>
        <v>TKARNC0525</v>
      </c>
      <c r="E117" s="0" t="s">
        <v>155</v>
      </c>
      <c r="F117" s="0" t="n">
        <v>17475</v>
      </c>
      <c r="G117" s="0" t="n">
        <v>2138</v>
      </c>
      <c r="H117" s="0" t="s">
        <v>153</v>
      </c>
      <c r="I117" s="0" t="s">
        <v>112</v>
      </c>
    </row>
    <row r="118" customFormat="false" ht="15" hidden="false" customHeight="false" outlineLevel="0" collapsed="false">
      <c r="A118" s="0" t="s">
        <v>77</v>
      </c>
      <c r="B118" s="0" t="n">
        <v>55691</v>
      </c>
      <c r="C118" s="0" t="n">
        <v>45024</v>
      </c>
      <c r="D118" s="0" t="str">
        <f aca="false">VLOOKUP(A118,'3G Parameters'!F:M,8,0)</f>
        <v>TKARNC0525</v>
      </c>
      <c r="E118" s="0" t="s">
        <v>156</v>
      </c>
      <c r="F118" s="0" t="n">
        <v>17410</v>
      </c>
      <c r="G118" s="0" t="n">
        <v>2138</v>
      </c>
      <c r="H118" s="0" t="s">
        <v>153</v>
      </c>
      <c r="I118" s="0" t="s">
        <v>112</v>
      </c>
    </row>
    <row r="119" customFormat="false" ht="15" hidden="false" customHeight="false" outlineLevel="0" collapsed="false">
      <c r="A119" s="0" t="s">
        <v>77</v>
      </c>
      <c r="B119" s="0" t="n">
        <v>55691</v>
      </c>
      <c r="C119" s="0" t="n">
        <v>45024</v>
      </c>
      <c r="D119" s="0" t="str">
        <f aca="false">VLOOKUP(A119,'3G Parameters'!F:M,8,0)</f>
        <v>TKARNC0525</v>
      </c>
      <c r="E119" s="0" t="s">
        <v>157</v>
      </c>
      <c r="F119" s="0" t="n">
        <v>15690</v>
      </c>
      <c r="G119" s="0" t="n">
        <v>2138</v>
      </c>
      <c r="H119" s="0" t="s">
        <v>153</v>
      </c>
      <c r="I119" s="0" t="s">
        <v>112</v>
      </c>
    </row>
    <row r="120" customFormat="false" ht="15" hidden="false" customHeight="false" outlineLevel="0" collapsed="false">
      <c r="A120" s="0" t="s">
        <v>77</v>
      </c>
      <c r="B120" s="0" t="n">
        <v>55691</v>
      </c>
      <c r="C120" s="0" t="n">
        <v>45024</v>
      </c>
      <c r="D120" s="0" t="str">
        <f aca="false">VLOOKUP(A120,'3G Parameters'!F:M,8,0)</f>
        <v>TKARNC0525</v>
      </c>
      <c r="E120" s="0" t="s">
        <v>158</v>
      </c>
      <c r="F120" s="0" t="n">
        <v>15691</v>
      </c>
      <c r="G120" s="0" t="n">
        <v>2138</v>
      </c>
      <c r="H120" s="0" t="s">
        <v>153</v>
      </c>
      <c r="I120" s="0" t="s">
        <v>112</v>
      </c>
    </row>
    <row r="121" customFormat="false" ht="15" hidden="false" customHeight="false" outlineLevel="0" collapsed="false">
      <c r="A121" s="0" t="s">
        <v>77</v>
      </c>
      <c r="B121" s="0" t="n">
        <v>55691</v>
      </c>
      <c r="C121" s="0" t="n">
        <v>45024</v>
      </c>
      <c r="D121" s="0" t="str">
        <f aca="false">VLOOKUP(A121,'3G Parameters'!F:M,8,0)</f>
        <v>TKARNC0525</v>
      </c>
      <c r="E121" s="0" t="s">
        <v>159</v>
      </c>
      <c r="F121" s="0" t="n">
        <v>15692</v>
      </c>
      <c r="G121" s="0" t="n">
        <v>2138</v>
      </c>
      <c r="H121" s="0" t="s">
        <v>153</v>
      </c>
      <c r="I121" s="0" t="s">
        <v>112</v>
      </c>
    </row>
    <row r="122" customFormat="false" ht="15" hidden="false" customHeight="false" outlineLevel="0" collapsed="false">
      <c r="A122" s="0" t="s">
        <v>78</v>
      </c>
      <c r="B122" s="0" t="n">
        <v>55692</v>
      </c>
      <c r="C122" s="0" t="n">
        <v>45024</v>
      </c>
      <c r="D122" s="0" t="str">
        <f aca="false">VLOOKUP(A122,'3G Parameters'!F:M,8,0)</f>
        <v>TKARNC0525</v>
      </c>
      <c r="E122" s="0" t="s">
        <v>156</v>
      </c>
      <c r="F122" s="0" t="n">
        <v>17410</v>
      </c>
      <c r="G122" s="0" t="n">
        <v>2138</v>
      </c>
      <c r="H122" s="0" t="s">
        <v>153</v>
      </c>
      <c r="I122" s="0" t="s">
        <v>112</v>
      </c>
    </row>
    <row r="123" customFormat="false" ht="15" hidden="false" customHeight="false" outlineLevel="0" collapsed="false">
      <c r="A123" s="0" t="s">
        <v>78</v>
      </c>
      <c r="B123" s="0" t="n">
        <v>55692</v>
      </c>
      <c r="C123" s="0" t="n">
        <v>45024</v>
      </c>
      <c r="D123" s="0" t="str">
        <f aca="false">VLOOKUP(A123,'3G Parameters'!F:M,8,0)</f>
        <v>TKARNC0525</v>
      </c>
      <c r="E123" s="0" t="s">
        <v>160</v>
      </c>
      <c r="F123" s="0" t="n">
        <v>17411</v>
      </c>
      <c r="G123" s="0" t="n">
        <v>2138</v>
      </c>
      <c r="H123" s="0" t="s">
        <v>153</v>
      </c>
      <c r="I123" s="0" t="s">
        <v>112</v>
      </c>
    </row>
    <row r="124" customFormat="false" ht="15" hidden="false" customHeight="false" outlineLevel="0" collapsed="false">
      <c r="A124" s="0" t="s">
        <v>78</v>
      </c>
      <c r="B124" s="0" t="n">
        <v>55692</v>
      </c>
      <c r="C124" s="0" t="n">
        <v>45024</v>
      </c>
      <c r="D124" s="0" t="str">
        <f aca="false">VLOOKUP(A124,'3G Parameters'!F:M,8,0)</f>
        <v>TKARNC0525</v>
      </c>
      <c r="E124" s="0" t="s">
        <v>161</v>
      </c>
      <c r="F124" s="0" t="n">
        <v>17412</v>
      </c>
      <c r="G124" s="0" t="n">
        <v>2138</v>
      </c>
      <c r="H124" s="0" t="s">
        <v>153</v>
      </c>
      <c r="I124" s="0" t="s">
        <v>112</v>
      </c>
    </row>
    <row r="125" customFormat="false" ht="15" hidden="false" customHeight="false" outlineLevel="0" collapsed="false">
      <c r="A125" s="0" t="s">
        <v>78</v>
      </c>
      <c r="B125" s="0" t="n">
        <v>55692</v>
      </c>
      <c r="C125" s="0" t="n">
        <v>45024</v>
      </c>
      <c r="D125" s="0" t="str">
        <f aca="false">VLOOKUP(A125,'3G Parameters'!F:M,8,0)</f>
        <v>TKARNC0525</v>
      </c>
      <c r="E125" s="0" t="s">
        <v>157</v>
      </c>
      <c r="F125" s="0" t="n">
        <v>15690</v>
      </c>
      <c r="G125" s="0" t="n">
        <v>2138</v>
      </c>
      <c r="H125" s="0" t="s">
        <v>153</v>
      </c>
      <c r="I125" s="0" t="s">
        <v>112</v>
      </c>
    </row>
    <row r="126" customFormat="false" ht="15" hidden="false" customHeight="false" outlineLevel="0" collapsed="false">
      <c r="A126" s="0" t="s">
        <v>78</v>
      </c>
      <c r="B126" s="0" t="n">
        <v>55692</v>
      </c>
      <c r="C126" s="0" t="n">
        <v>45024</v>
      </c>
      <c r="D126" s="0" t="str">
        <f aca="false">VLOOKUP(A126,'3G Parameters'!F:M,8,0)</f>
        <v>TKARNC0525</v>
      </c>
      <c r="E126" s="0" t="s">
        <v>158</v>
      </c>
      <c r="F126" s="0" t="n">
        <v>15691</v>
      </c>
      <c r="G126" s="0" t="n">
        <v>2138</v>
      </c>
      <c r="H126" s="0" t="s">
        <v>153</v>
      </c>
      <c r="I126" s="0" t="s">
        <v>112</v>
      </c>
    </row>
    <row r="127" customFormat="false" ht="15" hidden="false" customHeight="false" outlineLevel="0" collapsed="false">
      <c r="A127" s="0" t="s">
        <v>78</v>
      </c>
      <c r="B127" s="0" t="n">
        <v>55692</v>
      </c>
      <c r="C127" s="0" t="n">
        <v>45024</v>
      </c>
      <c r="D127" s="0" t="str">
        <f aca="false">VLOOKUP(A127,'3G Parameters'!F:M,8,0)</f>
        <v>TKARNC0525</v>
      </c>
      <c r="E127" s="0" t="s">
        <v>159</v>
      </c>
      <c r="F127" s="0" t="n">
        <v>15692</v>
      </c>
      <c r="G127" s="0" t="n">
        <v>2138</v>
      </c>
      <c r="H127" s="0" t="s">
        <v>153</v>
      </c>
      <c r="I127" s="0" t="s">
        <v>112</v>
      </c>
    </row>
    <row r="128" customFormat="false" ht="15" hidden="false" customHeight="false" outlineLevel="0" collapsed="false">
      <c r="A128" s="0" t="s">
        <v>79</v>
      </c>
      <c r="B128" s="0" t="n">
        <v>55694</v>
      </c>
      <c r="C128" s="0" t="n">
        <v>45024</v>
      </c>
      <c r="D128" s="0" t="str">
        <f aca="false">VLOOKUP(A128,'3G Parameters'!F:M,8,0)</f>
        <v>TKARNC0525</v>
      </c>
      <c r="E128" s="0" t="s">
        <v>152</v>
      </c>
      <c r="F128" s="0" t="n">
        <v>17471</v>
      </c>
      <c r="G128" s="0" t="n">
        <v>2138</v>
      </c>
      <c r="H128" s="0" t="s">
        <v>153</v>
      </c>
      <c r="I128" s="0" t="s">
        <v>112</v>
      </c>
    </row>
    <row r="129" customFormat="false" ht="15" hidden="false" customHeight="false" outlineLevel="0" collapsed="false">
      <c r="A129" s="0" t="s">
        <v>79</v>
      </c>
      <c r="B129" s="0" t="n">
        <v>55694</v>
      </c>
      <c r="C129" s="0" t="n">
        <v>45024</v>
      </c>
      <c r="D129" s="0" t="str">
        <f aca="false">VLOOKUP(A129,'3G Parameters'!F:M,8,0)</f>
        <v>TKARNC0525</v>
      </c>
      <c r="E129" s="0" t="s">
        <v>154</v>
      </c>
      <c r="F129" s="0" t="n">
        <v>17472</v>
      </c>
      <c r="G129" s="0" t="n">
        <v>2138</v>
      </c>
      <c r="H129" s="0" t="s">
        <v>153</v>
      </c>
      <c r="I129" s="0" t="s">
        <v>112</v>
      </c>
    </row>
    <row r="130" customFormat="false" ht="15" hidden="false" customHeight="false" outlineLevel="0" collapsed="false">
      <c r="A130" s="0" t="s">
        <v>79</v>
      </c>
      <c r="B130" s="0" t="n">
        <v>55694</v>
      </c>
      <c r="C130" s="0" t="n">
        <v>45024</v>
      </c>
      <c r="D130" s="0" t="str">
        <f aca="false">VLOOKUP(A130,'3G Parameters'!F:M,8,0)</f>
        <v>TKARNC0525</v>
      </c>
      <c r="E130" s="0" t="s">
        <v>155</v>
      </c>
      <c r="F130" s="0" t="n">
        <v>17475</v>
      </c>
      <c r="G130" s="0" t="n">
        <v>2138</v>
      </c>
      <c r="H130" s="0" t="s">
        <v>153</v>
      </c>
      <c r="I130" s="0" t="s">
        <v>112</v>
      </c>
    </row>
    <row r="131" customFormat="false" ht="15" hidden="false" customHeight="false" outlineLevel="0" collapsed="false">
      <c r="A131" s="0" t="s">
        <v>79</v>
      </c>
      <c r="B131" s="0" t="n">
        <v>55694</v>
      </c>
      <c r="C131" s="0" t="n">
        <v>45024</v>
      </c>
      <c r="D131" s="0" t="str">
        <f aca="false">VLOOKUP(A131,'3G Parameters'!F:M,8,0)</f>
        <v>TKARNC0525</v>
      </c>
      <c r="E131" s="0" t="s">
        <v>156</v>
      </c>
      <c r="F131" s="0" t="n">
        <v>17410</v>
      </c>
      <c r="G131" s="0" t="n">
        <v>2138</v>
      </c>
      <c r="H131" s="0" t="s">
        <v>153</v>
      </c>
      <c r="I131" s="0" t="s">
        <v>112</v>
      </c>
    </row>
    <row r="132" customFormat="false" ht="15" hidden="false" customHeight="false" outlineLevel="0" collapsed="false">
      <c r="A132" s="0" t="s">
        <v>79</v>
      </c>
      <c r="B132" s="0" t="n">
        <v>55694</v>
      </c>
      <c r="C132" s="0" t="n">
        <v>45024</v>
      </c>
      <c r="D132" s="0" t="str">
        <f aca="false">VLOOKUP(A132,'3G Parameters'!F:M,8,0)</f>
        <v>TKARNC0525</v>
      </c>
      <c r="E132" s="0" t="s">
        <v>157</v>
      </c>
      <c r="F132" s="0" t="n">
        <v>15690</v>
      </c>
      <c r="G132" s="0" t="n">
        <v>2138</v>
      </c>
      <c r="H132" s="0" t="s">
        <v>153</v>
      </c>
      <c r="I132" s="0" t="s">
        <v>112</v>
      </c>
    </row>
    <row r="133" customFormat="false" ht="15" hidden="false" customHeight="false" outlineLevel="0" collapsed="false">
      <c r="A133" s="0" t="s">
        <v>79</v>
      </c>
      <c r="B133" s="0" t="n">
        <v>55694</v>
      </c>
      <c r="C133" s="0" t="n">
        <v>45024</v>
      </c>
      <c r="D133" s="0" t="str">
        <f aca="false">VLOOKUP(A133,'3G Parameters'!F:M,8,0)</f>
        <v>TKARNC0525</v>
      </c>
      <c r="E133" s="0" t="s">
        <v>158</v>
      </c>
      <c r="F133" s="0" t="n">
        <v>15691</v>
      </c>
      <c r="G133" s="0" t="n">
        <v>2138</v>
      </c>
      <c r="H133" s="0" t="s">
        <v>153</v>
      </c>
      <c r="I133" s="0" t="s">
        <v>112</v>
      </c>
    </row>
    <row r="134" customFormat="false" ht="15" hidden="false" customHeight="false" outlineLevel="0" collapsed="false">
      <c r="A134" s="0" t="s">
        <v>79</v>
      </c>
      <c r="B134" s="0" t="n">
        <v>55694</v>
      </c>
      <c r="C134" s="0" t="n">
        <v>45024</v>
      </c>
      <c r="D134" s="0" t="str">
        <f aca="false">VLOOKUP(A134,'3G Parameters'!F:M,8,0)</f>
        <v>TKARNC0525</v>
      </c>
      <c r="E134" s="0" t="s">
        <v>159</v>
      </c>
      <c r="F134" s="0" t="n">
        <v>15692</v>
      </c>
      <c r="G134" s="0" t="n">
        <v>2138</v>
      </c>
      <c r="H134" s="0" t="s">
        <v>153</v>
      </c>
      <c r="I134" s="0" t="s">
        <v>112</v>
      </c>
    </row>
    <row r="135" customFormat="false" ht="15" hidden="false" customHeight="false" outlineLevel="0" collapsed="false">
      <c r="A135" s="0" t="s">
        <v>80</v>
      </c>
      <c r="B135" s="0" t="n">
        <v>55695</v>
      </c>
      <c r="C135" s="0" t="n">
        <v>45024</v>
      </c>
      <c r="D135" s="0" t="str">
        <f aca="false">VLOOKUP(A135,'3G Parameters'!F:M,8,0)</f>
        <v>TKARNC0525</v>
      </c>
      <c r="E135" s="0" t="s">
        <v>152</v>
      </c>
      <c r="F135" s="0" t="n">
        <v>17471</v>
      </c>
      <c r="G135" s="0" t="n">
        <v>2138</v>
      </c>
      <c r="H135" s="0" t="s">
        <v>153</v>
      </c>
      <c r="I135" s="0" t="s">
        <v>112</v>
      </c>
    </row>
    <row r="136" customFormat="false" ht="15" hidden="false" customHeight="false" outlineLevel="0" collapsed="false">
      <c r="A136" s="0" t="s">
        <v>80</v>
      </c>
      <c r="B136" s="0" t="n">
        <v>55695</v>
      </c>
      <c r="C136" s="0" t="n">
        <v>45024</v>
      </c>
      <c r="D136" s="0" t="str">
        <f aca="false">VLOOKUP(A136,'3G Parameters'!F:M,8,0)</f>
        <v>TKARNC0525</v>
      </c>
      <c r="E136" s="0" t="s">
        <v>154</v>
      </c>
      <c r="F136" s="0" t="n">
        <v>17472</v>
      </c>
      <c r="G136" s="0" t="n">
        <v>2138</v>
      </c>
      <c r="H136" s="0" t="s">
        <v>153</v>
      </c>
      <c r="I136" s="0" t="s">
        <v>112</v>
      </c>
    </row>
    <row r="137" customFormat="false" ht="15" hidden="false" customHeight="false" outlineLevel="0" collapsed="false">
      <c r="A137" s="0" t="s">
        <v>80</v>
      </c>
      <c r="B137" s="0" t="n">
        <v>55695</v>
      </c>
      <c r="C137" s="0" t="n">
        <v>45024</v>
      </c>
      <c r="D137" s="0" t="str">
        <f aca="false">VLOOKUP(A137,'3G Parameters'!F:M,8,0)</f>
        <v>TKARNC0525</v>
      </c>
      <c r="E137" s="0" t="s">
        <v>155</v>
      </c>
      <c r="F137" s="0" t="n">
        <v>17475</v>
      </c>
      <c r="G137" s="0" t="n">
        <v>2138</v>
      </c>
      <c r="H137" s="0" t="s">
        <v>153</v>
      </c>
      <c r="I137" s="0" t="s">
        <v>112</v>
      </c>
    </row>
    <row r="138" customFormat="false" ht="15" hidden="false" customHeight="false" outlineLevel="0" collapsed="false">
      <c r="A138" s="0" t="s">
        <v>80</v>
      </c>
      <c r="B138" s="0" t="n">
        <v>55695</v>
      </c>
      <c r="C138" s="0" t="n">
        <v>45024</v>
      </c>
      <c r="D138" s="0" t="str">
        <f aca="false">VLOOKUP(A138,'3G Parameters'!F:M,8,0)</f>
        <v>TKARNC0525</v>
      </c>
      <c r="E138" s="0" t="s">
        <v>156</v>
      </c>
      <c r="F138" s="0" t="n">
        <v>17410</v>
      </c>
      <c r="G138" s="0" t="n">
        <v>2138</v>
      </c>
      <c r="H138" s="0" t="s">
        <v>153</v>
      </c>
      <c r="I138" s="0" t="s">
        <v>112</v>
      </c>
    </row>
    <row r="139" customFormat="false" ht="15" hidden="false" customHeight="false" outlineLevel="0" collapsed="false">
      <c r="A139" s="0" t="s">
        <v>80</v>
      </c>
      <c r="B139" s="0" t="n">
        <v>55695</v>
      </c>
      <c r="C139" s="0" t="n">
        <v>45024</v>
      </c>
      <c r="D139" s="0" t="str">
        <f aca="false">VLOOKUP(A139,'3G Parameters'!F:M,8,0)</f>
        <v>TKARNC0525</v>
      </c>
      <c r="E139" s="0" t="s">
        <v>157</v>
      </c>
      <c r="F139" s="0" t="n">
        <v>15690</v>
      </c>
      <c r="G139" s="0" t="n">
        <v>2138</v>
      </c>
      <c r="H139" s="0" t="s">
        <v>153</v>
      </c>
      <c r="I139" s="0" t="s">
        <v>112</v>
      </c>
    </row>
    <row r="140" customFormat="false" ht="15" hidden="false" customHeight="false" outlineLevel="0" collapsed="false">
      <c r="A140" s="0" t="s">
        <v>80</v>
      </c>
      <c r="B140" s="0" t="n">
        <v>55695</v>
      </c>
      <c r="C140" s="0" t="n">
        <v>45024</v>
      </c>
      <c r="D140" s="0" t="str">
        <f aca="false">VLOOKUP(A140,'3G Parameters'!F:M,8,0)</f>
        <v>TKARNC0525</v>
      </c>
      <c r="E140" s="0" t="s">
        <v>158</v>
      </c>
      <c r="F140" s="0" t="n">
        <v>15691</v>
      </c>
      <c r="G140" s="0" t="n">
        <v>2138</v>
      </c>
      <c r="H140" s="0" t="s">
        <v>153</v>
      </c>
      <c r="I140" s="0" t="s">
        <v>112</v>
      </c>
    </row>
    <row r="141" customFormat="false" ht="15" hidden="false" customHeight="false" outlineLevel="0" collapsed="false">
      <c r="A141" s="0" t="s">
        <v>80</v>
      </c>
      <c r="B141" s="0" t="n">
        <v>55695</v>
      </c>
      <c r="C141" s="0" t="n">
        <v>45024</v>
      </c>
      <c r="D141" s="0" t="str">
        <f aca="false">VLOOKUP(A141,'3G Parameters'!F:M,8,0)</f>
        <v>TKARNC0525</v>
      </c>
      <c r="E141" s="0" t="s">
        <v>159</v>
      </c>
      <c r="F141" s="0" t="n">
        <v>15692</v>
      </c>
      <c r="G141" s="0" t="n">
        <v>2138</v>
      </c>
      <c r="H141" s="0" t="s">
        <v>153</v>
      </c>
      <c r="I141" s="0" t="s">
        <v>112</v>
      </c>
    </row>
    <row r="142" customFormat="false" ht="15" hidden="false" customHeight="false" outlineLevel="0" collapsed="false">
      <c r="A142" s="0" t="s">
        <v>81</v>
      </c>
      <c r="B142" s="0" t="n">
        <v>55696</v>
      </c>
      <c r="C142" s="0" t="n">
        <v>45024</v>
      </c>
      <c r="D142" s="0" t="str">
        <f aca="false">VLOOKUP(A142,'3G Parameters'!F:M,8,0)</f>
        <v>TKARNC0525</v>
      </c>
      <c r="E142" s="0" t="s">
        <v>156</v>
      </c>
      <c r="F142" s="0" t="n">
        <v>17410</v>
      </c>
      <c r="G142" s="0" t="n">
        <v>2138</v>
      </c>
      <c r="H142" s="0" t="s">
        <v>153</v>
      </c>
      <c r="I142" s="0" t="s">
        <v>112</v>
      </c>
    </row>
    <row r="143" customFormat="false" ht="15" hidden="false" customHeight="false" outlineLevel="0" collapsed="false">
      <c r="A143" s="0" t="s">
        <v>81</v>
      </c>
      <c r="B143" s="0" t="n">
        <v>55696</v>
      </c>
      <c r="C143" s="0" t="n">
        <v>45024</v>
      </c>
      <c r="D143" s="0" t="str">
        <f aca="false">VLOOKUP(A143,'3G Parameters'!F:M,8,0)</f>
        <v>TKARNC0525</v>
      </c>
      <c r="E143" s="0" t="s">
        <v>160</v>
      </c>
      <c r="F143" s="0" t="n">
        <v>17411</v>
      </c>
      <c r="G143" s="0" t="n">
        <v>2138</v>
      </c>
      <c r="H143" s="0" t="s">
        <v>153</v>
      </c>
      <c r="I143" s="0" t="s">
        <v>112</v>
      </c>
    </row>
    <row r="144" customFormat="false" ht="15" hidden="false" customHeight="false" outlineLevel="0" collapsed="false">
      <c r="A144" s="0" t="s">
        <v>81</v>
      </c>
      <c r="B144" s="0" t="n">
        <v>55696</v>
      </c>
      <c r="C144" s="0" t="n">
        <v>45024</v>
      </c>
      <c r="D144" s="0" t="str">
        <f aca="false">VLOOKUP(A144,'3G Parameters'!F:M,8,0)</f>
        <v>TKARNC0525</v>
      </c>
      <c r="E144" s="0" t="s">
        <v>161</v>
      </c>
      <c r="F144" s="0" t="n">
        <v>17412</v>
      </c>
      <c r="G144" s="0" t="n">
        <v>2138</v>
      </c>
      <c r="H144" s="0" t="s">
        <v>153</v>
      </c>
      <c r="I144" s="0" t="s">
        <v>112</v>
      </c>
    </row>
    <row r="145" customFormat="false" ht="15" hidden="false" customHeight="false" outlineLevel="0" collapsed="false">
      <c r="A145" s="0" t="s">
        <v>81</v>
      </c>
      <c r="B145" s="0" t="n">
        <v>55696</v>
      </c>
      <c r="C145" s="0" t="n">
        <v>45024</v>
      </c>
      <c r="D145" s="0" t="str">
        <f aca="false">VLOOKUP(A145,'3G Parameters'!F:M,8,0)</f>
        <v>TKARNC0525</v>
      </c>
      <c r="E145" s="0" t="s">
        <v>157</v>
      </c>
      <c r="F145" s="0" t="n">
        <v>15690</v>
      </c>
      <c r="G145" s="0" t="n">
        <v>2138</v>
      </c>
      <c r="H145" s="0" t="s">
        <v>153</v>
      </c>
      <c r="I145" s="0" t="s">
        <v>112</v>
      </c>
    </row>
    <row r="146" customFormat="false" ht="15" hidden="false" customHeight="false" outlineLevel="0" collapsed="false">
      <c r="A146" s="0" t="s">
        <v>81</v>
      </c>
      <c r="B146" s="0" t="n">
        <v>55696</v>
      </c>
      <c r="C146" s="0" t="n">
        <v>45024</v>
      </c>
      <c r="D146" s="0" t="str">
        <f aca="false">VLOOKUP(A146,'3G Parameters'!F:M,8,0)</f>
        <v>TKARNC0525</v>
      </c>
      <c r="E146" s="0" t="s">
        <v>158</v>
      </c>
      <c r="F146" s="0" t="n">
        <v>15691</v>
      </c>
      <c r="G146" s="0" t="n">
        <v>2138</v>
      </c>
      <c r="H146" s="0" t="s">
        <v>153</v>
      </c>
      <c r="I146" s="0" t="s">
        <v>112</v>
      </c>
    </row>
    <row r="147" customFormat="false" ht="15" hidden="false" customHeight="false" outlineLevel="0" collapsed="false">
      <c r="A147" s="0" t="s">
        <v>81</v>
      </c>
      <c r="B147" s="0" t="n">
        <v>55696</v>
      </c>
      <c r="C147" s="0" t="n">
        <v>45024</v>
      </c>
      <c r="D147" s="0" t="str">
        <f aca="false">VLOOKUP(A147,'3G Parameters'!F:M,8,0)</f>
        <v>TKARNC0525</v>
      </c>
      <c r="E147" s="0" t="s">
        <v>159</v>
      </c>
      <c r="F147" s="0" t="n">
        <v>15692</v>
      </c>
      <c r="G147" s="0" t="n">
        <v>2138</v>
      </c>
      <c r="H147" s="0" t="s">
        <v>153</v>
      </c>
      <c r="I147" s="0" t="s">
        <v>112</v>
      </c>
    </row>
  </sheetData>
  <autoFilter ref="A1:I147"/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 C3 - Safaricom Confidential Internal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11.57"/>
    <col collapsed="false" customWidth="true" hidden="false" outlineLevel="0" max="5" min="5" style="0" width="11.14"/>
    <col collapsed="false" customWidth="true" hidden="false" outlineLevel="0" max="8" min="6" style="0" width="9.71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8" t="s">
        <v>106</v>
      </c>
      <c r="B1" s="18" t="s">
        <v>107</v>
      </c>
      <c r="C1" s="18" t="s">
        <v>108</v>
      </c>
      <c r="D1" s="18" t="s">
        <v>128</v>
      </c>
      <c r="E1" s="20" t="s">
        <v>162</v>
      </c>
      <c r="F1" s="20" t="s">
        <v>163</v>
      </c>
      <c r="G1" s="20" t="s">
        <v>164</v>
      </c>
      <c r="H1" s="20" t="s">
        <v>110</v>
      </c>
    </row>
    <row r="2" customFormat="false" ht="15" hidden="false" customHeight="false" outlineLevel="0" collapsed="false">
      <c r="A2" s="0" t="s">
        <v>134</v>
      </c>
      <c r="B2" s="21" t="n">
        <v>17960</v>
      </c>
      <c r="C2" s="0" t="s">
        <v>165</v>
      </c>
      <c r="D2" s="0" t="s">
        <v>130</v>
      </c>
      <c r="E2" s="22" t="s">
        <v>166</v>
      </c>
      <c r="F2" s="22" t="n">
        <v>10562</v>
      </c>
      <c r="G2" s="22" t="n">
        <v>2949</v>
      </c>
      <c r="H2" s="22" t="s">
        <v>112</v>
      </c>
    </row>
    <row r="3" customFormat="false" ht="15" hidden="false" customHeight="false" outlineLevel="0" collapsed="false">
      <c r="A3" s="0" t="s">
        <v>135</v>
      </c>
      <c r="B3" s="21" t="n">
        <v>17961</v>
      </c>
      <c r="C3" s="0" t="s">
        <v>165</v>
      </c>
      <c r="D3" s="0" t="s">
        <v>130</v>
      </c>
      <c r="E3" s="22" t="s">
        <v>166</v>
      </c>
      <c r="F3" s="22" t="n">
        <v>10562</v>
      </c>
      <c r="G3" s="22" t="n">
        <v>2949</v>
      </c>
      <c r="H3" s="22" t="s">
        <v>112</v>
      </c>
    </row>
    <row r="4" customFormat="false" ht="15" hidden="false" customHeight="false" outlineLevel="0" collapsed="false">
      <c r="A4" s="0" t="s">
        <v>136</v>
      </c>
      <c r="B4" s="21" t="n">
        <v>17962</v>
      </c>
      <c r="C4" s="0" t="s">
        <v>165</v>
      </c>
      <c r="D4" s="0" t="s">
        <v>130</v>
      </c>
      <c r="E4" s="22" t="s">
        <v>166</v>
      </c>
      <c r="F4" s="22" t="n">
        <v>10562</v>
      </c>
      <c r="G4" s="22" t="n">
        <v>2949</v>
      </c>
      <c r="H4" s="22" t="s">
        <v>112</v>
      </c>
    </row>
    <row r="5" customFormat="false" ht="15" hidden="false" customHeight="false" outlineLevel="0" collapsed="false">
      <c r="A5" s="0" t="s">
        <v>144</v>
      </c>
      <c r="B5" s="21" t="n">
        <v>15680</v>
      </c>
      <c r="C5" s="0" t="s">
        <v>167</v>
      </c>
      <c r="D5" s="0" t="s">
        <v>130</v>
      </c>
      <c r="E5" s="22" t="s">
        <v>166</v>
      </c>
      <c r="F5" s="22" t="n">
        <v>10562</v>
      </c>
      <c r="G5" s="22" t="n">
        <v>2949</v>
      </c>
      <c r="H5" s="22" t="s">
        <v>112</v>
      </c>
    </row>
    <row r="6" customFormat="false" ht="15" hidden="false" customHeight="false" outlineLevel="0" collapsed="false">
      <c r="A6" s="0" t="s">
        <v>145</v>
      </c>
      <c r="B6" s="21" t="n">
        <v>15681</v>
      </c>
      <c r="C6" s="0" t="s">
        <v>167</v>
      </c>
      <c r="D6" s="0" t="s">
        <v>130</v>
      </c>
      <c r="E6" s="22" t="s">
        <v>166</v>
      </c>
      <c r="F6" s="22" t="n">
        <v>10562</v>
      </c>
      <c r="G6" s="22" t="n">
        <v>2949</v>
      </c>
      <c r="H6" s="22" t="s">
        <v>112</v>
      </c>
    </row>
    <row r="7" customFormat="false" ht="15" hidden="false" customHeight="false" outlineLevel="0" collapsed="false">
      <c r="A7" s="0" t="s">
        <v>146</v>
      </c>
      <c r="B7" s="21" t="n">
        <v>15682</v>
      </c>
      <c r="C7" s="0" t="s">
        <v>167</v>
      </c>
      <c r="D7" s="0" t="s">
        <v>130</v>
      </c>
      <c r="E7" s="22" t="s">
        <v>166</v>
      </c>
      <c r="F7" s="22" t="n">
        <v>10562</v>
      </c>
      <c r="G7" s="22" t="n">
        <v>2949</v>
      </c>
      <c r="H7" s="22" t="s">
        <v>112</v>
      </c>
    </row>
    <row r="8" customFormat="false" ht="15" hidden="false" customHeight="false" outlineLevel="0" collapsed="false">
      <c r="A8" s="0" t="s">
        <v>147</v>
      </c>
      <c r="B8" s="21" t="n">
        <v>15684</v>
      </c>
      <c r="C8" s="0" t="s">
        <v>167</v>
      </c>
      <c r="D8" s="0" t="s">
        <v>130</v>
      </c>
      <c r="E8" s="22" t="s">
        <v>166</v>
      </c>
      <c r="F8" s="22" t="n">
        <v>10562</v>
      </c>
      <c r="G8" s="22" t="n">
        <v>2949</v>
      </c>
      <c r="H8" s="22" t="s">
        <v>112</v>
      </c>
    </row>
    <row r="9" customFormat="false" ht="15" hidden="false" customHeight="false" outlineLevel="0" collapsed="false">
      <c r="A9" s="0" t="s">
        <v>148</v>
      </c>
      <c r="B9" s="21" t="n">
        <v>15685</v>
      </c>
      <c r="C9" s="0" t="s">
        <v>167</v>
      </c>
      <c r="D9" s="0" t="s">
        <v>130</v>
      </c>
      <c r="E9" s="22" t="s">
        <v>166</v>
      </c>
      <c r="F9" s="22" t="n">
        <v>10562</v>
      </c>
      <c r="G9" s="22" t="n">
        <v>2949</v>
      </c>
      <c r="H9" s="22" t="s">
        <v>112</v>
      </c>
    </row>
    <row r="10" customFormat="false" ht="15" hidden="false" customHeight="false" outlineLevel="0" collapsed="false">
      <c r="A10" s="0" t="s">
        <v>149</v>
      </c>
      <c r="B10" s="21" t="n">
        <v>15686</v>
      </c>
      <c r="C10" s="0" t="s">
        <v>167</v>
      </c>
      <c r="D10" s="0" t="s">
        <v>130</v>
      </c>
      <c r="E10" s="22" t="s">
        <v>166</v>
      </c>
      <c r="F10" s="22" t="n">
        <v>10562</v>
      </c>
      <c r="G10" s="22" t="n">
        <v>2949</v>
      </c>
      <c r="H10" s="22" t="s">
        <v>112</v>
      </c>
    </row>
    <row r="11" customFormat="false" ht="15" hidden="false" customHeight="false" outlineLevel="0" collapsed="false">
      <c r="A11" s="0" t="s">
        <v>157</v>
      </c>
      <c r="B11" s="21" t="n">
        <v>15690</v>
      </c>
      <c r="C11" s="0" t="s">
        <v>168</v>
      </c>
      <c r="D11" s="0" t="s">
        <v>153</v>
      </c>
      <c r="E11" s="22" t="s">
        <v>166</v>
      </c>
      <c r="F11" s="22" t="n">
        <v>10562</v>
      </c>
      <c r="G11" s="22" t="n">
        <v>2949</v>
      </c>
      <c r="H11" s="22" t="s">
        <v>112</v>
      </c>
    </row>
    <row r="12" customFormat="false" ht="15" hidden="false" customHeight="false" outlineLevel="0" collapsed="false">
      <c r="A12" s="0" t="s">
        <v>158</v>
      </c>
      <c r="B12" s="21" t="n">
        <v>15691</v>
      </c>
      <c r="C12" s="0" t="s">
        <v>168</v>
      </c>
      <c r="D12" s="0" t="s">
        <v>153</v>
      </c>
      <c r="E12" s="22" t="s">
        <v>166</v>
      </c>
      <c r="F12" s="22" t="n">
        <v>10562</v>
      </c>
      <c r="G12" s="22" t="n">
        <v>2949</v>
      </c>
      <c r="H12" s="22" t="s">
        <v>112</v>
      </c>
    </row>
    <row r="13" customFormat="false" ht="15" hidden="false" customHeight="false" outlineLevel="0" collapsed="false">
      <c r="A13" s="0" t="s">
        <v>159</v>
      </c>
      <c r="B13" s="21" t="n">
        <v>15692</v>
      </c>
      <c r="C13" s="0" t="s">
        <v>168</v>
      </c>
      <c r="D13" s="0" t="s">
        <v>153</v>
      </c>
      <c r="E13" s="22" t="s">
        <v>166</v>
      </c>
      <c r="F13" s="22" t="n">
        <v>10562</v>
      </c>
      <c r="G13" s="22" t="n">
        <v>2949</v>
      </c>
      <c r="H13" s="22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 C3 - Safaricom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2018-08-13T05:08:12Z</dcterms:created>
  <dc:creator>Stella Njeru</dc:creator>
  <dc:description/>
  <dc:language>en-GB</dc:language>
  <cp:lastModifiedBy/>
  <dcterms:modified xsi:type="dcterms:W3CDTF">2019-02-04T10:39:53Z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82c0a4aa-8a3d-464e-a6be-9b4d98058257_Application">
    <vt:lpwstr>Microsoft Azure Information Protection</vt:lpwstr>
  </property>
  <property fmtid="{D5CDD505-2E9C-101B-9397-08002B2CF9AE}" pid="7" name="MSIP_Label_82c0a4aa-8a3d-464e-a6be-9b4d98058257_Enabled">
    <vt:lpwstr>True</vt:lpwstr>
  </property>
  <property fmtid="{D5CDD505-2E9C-101B-9397-08002B2CF9AE}" pid="8" name="MSIP_Label_82c0a4aa-8a3d-464e-a6be-9b4d98058257_Extended_MSFT_Method">
    <vt:lpwstr>Automatic</vt:lpwstr>
  </property>
  <property fmtid="{D5CDD505-2E9C-101B-9397-08002B2CF9AE}" pid="9" name="MSIP_Label_82c0a4aa-8a3d-464e-a6be-9b4d98058257_Name">
    <vt:lpwstr>C3 - Safaricom Confidential Internal</vt:lpwstr>
  </property>
  <property fmtid="{D5CDD505-2E9C-101B-9397-08002B2CF9AE}" pid="10" name="MSIP_Label_82c0a4aa-8a3d-464e-a6be-9b4d98058257_Owner">
    <vt:lpwstr>EMakuthi@safaricom.co.ke</vt:lpwstr>
  </property>
  <property fmtid="{D5CDD505-2E9C-101B-9397-08002B2CF9AE}" pid="11" name="MSIP_Label_82c0a4aa-8a3d-464e-a6be-9b4d98058257_Parent">
    <vt:lpwstr>df7a6da8-cc4b-4ad4-9c5c-493d3fea8a87</vt:lpwstr>
  </property>
  <property fmtid="{D5CDD505-2E9C-101B-9397-08002B2CF9AE}" pid="12" name="MSIP_Label_82c0a4aa-8a3d-464e-a6be-9b4d98058257_SetDate">
    <vt:lpwstr>2019-02-04T06:10:00.5355296Z</vt:lpwstr>
  </property>
  <property fmtid="{D5CDD505-2E9C-101B-9397-08002B2CF9AE}" pid="13" name="MSIP_Label_82c0a4aa-8a3d-464e-a6be-9b4d98058257_SiteId">
    <vt:lpwstr>19a4db07-607d-475f-a518-0e3b699ac7d0</vt:lpwstr>
  </property>
  <property fmtid="{D5CDD505-2E9C-101B-9397-08002B2CF9AE}" pid="14" name="MSIP_Label_df7a6da8-cc4b-4ad4-9c5c-493d3fea8a87_Application">
    <vt:lpwstr>Microsoft Azure Information Protection</vt:lpwstr>
  </property>
  <property fmtid="{D5CDD505-2E9C-101B-9397-08002B2CF9AE}" pid="15" name="MSIP_Label_df7a6da8-cc4b-4ad4-9c5c-493d3fea8a87_Enabled">
    <vt:lpwstr>True</vt:lpwstr>
  </property>
  <property fmtid="{D5CDD505-2E9C-101B-9397-08002B2CF9AE}" pid="16" name="MSIP_Label_df7a6da8-cc4b-4ad4-9c5c-493d3fea8a87_Extended_MSFT_Method">
    <vt:lpwstr>Automatic</vt:lpwstr>
  </property>
  <property fmtid="{D5CDD505-2E9C-101B-9397-08002B2CF9AE}" pid="17" name="MSIP_Label_df7a6da8-cc4b-4ad4-9c5c-493d3fea8a87_Name">
    <vt:lpwstr>C3 - Safaricom Confidential</vt:lpwstr>
  </property>
  <property fmtid="{D5CDD505-2E9C-101B-9397-08002B2CF9AE}" pid="18" name="MSIP_Label_df7a6da8-cc4b-4ad4-9c5c-493d3fea8a87_Owner">
    <vt:lpwstr>EMakuthi@safaricom.co.ke</vt:lpwstr>
  </property>
  <property fmtid="{D5CDD505-2E9C-101B-9397-08002B2CF9AE}" pid="19" name="MSIP_Label_df7a6da8-cc4b-4ad4-9c5c-493d3fea8a87_SetDate">
    <vt:lpwstr>2019-02-04T06:10:00.5355296Z</vt:lpwstr>
  </property>
  <property fmtid="{D5CDD505-2E9C-101B-9397-08002B2CF9AE}" pid="20" name="MSIP_Label_df7a6da8-cc4b-4ad4-9c5c-493d3fea8a87_SiteId">
    <vt:lpwstr>19a4db07-607d-475f-a518-0e3b699ac7d0</vt:lpwstr>
  </property>
  <property fmtid="{D5CDD505-2E9C-101B-9397-08002B2CF9AE}" pid="21" name="ScaleCrop">
    <vt:bool>0</vt:bool>
  </property>
  <property fmtid="{D5CDD505-2E9C-101B-9397-08002B2CF9AE}" pid="22" name="Sensitivity">
    <vt:lpwstr>C3 - Safaricom Confidential C3 - Safaricom Confidential Internal</vt:lpwstr>
  </property>
  <property fmtid="{D5CDD505-2E9C-101B-9397-08002B2CF9AE}" pid="23" name="ShareDoc">
    <vt:bool>0</vt:bool>
  </property>
</Properties>
</file>