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kuthi\Documents\projects\"/>
    </mc:Choice>
  </mc:AlternateContent>
  <bookViews>
    <workbookView xWindow="0" yWindow="0" windowWidth="20490" windowHeight="7650" firstSheet="3" activeTab="5"/>
  </bookViews>
  <sheets>
    <sheet name="TX parameters" sheetId="8" r:id="rId1"/>
    <sheet name="3G Parameters" sheetId="1" r:id="rId2"/>
    <sheet name="TGTFDD" sheetId="2" r:id="rId3"/>
    <sheet name="RET" sheetId="7" r:id="rId4"/>
    <sheet name="Intrafreq_Neighbours" sheetId="3" r:id="rId5"/>
    <sheet name="Interfreq_Neighbours" sheetId="6" r:id="rId6"/>
    <sheet name="3G_2G_Neighbours" sheetId="4" r:id="rId7"/>
    <sheet name="2G_3G_Neighbours" sheetId="5" r:id="rId8"/>
  </sheets>
  <definedNames>
    <definedName name="_xlnm._FilterDatabase" localSheetId="6" hidden="1">'3G_2G_Neighbours'!$A$1:$I$147</definedName>
    <definedName name="_xlnm._FilterDatabase" localSheetId="5" hidden="1">Interfreq_Neighbours!$A$1:$I$55</definedName>
    <definedName name="_xlnm._FilterDatabase" localSheetId="4" hidden="1">Intrafreq_Neighbours!$A$1:$I$1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6" l="1"/>
  <c r="H54" i="6"/>
  <c r="H51" i="6"/>
  <c r="H48" i="6"/>
  <c r="H47" i="6"/>
  <c r="H44" i="6"/>
  <c r="H41" i="6"/>
  <c r="H37" i="6"/>
  <c r="H35" i="6"/>
  <c r="H33" i="6"/>
  <c r="H29" i="6"/>
  <c r="H27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20" i="6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2" i="4"/>
  <c r="A14" i="1" l="1"/>
  <c r="A15" i="1"/>
  <c r="A16" i="1"/>
  <c r="A17" i="1"/>
  <c r="A18" i="1"/>
  <c r="A19" i="1"/>
  <c r="B14" i="1"/>
  <c r="B15" i="1"/>
  <c r="B16" i="1"/>
  <c r="B17" i="1"/>
  <c r="B18" i="1"/>
  <c r="B19" i="1"/>
  <c r="K14" i="1"/>
  <c r="K15" i="1"/>
  <c r="K16" i="1"/>
  <c r="K17" i="1"/>
  <c r="K18" i="1"/>
  <c r="K19" i="1"/>
  <c r="E14" i="1"/>
  <c r="E15" i="1"/>
  <c r="E16" i="1"/>
  <c r="E17" i="1"/>
  <c r="E18" i="1"/>
  <c r="E19" i="1"/>
  <c r="F14" i="2" l="1"/>
  <c r="F15" i="2"/>
  <c r="F16" i="2"/>
  <c r="F17" i="2"/>
  <c r="F18" i="2"/>
  <c r="F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A17" i="2"/>
  <c r="A18" i="2"/>
  <c r="A19" i="2"/>
  <c r="A20" i="2"/>
  <c r="A21" i="2"/>
  <c r="A22" i="2"/>
  <c r="A23" i="2"/>
  <c r="A24" i="2"/>
  <c r="A14" i="2"/>
  <c r="A15" i="2"/>
  <c r="A16" i="2"/>
  <c r="B8" i="1" l="1"/>
  <c r="B9" i="1"/>
  <c r="B10" i="1"/>
  <c r="B11" i="1"/>
  <c r="B12" i="1"/>
  <c r="B13" i="1"/>
  <c r="A8" i="1"/>
  <c r="F8" i="2" s="1"/>
  <c r="A9" i="1"/>
  <c r="F9" i="2" s="1"/>
  <c r="A10" i="1"/>
  <c r="F10" i="2" s="1"/>
  <c r="A11" i="1"/>
  <c r="F11" i="2" s="1"/>
  <c r="A12" i="1"/>
  <c r="F12" i="2" s="1"/>
  <c r="A13" i="1"/>
  <c r="F13" i="2" s="1"/>
  <c r="A3" i="1"/>
  <c r="F3" i="2" s="1"/>
  <c r="A4" i="1"/>
  <c r="F4" i="2" s="1"/>
  <c r="A5" i="1"/>
  <c r="F5" i="2" s="1"/>
  <c r="A6" i="1"/>
  <c r="F6" i="2" s="1"/>
  <c r="A7" i="1"/>
  <c r="F7" i="2" s="1"/>
  <c r="E13" i="1"/>
  <c r="K13" i="1" s="1"/>
  <c r="A13" i="2" s="1"/>
  <c r="E12" i="1"/>
  <c r="K12" i="1" s="1"/>
  <c r="A12" i="2" s="1"/>
  <c r="E11" i="1"/>
  <c r="K11" i="1" s="1"/>
  <c r="A11" i="2" s="1"/>
  <c r="E10" i="1"/>
  <c r="K10" i="1" s="1"/>
  <c r="A10" i="2" s="1"/>
  <c r="E9" i="1"/>
  <c r="K9" i="1" s="1"/>
  <c r="A9" i="2" s="1"/>
  <c r="E8" i="1"/>
  <c r="K8" i="1" s="1"/>
  <c r="A8" i="2" s="1"/>
  <c r="E7" i="1"/>
  <c r="K7" i="1" s="1"/>
  <c r="A7" i="2" s="1"/>
  <c r="E6" i="1"/>
  <c r="K6" i="1" s="1"/>
  <c r="A6" i="2" s="1"/>
  <c r="E5" i="1"/>
  <c r="K5" i="1" s="1"/>
  <c r="A5" i="2" s="1"/>
  <c r="E4" i="1"/>
  <c r="K4" i="1" s="1"/>
  <c r="A4" i="2" s="1"/>
  <c r="E3" i="1"/>
  <c r="K3" i="1" s="1"/>
  <c r="A3" i="2" s="1"/>
  <c r="E2" i="1"/>
  <c r="K2" i="1" s="1"/>
  <c r="A2" i="2" s="1"/>
  <c r="A2" i="1" l="1"/>
  <c r="F2" i="2" s="1"/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<sst xmlns="http://schemas.openxmlformats.org/spreadsheetml/2006/main" count="1256" uniqueCount="154">
  <si>
    <t>RNC ID</t>
  </si>
  <si>
    <t>Site ID</t>
  </si>
  <si>
    <t>Site_Name</t>
  </si>
  <si>
    <t>Local cell ID</t>
  </si>
  <si>
    <t>Cell ID</t>
  </si>
  <si>
    <t>Cell name</t>
  </si>
  <si>
    <t>Max transmit power of the cell</t>
  </si>
  <si>
    <t>DL Freq</t>
  </si>
  <si>
    <t>PSC</t>
  </si>
  <si>
    <t>LAC ID</t>
  </si>
  <si>
    <t>SAC</t>
  </si>
  <si>
    <t>RAC</t>
  </si>
  <si>
    <t>RNC</t>
  </si>
  <si>
    <t>CELLGLID</t>
  </si>
  <si>
    <t>FDDARFCN</t>
  </si>
  <si>
    <t>FDDDIV</t>
  </si>
  <si>
    <t>FDDSCRMC</t>
  </si>
  <si>
    <t>MSTXPMAXUMTS</t>
  </si>
  <si>
    <t>RNCID</t>
  </si>
  <si>
    <t>NO_DIVERSITY</t>
  </si>
  <si>
    <t>S_Cell_Name</t>
  </si>
  <si>
    <t>S_Cell</t>
  </si>
  <si>
    <t>S_LAC</t>
  </si>
  <si>
    <t>T_Cell_Name</t>
  </si>
  <si>
    <t>T_Cell</t>
  </si>
  <si>
    <t>T_LAC</t>
  </si>
  <si>
    <t>T_RNC</t>
  </si>
  <si>
    <t>Operation</t>
  </si>
  <si>
    <t>S_RNC</t>
  </si>
  <si>
    <t>T_BSC</t>
  </si>
  <si>
    <t>Sector</t>
  </si>
  <si>
    <t>Device No.</t>
  </si>
  <si>
    <t>Band</t>
  </si>
  <si>
    <t xml:space="preserve">  Device Name</t>
  </si>
  <si>
    <t>Actual Tilt(0.1degree)</t>
  </si>
  <si>
    <t>Lowband1</t>
  </si>
  <si>
    <t xml:space="preserve"> U900G900S0</t>
  </si>
  <si>
    <t xml:space="preserve"> U900G900S1</t>
  </si>
  <si>
    <t xml:space="preserve"> U900G900S2</t>
  </si>
  <si>
    <t>Highband1</t>
  </si>
  <si>
    <t xml:space="preserve"> G1800S0</t>
  </si>
  <si>
    <t xml:space="preserve"> G1800S1</t>
  </si>
  <si>
    <t xml:space="preserve"> G1800S2</t>
  </si>
  <si>
    <t>Reselection</t>
  </si>
  <si>
    <t>UARFCN1</t>
  </si>
  <si>
    <t>UARFCN2</t>
  </si>
  <si>
    <t>UARFCN</t>
  </si>
  <si>
    <t>Create</t>
  </si>
  <si>
    <t>17965_MK_EU5568-Wamba_Town_MGF_U900</t>
  </si>
  <si>
    <t>17965_MK_EU5568-Wamba_Town_U900-0</t>
  </si>
  <si>
    <t>17965_MK_EU5568-Wamba_Town_U900-1</t>
  </si>
  <si>
    <t>17965_MK_EU5568-Wamba_Town_U900-2</t>
  </si>
  <si>
    <t>17965_MK_EU5568-Wamba_Town_U900-4</t>
  </si>
  <si>
    <t>17965_MK_EU5568-Wamba_Town_U900-5</t>
  </si>
  <si>
    <t>17965_MK_EU5568-Wamba_Town_U900-6</t>
  </si>
  <si>
    <t>17971_MK_EU5569-EATON_Abdisamet_MGF_U900</t>
  </si>
  <si>
    <t>17971_MK_EU5569-EATON_Abdisamet_U900-0</t>
  </si>
  <si>
    <t>17971_MK_EU5569-EATON_Abdisamet_U900-1</t>
  </si>
  <si>
    <t>17971_MK_EU5569-EATON_Abdisamet_U900-2</t>
  </si>
  <si>
    <t>17971_MK_EU5569-EATON_Abdisamet_U900-5</t>
  </si>
  <si>
    <t>17971_MK_EU5569-EATON_Abdisamet_U900-6</t>
  </si>
  <si>
    <t>17971_MK_EU5569-EATON_Abdisamet_U900-4</t>
  </si>
  <si>
    <t>16858_MK_EU5796-Elele_Primary_School_MGF_U900</t>
  </si>
  <si>
    <t>16858_MK_EU5796-Elele_Primary_School_U900-0</t>
  </si>
  <si>
    <t>16858_MK_EU5796-Elele_Primary_School_U900-1</t>
  </si>
  <si>
    <t>16858_MK_EU5796-Elele_Primary_School_U900-2</t>
  </si>
  <si>
    <t>16858_MK_EU5796-Elele_Primary_School_U900-4</t>
  </si>
  <si>
    <t>16858_MK_EU5796-Elele_Primary_School_U900-5</t>
  </si>
  <si>
    <t>16858_MK_EU5796-Elele_Primary_School_U900-6</t>
  </si>
  <si>
    <t>Vendor</t>
  </si>
  <si>
    <t>Huawei</t>
  </si>
  <si>
    <t>MRURNC4010</t>
  </si>
  <si>
    <t>NYRRNC4000</t>
  </si>
  <si>
    <t>TKARNC0525</t>
  </si>
  <si>
    <t>16858_MK_EU1796-Elele_Primary_School-0</t>
  </si>
  <si>
    <t>2150</t>
  </si>
  <si>
    <t>MRUBSC4211</t>
  </si>
  <si>
    <t>16858_MK_EU1796-Elele_Primary_School-1</t>
  </si>
  <si>
    <t>16858_MK_EU1796-Elele_Primary_School-2</t>
  </si>
  <si>
    <t>17965_MK_EU1568-Wamba_Town-0</t>
  </si>
  <si>
    <t>2153</t>
  </si>
  <si>
    <t>17965_MK_EU1568-Wamba_Town-1</t>
  </si>
  <si>
    <t>17965_MK_EU1568-Wamba_Town-2</t>
  </si>
  <si>
    <t>17965_MK_EU1568-Wamba_Town-4</t>
  </si>
  <si>
    <t>17965_MK_EU1568-Wamba_Town-5</t>
  </si>
  <si>
    <t>17965_MK_EU1568-Wamba_Town-6</t>
  </si>
  <si>
    <t>17971_MK_EU1569-EATON_Abdisamet-0</t>
  </si>
  <si>
    <t>2138</t>
  </si>
  <si>
    <t>THKBSC4000</t>
  </si>
  <si>
    <t>17971_MK_EU1569-EATON_Abdisamet-1</t>
  </si>
  <si>
    <t>17971_MK_EU1569-EATON_Abdisamet-2</t>
  </si>
  <si>
    <t>13935_MK_EU5642-War_Gedud_OUTA_U900-0</t>
  </si>
  <si>
    <t>13935_MK_EU5642-War_Gedud_OUTA_U900-1</t>
  </si>
  <si>
    <t>13935_MK_EU5642-War_Gedud_OUTA_U900-2</t>
  </si>
  <si>
    <t>13935_MK_EU5642-War_Gedud_OUTA_U900-4</t>
  </si>
  <si>
    <t>13935_MK_EU5642-War_Gedud_OUTA_U900-5</t>
  </si>
  <si>
    <t>13935_MK_EU5642-War_Gedud_OUTA_U900-6</t>
  </si>
  <si>
    <t>12660_MK_EU3621-Wamba_OUTA-0</t>
  </si>
  <si>
    <t>12660_MK_EU3621-Wamba_OUTA-1</t>
  </si>
  <si>
    <t>12660_MK_EU3621-Wamba_OUTA-2</t>
  </si>
  <si>
    <t>12660_MK_EU3621-Wamba_OUTA-4</t>
  </si>
  <si>
    <t>12660_MK_EU3621-Wamba_OUTA-5</t>
  </si>
  <si>
    <t>12660_MK_EU3621-Wamba_OUTA-6</t>
  </si>
  <si>
    <t>14948_MK_EU3747-Dertu_OUTA_MGF-1</t>
  </si>
  <si>
    <t>14948_MK_EU3747-Dertu_OUTA_MGF-2</t>
  </si>
  <si>
    <t>14948_MK_EU3747-Dertu_OUTA_MGF-5</t>
  </si>
  <si>
    <t>14948_MK_EU3747-Dertu_OUTA_MGF_OUTA-6</t>
  </si>
  <si>
    <t>13935_MK_EU1642-War_Gedud_OUTA-2</t>
  </si>
  <si>
    <t>15088_MK_EU1730-Sukela_Tifu_OUTA-1</t>
  </si>
  <si>
    <t>16211_MK_EU1826-WangaiDahan_OUTA-0</t>
  </si>
  <si>
    <t>16211_MK_EU1826-WangaiDahan_OUTA-1</t>
  </si>
  <si>
    <t>13350_MK_EU1767-Shimbir_Fatuma_OUTA-0</t>
  </si>
  <si>
    <t>13935_MK_EU1642-War_Gedud_OUTA-0</t>
  </si>
  <si>
    <t>13935_MK_EU1642-War_Gedud_OUTA-1</t>
  </si>
  <si>
    <t>16211_MK_EU1826-WangaiDahan_OUTA-2</t>
  </si>
  <si>
    <t>12660_MK_EU1621-Wamba_OUTA-0</t>
  </si>
  <si>
    <t>12660_MK_EU1621-Wamba_OUTA-4</t>
  </si>
  <si>
    <t>15097_MK_EC0712-Telkom_Ol_Donyo_Sabach_Hill_OUTA-0</t>
  </si>
  <si>
    <t>12660_MK_EU1621-Wamba_OUTA-1</t>
  </si>
  <si>
    <t>12660_MK_EU1621-Wamba_OUTA-2</t>
  </si>
  <si>
    <t>14948_MK_EU1747-Dertu_OUTA-1</t>
  </si>
  <si>
    <t>14948_MK_EU1747-Dertu_OUTA-2</t>
  </si>
  <si>
    <t>14948_MK_EU1747-Dertu_OUTA-5</t>
  </si>
  <si>
    <t>15267_MK_EU1741-Telkom_Shimbire_OUTA-0</t>
  </si>
  <si>
    <t>15267_MK_EU1741-Telkom_Shimbire_OUTA-1</t>
  </si>
  <si>
    <t>15267_MK_EU1741-Telkom_Shimbire_OUTA-2</t>
  </si>
  <si>
    <t>NodeB Name</t>
  </si>
  <si>
    <t>Aggregation</t>
  </si>
  <si>
    <t xml:space="preserve">Service </t>
  </si>
  <si>
    <t>OAM</t>
  </si>
  <si>
    <t>NodeB IP</t>
  </si>
  <si>
    <t>Subnet Mask</t>
  </si>
  <si>
    <t>Default GW</t>
  </si>
  <si>
    <t>VLAN ID</t>
  </si>
  <si>
    <t>255.255.255.248</t>
  </si>
  <si>
    <t>17965_MK_EU5568 Wamba town</t>
  </si>
  <si>
    <t>Kisima hilltop-IPRAN</t>
  </si>
  <si>
    <t>10.165.114.124</t>
  </si>
  <si>
    <t>10.165.114.121</t>
  </si>
  <si>
    <t>10.165.115.124</t>
  </si>
  <si>
    <t>10.165.115.121</t>
  </si>
  <si>
    <t>16858_MK_EU5796 Elele_Primary</t>
  </si>
  <si>
    <t>War_Gedud-IPRAN</t>
  </si>
  <si>
    <t>10.165.162.186</t>
  </si>
  <si>
    <t>10.165.162.185</t>
  </si>
  <si>
    <t>10.165.163.186</t>
  </si>
  <si>
    <t>10.165.163.185</t>
  </si>
  <si>
    <t>New block</t>
  </si>
  <si>
    <t>17971_MK_EU5569 EATON_Abdisamet</t>
  </si>
  <si>
    <t>Dagahaley_HUB-ATN</t>
  </si>
  <si>
    <t>10.165.118.174</t>
  </si>
  <si>
    <t>10.165.118.169</t>
  </si>
  <si>
    <t>10.165.119.174</t>
  </si>
  <si>
    <t>10.165.119.169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</si>
</sst>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00000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2" fillId="3" borderId="0" xfId="1" applyFont="1" applyFill="1"/>
    <xf numFmtId="0" fontId="5" fillId="0" borderId="0" xfId="1"/>
    <xf numFmtId="0" fontId="0" fillId="0" borderId="0" xfId="0" applyNumberFormat="1"/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C12" sqref="C12"/>
    </sheetView>
  </sheetViews>
  <sheetFormatPr defaultRowHeight="15" x14ac:dyDescent="0.25"/>
  <cols>
    <col min="1" max="1" width="13.5703125" bestFit="1" customWidth="1"/>
    <col min="2" max="2" width="36.28515625" bestFit="1" customWidth="1"/>
    <col min="3" max="3" width="20.7109375" bestFit="1" customWidth="1"/>
    <col min="4" max="4" width="13.7109375" bestFit="1" customWidth="1"/>
    <col min="5" max="5" width="14.7109375" bestFit="1" customWidth="1"/>
    <col min="6" max="6" width="13.7109375" bestFit="1" customWidth="1"/>
    <col min="7" max="7" width="8.42578125" bestFit="1" customWidth="1"/>
    <col min="8" max="8" width="13.7109375" bestFit="1" customWidth="1"/>
    <col min="9" max="9" width="14.7109375" bestFit="1" customWidth="1"/>
    <col min="10" max="10" width="13.7109375" bestFit="1" customWidth="1"/>
    <col min="11" max="11" width="8.42578125" bestFit="1" customWidth="1"/>
    <col min="12" max="12" width="10.5703125" bestFit="1" customWidth="1"/>
  </cols>
  <sheetData>
    <row r="1" spans="1:12" ht="15.75" thickBot="1" x14ac:dyDescent="0.3">
      <c r="A1" s="14" t="s">
        <v>12</v>
      </c>
      <c r="B1" s="15" t="s">
        <v>126</v>
      </c>
      <c r="C1" s="15" t="s">
        <v>127</v>
      </c>
      <c r="D1" s="22" t="s">
        <v>128</v>
      </c>
      <c r="E1" s="23"/>
      <c r="F1" s="23"/>
      <c r="G1" s="24"/>
      <c r="H1" s="22" t="s">
        <v>129</v>
      </c>
      <c r="I1" s="23"/>
      <c r="J1" s="23"/>
      <c r="K1" s="24"/>
      <c r="L1" s="16"/>
    </row>
    <row r="2" spans="1:12" ht="15.75" thickBot="1" x14ac:dyDescent="0.3">
      <c r="A2" s="17"/>
      <c r="B2" s="18"/>
      <c r="C2" s="18"/>
      <c r="D2" s="18" t="s">
        <v>130</v>
      </c>
      <c r="E2" s="18" t="s">
        <v>131</v>
      </c>
      <c r="F2" s="18" t="s">
        <v>132</v>
      </c>
      <c r="G2" s="18" t="s">
        <v>133</v>
      </c>
      <c r="H2" s="18" t="s">
        <v>130</v>
      </c>
      <c r="I2" s="18" t="s">
        <v>131</v>
      </c>
      <c r="J2" s="18" t="s">
        <v>132</v>
      </c>
      <c r="K2" s="18" t="s">
        <v>133</v>
      </c>
      <c r="L2" s="16"/>
    </row>
    <row r="3" spans="1:12" ht="15.75" thickBot="1" x14ac:dyDescent="0.3">
      <c r="A3" s="19" t="s">
        <v>72</v>
      </c>
      <c r="B3" s="20" t="s">
        <v>135</v>
      </c>
      <c r="C3" s="20" t="s">
        <v>136</v>
      </c>
      <c r="D3" s="20" t="s">
        <v>137</v>
      </c>
      <c r="E3" s="20" t="s">
        <v>134</v>
      </c>
      <c r="F3" s="20" t="s">
        <v>138</v>
      </c>
      <c r="G3" s="20">
        <v>3000</v>
      </c>
      <c r="H3" s="20" t="s">
        <v>139</v>
      </c>
      <c r="I3" s="20" t="s">
        <v>134</v>
      </c>
      <c r="J3" s="20" t="s">
        <v>140</v>
      </c>
      <c r="K3" s="20">
        <v>3001</v>
      </c>
      <c r="L3" s="16"/>
    </row>
    <row r="4" spans="1:12" ht="15.75" thickBot="1" x14ac:dyDescent="0.3">
      <c r="A4" s="19" t="s">
        <v>71</v>
      </c>
      <c r="B4" s="20" t="s">
        <v>141</v>
      </c>
      <c r="C4" s="20" t="s">
        <v>142</v>
      </c>
      <c r="D4" s="20" t="s">
        <v>143</v>
      </c>
      <c r="E4" s="20" t="s">
        <v>134</v>
      </c>
      <c r="F4" s="20" t="s">
        <v>144</v>
      </c>
      <c r="G4" s="20">
        <v>3002</v>
      </c>
      <c r="H4" s="20" t="s">
        <v>145</v>
      </c>
      <c r="I4" s="20" t="s">
        <v>134</v>
      </c>
      <c r="J4" s="20" t="s">
        <v>146</v>
      </c>
      <c r="K4" s="20">
        <v>3003</v>
      </c>
      <c r="L4" s="21" t="s">
        <v>147</v>
      </c>
    </row>
    <row r="5" spans="1:12" ht="15.75" thickBot="1" x14ac:dyDescent="0.3">
      <c r="A5" s="19" t="s">
        <v>73</v>
      </c>
      <c r="B5" s="20" t="s">
        <v>148</v>
      </c>
      <c r="C5" s="20" t="s">
        <v>149</v>
      </c>
      <c r="D5" s="20" t="s">
        <v>150</v>
      </c>
      <c r="E5" s="20" t="s">
        <v>134</v>
      </c>
      <c r="F5" s="20" t="s">
        <v>151</v>
      </c>
      <c r="G5" s="20">
        <v>3000</v>
      </c>
      <c r="H5" s="20" t="s">
        <v>152</v>
      </c>
      <c r="I5" s="20" t="s">
        <v>134</v>
      </c>
      <c r="J5" s="20" t="s">
        <v>153</v>
      </c>
      <c r="K5" s="20">
        <v>3001</v>
      </c>
      <c r="L5" s="16"/>
    </row>
  </sheetData>
  <mergeCells count="2">
    <mergeCell ref="D1:G1"/>
    <mergeCell ref="H1:K1"/>
  </mergeCells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workbookViewId="0">
      <selection activeCell="C14" sqref="C14"/>
    </sheetView>
  </sheetViews>
  <sheetFormatPr defaultColWidth="16.7109375" defaultRowHeight="15" x14ac:dyDescent="0.25"/>
  <cols>
    <col min="1" max="1" width="6.7109375" bestFit="1" customWidth="1"/>
    <col min="3" max="3" width="46.28515625" bestFit="1" customWidth="1"/>
    <col min="4" max="4" width="10.7109375" bestFit="1" customWidth="1"/>
    <col min="5" max="5" width="6.28515625" bestFit="1" customWidth="1"/>
    <col min="6" max="6" width="41.28515625" bestFit="1" customWidth="1"/>
    <col min="7" max="7" width="15.140625" bestFit="1" customWidth="1"/>
    <col min="8" max="8" width="7.28515625" bestFit="1" customWidth="1"/>
    <col min="9" max="9" width="4.28515625" bestFit="1" customWidth="1"/>
    <col min="10" max="10" width="6.42578125" bestFit="1" customWidth="1"/>
    <col min="11" max="11" width="6" bestFit="1" customWidth="1"/>
    <col min="12" max="12" width="4.42578125" bestFit="1" customWidth="1"/>
  </cols>
  <sheetData>
    <row r="1" spans="1:14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69</v>
      </c>
    </row>
    <row r="2" spans="1:14" x14ac:dyDescent="0.25">
      <c r="A2" t="str">
        <f>RIGHT(M2,4)</f>
        <v>4010</v>
      </c>
      <c r="B2" t="str">
        <f t="shared" ref="B2:B19" si="0">MID(C2,1,FIND("-",C2,1)-1)</f>
        <v>16858_MK_EU5796</v>
      </c>
      <c r="C2" t="s">
        <v>62</v>
      </c>
      <c r="D2" s="3">
        <v>0</v>
      </c>
      <c r="E2" t="str">
        <f t="shared" ref="E2:E19" si="1">MID(C2,12,1)&amp;MID(C2,13,3)&amp;D2</f>
        <v>57960</v>
      </c>
      <c r="F2" t="s">
        <v>63</v>
      </c>
      <c r="G2" s="4">
        <v>460</v>
      </c>
      <c r="H2" s="5">
        <v>2949</v>
      </c>
      <c r="I2" s="5">
        <v>360</v>
      </c>
      <c r="J2" s="3">
        <v>2543</v>
      </c>
      <c r="K2" t="str">
        <f t="shared" ref="K2:K19" si="2">E2</f>
        <v>57960</v>
      </c>
      <c r="L2">
        <v>43</v>
      </c>
      <c r="M2" t="s">
        <v>71</v>
      </c>
      <c r="N2" t="s">
        <v>70</v>
      </c>
    </row>
    <row r="3" spans="1:14" x14ac:dyDescent="0.25">
      <c r="A3" t="str">
        <f t="shared" ref="A3:A19" si="3">RIGHT(M3,4)</f>
        <v>4010</v>
      </c>
      <c r="B3" t="str">
        <f t="shared" si="0"/>
        <v>16858_MK_EU5796</v>
      </c>
      <c r="C3" t="s">
        <v>62</v>
      </c>
      <c r="D3" s="3">
        <v>1</v>
      </c>
      <c r="E3" t="str">
        <f t="shared" si="1"/>
        <v>57961</v>
      </c>
      <c r="F3" t="s">
        <v>64</v>
      </c>
      <c r="G3" s="4">
        <v>460</v>
      </c>
      <c r="H3" s="5">
        <v>2949</v>
      </c>
      <c r="I3" s="5">
        <v>361</v>
      </c>
      <c r="J3" s="3">
        <v>2543</v>
      </c>
      <c r="K3" t="str">
        <f t="shared" si="2"/>
        <v>57961</v>
      </c>
      <c r="L3">
        <v>43</v>
      </c>
      <c r="M3" t="s">
        <v>71</v>
      </c>
      <c r="N3" t="s">
        <v>70</v>
      </c>
    </row>
    <row r="4" spans="1:14" x14ac:dyDescent="0.25">
      <c r="A4" t="str">
        <f t="shared" si="3"/>
        <v>4010</v>
      </c>
      <c r="B4" t="str">
        <f t="shared" si="0"/>
        <v>16858_MK_EU5796</v>
      </c>
      <c r="C4" t="s">
        <v>62</v>
      </c>
      <c r="D4" s="3">
        <v>2</v>
      </c>
      <c r="E4" t="str">
        <f t="shared" si="1"/>
        <v>57962</v>
      </c>
      <c r="F4" t="s">
        <v>65</v>
      </c>
      <c r="G4" s="4">
        <v>460</v>
      </c>
      <c r="H4" s="5">
        <v>2949</v>
      </c>
      <c r="I4" s="5">
        <v>362</v>
      </c>
      <c r="J4" s="3">
        <v>2543</v>
      </c>
      <c r="K4" t="str">
        <f t="shared" si="2"/>
        <v>57962</v>
      </c>
      <c r="L4">
        <v>43</v>
      </c>
      <c r="M4" t="s">
        <v>71</v>
      </c>
      <c r="N4" t="s">
        <v>70</v>
      </c>
    </row>
    <row r="5" spans="1:14" x14ac:dyDescent="0.25">
      <c r="A5" t="str">
        <f t="shared" si="3"/>
        <v>4010</v>
      </c>
      <c r="B5" t="str">
        <f t="shared" si="0"/>
        <v>16858_MK_EU5796</v>
      </c>
      <c r="C5" t="s">
        <v>62</v>
      </c>
      <c r="D5" s="3">
        <v>4</v>
      </c>
      <c r="E5" t="str">
        <f t="shared" si="1"/>
        <v>57964</v>
      </c>
      <c r="F5" t="s">
        <v>66</v>
      </c>
      <c r="G5" s="4">
        <v>460</v>
      </c>
      <c r="H5" s="5">
        <v>2971</v>
      </c>
      <c r="I5" s="5">
        <v>360</v>
      </c>
      <c r="J5" s="3">
        <v>2543</v>
      </c>
      <c r="K5" t="str">
        <f t="shared" si="2"/>
        <v>57964</v>
      </c>
      <c r="L5">
        <v>43</v>
      </c>
      <c r="M5" t="s">
        <v>71</v>
      </c>
      <c r="N5" t="s">
        <v>70</v>
      </c>
    </row>
    <row r="6" spans="1:14" x14ac:dyDescent="0.25">
      <c r="A6" t="str">
        <f t="shared" si="3"/>
        <v>4010</v>
      </c>
      <c r="B6" t="str">
        <f t="shared" si="0"/>
        <v>16858_MK_EU5796</v>
      </c>
      <c r="C6" t="s">
        <v>62</v>
      </c>
      <c r="D6" s="3">
        <v>5</v>
      </c>
      <c r="E6" t="str">
        <f t="shared" si="1"/>
        <v>57965</v>
      </c>
      <c r="F6" t="s">
        <v>67</v>
      </c>
      <c r="G6" s="4">
        <v>460</v>
      </c>
      <c r="H6" s="5">
        <v>2971</v>
      </c>
      <c r="I6" s="5">
        <v>361</v>
      </c>
      <c r="J6" s="3">
        <v>2543</v>
      </c>
      <c r="K6" t="str">
        <f t="shared" si="2"/>
        <v>57965</v>
      </c>
      <c r="L6">
        <v>43</v>
      </c>
      <c r="M6" t="s">
        <v>71</v>
      </c>
      <c r="N6" t="s">
        <v>70</v>
      </c>
    </row>
    <row r="7" spans="1:14" x14ac:dyDescent="0.25">
      <c r="A7" t="str">
        <f t="shared" si="3"/>
        <v>4010</v>
      </c>
      <c r="B7" t="str">
        <f t="shared" si="0"/>
        <v>16858_MK_EU5796</v>
      </c>
      <c r="C7" t="s">
        <v>62</v>
      </c>
      <c r="D7" s="3">
        <v>6</v>
      </c>
      <c r="E7" t="str">
        <f t="shared" si="1"/>
        <v>57966</v>
      </c>
      <c r="F7" t="s">
        <v>68</v>
      </c>
      <c r="G7" s="4">
        <v>460</v>
      </c>
      <c r="H7" s="5">
        <v>2971</v>
      </c>
      <c r="I7" s="5">
        <v>362</v>
      </c>
      <c r="J7" s="3">
        <v>2543</v>
      </c>
      <c r="K7" t="str">
        <f t="shared" si="2"/>
        <v>57966</v>
      </c>
      <c r="L7">
        <v>43</v>
      </c>
      <c r="M7" t="s">
        <v>71</v>
      </c>
      <c r="N7" t="s">
        <v>70</v>
      </c>
    </row>
    <row r="8" spans="1:14" x14ac:dyDescent="0.25">
      <c r="A8" t="str">
        <f t="shared" si="3"/>
        <v>4000</v>
      </c>
      <c r="B8" t="str">
        <f t="shared" si="0"/>
        <v>17965_MK_EU5568</v>
      </c>
      <c r="C8" t="s">
        <v>48</v>
      </c>
      <c r="D8" s="3">
        <v>0</v>
      </c>
      <c r="E8" t="str">
        <f t="shared" si="1"/>
        <v>55680</v>
      </c>
      <c r="F8" t="s">
        <v>49</v>
      </c>
      <c r="G8" s="4">
        <v>460</v>
      </c>
      <c r="H8" s="5">
        <v>2949</v>
      </c>
      <c r="I8" s="5">
        <v>260</v>
      </c>
      <c r="J8" s="3">
        <v>2526</v>
      </c>
      <c r="K8" t="str">
        <f t="shared" si="2"/>
        <v>55680</v>
      </c>
      <c r="L8">
        <v>146</v>
      </c>
      <c r="M8" t="s">
        <v>72</v>
      </c>
      <c r="N8" t="s">
        <v>70</v>
      </c>
    </row>
    <row r="9" spans="1:14" x14ac:dyDescent="0.25">
      <c r="A9" t="str">
        <f t="shared" si="3"/>
        <v>4000</v>
      </c>
      <c r="B9" t="str">
        <f t="shared" si="0"/>
        <v>17965_MK_EU5568</v>
      </c>
      <c r="C9" t="s">
        <v>48</v>
      </c>
      <c r="D9" s="3">
        <v>1</v>
      </c>
      <c r="E9" t="str">
        <f t="shared" si="1"/>
        <v>55681</v>
      </c>
      <c r="F9" t="s">
        <v>50</v>
      </c>
      <c r="G9" s="4">
        <v>460</v>
      </c>
      <c r="H9" s="5">
        <v>2949</v>
      </c>
      <c r="I9" s="5">
        <v>261</v>
      </c>
      <c r="J9" s="3">
        <v>2526</v>
      </c>
      <c r="K9" t="str">
        <f t="shared" si="2"/>
        <v>55681</v>
      </c>
      <c r="L9">
        <v>146</v>
      </c>
      <c r="M9" t="s">
        <v>72</v>
      </c>
      <c r="N9" t="s">
        <v>70</v>
      </c>
    </row>
    <row r="10" spans="1:14" x14ac:dyDescent="0.25">
      <c r="A10" t="str">
        <f t="shared" si="3"/>
        <v>4000</v>
      </c>
      <c r="B10" t="str">
        <f t="shared" si="0"/>
        <v>17965_MK_EU5568</v>
      </c>
      <c r="C10" t="s">
        <v>48</v>
      </c>
      <c r="D10" s="3">
        <v>2</v>
      </c>
      <c r="E10" t="str">
        <f t="shared" si="1"/>
        <v>55682</v>
      </c>
      <c r="F10" t="s">
        <v>51</v>
      </c>
      <c r="G10" s="4">
        <v>460</v>
      </c>
      <c r="H10" s="5">
        <v>2949</v>
      </c>
      <c r="I10" s="5">
        <v>262</v>
      </c>
      <c r="J10" s="3">
        <v>2526</v>
      </c>
      <c r="K10" t="str">
        <f t="shared" si="2"/>
        <v>55682</v>
      </c>
      <c r="L10">
        <v>146</v>
      </c>
      <c r="M10" t="s">
        <v>72</v>
      </c>
      <c r="N10" t="s">
        <v>70</v>
      </c>
    </row>
    <row r="11" spans="1:14" x14ac:dyDescent="0.25">
      <c r="A11" t="str">
        <f t="shared" si="3"/>
        <v>4000</v>
      </c>
      <c r="B11" t="str">
        <f t="shared" si="0"/>
        <v>17965_MK_EU5568</v>
      </c>
      <c r="C11" t="s">
        <v>48</v>
      </c>
      <c r="D11" s="3">
        <v>4</v>
      </c>
      <c r="E11" t="str">
        <f t="shared" si="1"/>
        <v>55684</v>
      </c>
      <c r="F11" t="s">
        <v>52</v>
      </c>
      <c r="G11" s="4">
        <v>460</v>
      </c>
      <c r="H11" s="5">
        <v>2971</v>
      </c>
      <c r="I11" s="5">
        <v>260</v>
      </c>
      <c r="J11" s="3">
        <v>2526</v>
      </c>
      <c r="K11" t="str">
        <f t="shared" si="2"/>
        <v>55684</v>
      </c>
      <c r="L11">
        <v>146</v>
      </c>
      <c r="M11" t="s">
        <v>72</v>
      </c>
      <c r="N11" t="s">
        <v>70</v>
      </c>
    </row>
    <row r="12" spans="1:14" x14ac:dyDescent="0.25">
      <c r="A12" t="str">
        <f t="shared" si="3"/>
        <v>4000</v>
      </c>
      <c r="B12" t="str">
        <f t="shared" si="0"/>
        <v>17965_MK_EU5568</v>
      </c>
      <c r="C12" t="s">
        <v>48</v>
      </c>
      <c r="D12" s="3">
        <v>5</v>
      </c>
      <c r="E12" t="str">
        <f t="shared" si="1"/>
        <v>55685</v>
      </c>
      <c r="F12" t="s">
        <v>53</v>
      </c>
      <c r="G12" s="4">
        <v>460</v>
      </c>
      <c r="H12" s="5">
        <v>2971</v>
      </c>
      <c r="I12" s="5">
        <v>261</v>
      </c>
      <c r="J12" s="3">
        <v>2526</v>
      </c>
      <c r="K12" t="str">
        <f t="shared" si="2"/>
        <v>55685</v>
      </c>
      <c r="L12">
        <v>146</v>
      </c>
      <c r="M12" t="s">
        <v>72</v>
      </c>
      <c r="N12" t="s">
        <v>70</v>
      </c>
    </row>
    <row r="13" spans="1:14" x14ac:dyDescent="0.25">
      <c r="A13" t="str">
        <f t="shared" si="3"/>
        <v>4000</v>
      </c>
      <c r="B13" t="str">
        <f t="shared" si="0"/>
        <v>17965_MK_EU5568</v>
      </c>
      <c r="C13" t="s">
        <v>48</v>
      </c>
      <c r="D13" s="3">
        <v>6</v>
      </c>
      <c r="E13" t="str">
        <f t="shared" si="1"/>
        <v>55686</v>
      </c>
      <c r="F13" t="s">
        <v>54</v>
      </c>
      <c r="G13" s="4">
        <v>460</v>
      </c>
      <c r="H13" s="5">
        <v>2971</v>
      </c>
      <c r="I13" s="5">
        <v>262</v>
      </c>
      <c r="J13" s="3">
        <v>2526</v>
      </c>
      <c r="K13" t="str">
        <f t="shared" si="2"/>
        <v>55686</v>
      </c>
      <c r="L13">
        <v>146</v>
      </c>
      <c r="M13" t="s">
        <v>72</v>
      </c>
      <c r="N13" t="s">
        <v>70</v>
      </c>
    </row>
    <row r="14" spans="1:14" x14ac:dyDescent="0.25">
      <c r="A14" t="str">
        <f t="shared" si="3"/>
        <v>0525</v>
      </c>
      <c r="B14" t="str">
        <f t="shared" si="0"/>
        <v>17971_MK_EU5569</v>
      </c>
      <c r="C14" t="s">
        <v>55</v>
      </c>
      <c r="D14" s="3">
        <v>0</v>
      </c>
      <c r="E14" t="str">
        <f t="shared" si="1"/>
        <v>55690</v>
      </c>
      <c r="F14" t="s">
        <v>56</v>
      </c>
      <c r="G14" s="4">
        <v>460</v>
      </c>
      <c r="H14" s="5">
        <v>2949</v>
      </c>
      <c r="I14" s="5">
        <v>160</v>
      </c>
      <c r="J14" s="3">
        <v>45024</v>
      </c>
      <c r="K14" t="str">
        <f t="shared" si="2"/>
        <v>55690</v>
      </c>
      <c r="L14">
        <v>193</v>
      </c>
      <c r="M14" t="s">
        <v>73</v>
      </c>
      <c r="N14" t="s">
        <v>70</v>
      </c>
    </row>
    <row r="15" spans="1:14" x14ac:dyDescent="0.25">
      <c r="A15" t="str">
        <f t="shared" si="3"/>
        <v>0525</v>
      </c>
      <c r="B15" t="str">
        <f t="shared" si="0"/>
        <v>17971_MK_EU5569</v>
      </c>
      <c r="C15" t="s">
        <v>55</v>
      </c>
      <c r="D15" s="3">
        <v>1</v>
      </c>
      <c r="E15" t="str">
        <f t="shared" si="1"/>
        <v>55691</v>
      </c>
      <c r="F15" t="s">
        <v>57</v>
      </c>
      <c r="G15" s="4">
        <v>460</v>
      </c>
      <c r="H15" s="5">
        <v>2949</v>
      </c>
      <c r="I15" s="5">
        <v>161</v>
      </c>
      <c r="J15" s="3">
        <v>45024</v>
      </c>
      <c r="K15" t="str">
        <f t="shared" si="2"/>
        <v>55691</v>
      </c>
      <c r="L15">
        <v>193</v>
      </c>
      <c r="M15" t="s">
        <v>73</v>
      </c>
      <c r="N15" t="s">
        <v>70</v>
      </c>
    </row>
    <row r="16" spans="1:14" x14ac:dyDescent="0.25">
      <c r="A16" t="str">
        <f t="shared" si="3"/>
        <v>0525</v>
      </c>
      <c r="B16" t="str">
        <f t="shared" si="0"/>
        <v>17971_MK_EU5569</v>
      </c>
      <c r="C16" t="s">
        <v>55</v>
      </c>
      <c r="D16" s="3">
        <v>2</v>
      </c>
      <c r="E16" t="str">
        <f t="shared" si="1"/>
        <v>55692</v>
      </c>
      <c r="F16" t="s">
        <v>58</v>
      </c>
      <c r="G16" s="4">
        <v>460</v>
      </c>
      <c r="H16" s="5">
        <v>2949</v>
      </c>
      <c r="I16" s="5">
        <v>162</v>
      </c>
      <c r="J16" s="3">
        <v>45024</v>
      </c>
      <c r="K16" t="str">
        <f t="shared" si="2"/>
        <v>55692</v>
      </c>
      <c r="L16">
        <v>193</v>
      </c>
      <c r="M16" t="s">
        <v>73</v>
      </c>
      <c r="N16" t="s">
        <v>70</v>
      </c>
    </row>
    <row r="17" spans="1:14" x14ac:dyDescent="0.25">
      <c r="A17" t="str">
        <f t="shared" si="3"/>
        <v>0525</v>
      </c>
      <c r="B17" t="str">
        <f t="shared" si="0"/>
        <v>17971_MK_EU5569</v>
      </c>
      <c r="C17" t="s">
        <v>55</v>
      </c>
      <c r="D17" s="3">
        <v>4</v>
      </c>
      <c r="E17" t="str">
        <f t="shared" si="1"/>
        <v>55694</v>
      </c>
      <c r="F17" t="s">
        <v>61</v>
      </c>
      <c r="G17" s="4">
        <v>460</v>
      </c>
      <c r="H17" s="5">
        <v>2971</v>
      </c>
      <c r="I17" s="5">
        <v>160</v>
      </c>
      <c r="J17" s="3">
        <v>45024</v>
      </c>
      <c r="K17" t="str">
        <f t="shared" si="2"/>
        <v>55694</v>
      </c>
      <c r="L17">
        <v>193</v>
      </c>
      <c r="M17" t="s">
        <v>73</v>
      </c>
      <c r="N17" t="s">
        <v>70</v>
      </c>
    </row>
    <row r="18" spans="1:14" x14ac:dyDescent="0.25">
      <c r="A18" t="str">
        <f t="shared" si="3"/>
        <v>0525</v>
      </c>
      <c r="B18" t="str">
        <f t="shared" si="0"/>
        <v>17971_MK_EU5569</v>
      </c>
      <c r="C18" t="s">
        <v>55</v>
      </c>
      <c r="D18" s="3">
        <v>5</v>
      </c>
      <c r="E18" t="str">
        <f t="shared" si="1"/>
        <v>55695</v>
      </c>
      <c r="F18" t="s">
        <v>59</v>
      </c>
      <c r="G18" s="4">
        <v>460</v>
      </c>
      <c r="H18" s="5">
        <v>2971</v>
      </c>
      <c r="I18" s="5">
        <v>161</v>
      </c>
      <c r="J18" s="3">
        <v>45024</v>
      </c>
      <c r="K18" t="str">
        <f t="shared" si="2"/>
        <v>55695</v>
      </c>
      <c r="L18">
        <v>193</v>
      </c>
      <c r="M18" t="s">
        <v>73</v>
      </c>
      <c r="N18" t="s">
        <v>70</v>
      </c>
    </row>
    <row r="19" spans="1:14" x14ac:dyDescent="0.25">
      <c r="A19" t="str">
        <f t="shared" si="3"/>
        <v>0525</v>
      </c>
      <c r="B19" t="str">
        <f t="shared" si="0"/>
        <v>17971_MK_EU5569</v>
      </c>
      <c r="C19" t="s">
        <v>55</v>
      </c>
      <c r="D19" s="3">
        <v>6</v>
      </c>
      <c r="E19" t="str">
        <f t="shared" si="1"/>
        <v>55696</v>
      </c>
      <c r="F19" t="s">
        <v>60</v>
      </c>
      <c r="G19" s="4">
        <v>460</v>
      </c>
      <c r="H19" s="5">
        <v>2971</v>
      </c>
      <c r="I19" s="5">
        <v>162</v>
      </c>
      <c r="J19" s="3">
        <v>45024</v>
      </c>
      <c r="K19" t="str">
        <f t="shared" si="2"/>
        <v>55696</v>
      </c>
      <c r="L19">
        <v>193</v>
      </c>
      <c r="M19" t="s">
        <v>73</v>
      </c>
      <c r="N19" t="s">
        <v>70</v>
      </c>
    </row>
  </sheetData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11" sqref="D11"/>
    </sheetView>
  </sheetViews>
  <sheetFormatPr defaultRowHeight="15" x14ac:dyDescent="0.25"/>
  <cols>
    <col min="1" max="1" width="20.85546875" bestFit="1" customWidth="1"/>
    <col min="2" max="2" width="10" bestFit="1" customWidth="1"/>
    <col min="3" max="3" width="13.28515625" bestFit="1" customWidth="1"/>
    <col min="4" max="4" width="10.42578125" bestFit="1" customWidth="1"/>
    <col min="5" max="5" width="16.28515625" bestFit="1" customWidth="1"/>
    <col min="6" max="6" width="6.28515625" bestFit="1" customWidth="1"/>
  </cols>
  <sheetData>
    <row r="1" spans="1:6" x14ac:dyDescent="0.25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</row>
    <row r="2" spans="1:6" x14ac:dyDescent="0.25">
      <c r="A2" t="str">
        <f>IF('3G Parameters'!J2="","","639 - 02 - "&amp;'3G Parameters'!J2&amp;" - "&amp;'3G Parameters'!K2)</f>
        <v>639 - 02 - 2543 - 57960</v>
      </c>
      <c r="B2">
        <f>'3G Parameters'!H2</f>
        <v>2949</v>
      </c>
      <c r="C2" t="s">
        <v>19</v>
      </c>
      <c r="D2">
        <f>'3G Parameters'!I2</f>
        <v>360</v>
      </c>
      <c r="E2">
        <v>10</v>
      </c>
      <c r="F2" t="str">
        <f>'3G Parameters'!A2</f>
        <v>4010</v>
      </c>
    </row>
    <row r="3" spans="1:6" x14ac:dyDescent="0.25">
      <c r="A3" t="str">
        <f>IF('3G Parameters'!J3="","","639 - 02 - "&amp;'3G Parameters'!J3&amp;" - "&amp;'3G Parameters'!K3)</f>
        <v>639 - 02 - 2543 - 57961</v>
      </c>
      <c r="B3">
        <f>'3G Parameters'!H3</f>
        <v>2949</v>
      </c>
      <c r="C3" t="s">
        <v>19</v>
      </c>
      <c r="D3">
        <f>'3G Parameters'!I3</f>
        <v>361</v>
      </c>
      <c r="E3">
        <v>10</v>
      </c>
      <c r="F3" t="str">
        <f>'3G Parameters'!A3</f>
        <v>4010</v>
      </c>
    </row>
    <row r="4" spans="1:6" x14ac:dyDescent="0.25">
      <c r="A4" t="str">
        <f>IF('3G Parameters'!J4="","","639 - 02 - "&amp;'3G Parameters'!J4&amp;" - "&amp;'3G Parameters'!K4)</f>
        <v>639 - 02 - 2543 - 57962</v>
      </c>
      <c r="B4">
        <f>'3G Parameters'!H4</f>
        <v>2949</v>
      </c>
      <c r="C4" t="s">
        <v>19</v>
      </c>
      <c r="D4">
        <f>'3G Parameters'!I4</f>
        <v>362</v>
      </c>
      <c r="E4">
        <v>10</v>
      </c>
      <c r="F4" t="str">
        <f>'3G Parameters'!A4</f>
        <v>4010</v>
      </c>
    </row>
    <row r="5" spans="1:6" x14ac:dyDescent="0.25">
      <c r="A5" t="str">
        <f>IF('3G Parameters'!J5="","","639 - 02 - "&amp;'3G Parameters'!J5&amp;" - "&amp;'3G Parameters'!K5)</f>
        <v>639 - 02 - 2543 - 57964</v>
      </c>
      <c r="B5">
        <f>'3G Parameters'!H5</f>
        <v>2971</v>
      </c>
      <c r="C5" t="s">
        <v>19</v>
      </c>
      <c r="D5">
        <f>'3G Parameters'!I5</f>
        <v>360</v>
      </c>
      <c r="E5">
        <v>10</v>
      </c>
      <c r="F5" t="str">
        <f>'3G Parameters'!A5</f>
        <v>4010</v>
      </c>
    </row>
    <row r="6" spans="1:6" x14ac:dyDescent="0.25">
      <c r="A6" t="str">
        <f>IF('3G Parameters'!J6="","","639 - 02 - "&amp;'3G Parameters'!J6&amp;" - "&amp;'3G Parameters'!K6)</f>
        <v>639 - 02 - 2543 - 57965</v>
      </c>
      <c r="B6">
        <f>'3G Parameters'!H6</f>
        <v>2971</v>
      </c>
      <c r="C6" t="s">
        <v>19</v>
      </c>
      <c r="D6">
        <f>'3G Parameters'!I6</f>
        <v>361</v>
      </c>
      <c r="E6">
        <v>10</v>
      </c>
      <c r="F6" t="str">
        <f>'3G Parameters'!A6</f>
        <v>4010</v>
      </c>
    </row>
    <row r="7" spans="1:6" x14ac:dyDescent="0.25">
      <c r="A7" t="str">
        <f>IF('3G Parameters'!J7="","","639 - 02 - "&amp;'3G Parameters'!J7&amp;" - "&amp;'3G Parameters'!K7)</f>
        <v>639 - 02 - 2543 - 57966</v>
      </c>
      <c r="B7">
        <f>'3G Parameters'!H7</f>
        <v>2971</v>
      </c>
      <c r="C7" t="s">
        <v>19</v>
      </c>
      <c r="D7">
        <f>'3G Parameters'!I7</f>
        <v>362</v>
      </c>
      <c r="E7">
        <v>10</v>
      </c>
      <c r="F7" t="str">
        <f>'3G Parameters'!A7</f>
        <v>4010</v>
      </c>
    </row>
    <row r="8" spans="1:6" x14ac:dyDescent="0.25">
      <c r="A8" t="str">
        <f>IF('3G Parameters'!J8="","","639 - 02 - "&amp;'3G Parameters'!J8&amp;" - "&amp;'3G Parameters'!K8)</f>
        <v>639 - 02 - 2526 - 55680</v>
      </c>
      <c r="B8">
        <f>'3G Parameters'!H8</f>
        <v>2949</v>
      </c>
      <c r="C8" t="s">
        <v>19</v>
      </c>
      <c r="D8">
        <f>'3G Parameters'!I8</f>
        <v>260</v>
      </c>
      <c r="E8">
        <v>10</v>
      </c>
      <c r="F8" t="str">
        <f>'3G Parameters'!A8</f>
        <v>4000</v>
      </c>
    </row>
    <row r="9" spans="1:6" x14ac:dyDescent="0.25">
      <c r="A9" t="str">
        <f>IF('3G Parameters'!J9="","","639 - 02 - "&amp;'3G Parameters'!J9&amp;" - "&amp;'3G Parameters'!K9)</f>
        <v>639 - 02 - 2526 - 55681</v>
      </c>
      <c r="B9">
        <f>'3G Parameters'!H9</f>
        <v>2949</v>
      </c>
      <c r="C9" t="s">
        <v>19</v>
      </c>
      <c r="D9">
        <f>'3G Parameters'!I9</f>
        <v>261</v>
      </c>
      <c r="E9">
        <v>10</v>
      </c>
      <c r="F9" t="str">
        <f>'3G Parameters'!A9</f>
        <v>4000</v>
      </c>
    </row>
    <row r="10" spans="1:6" x14ac:dyDescent="0.25">
      <c r="A10" t="str">
        <f>IF('3G Parameters'!J10="","","639 - 02 - "&amp;'3G Parameters'!J10&amp;" - "&amp;'3G Parameters'!K10)</f>
        <v>639 - 02 - 2526 - 55682</v>
      </c>
      <c r="B10">
        <f>'3G Parameters'!H10</f>
        <v>2949</v>
      </c>
      <c r="C10" t="s">
        <v>19</v>
      </c>
      <c r="D10">
        <f>'3G Parameters'!I10</f>
        <v>262</v>
      </c>
      <c r="E10">
        <v>10</v>
      </c>
      <c r="F10" t="str">
        <f>'3G Parameters'!A10</f>
        <v>4000</v>
      </c>
    </row>
    <row r="11" spans="1:6" x14ac:dyDescent="0.25">
      <c r="A11" t="str">
        <f>IF('3G Parameters'!J11="","","639 - 02 - "&amp;'3G Parameters'!J11&amp;" - "&amp;'3G Parameters'!K11)</f>
        <v>639 - 02 - 2526 - 55684</v>
      </c>
      <c r="B11">
        <f>'3G Parameters'!H11</f>
        <v>2971</v>
      </c>
      <c r="C11" t="s">
        <v>19</v>
      </c>
      <c r="D11">
        <f>'3G Parameters'!I11</f>
        <v>260</v>
      </c>
      <c r="E11">
        <v>10</v>
      </c>
      <c r="F11" t="str">
        <f>'3G Parameters'!A11</f>
        <v>4000</v>
      </c>
    </row>
    <row r="12" spans="1:6" x14ac:dyDescent="0.25">
      <c r="A12" t="str">
        <f>IF('3G Parameters'!J12="","","639 - 02 - "&amp;'3G Parameters'!J12&amp;" - "&amp;'3G Parameters'!K12)</f>
        <v>639 - 02 - 2526 - 55685</v>
      </c>
      <c r="B12">
        <f>'3G Parameters'!H12</f>
        <v>2971</v>
      </c>
      <c r="C12" t="s">
        <v>19</v>
      </c>
      <c r="D12">
        <f>'3G Parameters'!I12</f>
        <v>261</v>
      </c>
      <c r="E12">
        <v>10</v>
      </c>
      <c r="F12" t="str">
        <f>'3G Parameters'!A12</f>
        <v>4000</v>
      </c>
    </row>
    <row r="13" spans="1:6" x14ac:dyDescent="0.25">
      <c r="A13" t="str">
        <f>IF('3G Parameters'!J13="","","639 - 02 - "&amp;'3G Parameters'!J13&amp;" - "&amp;'3G Parameters'!K13)</f>
        <v>639 - 02 - 2526 - 55686</v>
      </c>
      <c r="B13">
        <f>'3G Parameters'!H13</f>
        <v>2971</v>
      </c>
      <c r="C13" t="s">
        <v>19</v>
      </c>
      <c r="D13">
        <f>'3G Parameters'!I13</f>
        <v>262</v>
      </c>
      <c r="E13">
        <v>10</v>
      </c>
      <c r="F13" t="str">
        <f>'3G Parameters'!A13</f>
        <v>4000</v>
      </c>
    </row>
    <row r="14" spans="1:6" x14ac:dyDescent="0.25">
      <c r="A14" t="str">
        <f>IF('3G Parameters'!J14="","","639 - 02 - "&amp;'3G Parameters'!J14&amp;" - "&amp;'3G Parameters'!K14)</f>
        <v>639 - 02 - 45024 - 55690</v>
      </c>
      <c r="B14">
        <f>'3G Parameters'!H14</f>
        <v>2949</v>
      </c>
      <c r="C14" t="s">
        <v>19</v>
      </c>
      <c r="D14">
        <f>'3G Parameters'!I14</f>
        <v>160</v>
      </c>
      <c r="E14">
        <v>10</v>
      </c>
      <c r="F14" t="str">
        <f>'3G Parameters'!A14</f>
        <v>0525</v>
      </c>
    </row>
    <row r="15" spans="1:6" x14ac:dyDescent="0.25">
      <c r="A15" t="str">
        <f>IF('3G Parameters'!J15="","","639 - 02 - "&amp;'3G Parameters'!J15&amp;" - "&amp;'3G Parameters'!K15)</f>
        <v>639 - 02 - 45024 - 55691</v>
      </c>
      <c r="B15">
        <f>'3G Parameters'!H15</f>
        <v>2949</v>
      </c>
      <c r="C15" t="s">
        <v>19</v>
      </c>
      <c r="D15">
        <f>'3G Parameters'!I15</f>
        <v>161</v>
      </c>
      <c r="E15">
        <v>10</v>
      </c>
      <c r="F15" t="str">
        <f>'3G Parameters'!A15</f>
        <v>0525</v>
      </c>
    </row>
    <row r="16" spans="1:6" x14ac:dyDescent="0.25">
      <c r="A16" t="str">
        <f>IF('3G Parameters'!J16="","","639 - 02 - "&amp;'3G Parameters'!J16&amp;" - "&amp;'3G Parameters'!K16)</f>
        <v>639 - 02 - 45024 - 55692</v>
      </c>
      <c r="B16">
        <f>'3G Parameters'!H16</f>
        <v>2949</v>
      </c>
      <c r="C16" t="s">
        <v>19</v>
      </c>
      <c r="D16">
        <f>'3G Parameters'!I16</f>
        <v>162</v>
      </c>
      <c r="E16">
        <v>10</v>
      </c>
      <c r="F16" t="str">
        <f>'3G Parameters'!A16</f>
        <v>0525</v>
      </c>
    </row>
    <row r="17" spans="1:6" x14ac:dyDescent="0.25">
      <c r="A17" t="str">
        <f>IF('3G Parameters'!J17="","","639 - 02 - "&amp;'3G Parameters'!J17&amp;" - "&amp;'3G Parameters'!K17)</f>
        <v>639 - 02 - 45024 - 55694</v>
      </c>
      <c r="B17">
        <f>'3G Parameters'!H17</f>
        <v>2971</v>
      </c>
      <c r="C17" t="s">
        <v>19</v>
      </c>
      <c r="D17">
        <f>'3G Parameters'!I17</f>
        <v>160</v>
      </c>
      <c r="E17">
        <v>10</v>
      </c>
      <c r="F17" t="str">
        <f>'3G Parameters'!A17</f>
        <v>0525</v>
      </c>
    </row>
    <row r="18" spans="1:6" x14ac:dyDescent="0.25">
      <c r="A18" t="str">
        <f>IF('3G Parameters'!J18="","","639 - 02 - "&amp;'3G Parameters'!J18&amp;" - "&amp;'3G Parameters'!K18)</f>
        <v>639 - 02 - 45024 - 55695</v>
      </c>
      <c r="B18">
        <f>'3G Parameters'!H18</f>
        <v>2971</v>
      </c>
      <c r="C18" t="s">
        <v>19</v>
      </c>
      <c r="D18">
        <f>'3G Parameters'!I18</f>
        <v>161</v>
      </c>
      <c r="E18">
        <v>10</v>
      </c>
      <c r="F18" t="str">
        <f>'3G Parameters'!A18</f>
        <v>0525</v>
      </c>
    </row>
    <row r="19" spans="1:6" x14ac:dyDescent="0.25">
      <c r="A19" t="str">
        <f>IF('3G Parameters'!J19="","","639 - 02 - "&amp;'3G Parameters'!J19&amp;" - "&amp;'3G Parameters'!K19)</f>
        <v>639 - 02 - 45024 - 55696</v>
      </c>
      <c r="B19">
        <f>'3G Parameters'!H19</f>
        <v>2971</v>
      </c>
      <c r="C19" t="s">
        <v>19</v>
      </c>
      <c r="D19">
        <f>'3G Parameters'!I19</f>
        <v>162</v>
      </c>
      <c r="E19">
        <v>10</v>
      </c>
      <c r="F19" t="str">
        <f>'3G Parameters'!A19</f>
        <v>0525</v>
      </c>
    </row>
    <row r="20" spans="1:6" x14ac:dyDescent="0.25">
      <c r="A20" t="str">
        <f>IF('3G Parameters'!J20="","","639 - 02 - "&amp;'3G Parameters'!J20&amp;" - "&amp;'3G Parameters'!K20)</f>
        <v/>
      </c>
    </row>
    <row r="21" spans="1:6" x14ac:dyDescent="0.25">
      <c r="A21" t="str">
        <f>IF('3G Parameters'!J21="","","639 - 02 - "&amp;'3G Parameters'!J21&amp;" - "&amp;'3G Parameters'!K21)</f>
        <v/>
      </c>
    </row>
    <row r="22" spans="1:6" x14ac:dyDescent="0.25">
      <c r="A22" t="str">
        <f>IF('3G Parameters'!J22="","","639 - 02 - "&amp;'3G Parameters'!J22&amp;" - "&amp;'3G Parameters'!K22)</f>
        <v/>
      </c>
    </row>
    <row r="23" spans="1:6" x14ac:dyDescent="0.25">
      <c r="A23" t="str">
        <f>IF('3G Parameters'!J23="","","639 - 02 - "&amp;'3G Parameters'!J23&amp;" - "&amp;'3G Parameters'!K23)</f>
        <v/>
      </c>
    </row>
    <row r="24" spans="1:6" x14ac:dyDescent="0.25">
      <c r="A24" t="str">
        <f>IF('3G Parameters'!J24="","","639 - 02 - "&amp;'3G Parameters'!J24&amp;" - "&amp;'3G Parameters'!K24)</f>
        <v/>
      </c>
    </row>
  </sheetData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F23" sqref="F23"/>
    </sheetView>
  </sheetViews>
  <sheetFormatPr defaultRowHeight="15" x14ac:dyDescent="0.25"/>
  <cols>
    <col min="1" max="1" width="51.28515625" bestFit="1" customWidth="1"/>
    <col min="2" max="2" width="6.7109375" bestFit="1" customWidth="1"/>
    <col min="3" max="3" width="10.85546875" bestFit="1" customWidth="1"/>
    <col min="4" max="4" width="9.5703125" bestFit="1" customWidth="1"/>
    <col min="5" max="5" width="14.28515625" bestFit="1" customWidth="1"/>
    <col min="6" max="6" width="21.140625" bestFit="1" customWidth="1"/>
  </cols>
  <sheetData>
    <row r="1" spans="1:6" ht="15.75" x14ac:dyDescent="0.25">
      <c r="A1" s="9" t="s">
        <v>2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</row>
    <row r="2" spans="1:6" ht="15.75" x14ac:dyDescent="0.25">
      <c r="A2" t="s">
        <v>62</v>
      </c>
      <c r="B2" s="10">
        <v>0</v>
      </c>
      <c r="C2">
        <v>0</v>
      </c>
      <c r="D2" t="s">
        <v>35</v>
      </c>
      <c r="E2" t="s">
        <v>36</v>
      </c>
      <c r="F2" s="3">
        <v>10</v>
      </c>
    </row>
    <row r="3" spans="1:6" ht="15.75" x14ac:dyDescent="0.25">
      <c r="A3" t="s">
        <v>62</v>
      </c>
      <c r="B3" s="10">
        <v>1</v>
      </c>
      <c r="C3">
        <v>1</v>
      </c>
      <c r="D3" t="s">
        <v>35</v>
      </c>
      <c r="E3" t="s">
        <v>37</v>
      </c>
      <c r="F3" s="3">
        <v>10</v>
      </c>
    </row>
    <row r="4" spans="1:6" ht="15.75" x14ac:dyDescent="0.25">
      <c r="A4" t="s">
        <v>62</v>
      </c>
      <c r="B4" s="10">
        <v>2</v>
      </c>
      <c r="C4">
        <v>2</v>
      </c>
      <c r="D4" t="s">
        <v>35</v>
      </c>
      <c r="E4" t="s">
        <v>38</v>
      </c>
      <c r="F4" s="3">
        <v>10</v>
      </c>
    </row>
    <row r="5" spans="1:6" ht="15.75" x14ac:dyDescent="0.25">
      <c r="A5" t="s">
        <v>62</v>
      </c>
      <c r="B5" s="10">
        <v>0</v>
      </c>
      <c r="C5">
        <v>4</v>
      </c>
      <c r="D5" t="s">
        <v>39</v>
      </c>
      <c r="E5" t="s">
        <v>40</v>
      </c>
      <c r="F5" s="3">
        <v>10</v>
      </c>
    </row>
    <row r="6" spans="1:6" ht="15.75" x14ac:dyDescent="0.25">
      <c r="A6" t="s">
        <v>62</v>
      </c>
      <c r="B6" s="10">
        <v>1</v>
      </c>
      <c r="C6">
        <v>5</v>
      </c>
      <c r="D6" t="s">
        <v>39</v>
      </c>
      <c r="E6" t="s">
        <v>41</v>
      </c>
      <c r="F6" s="3">
        <v>10</v>
      </c>
    </row>
    <row r="7" spans="1:6" ht="15.75" x14ac:dyDescent="0.25">
      <c r="A7" t="s">
        <v>62</v>
      </c>
      <c r="B7" s="10">
        <v>2</v>
      </c>
      <c r="C7">
        <v>6</v>
      </c>
      <c r="D7" t="s">
        <v>39</v>
      </c>
      <c r="E7" t="s">
        <v>42</v>
      </c>
      <c r="F7" s="3">
        <v>10</v>
      </c>
    </row>
    <row r="8" spans="1:6" ht="15.75" x14ac:dyDescent="0.25">
      <c r="A8" t="s">
        <v>48</v>
      </c>
      <c r="B8" s="10">
        <v>0</v>
      </c>
      <c r="C8">
        <v>0</v>
      </c>
      <c r="D8" t="s">
        <v>35</v>
      </c>
      <c r="E8" t="s">
        <v>36</v>
      </c>
      <c r="F8" s="3">
        <v>30</v>
      </c>
    </row>
    <row r="9" spans="1:6" ht="15.75" x14ac:dyDescent="0.25">
      <c r="A9" t="s">
        <v>48</v>
      </c>
      <c r="B9" s="10">
        <v>1</v>
      </c>
      <c r="C9">
        <v>1</v>
      </c>
      <c r="D9" t="s">
        <v>35</v>
      </c>
      <c r="E9" t="s">
        <v>37</v>
      </c>
      <c r="F9" s="3">
        <v>30</v>
      </c>
    </row>
    <row r="10" spans="1:6" ht="15.75" x14ac:dyDescent="0.25">
      <c r="A10" t="s">
        <v>48</v>
      </c>
      <c r="B10" s="10">
        <v>2</v>
      </c>
      <c r="C10">
        <v>2</v>
      </c>
      <c r="D10" t="s">
        <v>35</v>
      </c>
      <c r="E10" t="s">
        <v>38</v>
      </c>
      <c r="F10" s="3">
        <v>30</v>
      </c>
    </row>
    <row r="11" spans="1:6" ht="15.75" x14ac:dyDescent="0.25">
      <c r="A11" t="s">
        <v>48</v>
      </c>
      <c r="B11" s="10">
        <v>0</v>
      </c>
      <c r="C11">
        <v>4</v>
      </c>
      <c r="D11" t="s">
        <v>39</v>
      </c>
      <c r="E11" t="s">
        <v>40</v>
      </c>
      <c r="F11" s="3">
        <v>30</v>
      </c>
    </row>
    <row r="12" spans="1:6" ht="15.75" x14ac:dyDescent="0.25">
      <c r="A12" t="s">
        <v>48</v>
      </c>
      <c r="B12" s="10">
        <v>1</v>
      </c>
      <c r="C12">
        <v>5</v>
      </c>
      <c r="D12" t="s">
        <v>39</v>
      </c>
      <c r="E12" t="s">
        <v>41</v>
      </c>
      <c r="F12" s="3">
        <v>30</v>
      </c>
    </row>
    <row r="13" spans="1:6" ht="15.75" x14ac:dyDescent="0.25">
      <c r="A13" t="s">
        <v>48</v>
      </c>
      <c r="B13" s="10">
        <v>2</v>
      </c>
      <c r="C13">
        <v>6</v>
      </c>
      <c r="D13" t="s">
        <v>39</v>
      </c>
      <c r="E13" t="s">
        <v>42</v>
      </c>
      <c r="F13" s="3">
        <v>30</v>
      </c>
    </row>
    <row r="14" spans="1:6" ht="15.75" x14ac:dyDescent="0.25">
      <c r="A14" t="s">
        <v>55</v>
      </c>
      <c r="B14" s="10">
        <v>0</v>
      </c>
      <c r="C14">
        <v>0</v>
      </c>
      <c r="D14" t="s">
        <v>35</v>
      </c>
      <c r="E14" t="s">
        <v>36</v>
      </c>
      <c r="F14" s="3">
        <v>10</v>
      </c>
    </row>
    <row r="15" spans="1:6" ht="15.75" x14ac:dyDescent="0.25">
      <c r="A15" t="s">
        <v>55</v>
      </c>
      <c r="B15" s="10">
        <v>1</v>
      </c>
      <c r="C15">
        <v>1</v>
      </c>
      <c r="D15" t="s">
        <v>35</v>
      </c>
      <c r="E15" t="s">
        <v>37</v>
      </c>
      <c r="F15" s="3">
        <v>10</v>
      </c>
    </row>
    <row r="16" spans="1:6" ht="15.75" x14ac:dyDescent="0.25">
      <c r="A16" t="s">
        <v>55</v>
      </c>
      <c r="B16" s="10">
        <v>2</v>
      </c>
      <c r="C16">
        <v>2</v>
      </c>
      <c r="D16" t="s">
        <v>35</v>
      </c>
      <c r="E16" t="s">
        <v>38</v>
      </c>
      <c r="F16" s="3">
        <v>10</v>
      </c>
    </row>
    <row r="17" spans="1:6" ht="15.75" x14ac:dyDescent="0.25">
      <c r="A17" t="s">
        <v>55</v>
      </c>
      <c r="B17" s="10">
        <v>0</v>
      </c>
      <c r="C17">
        <v>4</v>
      </c>
      <c r="D17" t="s">
        <v>39</v>
      </c>
      <c r="E17" t="s">
        <v>40</v>
      </c>
      <c r="F17" s="3">
        <v>10</v>
      </c>
    </row>
    <row r="18" spans="1:6" ht="15.75" x14ac:dyDescent="0.25">
      <c r="A18" t="s">
        <v>55</v>
      </c>
      <c r="B18" s="10">
        <v>1</v>
      </c>
      <c r="C18">
        <v>5</v>
      </c>
      <c r="D18" t="s">
        <v>39</v>
      </c>
      <c r="E18" t="s">
        <v>41</v>
      </c>
      <c r="F18" s="3">
        <v>10</v>
      </c>
    </row>
    <row r="19" spans="1:6" ht="15.75" x14ac:dyDescent="0.25">
      <c r="A19" t="s">
        <v>55</v>
      </c>
      <c r="B19" s="10">
        <v>2</v>
      </c>
      <c r="C19">
        <v>6</v>
      </c>
      <c r="D19" t="s">
        <v>39</v>
      </c>
      <c r="E19" t="s">
        <v>42</v>
      </c>
      <c r="F19" s="3">
        <v>10</v>
      </c>
    </row>
    <row r="20" spans="1:6" ht="15.75" x14ac:dyDescent="0.25">
      <c r="A20" s="10"/>
      <c r="B20" s="10"/>
      <c r="F20" s="3"/>
    </row>
    <row r="21" spans="1:6" ht="15.75" x14ac:dyDescent="0.25">
      <c r="A21" s="10"/>
      <c r="B21" s="10"/>
      <c r="F21" s="3"/>
    </row>
    <row r="22" spans="1:6" ht="15.75" x14ac:dyDescent="0.25">
      <c r="A22" s="10"/>
      <c r="B22" s="10"/>
      <c r="F22" s="3"/>
    </row>
    <row r="23" spans="1:6" ht="15.75" x14ac:dyDescent="0.25">
      <c r="A23" s="10"/>
      <c r="B23" s="10"/>
      <c r="F23" s="3"/>
    </row>
    <row r="24" spans="1:6" ht="15.75" x14ac:dyDescent="0.25">
      <c r="A24" s="10"/>
      <c r="B24" s="10"/>
      <c r="F24" s="3"/>
    </row>
    <row r="25" spans="1:6" ht="15.75" x14ac:dyDescent="0.25">
      <c r="A25" s="10"/>
      <c r="B25" s="10"/>
      <c r="F25" s="3"/>
    </row>
    <row r="26" spans="1:6" ht="15.75" x14ac:dyDescent="0.25">
      <c r="A26" s="10"/>
      <c r="B26" s="10"/>
      <c r="F26" s="3"/>
    </row>
    <row r="27" spans="1:6" ht="15.75" x14ac:dyDescent="0.25">
      <c r="A27" s="10"/>
      <c r="B27" s="10"/>
      <c r="F27" s="3"/>
    </row>
    <row r="28" spans="1:6" ht="15.75" x14ac:dyDescent="0.25">
      <c r="A28" s="10"/>
      <c r="B28" s="10"/>
      <c r="F28" s="3"/>
    </row>
    <row r="29" spans="1:6" ht="15.75" x14ac:dyDescent="0.25">
      <c r="A29" s="10"/>
      <c r="B29" s="10"/>
      <c r="F29" s="3"/>
    </row>
    <row r="30" spans="1:6" ht="15.75" x14ac:dyDescent="0.25">
      <c r="A30" s="10"/>
      <c r="B30" s="10"/>
      <c r="F30" s="3"/>
    </row>
    <row r="31" spans="1:6" ht="15.75" x14ac:dyDescent="0.25">
      <c r="A31" s="10"/>
      <c r="B31" s="10"/>
      <c r="F31" s="3"/>
    </row>
  </sheetData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L11" sqref="L11"/>
    </sheetView>
  </sheetViews>
  <sheetFormatPr defaultRowHeight="15" x14ac:dyDescent="0.25"/>
  <cols>
    <col min="1" max="1" width="43.140625" bestFit="1" customWidth="1"/>
    <col min="2" max="2" width="6.42578125" bestFit="1" customWidth="1"/>
    <col min="3" max="3" width="9.140625" bestFit="1" customWidth="1"/>
    <col min="4" max="4" width="12.7109375" bestFit="1" customWidth="1"/>
    <col min="5" max="5" width="43.140625" bestFit="1" customWidth="1"/>
    <col min="6" max="6" width="6.28515625" bestFit="1" customWidth="1"/>
    <col min="7" max="7" width="6.7109375" bestFit="1" customWidth="1"/>
    <col min="8" max="8" width="12.7109375" bestFit="1" customWidth="1"/>
    <col min="9" max="9" width="9.7109375" bestFit="1" customWidth="1"/>
  </cols>
  <sheetData>
    <row r="1" spans="1:9" x14ac:dyDescent="0.25">
      <c r="A1" s="7" t="s">
        <v>20</v>
      </c>
      <c r="B1" s="7" t="s">
        <v>21</v>
      </c>
      <c r="C1" s="7" t="s">
        <v>22</v>
      </c>
      <c r="D1" s="7" t="s">
        <v>28</v>
      </c>
      <c r="E1" s="7" t="s">
        <v>23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9" x14ac:dyDescent="0.25">
      <c r="A2" t="s">
        <v>91</v>
      </c>
      <c r="B2">
        <v>56420</v>
      </c>
      <c r="C2">
        <v>2543</v>
      </c>
      <c r="D2" t="str">
        <f>VLOOKUP(C2,'3G Parameters'!J:M,4,0)</f>
        <v>MRURNC4010</v>
      </c>
      <c r="E2" t="s">
        <v>64</v>
      </c>
      <c r="F2">
        <v>57961</v>
      </c>
      <c r="G2">
        <v>2543</v>
      </c>
      <c r="H2" t="str">
        <f>VLOOKUP(G2,'3G Parameters'!J:M,4,0)</f>
        <v>MRURNC4010</v>
      </c>
      <c r="I2" t="s">
        <v>47</v>
      </c>
    </row>
    <row r="3" spans="1:9" x14ac:dyDescent="0.25">
      <c r="A3" t="s">
        <v>92</v>
      </c>
      <c r="B3">
        <v>56421</v>
      </c>
      <c r="C3">
        <v>2543</v>
      </c>
      <c r="D3" t="str">
        <f>VLOOKUP(C3,'3G Parameters'!J:M,4,0)</f>
        <v>MRURNC4010</v>
      </c>
      <c r="E3" t="s">
        <v>64</v>
      </c>
      <c r="F3">
        <v>57961</v>
      </c>
      <c r="G3">
        <v>2543</v>
      </c>
      <c r="H3" t="str">
        <f>VLOOKUP(G3,'3G Parameters'!J:M,4,0)</f>
        <v>MRURNC4010</v>
      </c>
      <c r="I3" t="s">
        <v>47</v>
      </c>
    </row>
    <row r="4" spans="1:9" x14ac:dyDescent="0.25">
      <c r="A4" t="s">
        <v>93</v>
      </c>
      <c r="B4">
        <v>56422</v>
      </c>
      <c r="C4">
        <v>2543</v>
      </c>
      <c r="D4" t="str">
        <f>VLOOKUP(C4,'3G Parameters'!J:M,4,0)</f>
        <v>MRURNC4010</v>
      </c>
      <c r="E4" t="s">
        <v>63</v>
      </c>
      <c r="F4">
        <v>57960</v>
      </c>
      <c r="G4">
        <v>2543</v>
      </c>
      <c r="H4" t="str">
        <f>VLOOKUP(G4,'3G Parameters'!J:M,4,0)</f>
        <v>MRURNC4010</v>
      </c>
      <c r="I4" t="s">
        <v>47</v>
      </c>
    </row>
    <row r="5" spans="1:9" x14ac:dyDescent="0.25">
      <c r="A5" t="s">
        <v>93</v>
      </c>
      <c r="B5">
        <v>56422</v>
      </c>
      <c r="C5">
        <v>2543</v>
      </c>
      <c r="D5" t="str">
        <f>VLOOKUP(C5,'3G Parameters'!J:M,4,0)</f>
        <v>MRURNC4010</v>
      </c>
      <c r="E5" t="s">
        <v>64</v>
      </c>
      <c r="F5">
        <v>57961</v>
      </c>
      <c r="G5">
        <v>2543</v>
      </c>
      <c r="H5" t="str">
        <f>VLOOKUP(G5,'3G Parameters'!J:M,4,0)</f>
        <v>MRURNC4010</v>
      </c>
      <c r="I5" t="s">
        <v>47</v>
      </c>
    </row>
    <row r="6" spans="1:9" x14ac:dyDescent="0.25">
      <c r="A6" t="s">
        <v>93</v>
      </c>
      <c r="B6">
        <v>56422</v>
      </c>
      <c r="C6">
        <v>2543</v>
      </c>
      <c r="D6" t="str">
        <f>VLOOKUP(C6,'3G Parameters'!J:M,4,0)</f>
        <v>MRURNC4010</v>
      </c>
      <c r="E6" t="s">
        <v>65</v>
      </c>
      <c r="F6">
        <v>57962</v>
      </c>
      <c r="G6">
        <v>2543</v>
      </c>
      <c r="H6" t="str">
        <f>VLOOKUP(G6,'3G Parameters'!J:M,4,0)</f>
        <v>MRURNC4010</v>
      </c>
      <c r="I6" t="s">
        <v>47</v>
      </c>
    </row>
    <row r="7" spans="1:9" x14ac:dyDescent="0.25">
      <c r="A7" t="s">
        <v>94</v>
      </c>
      <c r="B7">
        <v>56424</v>
      </c>
      <c r="C7">
        <v>2543</v>
      </c>
      <c r="D7" t="str">
        <f>VLOOKUP(C7,'3G Parameters'!J:M,4,0)</f>
        <v>MRURNC4010</v>
      </c>
      <c r="E7" t="s">
        <v>67</v>
      </c>
      <c r="F7">
        <v>57965</v>
      </c>
      <c r="G7">
        <v>2543</v>
      </c>
      <c r="H7" t="str">
        <f>VLOOKUP(G7,'3G Parameters'!J:M,4,0)</f>
        <v>MRURNC4010</v>
      </c>
      <c r="I7" t="s">
        <v>47</v>
      </c>
    </row>
    <row r="8" spans="1:9" x14ac:dyDescent="0.25">
      <c r="A8" t="s">
        <v>95</v>
      </c>
      <c r="B8">
        <v>56425</v>
      </c>
      <c r="C8">
        <v>2543</v>
      </c>
      <c r="D8" t="str">
        <f>VLOOKUP(C8,'3G Parameters'!J:M,4,0)</f>
        <v>MRURNC4010</v>
      </c>
      <c r="E8" t="s">
        <v>67</v>
      </c>
      <c r="F8">
        <v>57965</v>
      </c>
      <c r="G8">
        <v>2543</v>
      </c>
      <c r="H8" t="str">
        <f>VLOOKUP(G8,'3G Parameters'!J:M,4,0)</f>
        <v>MRURNC4010</v>
      </c>
      <c r="I8" t="s">
        <v>47</v>
      </c>
    </row>
    <row r="9" spans="1:9" x14ac:dyDescent="0.25">
      <c r="A9" t="s">
        <v>96</v>
      </c>
      <c r="B9">
        <v>56426</v>
      </c>
      <c r="C9">
        <v>2543</v>
      </c>
      <c r="D9" t="str">
        <f>VLOOKUP(C9,'3G Parameters'!J:M,4,0)</f>
        <v>MRURNC4010</v>
      </c>
      <c r="E9" t="s">
        <v>66</v>
      </c>
      <c r="F9">
        <v>57964</v>
      </c>
      <c r="G9">
        <v>2543</v>
      </c>
      <c r="H9" t="str">
        <f>VLOOKUP(G9,'3G Parameters'!J:M,4,0)</f>
        <v>MRURNC4010</v>
      </c>
      <c r="I9" t="s">
        <v>47</v>
      </c>
    </row>
    <row r="10" spans="1:9" x14ac:dyDescent="0.25">
      <c r="A10" t="s">
        <v>96</v>
      </c>
      <c r="B10">
        <v>56426</v>
      </c>
      <c r="C10">
        <v>2543</v>
      </c>
      <c r="D10" t="str">
        <f>VLOOKUP(C10,'3G Parameters'!J:M,4,0)</f>
        <v>MRURNC4010</v>
      </c>
      <c r="E10" t="s">
        <v>67</v>
      </c>
      <c r="F10">
        <v>57965</v>
      </c>
      <c r="G10">
        <v>2543</v>
      </c>
      <c r="H10" t="str">
        <f>VLOOKUP(G10,'3G Parameters'!J:M,4,0)</f>
        <v>MRURNC4010</v>
      </c>
      <c r="I10" t="s">
        <v>47</v>
      </c>
    </row>
    <row r="11" spans="1:9" x14ac:dyDescent="0.25">
      <c r="A11" t="s">
        <v>96</v>
      </c>
      <c r="B11">
        <v>56426</v>
      </c>
      <c r="C11">
        <v>2543</v>
      </c>
      <c r="D11" t="str">
        <f>VLOOKUP(C11,'3G Parameters'!J:M,4,0)</f>
        <v>MRURNC4010</v>
      </c>
      <c r="E11" t="s">
        <v>68</v>
      </c>
      <c r="F11">
        <v>57966</v>
      </c>
      <c r="G11">
        <v>2543</v>
      </c>
      <c r="H11" t="str">
        <f>VLOOKUP(G11,'3G Parameters'!J:M,4,0)</f>
        <v>MRURNC4010</v>
      </c>
      <c r="I11" t="s">
        <v>47</v>
      </c>
    </row>
    <row r="12" spans="1:9" x14ac:dyDescent="0.25">
      <c r="A12" t="s">
        <v>63</v>
      </c>
      <c r="B12">
        <v>57960</v>
      </c>
      <c r="C12">
        <v>2543</v>
      </c>
      <c r="D12" t="str">
        <f>VLOOKUP(C12,'3G Parameters'!J:M,4,0)</f>
        <v>MRURNC4010</v>
      </c>
      <c r="E12" t="s">
        <v>93</v>
      </c>
      <c r="F12">
        <v>56422</v>
      </c>
      <c r="G12">
        <v>2543</v>
      </c>
      <c r="H12" t="str">
        <f>VLOOKUP(G12,'3G Parameters'!J:M,4,0)</f>
        <v>MRURNC4010</v>
      </c>
      <c r="I12" t="s">
        <v>47</v>
      </c>
    </row>
    <row r="13" spans="1:9" x14ac:dyDescent="0.25">
      <c r="A13" t="s">
        <v>63</v>
      </c>
      <c r="B13">
        <v>57960</v>
      </c>
      <c r="C13">
        <v>2543</v>
      </c>
      <c r="D13" t="str">
        <f>VLOOKUP(C13,'3G Parameters'!J:M,4,0)</f>
        <v>MRURNC4010</v>
      </c>
      <c r="E13" t="s">
        <v>64</v>
      </c>
      <c r="F13">
        <v>57961</v>
      </c>
      <c r="G13">
        <v>2543</v>
      </c>
      <c r="H13" t="str">
        <f>VLOOKUP(G13,'3G Parameters'!J:M,4,0)</f>
        <v>MRURNC4010</v>
      </c>
      <c r="I13" t="s">
        <v>47</v>
      </c>
    </row>
    <row r="14" spans="1:9" x14ac:dyDescent="0.25">
      <c r="A14" t="s">
        <v>63</v>
      </c>
      <c r="B14">
        <v>57960</v>
      </c>
      <c r="C14">
        <v>2543</v>
      </c>
      <c r="D14" t="str">
        <f>VLOOKUP(C14,'3G Parameters'!J:M,4,0)</f>
        <v>MRURNC4010</v>
      </c>
      <c r="E14" t="s">
        <v>65</v>
      </c>
      <c r="F14">
        <v>57962</v>
      </c>
      <c r="G14">
        <v>2543</v>
      </c>
      <c r="H14" t="str">
        <f>VLOOKUP(G14,'3G Parameters'!J:M,4,0)</f>
        <v>MRURNC4010</v>
      </c>
      <c r="I14" t="s">
        <v>47</v>
      </c>
    </row>
    <row r="15" spans="1:9" x14ac:dyDescent="0.25">
      <c r="A15" t="s">
        <v>64</v>
      </c>
      <c r="B15">
        <v>57961</v>
      </c>
      <c r="C15">
        <v>2543</v>
      </c>
      <c r="D15" t="str">
        <f>VLOOKUP(C15,'3G Parameters'!J:M,4,0)</f>
        <v>MRURNC4010</v>
      </c>
      <c r="E15" t="s">
        <v>91</v>
      </c>
      <c r="F15">
        <v>56420</v>
      </c>
      <c r="G15">
        <v>2543</v>
      </c>
      <c r="H15" t="str">
        <f>VLOOKUP(G15,'3G Parameters'!J:M,4,0)</f>
        <v>MRURNC4010</v>
      </c>
      <c r="I15" t="s">
        <v>47</v>
      </c>
    </row>
    <row r="16" spans="1:9" x14ac:dyDescent="0.25">
      <c r="A16" t="s">
        <v>64</v>
      </c>
      <c r="B16">
        <v>57961</v>
      </c>
      <c r="C16">
        <v>2543</v>
      </c>
      <c r="D16" t="str">
        <f>VLOOKUP(C16,'3G Parameters'!J:M,4,0)</f>
        <v>MRURNC4010</v>
      </c>
      <c r="E16" t="s">
        <v>92</v>
      </c>
      <c r="F16">
        <v>56421</v>
      </c>
      <c r="G16">
        <v>2543</v>
      </c>
      <c r="H16" t="str">
        <f>VLOOKUP(G16,'3G Parameters'!J:M,4,0)</f>
        <v>MRURNC4010</v>
      </c>
      <c r="I16" t="s">
        <v>47</v>
      </c>
    </row>
    <row r="17" spans="1:9" x14ac:dyDescent="0.25">
      <c r="A17" t="s">
        <v>64</v>
      </c>
      <c r="B17">
        <v>57961</v>
      </c>
      <c r="C17">
        <v>2543</v>
      </c>
      <c r="D17" t="str">
        <f>VLOOKUP(C17,'3G Parameters'!J:M,4,0)</f>
        <v>MRURNC4010</v>
      </c>
      <c r="E17" t="s">
        <v>93</v>
      </c>
      <c r="F17">
        <v>56422</v>
      </c>
      <c r="G17">
        <v>2543</v>
      </c>
      <c r="H17" t="str">
        <f>VLOOKUP(G17,'3G Parameters'!J:M,4,0)</f>
        <v>MRURNC4010</v>
      </c>
      <c r="I17" t="s">
        <v>47</v>
      </c>
    </row>
    <row r="18" spans="1:9" x14ac:dyDescent="0.25">
      <c r="A18" t="s">
        <v>64</v>
      </c>
      <c r="B18">
        <v>57961</v>
      </c>
      <c r="C18">
        <v>2543</v>
      </c>
      <c r="D18" t="str">
        <f>VLOOKUP(C18,'3G Parameters'!J:M,4,0)</f>
        <v>MRURNC4010</v>
      </c>
      <c r="E18" t="s">
        <v>63</v>
      </c>
      <c r="F18">
        <v>57960</v>
      </c>
      <c r="G18">
        <v>2543</v>
      </c>
      <c r="H18" t="str">
        <f>VLOOKUP(G18,'3G Parameters'!J:M,4,0)</f>
        <v>MRURNC4010</v>
      </c>
      <c r="I18" t="s">
        <v>47</v>
      </c>
    </row>
    <row r="19" spans="1:9" x14ac:dyDescent="0.25">
      <c r="A19" t="s">
        <v>64</v>
      </c>
      <c r="B19">
        <v>57961</v>
      </c>
      <c r="C19">
        <v>2543</v>
      </c>
      <c r="D19" t="str">
        <f>VLOOKUP(C19,'3G Parameters'!J:M,4,0)</f>
        <v>MRURNC4010</v>
      </c>
      <c r="E19" t="s">
        <v>65</v>
      </c>
      <c r="F19">
        <v>57962</v>
      </c>
      <c r="G19">
        <v>2543</v>
      </c>
      <c r="H19" t="str">
        <f>VLOOKUP(G19,'3G Parameters'!J:M,4,0)</f>
        <v>MRURNC4010</v>
      </c>
      <c r="I19" t="s">
        <v>47</v>
      </c>
    </row>
    <row r="20" spans="1:9" x14ac:dyDescent="0.25">
      <c r="A20" t="s">
        <v>65</v>
      </c>
      <c r="B20">
        <v>57962</v>
      </c>
      <c r="C20">
        <v>2543</v>
      </c>
      <c r="D20" t="str">
        <f>VLOOKUP(C20,'3G Parameters'!J:M,4,0)</f>
        <v>MRURNC4010</v>
      </c>
      <c r="E20" t="s">
        <v>93</v>
      </c>
      <c r="F20">
        <v>56422</v>
      </c>
      <c r="G20">
        <v>2543</v>
      </c>
      <c r="H20" t="str">
        <f>VLOOKUP(G20,'3G Parameters'!J:M,4,0)</f>
        <v>MRURNC4010</v>
      </c>
      <c r="I20" t="s">
        <v>47</v>
      </c>
    </row>
    <row r="21" spans="1:9" x14ac:dyDescent="0.25">
      <c r="A21" t="s">
        <v>65</v>
      </c>
      <c r="B21">
        <v>57962</v>
      </c>
      <c r="C21">
        <v>2543</v>
      </c>
      <c r="D21" t="str">
        <f>VLOOKUP(C21,'3G Parameters'!J:M,4,0)</f>
        <v>MRURNC4010</v>
      </c>
      <c r="E21" t="s">
        <v>63</v>
      </c>
      <c r="F21">
        <v>57960</v>
      </c>
      <c r="G21">
        <v>2543</v>
      </c>
      <c r="H21" t="str">
        <f>VLOOKUP(G21,'3G Parameters'!J:M,4,0)</f>
        <v>MRURNC4010</v>
      </c>
      <c r="I21" t="s">
        <v>47</v>
      </c>
    </row>
    <row r="22" spans="1:9" x14ac:dyDescent="0.25">
      <c r="A22" t="s">
        <v>65</v>
      </c>
      <c r="B22">
        <v>57962</v>
      </c>
      <c r="C22">
        <v>2543</v>
      </c>
      <c r="D22" t="str">
        <f>VLOOKUP(C22,'3G Parameters'!J:M,4,0)</f>
        <v>MRURNC4010</v>
      </c>
      <c r="E22" t="s">
        <v>64</v>
      </c>
      <c r="F22">
        <v>57961</v>
      </c>
      <c r="G22">
        <v>2543</v>
      </c>
      <c r="H22" t="str">
        <f>VLOOKUP(G22,'3G Parameters'!J:M,4,0)</f>
        <v>MRURNC4010</v>
      </c>
      <c r="I22" t="s">
        <v>47</v>
      </c>
    </row>
    <row r="23" spans="1:9" x14ac:dyDescent="0.25">
      <c r="A23" t="s">
        <v>66</v>
      </c>
      <c r="B23">
        <v>57964</v>
      </c>
      <c r="C23">
        <v>2543</v>
      </c>
      <c r="D23" t="str">
        <f>VLOOKUP(C23,'3G Parameters'!J:M,4,0)</f>
        <v>MRURNC4010</v>
      </c>
      <c r="E23" t="s">
        <v>96</v>
      </c>
      <c r="F23">
        <v>56426</v>
      </c>
      <c r="G23">
        <v>2543</v>
      </c>
      <c r="H23" t="str">
        <f>VLOOKUP(G23,'3G Parameters'!J:M,4,0)</f>
        <v>MRURNC4010</v>
      </c>
      <c r="I23" t="s">
        <v>47</v>
      </c>
    </row>
    <row r="24" spans="1:9" x14ac:dyDescent="0.25">
      <c r="A24" t="s">
        <v>66</v>
      </c>
      <c r="B24">
        <v>57964</v>
      </c>
      <c r="C24">
        <v>2543</v>
      </c>
      <c r="D24" t="str">
        <f>VLOOKUP(C24,'3G Parameters'!J:M,4,0)</f>
        <v>MRURNC4010</v>
      </c>
      <c r="E24" t="s">
        <v>67</v>
      </c>
      <c r="F24">
        <v>57965</v>
      </c>
      <c r="G24">
        <v>2543</v>
      </c>
      <c r="H24" t="str">
        <f>VLOOKUP(G24,'3G Parameters'!J:M,4,0)</f>
        <v>MRURNC4010</v>
      </c>
      <c r="I24" t="s">
        <v>47</v>
      </c>
    </row>
    <row r="25" spans="1:9" x14ac:dyDescent="0.25">
      <c r="A25" t="s">
        <v>66</v>
      </c>
      <c r="B25">
        <v>57964</v>
      </c>
      <c r="C25">
        <v>2543</v>
      </c>
      <c r="D25" t="str">
        <f>VLOOKUP(C25,'3G Parameters'!J:M,4,0)</f>
        <v>MRURNC4010</v>
      </c>
      <c r="E25" t="s">
        <v>68</v>
      </c>
      <c r="F25">
        <v>57966</v>
      </c>
      <c r="G25">
        <v>2543</v>
      </c>
      <c r="H25" t="str">
        <f>VLOOKUP(G25,'3G Parameters'!J:M,4,0)</f>
        <v>MRURNC4010</v>
      </c>
      <c r="I25" t="s">
        <v>47</v>
      </c>
    </row>
    <row r="26" spans="1:9" x14ac:dyDescent="0.25">
      <c r="A26" t="s">
        <v>67</v>
      </c>
      <c r="B26">
        <v>57965</v>
      </c>
      <c r="C26">
        <v>2543</v>
      </c>
      <c r="D26" t="str">
        <f>VLOOKUP(C26,'3G Parameters'!J:M,4,0)</f>
        <v>MRURNC4010</v>
      </c>
      <c r="E26" t="s">
        <v>94</v>
      </c>
      <c r="F26">
        <v>56424</v>
      </c>
      <c r="G26">
        <v>2543</v>
      </c>
      <c r="H26" t="str">
        <f>VLOOKUP(G26,'3G Parameters'!J:M,4,0)</f>
        <v>MRURNC4010</v>
      </c>
      <c r="I26" t="s">
        <v>47</v>
      </c>
    </row>
    <row r="27" spans="1:9" x14ac:dyDescent="0.25">
      <c r="A27" t="s">
        <v>67</v>
      </c>
      <c r="B27">
        <v>57965</v>
      </c>
      <c r="C27">
        <v>2543</v>
      </c>
      <c r="D27" t="str">
        <f>VLOOKUP(C27,'3G Parameters'!J:M,4,0)</f>
        <v>MRURNC4010</v>
      </c>
      <c r="E27" t="s">
        <v>95</v>
      </c>
      <c r="F27">
        <v>56425</v>
      </c>
      <c r="G27">
        <v>2543</v>
      </c>
      <c r="H27" t="str">
        <f>VLOOKUP(G27,'3G Parameters'!J:M,4,0)</f>
        <v>MRURNC4010</v>
      </c>
      <c r="I27" t="s">
        <v>47</v>
      </c>
    </row>
    <row r="28" spans="1:9" x14ac:dyDescent="0.25">
      <c r="A28" t="s">
        <v>67</v>
      </c>
      <c r="B28">
        <v>57965</v>
      </c>
      <c r="C28">
        <v>2543</v>
      </c>
      <c r="D28" t="str">
        <f>VLOOKUP(C28,'3G Parameters'!J:M,4,0)</f>
        <v>MRURNC4010</v>
      </c>
      <c r="E28" t="s">
        <v>96</v>
      </c>
      <c r="F28">
        <v>56426</v>
      </c>
      <c r="G28">
        <v>2543</v>
      </c>
      <c r="H28" t="str">
        <f>VLOOKUP(G28,'3G Parameters'!J:M,4,0)</f>
        <v>MRURNC4010</v>
      </c>
      <c r="I28" t="s">
        <v>47</v>
      </c>
    </row>
    <row r="29" spans="1:9" x14ac:dyDescent="0.25">
      <c r="A29" t="s">
        <v>67</v>
      </c>
      <c r="B29">
        <v>57965</v>
      </c>
      <c r="C29">
        <v>2543</v>
      </c>
      <c r="D29" t="str">
        <f>VLOOKUP(C29,'3G Parameters'!J:M,4,0)</f>
        <v>MRURNC4010</v>
      </c>
      <c r="E29" t="s">
        <v>66</v>
      </c>
      <c r="F29">
        <v>57964</v>
      </c>
      <c r="G29">
        <v>2543</v>
      </c>
      <c r="H29" t="str">
        <f>VLOOKUP(G29,'3G Parameters'!J:M,4,0)</f>
        <v>MRURNC4010</v>
      </c>
      <c r="I29" t="s">
        <v>47</v>
      </c>
    </row>
    <row r="30" spans="1:9" x14ac:dyDescent="0.25">
      <c r="A30" t="s">
        <v>67</v>
      </c>
      <c r="B30">
        <v>57965</v>
      </c>
      <c r="C30">
        <v>2543</v>
      </c>
      <c r="D30" t="str">
        <f>VLOOKUP(C30,'3G Parameters'!J:M,4,0)</f>
        <v>MRURNC4010</v>
      </c>
      <c r="E30" t="s">
        <v>68</v>
      </c>
      <c r="F30">
        <v>57966</v>
      </c>
      <c r="G30">
        <v>2543</v>
      </c>
      <c r="H30" t="str">
        <f>VLOOKUP(G30,'3G Parameters'!J:M,4,0)</f>
        <v>MRURNC4010</v>
      </c>
      <c r="I30" t="s">
        <v>47</v>
      </c>
    </row>
    <row r="31" spans="1:9" x14ac:dyDescent="0.25">
      <c r="A31" t="s">
        <v>68</v>
      </c>
      <c r="B31">
        <v>57966</v>
      </c>
      <c r="C31">
        <v>2543</v>
      </c>
      <c r="D31" t="str">
        <f>VLOOKUP(C31,'3G Parameters'!J:M,4,0)</f>
        <v>MRURNC4010</v>
      </c>
      <c r="E31" t="s">
        <v>96</v>
      </c>
      <c r="F31">
        <v>56426</v>
      </c>
      <c r="G31">
        <v>2543</v>
      </c>
      <c r="H31" t="str">
        <f>VLOOKUP(G31,'3G Parameters'!J:M,4,0)</f>
        <v>MRURNC4010</v>
      </c>
      <c r="I31" t="s">
        <v>47</v>
      </c>
    </row>
    <row r="32" spans="1:9" x14ac:dyDescent="0.25">
      <c r="A32" t="s">
        <v>68</v>
      </c>
      <c r="B32">
        <v>57966</v>
      </c>
      <c r="C32">
        <v>2543</v>
      </c>
      <c r="D32" t="str">
        <f>VLOOKUP(C32,'3G Parameters'!J:M,4,0)</f>
        <v>MRURNC4010</v>
      </c>
      <c r="E32" t="s">
        <v>66</v>
      </c>
      <c r="F32">
        <v>57964</v>
      </c>
      <c r="G32">
        <v>2543</v>
      </c>
      <c r="H32" t="str">
        <f>VLOOKUP(G32,'3G Parameters'!J:M,4,0)</f>
        <v>MRURNC4010</v>
      </c>
      <c r="I32" t="s">
        <v>47</v>
      </c>
    </row>
    <row r="33" spans="1:9" x14ac:dyDescent="0.25">
      <c r="A33" t="s">
        <v>68</v>
      </c>
      <c r="B33">
        <v>57966</v>
      </c>
      <c r="C33">
        <v>2543</v>
      </c>
      <c r="D33" t="str">
        <f>VLOOKUP(C33,'3G Parameters'!J:M,4,0)</f>
        <v>MRURNC4010</v>
      </c>
      <c r="E33" t="s">
        <v>67</v>
      </c>
      <c r="F33">
        <v>57965</v>
      </c>
      <c r="G33">
        <v>2543</v>
      </c>
      <c r="H33" t="str">
        <f>VLOOKUP(G33,'3G Parameters'!J:M,4,0)</f>
        <v>MRURNC4010</v>
      </c>
      <c r="I33" t="s">
        <v>47</v>
      </c>
    </row>
    <row r="34" spans="1:9" x14ac:dyDescent="0.25">
      <c r="A34" t="s">
        <v>49</v>
      </c>
      <c r="B34">
        <v>55680</v>
      </c>
      <c r="C34">
        <v>2526</v>
      </c>
      <c r="D34" t="str">
        <f>VLOOKUP(C34,'3G Parameters'!J:M,4,0)</f>
        <v>NYRRNC4000</v>
      </c>
      <c r="E34" t="s">
        <v>50</v>
      </c>
      <c r="F34">
        <v>55681</v>
      </c>
      <c r="G34">
        <v>2526</v>
      </c>
      <c r="H34" t="str">
        <f>VLOOKUP(G34,'3G Parameters'!J:M,4,0)</f>
        <v>NYRRNC4000</v>
      </c>
      <c r="I34" t="s">
        <v>47</v>
      </c>
    </row>
    <row r="35" spans="1:9" x14ac:dyDescent="0.25">
      <c r="A35" t="s">
        <v>49</v>
      </c>
      <c r="B35">
        <v>55680</v>
      </c>
      <c r="C35">
        <v>2526</v>
      </c>
      <c r="D35" t="str">
        <f>VLOOKUP(C35,'3G Parameters'!J:M,4,0)</f>
        <v>NYRRNC4000</v>
      </c>
      <c r="E35" t="s">
        <v>51</v>
      </c>
      <c r="F35">
        <v>55682</v>
      </c>
      <c r="G35">
        <v>2526</v>
      </c>
      <c r="H35" t="str">
        <f>VLOOKUP(G35,'3G Parameters'!J:M,4,0)</f>
        <v>NYRRNC4000</v>
      </c>
      <c r="I35" t="s">
        <v>47</v>
      </c>
    </row>
    <row r="36" spans="1:9" x14ac:dyDescent="0.25">
      <c r="A36" t="s">
        <v>50</v>
      </c>
      <c r="B36">
        <v>55681</v>
      </c>
      <c r="C36">
        <v>2526</v>
      </c>
      <c r="D36" t="str">
        <f>VLOOKUP(C36,'3G Parameters'!J:M,4,0)</f>
        <v>NYRRNC4000</v>
      </c>
      <c r="E36" t="s">
        <v>49</v>
      </c>
      <c r="F36">
        <v>55680</v>
      </c>
      <c r="G36">
        <v>2526</v>
      </c>
      <c r="H36" t="str">
        <f>VLOOKUP(G36,'3G Parameters'!J:M,4,0)</f>
        <v>NYRRNC4000</v>
      </c>
      <c r="I36" t="s">
        <v>47</v>
      </c>
    </row>
    <row r="37" spans="1:9" x14ac:dyDescent="0.25">
      <c r="A37" t="s">
        <v>50</v>
      </c>
      <c r="B37">
        <v>55681</v>
      </c>
      <c r="C37">
        <v>2526</v>
      </c>
      <c r="D37" t="str">
        <f>VLOOKUP(C37,'3G Parameters'!J:M,4,0)</f>
        <v>NYRRNC4000</v>
      </c>
      <c r="E37" t="s">
        <v>51</v>
      </c>
      <c r="F37">
        <v>55682</v>
      </c>
      <c r="G37">
        <v>2526</v>
      </c>
      <c r="H37" t="str">
        <f>VLOOKUP(G37,'3G Parameters'!J:M,4,0)</f>
        <v>NYRRNC4000</v>
      </c>
      <c r="I37" t="s">
        <v>47</v>
      </c>
    </row>
    <row r="38" spans="1:9" x14ac:dyDescent="0.25">
      <c r="A38" t="s">
        <v>51</v>
      </c>
      <c r="B38">
        <v>55682</v>
      </c>
      <c r="C38">
        <v>2526</v>
      </c>
      <c r="D38" t="str">
        <f>VLOOKUP(C38,'3G Parameters'!J:M,4,0)</f>
        <v>NYRRNC4000</v>
      </c>
      <c r="E38" t="s">
        <v>49</v>
      </c>
      <c r="F38">
        <v>55680</v>
      </c>
      <c r="G38">
        <v>2526</v>
      </c>
      <c r="H38" t="str">
        <f>VLOOKUP(G38,'3G Parameters'!J:M,4,0)</f>
        <v>NYRRNC4000</v>
      </c>
      <c r="I38" t="s">
        <v>47</v>
      </c>
    </row>
    <row r="39" spans="1:9" x14ac:dyDescent="0.25">
      <c r="A39" t="s">
        <v>51</v>
      </c>
      <c r="B39">
        <v>55682</v>
      </c>
      <c r="C39">
        <v>2526</v>
      </c>
      <c r="D39" t="str">
        <f>VLOOKUP(C39,'3G Parameters'!J:M,4,0)</f>
        <v>NYRRNC4000</v>
      </c>
      <c r="E39" t="s">
        <v>50</v>
      </c>
      <c r="F39">
        <v>55681</v>
      </c>
      <c r="G39">
        <v>2526</v>
      </c>
      <c r="H39" t="str">
        <f>VLOOKUP(G39,'3G Parameters'!J:M,4,0)</f>
        <v>NYRRNC4000</v>
      </c>
      <c r="I39" t="s">
        <v>47</v>
      </c>
    </row>
    <row r="40" spans="1:9" x14ac:dyDescent="0.25">
      <c r="A40" t="s">
        <v>52</v>
      </c>
      <c r="B40">
        <v>55684</v>
      </c>
      <c r="C40">
        <v>2526</v>
      </c>
      <c r="D40" t="str">
        <f>VLOOKUP(C40,'3G Parameters'!J:M,4,0)</f>
        <v>NYRRNC4000</v>
      </c>
      <c r="E40" t="s">
        <v>53</v>
      </c>
      <c r="F40">
        <v>55685</v>
      </c>
      <c r="G40">
        <v>2526</v>
      </c>
      <c r="H40" t="str">
        <f>VLOOKUP(G40,'3G Parameters'!J:M,4,0)</f>
        <v>NYRRNC4000</v>
      </c>
      <c r="I40" t="s">
        <v>47</v>
      </c>
    </row>
    <row r="41" spans="1:9" x14ac:dyDescent="0.25">
      <c r="A41" t="s">
        <v>52</v>
      </c>
      <c r="B41">
        <v>55684</v>
      </c>
      <c r="C41">
        <v>2526</v>
      </c>
      <c r="D41" t="str">
        <f>VLOOKUP(C41,'3G Parameters'!J:M,4,0)</f>
        <v>NYRRNC4000</v>
      </c>
      <c r="E41" t="s">
        <v>54</v>
      </c>
      <c r="F41">
        <v>55686</v>
      </c>
      <c r="G41">
        <v>2526</v>
      </c>
      <c r="H41" t="str">
        <f>VLOOKUP(G41,'3G Parameters'!J:M,4,0)</f>
        <v>NYRRNC4000</v>
      </c>
      <c r="I41" t="s">
        <v>47</v>
      </c>
    </row>
    <row r="42" spans="1:9" x14ac:dyDescent="0.25">
      <c r="A42" t="s">
        <v>53</v>
      </c>
      <c r="B42">
        <v>55685</v>
      </c>
      <c r="C42">
        <v>2526</v>
      </c>
      <c r="D42" t="str">
        <f>VLOOKUP(C42,'3G Parameters'!J:M,4,0)</f>
        <v>NYRRNC4000</v>
      </c>
      <c r="E42" t="s">
        <v>52</v>
      </c>
      <c r="F42">
        <v>55684</v>
      </c>
      <c r="G42">
        <v>2526</v>
      </c>
      <c r="H42" t="str">
        <f>VLOOKUP(G42,'3G Parameters'!J:M,4,0)</f>
        <v>NYRRNC4000</v>
      </c>
      <c r="I42" t="s">
        <v>47</v>
      </c>
    </row>
    <row r="43" spans="1:9" x14ac:dyDescent="0.25">
      <c r="A43" t="s">
        <v>53</v>
      </c>
      <c r="B43">
        <v>55685</v>
      </c>
      <c r="C43">
        <v>2526</v>
      </c>
      <c r="D43" t="str">
        <f>VLOOKUP(C43,'3G Parameters'!J:M,4,0)</f>
        <v>NYRRNC4000</v>
      </c>
      <c r="E43" t="s">
        <v>54</v>
      </c>
      <c r="F43">
        <v>55686</v>
      </c>
      <c r="G43">
        <v>2526</v>
      </c>
      <c r="H43" t="str">
        <f>VLOOKUP(G43,'3G Parameters'!J:M,4,0)</f>
        <v>NYRRNC4000</v>
      </c>
      <c r="I43" t="s">
        <v>47</v>
      </c>
    </row>
    <row r="44" spans="1:9" x14ac:dyDescent="0.25">
      <c r="A44" t="s">
        <v>54</v>
      </c>
      <c r="B44">
        <v>55686</v>
      </c>
      <c r="C44">
        <v>2526</v>
      </c>
      <c r="D44" t="str">
        <f>VLOOKUP(C44,'3G Parameters'!J:M,4,0)</f>
        <v>NYRRNC4000</v>
      </c>
      <c r="E44" t="s">
        <v>52</v>
      </c>
      <c r="F44">
        <v>55684</v>
      </c>
      <c r="G44">
        <v>2526</v>
      </c>
      <c r="H44" t="str">
        <f>VLOOKUP(G44,'3G Parameters'!J:M,4,0)</f>
        <v>NYRRNC4000</v>
      </c>
      <c r="I44" t="s">
        <v>47</v>
      </c>
    </row>
    <row r="45" spans="1:9" x14ac:dyDescent="0.25">
      <c r="A45" t="s">
        <v>54</v>
      </c>
      <c r="B45">
        <v>55686</v>
      </c>
      <c r="C45">
        <v>2526</v>
      </c>
      <c r="D45" t="str">
        <f>VLOOKUP(C45,'3G Parameters'!J:M,4,0)</f>
        <v>NYRRNC4000</v>
      </c>
      <c r="E45" t="s">
        <v>53</v>
      </c>
      <c r="F45">
        <v>55685</v>
      </c>
      <c r="G45">
        <v>2526</v>
      </c>
      <c r="H45" t="str">
        <f>VLOOKUP(G45,'3G Parameters'!J:M,4,0)</f>
        <v>NYRRNC4000</v>
      </c>
      <c r="I45" t="s">
        <v>47</v>
      </c>
    </row>
    <row r="46" spans="1:9" x14ac:dyDescent="0.25">
      <c r="A46" t="s">
        <v>56</v>
      </c>
      <c r="B46">
        <v>55690</v>
      </c>
      <c r="C46">
        <v>45024</v>
      </c>
      <c r="D46" t="str">
        <f>VLOOKUP(C46,'3G Parameters'!J:M,4,0)</f>
        <v>TKARNC0525</v>
      </c>
      <c r="E46" t="s">
        <v>57</v>
      </c>
      <c r="F46">
        <v>55691</v>
      </c>
      <c r="G46">
        <v>45024</v>
      </c>
      <c r="H46" t="str">
        <f>VLOOKUP(G46,'3G Parameters'!J:M,4,0)</f>
        <v>TKARNC0525</v>
      </c>
      <c r="I46" t="s">
        <v>47</v>
      </c>
    </row>
    <row r="47" spans="1:9" x14ac:dyDescent="0.25">
      <c r="A47" t="s">
        <v>56</v>
      </c>
      <c r="B47">
        <v>55690</v>
      </c>
      <c r="C47">
        <v>45024</v>
      </c>
      <c r="D47" t="str">
        <f>VLOOKUP(C47,'3G Parameters'!J:M,4,0)</f>
        <v>TKARNC0525</v>
      </c>
      <c r="E47" t="s">
        <v>58</v>
      </c>
      <c r="F47">
        <v>55692</v>
      </c>
      <c r="G47">
        <v>45024</v>
      </c>
      <c r="H47" t="str">
        <f>VLOOKUP(G47,'3G Parameters'!J:M,4,0)</f>
        <v>TKARNC0525</v>
      </c>
      <c r="I47" t="s">
        <v>47</v>
      </c>
    </row>
    <row r="48" spans="1:9" x14ac:dyDescent="0.25">
      <c r="A48" t="s">
        <v>57</v>
      </c>
      <c r="B48">
        <v>55691</v>
      </c>
      <c r="C48">
        <v>45024</v>
      </c>
      <c r="D48" t="str">
        <f>VLOOKUP(C48,'3G Parameters'!J:M,4,0)</f>
        <v>TKARNC0525</v>
      </c>
      <c r="E48" t="s">
        <v>56</v>
      </c>
      <c r="F48">
        <v>55690</v>
      </c>
      <c r="G48">
        <v>45024</v>
      </c>
      <c r="H48" t="str">
        <f>VLOOKUP(G48,'3G Parameters'!J:M,4,0)</f>
        <v>TKARNC0525</v>
      </c>
      <c r="I48" t="s">
        <v>47</v>
      </c>
    </row>
    <row r="49" spans="1:9" x14ac:dyDescent="0.25">
      <c r="A49" t="s">
        <v>57</v>
      </c>
      <c r="B49">
        <v>55691</v>
      </c>
      <c r="C49">
        <v>45024</v>
      </c>
      <c r="D49" t="str">
        <f>VLOOKUP(C49,'3G Parameters'!J:M,4,0)</f>
        <v>TKARNC0525</v>
      </c>
      <c r="E49" t="s">
        <v>58</v>
      </c>
      <c r="F49">
        <v>55692</v>
      </c>
      <c r="G49">
        <v>45024</v>
      </c>
      <c r="H49" t="str">
        <f>VLOOKUP(G49,'3G Parameters'!J:M,4,0)</f>
        <v>TKARNC0525</v>
      </c>
      <c r="I49" t="s">
        <v>47</v>
      </c>
    </row>
    <row r="50" spans="1:9" x14ac:dyDescent="0.25">
      <c r="A50" t="s">
        <v>58</v>
      </c>
      <c r="B50">
        <v>55692</v>
      </c>
      <c r="C50">
        <v>45024</v>
      </c>
      <c r="D50" t="str">
        <f>VLOOKUP(C50,'3G Parameters'!J:M,4,0)</f>
        <v>TKARNC0525</v>
      </c>
      <c r="E50" t="s">
        <v>56</v>
      </c>
      <c r="F50">
        <v>55690</v>
      </c>
      <c r="G50">
        <v>45024</v>
      </c>
      <c r="H50" t="str">
        <f>VLOOKUP(G50,'3G Parameters'!J:M,4,0)</f>
        <v>TKARNC0525</v>
      </c>
      <c r="I50" t="s">
        <v>47</v>
      </c>
    </row>
    <row r="51" spans="1:9" x14ac:dyDescent="0.25">
      <c r="A51" t="s">
        <v>58</v>
      </c>
      <c r="B51">
        <v>55692</v>
      </c>
      <c r="C51">
        <v>45024</v>
      </c>
      <c r="D51" t="str">
        <f>VLOOKUP(C51,'3G Parameters'!J:M,4,0)</f>
        <v>TKARNC0525</v>
      </c>
      <c r="E51" t="s">
        <v>57</v>
      </c>
      <c r="F51">
        <v>55691</v>
      </c>
      <c r="G51">
        <v>45024</v>
      </c>
      <c r="H51" t="str">
        <f>VLOOKUP(G51,'3G Parameters'!J:M,4,0)</f>
        <v>TKARNC0525</v>
      </c>
      <c r="I51" t="s">
        <v>47</v>
      </c>
    </row>
    <row r="52" spans="1:9" x14ac:dyDescent="0.25">
      <c r="A52" t="s">
        <v>61</v>
      </c>
      <c r="B52">
        <v>55694</v>
      </c>
      <c r="C52">
        <v>45024</v>
      </c>
      <c r="D52" t="str">
        <f>VLOOKUP(C52,'3G Parameters'!J:M,4,0)</f>
        <v>TKARNC0525</v>
      </c>
      <c r="E52" t="s">
        <v>59</v>
      </c>
      <c r="F52">
        <v>55695</v>
      </c>
      <c r="G52">
        <v>45024</v>
      </c>
      <c r="H52" t="str">
        <f>VLOOKUP(G52,'3G Parameters'!J:M,4,0)</f>
        <v>TKARNC0525</v>
      </c>
      <c r="I52" t="s">
        <v>47</v>
      </c>
    </row>
    <row r="53" spans="1:9" x14ac:dyDescent="0.25">
      <c r="A53" t="s">
        <v>61</v>
      </c>
      <c r="B53">
        <v>55694</v>
      </c>
      <c r="C53">
        <v>45024</v>
      </c>
      <c r="D53" t="str">
        <f>VLOOKUP(C53,'3G Parameters'!J:M,4,0)</f>
        <v>TKARNC0525</v>
      </c>
      <c r="E53" t="s">
        <v>60</v>
      </c>
      <c r="F53">
        <v>55696</v>
      </c>
      <c r="G53">
        <v>45024</v>
      </c>
      <c r="H53" t="str">
        <f>VLOOKUP(G53,'3G Parameters'!J:M,4,0)</f>
        <v>TKARNC0525</v>
      </c>
      <c r="I53" t="s">
        <v>47</v>
      </c>
    </row>
    <row r="54" spans="1:9" x14ac:dyDescent="0.25">
      <c r="A54" t="s">
        <v>59</v>
      </c>
      <c r="B54">
        <v>55695</v>
      </c>
      <c r="C54">
        <v>45024</v>
      </c>
      <c r="D54" t="str">
        <f>VLOOKUP(C54,'3G Parameters'!J:M,4,0)</f>
        <v>TKARNC0525</v>
      </c>
      <c r="E54" t="s">
        <v>61</v>
      </c>
      <c r="F54">
        <v>55694</v>
      </c>
      <c r="G54">
        <v>45024</v>
      </c>
      <c r="H54" t="str">
        <f>VLOOKUP(G54,'3G Parameters'!J:M,4,0)</f>
        <v>TKARNC0525</v>
      </c>
      <c r="I54" t="s">
        <v>47</v>
      </c>
    </row>
    <row r="55" spans="1:9" x14ac:dyDescent="0.25">
      <c r="A55" t="s">
        <v>59</v>
      </c>
      <c r="B55">
        <v>55695</v>
      </c>
      <c r="C55">
        <v>45024</v>
      </c>
      <c r="D55" t="str">
        <f>VLOOKUP(C55,'3G Parameters'!J:M,4,0)</f>
        <v>TKARNC0525</v>
      </c>
      <c r="E55" t="s">
        <v>60</v>
      </c>
      <c r="F55">
        <v>55696</v>
      </c>
      <c r="G55">
        <v>45024</v>
      </c>
      <c r="H55" t="str">
        <f>VLOOKUP(G55,'3G Parameters'!J:M,4,0)</f>
        <v>TKARNC0525</v>
      </c>
      <c r="I55" t="s">
        <v>47</v>
      </c>
    </row>
    <row r="56" spans="1:9" x14ac:dyDescent="0.25">
      <c r="A56" t="s">
        <v>60</v>
      </c>
      <c r="B56">
        <v>55696</v>
      </c>
      <c r="C56">
        <v>45024</v>
      </c>
      <c r="D56" t="str">
        <f>VLOOKUP(C56,'3G Parameters'!J:M,4,0)</f>
        <v>TKARNC0525</v>
      </c>
      <c r="E56" t="s">
        <v>61</v>
      </c>
      <c r="F56">
        <v>55694</v>
      </c>
      <c r="G56">
        <v>45024</v>
      </c>
      <c r="H56" t="str">
        <f>VLOOKUP(G56,'3G Parameters'!J:M,4,0)</f>
        <v>TKARNC0525</v>
      </c>
      <c r="I56" t="s">
        <v>47</v>
      </c>
    </row>
    <row r="57" spans="1:9" x14ac:dyDescent="0.25">
      <c r="A57" t="s">
        <v>60</v>
      </c>
      <c r="B57">
        <v>55696</v>
      </c>
      <c r="C57">
        <v>45024</v>
      </c>
      <c r="D57" t="str">
        <f>VLOOKUP(C57,'3G Parameters'!J:M,4,0)</f>
        <v>TKARNC0525</v>
      </c>
      <c r="E57" t="s">
        <v>59</v>
      </c>
      <c r="F57">
        <v>55695</v>
      </c>
      <c r="G57">
        <v>45024</v>
      </c>
      <c r="H57" t="str">
        <f>VLOOKUP(G57,'3G Parameters'!J:M,4,0)</f>
        <v>TKARNC0525</v>
      </c>
      <c r="I57" t="s">
        <v>47</v>
      </c>
    </row>
  </sheetData>
  <autoFilter ref="A1:I1"/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F2" sqref="F2"/>
    </sheetView>
  </sheetViews>
  <sheetFormatPr defaultRowHeight="15" x14ac:dyDescent="0.25"/>
  <cols>
    <col min="1" max="1" width="43.1406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43.140625" bestFit="1" customWidth="1"/>
    <col min="6" max="6" width="6.28515625" bestFit="1" customWidth="1"/>
    <col min="7" max="7" width="6.7109375" bestFit="1" customWidth="1"/>
    <col min="8" max="8" width="12.7109375" bestFit="1" customWidth="1"/>
    <col min="9" max="9" width="9.7109375" bestFit="1" customWidth="1"/>
  </cols>
  <sheetData>
    <row r="1" spans="1:9" x14ac:dyDescent="0.25">
      <c r="A1" s="7" t="s">
        <v>20</v>
      </c>
      <c r="B1" s="7" t="s">
        <v>21</v>
      </c>
      <c r="C1" s="7" t="s">
        <v>22</v>
      </c>
      <c r="D1" s="7" t="s">
        <v>28</v>
      </c>
      <c r="E1" s="7" t="s">
        <v>23</v>
      </c>
      <c r="F1" s="7" t="s">
        <v>24</v>
      </c>
      <c r="G1" s="7" t="s">
        <v>25</v>
      </c>
      <c r="H1" s="7" t="s">
        <v>26</v>
      </c>
      <c r="I1" s="8" t="s">
        <v>27</v>
      </c>
    </row>
    <row r="2" spans="1:9" x14ac:dyDescent="0.25">
      <c r="A2" t="s">
        <v>97</v>
      </c>
      <c r="B2">
        <v>36210</v>
      </c>
      <c r="C2">
        <v>2526</v>
      </c>
      <c r="D2" t="s">
        <v>72</v>
      </c>
      <c r="E2" t="s">
        <v>49</v>
      </c>
      <c r="F2">
        <v>55680</v>
      </c>
      <c r="G2">
        <v>2526</v>
      </c>
      <c r="H2" t="str">
        <f>VLOOKUP(E2,'3G Parameters'!F:M,8,0)</f>
        <v>NYRRNC4000</v>
      </c>
      <c r="I2" t="s">
        <v>47</v>
      </c>
    </row>
    <row r="3" spans="1:9" x14ac:dyDescent="0.25">
      <c r="A3" t="s">
        <v>97</v>
      </c>
      <c r="B3">
        <v>36210</v>
      </c>
      <c r="C3">
        <v>2526</v>
      </c>
      <c r="D3" t="s">
        <v>72</v>
      </c>
      <c r="E3" t="s">
        <v>50</v>
      </c>
      <c r="F3">
        <v>55681</v>
      </c>
      <c r="G3">
        <v>2526</v>
      </c>
      <c r="H3" t="str">
        <f>VLOOKUP(E3,'3G Parameters'!F:M,8,0)</f>
        <v>NYRRNC4000</v>
      </c>
      <c r="I3" t="s">
        <v>47</v>
      </c>
    </row>
    <row r="4" spans="1:9" x14ac:dyDescent="0.25">
      <c r="A4" t="s">
        <v>97</v>
      </c>
      <c r="B4">
        <v>36210</v>
      </c>
      <c r="C4">
        <v>2526</v>
      </c>
      <c r="D4" t="s">
        <v>72</v>
      </c>
      <c r="E4" t="s">
        <v>51</v>
      </c>
      <c r="F4">
        <v>55682</v>
      </c>
      <c r="G4">
        <v>2526</v>
      </c>
      <c r="H4" t="str">
        <f>VLOOKUP(E4,'3G Parameters'!F:M,8,0)</f>
        <v>NYRRNC4000</v>
      </c>
      <c r="I4" t="s">
        <v>47</v>
      </c>
    </row>
    <row r="5" spans="1:9" x14ac:dyDescent="0.25">
      <c r="A5" t="s">
        <v>98</v>
      </c>
      <c r="B5">
        <v>36211</v>
      </c>
      <c r="C5">
        <v>2526</v>
      </c>
      <c r="D5" t="s">
        <v>72</v>
      </c>
      <c r="E5" t="s">
        <v>51</v>
      </c>
      <c r="F5">
        <v>55682</v>
      </c>
      <c r="G5">
        <v>2526</v>
      </c>
      <c r="H5" t="str">
        <f>VLOOKUP(E5,'3G Parameters'!F:M,8,0)</f>
        <v>NYRRNC4000</v>
      </c>
      <c r="I5" t="s">
        <v>47</v>
      </c>
    </row>
    <row r="6" spans="1:9" x14ac:dyDescent="0.25">
      <c r="A6" t="s">
        <v>99</v>
      </c>
      <c r="B6">
        <v>36212</v>
      </c>
      <c r="C6">
        <v>2526</v>
      </c>
      <c r="D6" t="s">
        <v>72</v>
      </c>
      <c r="E6" t="s">
        <v>51</v>
      </c>
      <c r="F6">
        <v>55682</v>
      </c>
      <c r="G6">
        <v>2526</v>
      </c>
      <c r="H6" t="str">
        <f>VLOOKUP(E6,'3G Parameters'!F:M,8,0)</f>
        <v>NYRRNC4000</v>
      </c>
      <c r="I6" t="s">
        <v>47</v>
      </c>
    </row>
    <row r="7" spans="1:9" x14ac:dyDescent="0.25">
      <c r="A7" t="s">
        <v>100</v>
      </c>
      <c r="B7">
        <v>36214</v>
      </c>
      <c r="C7">
        <v>2526</v>
      </c>
      <c r="D7" t="s">
        <v>72</v>
      </c>
      <c r="E7" t="s">
        <v>52</v>
      </c>
      <c r="F7">
        <v>55684</v>
      </c>
      <c r="G7">
        <v>2526</v>
      </c>
      <c r="H7" t="str">
        <f>VLOOKUP(E7,'3G Parameters'!F:M,8,0)</f>
        <v>NYRRNC4000</v>
      </c>
      <c r="I7" t="s">
        <v>47</v>
      </c>
    </row>
    <row r="8" spans="1:9" x14ac:dyDescent="0.25">
      <c r="A8" t="s">
        <v>100</v>
      </c>
      <c r="B8">
        <v>36214</v>
      </c>
      <c r="C8">
        <v>2526</v>
      </c>
      <c r="D8" t="s">
        <v>72</v>
      </c>
      <c r="E8" t="s">
        <v>53</v>
      </c>
      <c r="F8">
        <v>55685</v>
      </c>
      <c r="G8">
        <v>2526</v>
      </c>
      <c r="H8" t="str">
        <f>VLOOKUP(E8,'3G Parameters'!F:M,8,0)</f>
        <v>NYRRNC4000</v>
      </c>
      <c r="I8" t="s">
        <v>47</v>
      </c>
    </row>
    <row r="9" spans="1:9" x14ac:dyDescent="0.25">
      <c r="A9" t="s">
        <v>100</v>
      </c>
      <c r="B9">
        <v>36214</v>
      </c>
      <c r="C9">
        <v>2526</v>
      </c>
      <c r="D9" t="s">
        <v>72</v>
      </c>
      <c r="E9" t="s">
        <v>54</v>
      </c>
      <c r="F9">
        <v>55686</v>
      </c>
      <c r="G9">
        <v>2526</v>
      </c>
      <c r="H9" t="str">
        <f>VLOOKUP(E9,'3G Parameters'!F:M,8,0)</f>
        <v>NYRRNC4000</v>
      </c>
      <c r="I9" t="s">
        <v>47</v>
      </c>
    </row>
    <row r="10" spans="1:9" x14ac:dyDescent="0.25">
      <c r="A10" t="s">
        <v>101</v>
      </c>
      <c r="B10">
        <v>36215</v>
      </c>
      <c r="C10">
        <v>2526</v>
      </c>
      <c r="D10" t="s">
        <v>72</v>
      </c>
      <c r="E10" t="s">
        <v>54</v>
      </c>
      <c r="F10">
        <v>55686</v>
      </c>
      <c r="G10">
        <v>2526</v>
      </c>
      <c r="H10" t="str">
        <f>VLOOKUP(E10,'3G Parameters'!F:M,8,0)</f>
        <v>NYRRNC4000</v>
      </c>
      <c r="I10" t="s">
        <v>47</v>
      </c>
    </row>
    <row r="11" spans="1:9" x14ac:dyDescent="0.25">
      <c r="A11" t="s">
        <v>102</v>
      </c>
      <c r="B11">
        <v>36216</v>
      </c>
      <c r="C11">
        <v>2526</v>
      </c>
      <c r="D11" t="s">
        <v>72</v>
      </c>
      <c r="E11" t="s">
        <v>54</v>
      </c>
      <c r="F11">
        <v>55686</v>
      </c>
      <c r="G11">
        <v>2526</v>
      </c>
      <c r="H11" t="str">
        <f>VLOOKUP(E11,'3G Parameters'!F:M,8,0)</f>
        <v>NYRRNC4000</v>
      </c>
      <c r="I11" t="s">
        <v>47</v>
      </c>
    </row>
    <row r="12" spans="1:9" x14ac:dyDescent="0.25">
      <c r="A12" t="s">
        <v>103</v>
      </c>
      <c r="B12">
        <v>37471</v>
      </c>
      <c r="C12">
        <v>45024</v>
      </c>
      <c r="D12" t="s">
        <v>73</v>
      </c>
      <c r="E12" t="s">
        <v>56</v>
      </c>
      <c r="F12">
        <v>55690</v>
      </c>
      <c r="G12">
        <v>45024</v>
      </c>
      <c r="H12" t="str">
        <f>VLOOKUP(E12,'3G Parameters'!F:M,8,0)</f>
        <v>TKARNC0525</v>
      </c>
      <c r="I12" t="s">
        <v>47</v>
      </c>
    </row>
    <row r="13" spans="1:9" x14ac:dyDescent="0.25">
      <c r="A13" t="s">
        <v>103</v>
      </c>
      <c r="B13">
        <v>37471</v>
      </c>
      <c r="C13">
        <v>45024</v>
      </c>
      <c r="D13" t="s">
        <v>73</v>
      </c>
      <c r="E13" t="s">
        <v>57</v>
      </c>
      <c r="F13">
        <v>55691</v>
      </c>
      <c r="G13">
        <v>45024</v>
      </c>
      <c r="H13" t="str">
        <f>VLOOKUP(E13,'3G Parameters'!F:M,8,0)</f>
        <v>TKARNC0525</v>
      </c>
      <c r="I13" t="s">
        <v>47</v>
      </c>
    </row>
    <row r="14" spans="1:9" x14ac:dyDescent="0.25">
      <c r="A14" t="s">
        <v>104</v>
      </c>
      <c r="B14">
        <v>37472</v>
      </c>
      <c r="C14">
        <v>45024</v>
      </c>
      <c r="D14" t="s">
        <v>73</v>
      </c>
      <c r="E14" t="s">
        <v>56</v>
      </c>
      <c r="F14">
        <v>55690</v>
      </c>
      <c r="G14">
        <v>45024</v>
      </c>
      <c r="H14" t="str">
        <f>VLOOKUP(E14,'3G Parameters'!F:M,8,0)</f>
        <v>TKARNC0525</v>
      </c>
      <c r="I14" t="s">
        <v>47</v>
      </c>
    </row>
    <row r="15" spans="1:9" x14ac:dyDescent="0.25">
      <c r="A15" t="s">
        <v>104</v>
      </c>
      <c r="B15">
        <v>37472</v>
      </c>
      <c r="C15">
        <v>45024</v>
      </c>
      <c r="D15" t="s">
        <v>73</v>
      </c>
      <c r="E15" t="s">
        <v>57</v>
      </c>
      <c r="F15">
        <v>55691</v>
      </c>
      <c r="G15">
        <v>45024</v>
      </c>
      <c r="H15" t="str">
        <f>VLOOKUP(E15,'3G Parameters'!F:M,8,0)</f>
        <v>TKARNC0525</v>
      </c>
      <c r="I15" t="s">
        <v>47</v>
      </c>
    </row>
    <row r="16" spans="1:9" x14ac:dyDescent="0.25">
      <c r="A16" t="s">
        <v>105</v>
      </c>
      <c r="B16">
        <v>37475</v>
      </c>
      <c r="C16">
        <v>45024</v>
      </c>
      <c r="D16" t="s">
        <v>73</v>
      </c>
      <c r="E16" t="s">
        <v>61</v>
      </c>
      <c r="F16">
        <v>55694</v>
      </c>
      <c r="G16">
        <v>45024</v>
      </c>
      <c r="H16" t="str">
        <f>VLOOKUP(E16,'3G Parameters'!F:M,8,0)</f>
        <v>TKARNC0525</v>
      </c>
      <c r="I16" t="s">
        <v>47</v>
      </c>
    </row>
    <row r="17" spans="1:9" x14ac:dyDescent="0.25">
      <c r="A17" t="s">
        <v>105</v>
      </c>
      <c r="B17">
        <v>37475</v>
      </c>
      <c r="C17">
        <v>45024</v>
      </c>
      <c r="D17" t="s">
        <v>73</v>
      </c>
      <c r="E17" t="s">
        <v>59</v>
      </c>
      <c r="F17">
        <v>55695</v>
      </c>
      <c r="G17">
        <v>45024</v>
      </c>
      <c r="H17" t="str">
        <f>VLOOKUP(E17,'3G Parameters'!F:M,8,0)</f>
        <v>TKARNC0525</v>
      </c>
      <c r="I17" t="s">
        <v>47</v>
      </c>
    </row>
    <row r="18" spans="1:9" x14ac:dyDescent="0.25">
      <c r="A18" t="s">
        <v>106</v>
      </c>
      <c r="B18">
        <v>37476</v>
      </c>
      <c r="C18">
        <v>45024</v>
      </c>
      <c r="D18" t="s">
        <v>73</v>
      </c>
      <c r="E18" t="s">
        <v>61</v>
      </c>
      <c r="F18">
        <v>55694</v>
      </c>
      <c r="G18">
        <v>45024</v>
      </c>
      <c r="H18" t="str">
        <f>VLOOKUP(E18,'3G Parameters'!F:M,8,0)</f>
        <v>TKARNC0525</v>
      </c>
      <c r="I18" t="s">
        <v>47</v>
      </c>
    </row>
    <row r="19" spans="1:9" x14ac:dyDescent="0.25">
      <c r="A19" t="s">
        <v>106</v>
      </c>
      <c r="B19">
        <v>37476</v>
      </c>
      <c r="C19">
        <v>45024</v>
      </c>
      <c r="D19" t="s">
        <v>73</v>
      </c>
      <c r="E19" t="s">
        <v>59</v>
      </c>
      <c r="F19">
        <v>55695</v>
      </c>
      <c r="G19">
        <v>45024</v>
      </c>
      <c r="H19" t="str">
        <f>VLOOKUP(E19,'3G Parameters'!F:M,8,0)</f>
        <v>TKARNC0525</v>
      </c>
      <c r="I19" t="s">
        <v>47</v>
      </c>
    </row>
    <row r="20" spans="1:9" x14ac:dyDescent="0.25">
      <c r="A20" t="s">
        <v>63</v>
      </c>
      <c r="B20">
        <v>57960</v>
      </c>
      <c r="C20">
        <v>2543</v>
      </c>
      <c r="D20" t="str">
        <f>VLOOKUP(A20,'3G Parameters'!F:M,8,0)</f>
        <v>MRURNC4010</v>
      </c>
      <c r="E20" t="s">
        <v>66</v>
      </c>
      <c r="F20">
        <v>57964</v>
      </c>
      <c r="G20">
        <v>2543</v>
      </c>
      <c r="H20" t="str">
        <f>VLOOKUP(E20,'3G Parameters'!F:M,8,0)</f>
        <v>MRURNC4010</v>
      </c>
      <c r="I20" t="s">
        <v>47</v>
      </c>
    </row>
    <row r="21" spans="1:9" x14ac:dyDescent="0.25">
      <c r="A21" t="s">
        <v>64</v>
      </c>
      <c r="B21">
        <v>57961</v>
      </c>
      <c r="C21">
        <v>2543</v>
      </c>
      <c r="D21" t="str">
        <f>VLOOKUP(A21,'3G Parameters'!F:M,8,0)</f>
        <v>MRURNC4010</v>
      </c>
      <c r="E21" t="s">
        <v>67</v>
      </c>
      <c r="F21">
        <v>57965</v>
      </c>
      <c r="G21">
        <v>2543</v>
      </c>
      <c r="H21" t="str">
        <f>VLOOKUP(E21,'3G Parameters'!F:M,8,0)</f>
        <v>MRURNC4010</v>
      </c>
      <c r="I21" t="s">
        <v>47</v>
      </c>
    </row>
    <row r="22" spans="1:9" x14ac:dyDescent="0.25">
      <c r="A22" t="s">
        <v>65</v>
      </c>
      <c r="B22">
        <v>57962</v>
      </c>
      <c r="C22">
        <v>2543</v>
      </c>
      <c r="D22" t="str">
        <f>VLOOKUP(A22,'3G Parameters'!F:M,8,0)</f>
        <v>MRURNC4010</v>
      </c>
      <c r="E22" t="s">
        <v>68</v>
      </c>
      <c r="F22">
        <v>57966</v>
      </c>
      <c r="G22">
        <v>2543</v>
      </c>
      <c r="H22" t="str">
        <f>VLOOKUP(E22,'3G Parameters'!F:M,8,0)</f>
        <v>MRURNC4010</v>
      </c>
      <c r="I22" t="s">
        <v>47</v>
      </c>
    </row>
    <row r="23" spans="1:9" x14ac:dyDescent="0.25">
      <c r="A23" t="s">
        <v>66</v>
      </c>
      <c r="B23">
        <v>57964</v>
      </c>
      <c r="C23">
        <v>2543</v>
      </c>
      <c r="D23" t="str">
        <f>VLOOKUP(A23,'3G Parameters'!F:M,8,0)</f>
        <v>MRURNC4010</v>
      </c>
      <c r="E23" t="s">
        <v>63</v>
      </c>
      <c r="F23">
        <v>57960</v>
      </c>
      <c r="G23">
        <v>2543</v>
      </c>
      <c r="H23" t="str">
        <f>VLOOKUP(E23,'3G Parameters'!F:M,8,0)</f>
        <v>MRURNC4010</v>
      </c>
      <c r="I23" t="s">
        <v>47</v>
      </c>
    </row>
    <row r="24" spans="1:9" x14ac:dyDescent="0.25">
      <c r="A24" t="s">
        <v>67</v>
      </c>
      <c r="B24">
        <v>57965</v>
      </c>
      <c r="C24">
        <v>2543</v>
      </c>
      <c r="D24" t="str">
        <f>VLOOKUP(A24,'3G Parameters'!F:M,8,0)</f>
        <v>MRURNC4010</v>
      </c>
      <c r="E24" t="s">
        <v>64</v>
      </c>
      <c r="F24">
        <v>57961</v>
      </c>
      <c r="G24">
        <v>2543</v>
      </c>
      <c r="H24" t="str">
        <f>VLOOKUP(E24,'3G Parameters'!F:M,8,0)</f>
        <v>MRURNC4010</v>
      </c>
      <c r="I24" t="s">
        <v>47</v>
      </c>
    </row>
    <row r="25" spans="1:9" x14ac:dyDescent="0.25">
      <c r="A25" t="s">
        <v>68</v>
      </c>
      <c r="B25">
        <v>57966</v>
      </c>
      <c r="C25">
        <v>2543</v>
      </c>
      <c r="D25" t="str">
        <f>VLOOKUP(A25,'3G Parameters'!F:M,8,0)</f>
        <v>MRURNC4010</v>
      </c>
      <c r="E25" t="s">
        <v>65</v>
      </c>
      <c r="F25">
        <v>57962</v>
      </c>
      <c r="G25">
        <v>2543</v>
      </c>
      <c r="H25" t="str">
        <f>VLOOKUP(E25,'3G Parameters'!F:M,8,0)</f>
        <v>MRURNC4010</v>
      </c>
      <c r="I25" t="s">
        <v>47</v>
      </c>
    </row>
    <row r="26" spans="1:9" x14ac:dyDescent="0.25">
      <c r="A26" t="s">
        <v>49</v>
      </c>
      <c r="B26">
        <v>55680</v>
      </c>
      <c r="C26">
        <v>2526</v>
      </c>
      <c r="D26" t="str">
        <f>VLOOKUP(A26,'3G Parameters'!F:M,8,0)</f>
        <v>NYRRNC4000</v>
      </c>
      <c r="E26" t="s">
        <v>97</v>
      </c>
      <c r="F26">
        <v>36210</v>
      </c>
      <c r="G26">
        <v>2526</v>
      </c>
      <c r="H26" t="s">
        <v>72</v>
      </c>
      <c r="I26" t="s">
        <v>47</v>
      </c>
    </row>
    <row r="27" spans="1:9" x14ac:dyDescent="0.25">
      <c r="A27" t="s">
        <v>49</v>
      </c>
      <c r="B27">
        <v>55680</v>
      </c>
      <c r="C27">
        <v>2526</v>
      </c>
      <c r="D27" t="str">
        <f>VLOOKUP(A27,'3G Parameters'!F:M,8,0)</f>
        <v>NYRRNC4000</v>
      </c>
      <c r="E27" t="s">
        <v>52</v>
      </c>
      <c r="F27">
        <v>55684</v>
      </c>
      <c r="G27">
        <v>2526</v>
      </c>
      <c r="H27" t="str">
        <f>VLOOKUP(E27,'3G Parameters'!F:M,8,0)</f>
        <v>NYRRNC4000</v>
      </c>
      <c r="I27" t="s">
        <v>47</v>
      </c>
    </row>
    <row r="28" spans="1:9" x14ac:dyDescent="0.25">
      <c r="A28" t="s">
        <v>50</v>
      </c>
      <c r="B28">
        <v>55681</v>
      </c>
      <c r="C28">
        <v>2526</v>
      </c>
      <c r="D28" t="str">
        <f>VLOOKUP(A28,'3G Parameters'!F:M,8,0)</f>
        <v>NYRRNC4000</v>
      </c>
      <c r="E28" t="s">
        <v>97</v>
      </c>
      <c r="F28">
        <v>36210</v>
      </c>
      <c r="G28">
        <v>2526</v>
      </c>
      <c r="H28" t="s">
        <v>72</v>
      </c>
      <c r="I28" t="s">
        <v>47</v>
      </c>
    </row>
    <row r="29" spans="1:9" x14ac:dyDescent="0.25">
      <c r="A29" t="s">
        <v>50</v>
      </c>
      <c r="B29">
        <v>55681</v>
      </c>
      <c r="C29">
        <v>2526</v>
      </c>
      <c r="D29" t="str">
        <f>VLOOKUP(A29,'3G Parameters'!F:M,8,0)</f>
        <v>NYRRNC4000</v>
      </c>
      <c r="E29" t="s">
        <v>53</v>
      </c>
      <c r="F29">
        <v>55685</v>
      </c>
      <c r="G29">
        <v>2526</v>
      </c>
      <c r="H29" t="str">
        <f>VLOOKUP(E29,'3G Parameters'!F:M,8,0)</f>
        <v>NYRRNC4000</v>
      </c>
      <c r="I29" t="s">
        <v>47</v>
      </c>
    </row>
    <row r="30" spans="1:9" x14ac:dyDescent="0.25">
      <c r="A30" t="s">
        <v>51</v>
      </c>
      <c r="B30">
        <v>55682</v>
      </c>
      <c r="C30">
        <v>2526</v>
      </c>
      <c r="D30" t="str">
        <f>VLOOKUP(A30,'3G Parameters'!F:M,8,0)</f>
        <v>NYRRNC4000</v>
      </c>
      <c r="E30" t="s">
        <v>97</v>
      </c>
      <c r="F30">
        <v>36210</v>
      </c>
      <c r="G30">
        <v>2526</v>
      </c>
      <c r="H30" t="s">
        <v>72</v>
      </c>
      <c r="I30" t="s">
        <v>47</v>
      </c>
    </row>
    <row r="31" spans="1:9" x14ac:dyDescent="0.25">
      <c r="A31" t="s">
        <v>51</v>
      </c>
      <c r="B31">
        <v>55682</v>
      </c>
      <c r="C31">
        <v>2526</v>
      </c>
      <c r="D31" t="str">
        <f>VLOOKUP(A31,'3G Parameters'!F:M,8,0)</f>
        <v>NYRRNC4000</v>
      </c>
      <c r="E31" t="s">
        <v>98</v>
      </c>
      <c r="F31">
        <v>36211</v>
      </c>
      <c r="G31">
        <v>2526</v>
      </c>
      <c r="H31" t="s">
        <v>72</v>
      </c>
      <c r="I31" t="s">
        <v>47</v>
      </c>
    </row>
    <row r="32" spans="1:9" x14ac:dyDescent="0.25">
      <c r="A32" t="s">
        <v>51</v>
      </c>
      <c r="B32">
        <v>55682</v>
      </c>
      <c r="C32">
        <v>2526</v>
      </c>
      <c r="D32" t="str">
        <f>VLOOKUP(A32,'3G Parameters'!F:M,8,0)</f>
        <v>NYRRNC4000</v>
      </c>
      <c r="E32" t="s">
        <v>99</v>
      </c>
      <c r="F32">
        <v>36212</v>
      </c>
      <c r="G32">
        <v>2526</v>
      </c>
      <c r="H32" t="s">
        <v>72</v>
      </c>
      <c r="I32" t="s">
        <v>47</v>
      </c>
    </row>
    <row r="33" spans="1:9" x14ac:dyDescent="0.25">
      <c r="A33" t="s">
        <v>51</v>
      </c>
      <c r="B33">
        <v>55682</v>
      </c>
      <c r="C33">
        <v>2526</v>
      </c>
      <c r="D33" t="str">
        <f>VLOOKUP(A33,'3G Parameters'!F:M,8,0)</f>
        <v>NYRRNC4000</v>
      </c>
      <c r="E33" t="s">
        <v>54</v>
      </c>
      <c r="F33">
        <v>55686</v>
      </c>
      <c r="G33">
        <v>2526</v>
      </c>
      <c r="H33" t="str">
        <f>VLOOKUP(E33,'3G Parameters'!F:M,8,0)</f>
        <v>NYRRNC4000</v>
      </c>
      <c r="I33" t="s">
        <v>47</v>
      </c>
    </row>
    <row r="34" spans="1:9" x14ac:dyDescent="0.25">
      <c r="A34" t="s">
        <v>52</v>
      </c>
      <c r="B34">
        <v>55684</v>
      </c>
      <c r="C34">
        <v>2526</v>
      </c>
      <c r="D34" t="str">
        <f>VLOOKUP(A34,'3G Parameters'!F:M,8,0)</f>
        <v>NYRRNC4000</v>
      </c>
      <c r="E34" t="s">
        <v>100</v>
      </c>
      <c r="F34">
        <v>36214</v>
      </c>
      <c r="G34">
        <v>2526</v>
      </c>
      <c r="H34" t="s">
        <v>72</v>
      </c>
      <c r="I34" t="s">
        <v>47</v>
      </c>
    </row>
    <row r="35" spans="1:9" x14ac:dyDescent="0.25">
      <c r="A35" t="s">
        <v>52</v>
      </c>
      <c r="B35">
        <v>55684</v>
      </c>
      <c r="C35">
        <v>2526</v>
      </c>
      <c r="D35" t="str">
        <f>VLOOKUP(A35,'3G Parameters'!F:M,8,0)</f>
        <v>NYRRNC4000</v>
      </c>
      <c r="E35" t="s">
        <v>49</v>
      </c>
      <c r="F35">
        <v>55680</v>
      </c>
      <c r="G35">
        <v>2526</v>
      </c>
      <c r="H35" t="str">
        <f>VLOOKUP(E35,'3G Parameters'!F:M,8,0)</f>
        <v>NYRRNC4000</v>
      </c>
      <c r="I35" t="s">
        <v>47</v>
      </c>
    </row>
    <row r="36" spans="1:9" x14ac:dyDescent="0.25">
      <c r="A36" t="s">
        <v>53</v>
      </c>
      <c r="B36">
        <v>55685</v>
      </c>
      <c r="C36">
        <v>2526</v>
      </c>
      <c r="D36" t="str">
        <f>VLOOKUP(A36,'3G Parameters'!F:M,8,0)</f>
        <v>NYRRNC4000</v>
      </c>
      <c r="E36" t="s">
        <v>100</v>
      </c>
      <c r="F36">
        <v>36214</v>
      </c>
      <c r="G36">
        <v>2526</v>
      </c>
      <c r="H36" t="s">
        <v>72</v>
      </c>
      <c r="I36" t="s">
        <v>47</v>
      </c>
    </row>
    <row r="37" spans="1:9" x14ac:dyDescent="0.25">
      <c r="A37" t="s">
        <v>53</v>
      </c>
      <c r="B37">
        <v>55685</v>
      </c>
      <c r="C37">
        <v>2526</v>
      </c>
      <c r="D37" t="str">
        <f>VLOOKUP(A37,'3G Parameters'!F:M,8,0)</f>
        <v>NYRRNC4000</v>
      </c>
      <c r="E37" t="s">
        <v>50</v>
      </c>
      <c r="F37">
        <v>55681</v>
      </c>
      <c r="G37">
        <v>2526</v>
      </c>
      <c r="H37" t="str">
        <f>VLOOKUP(E37,'3G Parameters'!F:M,8,0)</f>
        <v>NYRRNC4000</v>
      </c>
      <c r="I37" t="s">
        <v>47</v>
      </c>
    </row>
    <row r="38" spans="1:9" x14ac:dyDescent="0.25">
      <c r="A38" t="s">
        <v>54</v>
      </c>
      <c r="B38">
        <v>55686</v>
      </c>
      <c r="C38">
        <v>2526</v>
      </c>
      <c r="D38" t="str">
        <f>VLOOKUP(A38,'3G Parameters'!F:M,8,0)</f>
        <v>NYRRNC4000</v>
      </c>
      <c r="E38" t="s">
        <v>100</v>
      </c>
      <c r="F38">
        <v>36214</v>
      </c>
      <c r="G38">
        <v>2526</v>
      </c>
      <c r="H38" t="s">
        <v>72</v>
      </c>
      <c r="I38" t="s">
        <v>47</v>
      </c>
    </row>
    <row r="39" spans="1:9" x14ac:dyDescent="0.25">
      <c r="A39" t="s">
        <v>54</v>
      </c>
      <c r="B39">
        <v>55686</v>
      </c>
      <c r="C39">
        <v>2526</v>
      </c>
      <c r="D39" t="str">
        <f>VLOOKUP(A39,'3G Parameters'!F:M,8,0)</f>
        <v>NYRRNC4000</v>
      </c>
      <c r="E39" t="s">
        <v>101</v>
      </c>
      <c r="F39">
        <v>36215</v>
      </c>
      <c r="G39">
        <v>2526</v>
      </c>
      <c r="H39" t="s">
        <v>72</v>
      </c>
      <c r="I39" t="s">
        <v>47</v>
      </c>
    </row>
    <row r="40" spans="1:9" x14ac:dyDescent="0.25">
      <c r="A40" t="s">
        <v>54</v>
      </c>
      <c r="B40">
        <v>55686</v>
      </c>
      <c r="C40">
        <v>2526</v>
      </c>
      <c r="D40" t="str">
        <f>VLOOKUP(A40,'3G Parameters'!F:M,8,0)</f>
        <v>NYRRNC4000</v>
      </c>
      <c r="E40" t="s">
        <v>102</v>
      </c>
      <c r="F40">
        <v>36216</v>
      </c>
      <c r="G40">
        <v>2526</v>
      </c>
      <c r="H40" t="s">
        <v>72</v>
      </c>
      <c r="I40" t="s">
        <v>47</v>
      </c>
    </row>
    <row r="41" spans="1:9" x14ac:dyDescent="0.25">
      <c r="A41" t="s">
        <v>54</v>
      </c>
      <c r="B41">
        <v>55686</v>
      </c>
      <c r="C41">
        <v>2526</v>
      </c>
      <c r="D41" t="str">
        <f>VLOOKUP(A41,'3G Parameters'!F:M,8,0)</f>
        <v>NYRRNC4000</v>
      </c>
      <c r="E41" t="s">
        <v>51</v>
      </c>
      <c r="F41">
        <v>55682</v>
      </c>
      <c r="G41">
        <v>2526</v>
      </c>
      <c r="H41" t="str">
        <f>VLOOKUP(E41,'3G Parameters'!F:M,8,0)</f>
        <v>NYRRNC4000</v>
      </c>
      <c r="I41" t="s">
        <v>47</v>
      </c>
    </row>
    <row r="42" spans="1:9" x14ac:dyDescent="0.25">
      <c r="A42" t="s">
        <v>56</v>
      </c>
      <c r="B42">
        <v>55690</v>
      </c>
      <c r="C42">
        <v>45024</v>
      </c>
      <c r="D42" t="str">
        <f>VLOOKUP(A42,'3G Parameters'!F:M,8,0)</f>
        <v>TKARNC0525</v>
      </c>
      <c r="E42" t="s">
        <v>103</v>
      </c>
      <c r="F42">
        <v>37471</v>
      </c>
      <c r="G42">
        <v>45024</v>
      </c>
      <c r="H42" t="s">
        <v>73</v>
      </c>
      <c r="I42" t="s">
        <v>47</v>
      </c>
    </row>
    <row r="43" spans="1:9" x14ac:dyDescent="0.25">
      <c r="A43" t="s">
        <v>56</v>
      </c>
      <c r="B43">
        <v>55690</v>
      </c>
      <c r="C43">
        <v>45024</v>
      </c>
      <c r="D43" t="str">
        <f>VLOOKUP(A43,'3G Parameters'!F:M,8,0)</f>
        <v>TKARNC0525</v>
      </c>
      <c r="E43" t="s">
        <v>104</v>
      </c>
      <c r="F43">
        <v>37472</v>
      </c>
      <c r="G43">
        <v>45024</v>
      </c>
      <c r="H43" t="s">
        <v>73</v>
      </c>
      <c r="I43" t="s">
        <v>47</v>
      </c>
    </row>
    <row r="44" spans="1:9" x14ac:dyDescent="0.25">
      <c r="A44" t="s">
        <v>56</v>
      </c>
      <c r="B44">
        <v>55690</v>
      </c>
      <c r="C44">
        <v>45024</v>
      </c>
      <c r="D44" t="str">
        <f>VLOOKUP(A44,'3G Parameters'!F:M,8,0)</f>
        <v>TKARNC0525</v>
      </c>
      <c r="E44" t="s">
        <v>61</v>
      </c>
      <c r="F44">
        <v>55694</v>
      </c>
      <c r="G44">
        <v>45024</v>
      </c>
      <c r="H44" t="str">
        <f>VLOOKUP(E44,'3G Parameters'!F:M,8,0)</f>
        <v>TKARNC0525</v>
      </c>
      <c r="I44" t="s">
        <v>47</v>
      </c>
    </row>
    <row r="45" spans="1:9" x14ac:dyDescent="0.25">
      <c r="A45" t="s">
        <v>57</v>
      </c>
      <c r="B45">
        <v>55691</v>
      </c>
      <c r="C45">
        <v>45024</v>
      </c>
      <c r="D45" t="str">
        <f>VLOOKUP(A45,'3G Parameters'!F:M,8,0)</f>
        <v>TKARNC0525</v>
      </c>
      <c r="E45" t="s">
        <v>103</v>
      </c>
      <c r="F45">
        <v>37471</v>
      </c>
      <c r="G45">
        <v>45024</v>
      </c>
      <c r="H45" t="s">
        <v>73</v>
      </c>
      <c r="I45" t="s">
        <v>47</v>
      </c>
    </row>
    <row r="46" spans="1:9" x14ac:dyDescent="0.25">
      <c r="A46" t="s">
        <v>57</v>
      </c>
      <c r="B46">
        <v>55691</v>
      </c>
      <c r="C46">
        <v>45024</v>
      </c>
      <c r="D46" t="str">
        <f>VLOOKUP(A46,'3G Parameters'!F:M,8,0)</f>
        <v>TKARNC0525</v>
      </c>
      <c r="E46" t="s">
        <v>104</v>
      </c>
      <c r="F46">
        <v>37472</v>
      </c>
      <c r="G46">
        <v>45024</v>
      </c>
      <c r="H46" t="s">
        <v>73</v>
      </c>
      <c r="I46" t="s">
        <v>47</v>
      </c>
    </row>
    <row r="47" spans="1:9" x14ac:dyDescent="0.25">
      <c r="A47" t="s">
        <v>57</v>
      </c>
      <c r="B47">
        <v>55691</v>
      </c>
      <c r="C47">
        <v>45024</v>
      </c>
      <c r="D47" t="str">
        <f>VLOOKUP(A47,'3G Parameters'!F:M,8,0)</f>
        <v>TKARNC0525</v>
      </c>
      <c r="E47" t="s">
        <v>59</v>
      </c>
      <c r="F47">
        <v>55695</v>
      </c>
      <c r="G47">
        <v>45024</v>
      </c>
      <c r="H47" t="str">
        <f>VLOOKUP(E47,'3G Parameters'!F:M,8,0)</f>
        <v>TKARNC0525</v>
      </c>
      <c r="I47" t="s">
        <v>47</v>
      </c>
    </row>
    <row r="48" spans="1:9" x14ac:dyDescent="0.25">
      <c r="A48" t="s">
        <v>58</v>
      </c>
      <c r="B48">
        <v>55692</v>
      </c>
      <c r="C48">
        <v>45024</v>
      </c>
      <c r="D48" t="str">
        <f>VLOOKUP(A48,'3G Parameters'!F:M,8,0)</f>
        <v>TKARNC0525</v>
      </c>
      <c r="E48" t="s">
        <v>60</v>
      </c>
      <c r="F48">
        <v>55696</v>
      </c>
      <c r="G48">
        <v>45024</v>
      </c>
      <c r="H48" t="str">
        <f>VLOOKUP(E48,'3G Parameters'!F:M,8,0)</f>
        <v>TKARNC0525</v>
      </c>
      <c r="I48" t="s">
        <v>47</v>
      </c>
    </row>
    <row r="49" spans="1:9" x14ac:dyDescent="0.25">
      <c r="A49" t="s">
        <v>61</v>
      </c>
      <c r="B49">
        <v>55694</v>
      </c>
      <c r="C49">
        <v>45024</v>
      </c>
      <c r="D49" t="str">
        <f>VLOOKUP(A49,'3G Parameters'!F:M,8,0)</f>
        <v>TKARNC0525</v>
      </c>
      <c r="E49" t="s">
        <v>105</v>
      </c>
      <c r="F49">
        <v>37475</v>
      </c>
      <c r="G49">
        <v>45024</v>
      </c>
      <c r="H49" t="s">
        <v>73</v>
      </c>
      <c r="I49" t="s">
        <v>47</v>
      </c>
    </row>
    <row r="50" spans="1:9" x14ac:dyDescent="0.25">
      <c r="A50" t="s">
        <v>61</v>
      </c>
      <c r="B50">
        <v>55694</v>
      </c>
      <c r="C50">
        <v>45024</v>
      </c>
      <c r="D50" t="str">
        <f>VLOOKUP(A50,'3G Parameters'!F:M,8,0)</f>
        <v>TKARNC0525</v>
      </c>
      <c r="E50" t="s">
        <v>106</v>
      </c>
      <c r="F50">
        <v>37476</v>
      </c>
      <c r="G50">
        <v>45024</v>
      </c>
      <c r="H50" t="s">
        <v>73</v>
      </c>
      <c r="I50" t="s">
        <v>47</v>
      </c>
    </row>
    <row r="51" spans="1:9" x14ac:dyDescent="0.25">
      <c r="A51" t="s">
        <v>61</v>
      </c>
      <c r="B51">
        <v>55694</v>
      </c>
      <c r="C51">
        <v>45024</v>
      </c>
      <c r="D51" t="str">
        <f>VLOOKUP(A51,'3G Parameters'!F:M,8,0)</f>
        <v>TKARNC0525</v>
      </c>
      <c r="E51" t="s">
        <v>56</v>
      </c>
      <c r="F51">
        <v>55690</v>
      </c>
      <c r="G51">
        <v>45024</v>
      </c>
      <c r="H51" t="str">
        <f>VLOOKUP(E51,'3G Parameters'!F:M,8,0)</f>
        <v>TKARNC0525</v>
      </c>
      <c r="I51" t="s">
        <v>47</v>
      </c>
    </row>
    <row r="52" spans="1:9" x14ac:dyDescent="0.25">
      <c r="A52" t="s">
        <v>59</v>
      </c>
      <c r="B52">
        <v>55695</v>
      </c>
      <c r="C52">
        <v>45024</v>
      </c>
      <c r="D52" t="str">
        <f>VLOOKUP(A52,'3G Parameters'!F:M,8,0)</f>
        <v>TKARNC0525</v>
      </c>
      <c r="E52" t="s">
        <v>105</v>
      </c>
      <c r="F52">
        <v>37475</v>
      </c>
      <c r="G52">
        <v>45024</v>
      </c>
      <c r="H52" t="s">
        <v>73</v>
      </c>
      <c r="I52" t="s">
        <v>47</v>
      </c>
    </row>
    <row r="53" spans="1:9" x14ac:dyDescent="0.25">
      <c r="A53" t="s">
        <v>59</v>
      </c>
      <c r="B53">
        <v>55695</v>
      </c>
      <c r="C53">
        <v>45024</v>
      </c>
      <c r="D53" t="str">
        <f>VLOOKUP(A53,'3G Parameters'!F:M,8,0)</f>
        <v>TKARNC0525</v>
      </c>
      <c r="E53" t="s">
        <v>106</v>
      </c>
      <c r="F53">
        <v>37476</v>
      </c>
      <c r="G53">
        <v>45024</v>
      </c>
      <c r="H53" t="s">
        <v>73</v>
      </c>
      <c r="I53" t="s">
        <v>47</v>
      </c>
    </row>
    <row r="54" spans="1:9" x14ac:dyDescent="0.25">
      <c r="A54" t="s">
        <v>59</v>
      </c>
      <c r="B54">
        <v>55695</v>
      </c>
      <c r="C54">
        <v>45024</v>
      </c>
      <c r="D54" t="str">
        <f>VLOOKUP(A54,'3G Parameters'!F:M,8,0)</f>
        <v>TKARNC0525</v>
      </c>
      <c r="E54" t="s">
        <v>57</v>
      </c>
      <c r="F54">
        <v>55691</v>
      </c>
      <c r="G54">
        <v>45024</v>
      </c>
      <c r="H54" t="str">
        <f>VLOOKUP(E54,'3G Parameters'!F:M,8,0)</f>
        <v>TKARNC0525</v>
      </c>
      <c r="I54" t="s">
        <v>47</v>
      </c>
    </row>
    <row r="55" spans="1:9" x14ac:dyDescent="0.25">
      <c r="A55" t="s">
        <v>60</v>
      </c>
      <c r="B55">
        <v>55696</v>
      </c>
      <c r="C55">
        <v>45024</v>
      </c>
      <c r="D55" t="str">
        <f>VLOOKUP(A55,'3G Parameters'!F:M,8,0)</f>
        <v>TKARNC0525</v>
      </c>
      <c r="E55" t="s">
        <v>58</v>
      </c>
      <c r="F55">
        <v>55692</v>
      </c>
      <c r="G55">
        <v>45024</v>
      </c>
      <c r="H55" t="str">
        <f>VLOOKUP(E55,'3G Parameters'!F:M,8,0)</f>
        <v>TKARNC0525</v>
      </c>
      <c r="I55" t="s">
        <v>47</v>
      </c>
    </row>
  </sheetData>
  <autoFilter ref="A1:I55"/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workbookViewId="0">
      <selection activeCell="F25" sqref="F25"/>
    </sheetView>
  </sheetViews>
  <sheetFormatPr defaultRowHeight="15" x14ac:dyDescent="0.25"/>
  <cols>
    <col min="1" max="1" width="43.140625" bestFit="1" customWidth="1"/>
    <col min="2" max="2" width="6.42578125" bestFit="1" customWidth="1"/>
    <col min="3" max="3" width="6.85546875" bestFit="1" customWidth="1"/>
    <col min="4" max="4" width="12.7109375" bestFit="1" customWidth="1"/>
    <col min="5" max="5" width="51.42578125" bestFit="1" customWidth="1"/>
    <col min="6" max="6" width="6.28515625" bestFit="1" customWidth="1"/>
    <col min="7" max="7" width="6.7109375" bestFit="1" customWidth="1"/>
    <col min="8" max="8" width="12.28515625" bestFit="1" customWidth="1"/>
    <col min="9" max="9" width="9.7109375" bestFit="1" customWidth="1"/>
  </cols>
  <sheetData>
    <row r="1" spans="1:9" x14ac:dyDescent="0.25">
      <c r="A1" s="7" t="s">
        <v>20</v>
      </c>
      <c r="B1" s="7" t="s">
        <v>21</v>
      </c>
      <c r="C1" s="7" t="s">
        <v>22</v>
      </c>
      <c r="D1" s="7" t="s">
        <v>28</v>
      </c>
      <c r="E1" s="7" t="s">
        <v>23</v>
      </c>
      <c r="F1" s="7" t="s">
        <v>24</v>
      </c>
      <c r="G1" s="7" t="s">
        <v>25</v>
      </c>
      <c r="H1" s="7" t="s">
        <v>29</v>
      </c>
      <c r="I1" s="7" t="s">
        <v>27</v>
      </c>
    </row>
    <row r="2" spans="1:9" x14ac:dyDescent="0.25">
      <c r="A2" t="s">
        <v>63</v>
      </c>
      <c r="B2">
        <v>57960</v>
      </c>
      <c r="C2">
        <v>2543</v>
      </c>
      <c r="D2" t="str">
        <f>VLOOKUP(A2,'3G Parameters'!F:M,8,0)</f>
        <v>MRURNC4010</v>
      </c>
      <c r="E2" t="s">
        <v>107</v>
      </c>
      <c r="F2">
        <v>16422</v>
      </c>
      <c r="G2">
        <v>2150</v>
      </c>
      <c r="H2" t="s">
        <v>76</v>
      </c>
      <c r="I2" t="s">
        <v>47</v>
      </c>
    </row>
    <row r="3" spans="1:9" x14ac:dyDescent="0.25">
      <c r="A3" t="s">
        <v>63</v>
      </c>
      <c r="B3">
        <v>57960</v>
      </c>
      <c r="C3">
        <v>2543</v>
      </c>
      <c r="D3" t="str">
        <f>VLOOKUP(A3,'3G Parameters'!F:M,8,0)</f>
        <v>MRURNC4010</v>
      </c>
      <c r="E3" t="s">
        <v>108</v>
      </c>
      <c r="F3">
        <v>17301</v>
      </c>
      <c r="G3">
        <v>2150</v>
      </c>
      <c r="H3" t="s">
        <v>76</v>
      </c>
      <c r="I3" t="s">
        <v>47</v>
      </c>
    </row>
    <row r="4" spans="1:9" x14ac:dyDescent="0.25">
      <c r="A4" t="s">
        <v>63</v>
      </c>
      <c r="B4">
        <v>57960</v>
      </c>
      <c r="C4">
        <v>2543</v>
      </c>
      <c r="D4" t="str">
        <f>VLOOKUP(A4,'3G Parameters'!F:M,8,0)</f>
        <v>MRURNC4010</v>
      </c>
      <c r="E4" t="s">
        <v>109</v>
      </c>
      <c r="F4">
        <v>18260</v>
      </c>
      <c r="G4">
        <v>2150</v>
      </c>
      <c r="H4" t="s">
        <v>76</v>
      </c>
      <c r="I4" t="s">
        <v>47</v>
      </c>
    </row>
    <row r="5" spans="1:9" x14ac:dyDescent="0.25">
      <c r="A5" t="s">
        <v>63</v>
      </c>
      <c r="B5">
        <v>57960</v>
      </c>
      <c r="C5">
        <v>2543</v>
      </c>
      <c r="D5" t="str">
        <f>VLOOKUP(A5,'3G Parameters'!F:M,8,0)</f>
        <v>MRURNC4010</v>
      </c>
      <c r="E5" t="s">
        <v>110</v>
      </c>
      <c r="F5">
        <v>18261</v>
      </c>
      <c r="G5">
        <v>2150</v>
      </c>
      <c r="H5" t="s">
        <v>76</v>
      </c>
      <c r="I5" t="s">
        <v>47</v>
      </c>
    </row>
    <row r="6" spans="1:9" x14ac:dyDescent="0.25">
      <c r="A6" t="s">
        <v>63</v>
      </c>
      <c r="B6">
        <v>57960</v>
      </c>
      <c r="C6">
        <v>2543</v>
      </c>
      <c r="D6" t="str">
        <f>VLOOKUP(A6,'3G Parameters'!F:M,8,0)</f>
        <v>MRURNC4010</v>
      </c>
      <c r="E6" t="s">
        <v>74</v>
      </c>
      <c r="F6">
        <v>17960</v>
      </c>
      <c r="G6">
        <v>2150</v>
      </c>
      <c r="H6" t="s">
        <v>76</v>
      </c>
      <c r="I6" t="s">
        <v>47</v>
      </c>
    </row>
    <row r="7" spans="1:9" x14ac:dyDescent="0.25">
      <c r="A7" t="s">
        <v>63</v>
      </c>
      <c r="B7">
        <v>57960</v>
      </c>
      <c r="C7">
        <v>2543</v>
      </c>
      <c r="D7" t="str">
        <f>VLOOKUP(A7,'3G Parameters'!F:M,8,0)</f>
        <v>MRURNC4010</v>
      </c>
      <c r="E7" t="s">
        <v>77</v>
      </c>
      <c r="F7">
        <v>17961</v>
      </c>
      <c r="G7">
        <v>2150</v>
      </c>
      <c r="H7" t="s">
        <v>76</v>
      </c>
      <c r="I7" t="s">
        <v>47</v>
      </c>
    </row>
    <row r="8" spans="1:9" x14ac:dyDescent="0.25">
      <c r="A8" t="s">
        <v>63</v>
      </c>
      <c r="B8">
        <v>57960</v>
      </c>
      <c r="C8">
        <v>2543</v>
      </c>
      <c r="D8" t="str">
        <f>VLOOKUP(A8,'3G Parameters'!F:M,8,0)</f>
        <v>MRURNC4010</v>
      </c>
      <c r="E8" t="s">
        <v>78</v>
      </c>
      <c r="F8">
        <v>17962</v>
      </c>
      <c r="G8">
        <v>2150</v>
      </c>
      <c r="H8" t="s">
        <v>76</v>
      </c>
      <c r="I8" t="s">
        <v>47</v>
      </c>
    </row>
    <row r="9" spans="1:9" x14ac:dyDescent="0.25">
      <c r="A9" t="s">
        <v>64</v>
      </c>
      <c r="B9">
        <v>57961</v>
      </c>
      <c r="C9">
        <v>2543</v>
      </c>
      <c r="D9" t="str">
        <f>VLOOKUP(A9,'3G Parameters'!F:M,8,0)</f>
        <v>MRURNC4010</v>
      </c>
      <c r="E9" t="s">
        <v>111</v>
      </c>
      <c r="F9">
        <v>17670</v>
      </c>
      <c r="G9">
        <v>2150</v>
      </c>
      <c r="H9" t="s">
        <v>76</v>
      </c>
      <c r="I9" t="s">
        <v>47</v>
      </c>
    </row>
    <row r="10" spans="1:9" x14ac:dyDescent="0.25">
      <c r="A10" t="s">
        <v>64</v>
      </c>
      <c r="B10">
        <v>57961</v>
      </c>
      <c r="C10">
        <v>2543</v>
      </c>
      <c r="D10" t="str">
        <f>VLOOKUP(A10,'3G Parameters'!F:M,8,0)</f>
        <v>MRURNC4010</v>
      </c>
      <c r="E10" t="s">
        <v>112</v>
      </c>
      <c r="F10">
        <v>16420</v>
      </c>
      <c r="G10">
        <v>2150</v>
      </c>
      <c r="H10" t="s">
        <v>76</v>
      </c>
      <c r="I10" t="s">
        <v>47</v>
      </c>
    </row>
    <row r="11" spans="1:9" x14ac:dyDescent="0.25">
      <c r="A11" t="s">
        <v>64</v>
      </c>
      <c r="B11">
        <v>57961</v>
      </c>
      <c r="C11">
        <v>2543</v>
      </c>
      <c r="D11" t="str">
        <f>VLOOKUP(A11,'3G Parameters'!F:M,8,0)</f>
        <v>MRURNC4010</v>
      </c>
      <c r="E11" t="s">
        <v>113</v>
      </c>
      <c r="F11">
        <v>16421</v>
      </c>
      <c r="G11">
        <v>2150</v>
      </c>
      <c r="H11" t="s">
        <v>76</v>
      </c>
      <c r="I11" t="s">
        <v>47</v>
      </c>
    </row>
    <row r="12" spans="1:9" x14ac:dyDescent="0.25">
      <c r="A12" t="s">
        <v>64</v>
      </c>
      <c r="B12">
        <v>57961</v>
      </c>
      <c r="C12">
        <v>2543</v>
      </c>
      <c r="D12" t="str">
        <f>VLOOKUP(A12,'3G Parameters'!F:M,8,0)</f>
        <v>MRURNC4010</v>
      </c>
      <c r="E12" t="s">
        <v>107</v>
      </c>
      <c r="F12">
        <v>16422</v>
      </c>
      <c r="G12">
        <v>2150</v>
      </c>
      <c r="H12" t="s">
        <v>76</v>
      </c>
      <c r="I12" t="s">
        <v>47</v>
      </c>
    </row>
    <row r="13" spans="1:9" x14ac:dyDescent="0.25">
      <c r="A13" t="s">
        <v>64</v>
      </c>
      <c r="B13">
        <v>57961</v>
      </c>
      <c r="C13">
        <v>2543</v>
      </c>
      <c r="D13" t="str">
        <f>VLOOKUP(A13,'3G Parameters'!F:M,8,0)</f>
        <v>MRURNC4010</v>
      </c>
      <c r="E13" t="s">
        <v>108</v>
      </c>
      <c r="F13">
        <v>17301</v>
      </c>
      <c r="G13">
        <v>2150</v>
      </c>
      <c r="H13" t="s">
        <v>76</v>
      </c>
      <c r="I13" t="s">
        <v>47</v>
      </c>
    </row>
    <row r="14" spans="1:9" x14ac:dyDescent="0.25">
      <c r="A14" t="s">
        <v>64</v>
      </c>
      <c r="B14">
        <v>57961</v>
      </c>
      <c r="C14">
        <v>2543</v>
      </c>
      <c r="D14" t="str">
        <f>VLOOKUP(A14,'3G Parameters'!F:M,8,0)</f>
        <v>MRURNC4010</v>
      </c>
      <c r="E14" t="s">
        <v>109</v>
      </c>
      <c r="F14">
        <v>18260</v>
      </c>
      <c r="G14">
        <v>2150</v>
      </c>
      <c r="H14" t="s">
        <v>76</v>
      </c>
      <c r="I14" t="s">
        <v>47</v>
      </c>
    </row>
    <row r="15" spans="1:9" x14ac:dyDescent="0.25">
      <c r="A15" t="s">
        <v>64</v>
      </c>
      <c r="B15">
        <v>57961</v>
      </c>
      <c r="C15">
        <v>2543</v>
      </c>
      <c r="D15" t="str">
        <f>VLOOKUP(A15,'3G Parameters'!F:M,8,0)</f>
        <v>MRURNC4010</v>
      </c>
      <c r="E15" t="s">
        <v>110</v>
      </c>
      <c r="F15">
        <v>18261</v>
      </c>
      <c r="G15">
        <v>2150</v>
      </c>
      <c r="H15" t="s">
        <v>76</v>
      </c>
      <c r="I15" t="s">
        <v>47</v>
      </c>
    </row>
    <row r="16" spans="1:9" x14ac:dyDescent="0.25">
      <c r="A16" t="s">
        <v>64</v>
      </c>
      <c r="B16">
        <v>57961</v>
      </c>
      <c r="C16">
        <v>2543</v>
      </c>
      <c r="D16" t="str">
        <f>VLOOKUP(A16,'3G Parameters'!F:M,8,0)</f>
        <v>MRURNC4010</v>
      </c>
      <c r="E16" t="s">
        <v>74</v>
      </c>
      <c r="F16">
        <v>17960</v>
      </c>
      <c r="G16">
        <v>2150</v>
      </c>
      <c r="H16" t="s">
        <v>76</v>
      </c>
      <c r="I16" t="s">
        <v>47</v>
      </c>
    </row>
    <row r="17" spans="1:9" x14ac:dyDescent="0.25">
      <c r="A17" t="s">
        <v>64</v>
      </c>
      <c r="B17">
        <v>57961</v>
      </c>
      <c r="C17">
        <v>2543</v>
      </c>
      <c r="D17" t="str">
        <f>VLOOKUP(A17,'3G Parameters'!F:M,8,0)</f>
        <v>MRURNC4010</v>
      </c>
      <c r="E17" t="s">
        <v>77</v>
      </c>
      <c r="F17">
        <v>17961</v>
      </c>
      <c r="G17">
        <v>2150</v>
      </c>
      <c r="H17" t="s">
        <v>76</v>
      </c>
      <c r="I17" t="s">
        <v>47</v>
      </c>
    </row>
    <row r="18" spans="1:9" x14ac:dyDescent="0.25">
      <c r="A18" t="s">
        <v>64</v>
      </c>
      <c r="B18">
        <v>57961</v>
      </c>
      <c r="C18">
        <v>2543</v>
      </c>
      <c r="D18" t="str">
        <f>VLOOKUP(A18,'3G Parameters'!F:M,8,0)</f>
        <v>MRURNC4010</v>
      </c>
      <c r="E18" t="s">
        <v>78</v>
      </c>
      <c r="F18">
        <v>17962</v>
      </c>
      <c r="G18">
        <v>2150</v>
      </c>
      <c r="H18" t="s">
        <v>76</v>
      </c>
      <c r="I18" t="s">
        <v>47</v>
      </c>
    </row>
    <row r="19" spans="1:9" x14ac:dyDescent="0.25">
      <c r="A19" t="s">
        <v>65</v>
      </c>
      <c r="B19">
        <v>57962</v>
      </c>
      <c r="C19">
        <v>2543</v>
      </c>
      <c r="D19" t="str">
        <f>VLOOKUP(A19,'3G Parameters'!F:M,8,0)</f>
        <v>MRURNC4010</v>
      </c>
      <c r="E19" t="s">
        <v>111</v>
      </c>
      <c r="F19">
        <v>17670</v>
      </c>
      <c r="G19">
        <v>2150</v>
      </c>
      <c r="H19" t="s">
        <v>76</v>
      </c>
      <c r="I19" t="s">
        <v>47</v>
      </c>
    </row>
    <row r="20" spans="1:9" x14ac:dyDescent="0.25">
      <c r="A20" t="s">
        <v>65</v>
      </c>
      <c r="B20">
        <v>57962</v>
      </c>
      <c r="C20">
        <v>2543</v>
      </c>
      <c r="D20" t="str">
        <f>VLOOKUP(A20,'3G Parameters'!F:M,8,0)</f>
        <v>MRURNC4010</v>
      </c>
      <c r="E20" t="s">
        <v>107</v>
      </c>
      <c r="F20">
        <v>16422</v>
      </c>
      <c r="G20">
        <v>2150</v>
      </c>
      <c r="H20" t="s">
        <v>76</v>
      </c>
      <c r="I20" t="s">
        <v>47</v>
      </c>
    </row>
    <row r="21" spans="1:9" x14ac:dyDescent="0.25">
      <c r="A21" t="s">
        <v>65</v>
      </c>
      <c r="B21">
        <v>57962</v>
      </c>
      <c r="C21">
        <v>2543</v>
      </c>
      <c r="D21" t="str">
        <f>VLOOKUP(A21,'3G Parameters'!F:M,8,0)</f>
        <v>MRURNC4010</v>
      </c>
      <c r="E21" t="s">
        <v>109</v>
      </c>
      <c r="F21">
        <v>18260</v>
      </c>
      <c r="G21">
        <v>2150</v>
      </c>
      <c r="H21" t="s">
        <v>76</v>
      </c>
      <c r="I21" t="s">
        <v>47</v>
      </c>
    </row>
    <row r="22" spans="1:9" x14ac:dyDescent="0.25">
      <c r="A22" t="s">
        <v>65</v>
      </c>
      <c r="B22">
        <v>57962</v>
      </c>
      <c r="C22">
        <v>2543</v>
      </c>
      <c r="D22" t="str">
        <f>VLOOKUP(A22,'3G Parameters'!F:M,8,0)</f>
        <v>MRURNC4010</v>
      </c>
      <c r="E22" t="s">
        <v>110</v>
      </c>
      <c r="F22">
        <v>18261</v>
      </c>
      <c r="G22">
        <v>2150</v>
      </c>
      <c r="H22" t="s">
        <v>76</v>
      </c>
      <c r="I22" t="s">
        <v>47</v>
      </c>
    </row>
    <row r="23" spans="1:9" x14ac:dyDescent="0.25">
      <c r="A23" t="s">
        <v>65</v>
      </c>
      <c r="B23">
        <v>57962</v>
      </c>
      <c r="C23">
        <v>2543</v>
      </c>
      <c r="D23" t="str">
        <f>VLOOKUP(A23,'3G Parameters'!F:M,8,0)</f>
        <v>MRURNC4010</v>
      </c>
      <c r="E23" t="s">
        <v>114</v>
      </c>
      <c r="F23">
        <v>18262</v>
      </c>
      <c r="G23">
        <v>2150</v>
      </c>
      <c r="H23" t="s">
        <v>76</v>
      </c>
      <c r="I23" t="s">
        <v>47</v>
      </c>
    </row>
    <row r="24" spans="1:9" x14ac:dyDescent="0.25">
      <c r="A24" t="s">
        <v>65</v>
      </c>
      <c r="B24">
        <v>57962</v>
      </c>
      <c r="C24">
        <v>2543</v>
      </c>
      <c r="D24" t="str">
        <f>VLOOKUP(A24,'3G Parameters'!F:M,8,0)</f>
        <v>MRURNC4010</v>
      </c>
      <c r="E24" t="s">
        <v>74</v>
      </c>
      <c r="F24">
        <v>17960</v>
      </c>
      <c r="G24">
        <v>2150</v>
      </c>
      <c r="H24" t="s">
        <v>76</v>
      </c>
      <c r="I24" t="s">
        <v>47</v>
      </c>
    </row>
    <row r="25" spans="1:9" x14ac:dyDescent="0.25">
      <c r="A25" t="s">
        <v>65</v>
      </c>
      <c r="B25">
        <v>57962</v>
      </c>
      <c r="C25">
        <v>2543</v>
      </c>
      <c r="D25" t="str">
        <f>VLOOKUP(A25,'3G Parameters'!F:M,8,0)</f>
        <v>MRURNC4010</v>
      </c>
      <c r="E25" t="s">
        <v>77</v>
      </c>
      <c r="F25">
        <v>17961</v>
      </c>
      <c r="G25">
        <v>2150</v>
      </c>
      <c r="H25" t="s">
        <v>76</v>
      </c>
      <c r="I25" t="s">
        <v>47</v>
      </c>
    </row>
    <row r="26" spans="1:9" x14ac:dyDescent="0.25">
      <c r="A26" t="s">
        <v>65</v>
      </c>
      <c r="B26">
        <v>57962</v>
      </c>
      <c r="C26">
        <v>2543</v>
      </c>
      <c r="D26" t="str">
        <f>VLOOKUP(A26,'3G Parameters'!F:M,8,0)</f>
        <v>MRURNC4010</v>
      </c>
      <c r="E26" t="s">
        <v>78</v>
      </c>
      <c r="F26">
        <v>17962</v>
      </c>
      <c r="G26">
        <v>2150</v>
      </c>
      <c r="H26" t="s">
        <v>76</v>
      </c>
      <c r="I26" t="s">
        <v>47</v>
      </c>
    </row>
    <row r="27" spans="1:9" x14ac:dyDescent="0.25">
      <c r="A27" t="s">
        <v>66</v>
      </c>
      <c r="B27">
        <v>57964</v>
      </c>
      <c r="C27">
        <v>2543</v>
      </c>
      <c r="D27" t="str">
        <f>VLOOKUP(A27,'3G Parameters'!F:M,8,0)</f>
        <v>MRURNC4010</v>
      </c>
      <c r="E27" t="s">
        <v>107</v>
      </c>
      <c r="F27">
        <v>16422</v>
      </c>
      <c r="G27">
        <v>2150</v>
      </c>
      <c r="H27" t="s">
        <v>76</v>
      </c>
      <c r="I27" t="s">
        <v>47</v>
      </c>
    </row>
    <row r="28" spans="1:9" x14ac:dyDescent="0.25">
      <c r="A28" t="s">
        <v>66</v>
      </c>
      <c r="B28">
        <v>57964</v>
      </c>
      <c r="C28">
        <v>2543</v>
      </c>
      <c r="D28" t="str">
        <f>VLOOKUP(A28,'3G Parameters'!F:M,8,0)</f>
        <v>MRURNC4010</v>
      </c>
      <c r="E28" t="s">
        <v>108</v>
      </c>
      <c r="F28">
        <v>17301</v>
      </c>
      <c r="G28">
        <v>2150</v>
      </c>
      <c r="H28" t="s">
        <v>76</v>
      </c>
      <c r="I28" t="s">
        <v>47</v>
      </c>
    </row>
    <row r="29" spans="1:9" x14ac:dyDescent="0.25">
      <c r="A29" t="s">
        <v>66</v>
      </c>
      <c r="B29">
        <v>57964</v>
      </c>
      <c r="C29">
        <v>2543</v>
      </c>
      <c r="D29" t="str">
        <f>VLOOKUP(A29,'3G Parameters'!F:M,8,0)</f>
        <v>MRURNC4010</v>
      </c>
      <c r="E29" t="s">
        <v>109</v>
      </c>
      <c r="F29">
        <v>18260</v>
      </c>
      <c r="G29">
        <v>2150</v>
      </c>
      <c r="H29" t="s">
        <v>76</v>
      </c>
      <c r="I29" t="s">
        <v>47</v>
      </c>
    </row>
    <row r="30" spans="1:9" x14ac:dyDescent="0.25">
      <c r="A30" t="s">
        <v>66</v>
      </c>
      <c r="B30">
        <v>57964</v>
      </c>
      <c r="C30">
        <v>2543</v>
      </c>
      <c r="D30" t="str">
        <f>VLOOKUP(A30,'3G Parameters'!F:M,8,0)</f>
        <v>MRURNC4010</v>
      </c>
      <c r="E30" t="s">
        <v>110</v>
      </c>
      <c r="F30">
        <v>18261</v>
      </c>
      <c r="G30">
        <v>2150</v>
      </c>
      <c r="H30" t="s">
        <v>76</v>
      </c>
      <c r="I30" t="s">
        <v>47</v>
      </c>
    </row>
    <row r="31" spans="1:9" x14ac:dyDescent="0.25">
      <c r="A31" t="s">
        <v>66</v>
      </c>
      <c r="B31">
        <v>57964</v>
      </c>
      <c r="C31">
        <v>2543</v>
      </c>
      <c r="D31" t="str">
        <f>VLOOKUP(A31,'3G Parameters'!F:M,8,0)</f>
        <v>MRURNC4010</v>
      </c>
      <c r="E31" t="s">
        <v>74</v>
      </c>
      <c r="F31">
        <v>17960</v>
      </c>
      <c r="G31">
        <v>2150</v>
      </c>
      <c r="H31" t="s">
        <v>76</v>
      </c>
      <c r="I31" t="s">
        <v>47</v>
      </c>
    </row>
    <row r="32" spans="1:9" x14ac:dyDescent="0.25">
      <c r="A32" t="s">
        <v>66</v>
      </c>
      <c r="B32">
        <v>57964</v>
      </c>
      <c r="C32">
        <v>2543</v>
      </c>
      <c r="D32" t="str">
        <f>VLOOKUP(A32,'3G Parameters'!F:M,8,0)</f>
        <v>MRURNC4010</v>
      </c>
      <c r="E32" t="s">
        <v>77</v>
      </c>
      <c r="F32">
        <v>17961</v>
      </c>
      <c r="G32">
        <v>2150</v>
      </c>
      <c r="H32" t="s">
        <v>76</v>
      </c>
      <c r="I32" t="s">
        <v>47</v>
      </c>
    </row>
    <row r="33" spans="1:9" x14ac:dyDescent="0.25">
      <c r="A33" t="s">
        <v>66</v>
      </c>
      <c r="B33">
        <v>57964</v>
      </c>
      <c r="C33">
        <v>2543</v>
      </c>
      <c r="D33" t="str">
        <f>VLOOKUP(A33,'3G Parameters'!F:M,8,0)</f>
        <v>MRURNC4010</v>
      </c>
      <c r="E33" t="s">
        <v>78</v>
      </c>
      <c r="F33">
        <v>17962</v>
      </c>
      <c r="G33">
        <v>2150</v>
      </c>
      <c r="H33" t="s">
        <v>76</v>
      </c>
      <c r="I33" t="s">
        <v>47</v>
      </c>
    </row>
    <row r="34" spans="1:9" x14ac:dyDescent="0.25">
      <c r="A34" t="s">
        <v>67</v>
      </c>
      <c r="B34">
        <v>57965</v>
      </c>
      <c r="C34">
        <v>2543</v>
      </c>
      <c r="D34" t="str">
        <f>VLOOKUP(A34,'3G Parameters'!F:M,8,0)</f>
        <v>MRURNC4010</v>
      </c>
      <c r="E34" t="s">
        <v>111</v>
      </c>
      <c r="F34">
        <v>17670</v>
      </c>
      <c r="G34">
        <v>2150</v>
      </c>
      <c r="H34" t="s">
        <v>76</v>
      </c>
      <c r="I34" t="s">
        <v>47</v>
      </c>
    </row>
    <row r="35" spans="1:9" x14ac:dyDescent="0.25">
      <c r="A35" t="s">
        <v>67</v>
      </c>
      <c r="B35">
        <v>57965</v>
      </c>
      <c r="C35">
        <v>2543</v>
      </c>
      <c r="D35" t="str">
        <f>VLOOKUP(A35,'3G Parameters'!F:M,8,0)</f>
        <v>MRURNC4010</v>
      </c>
      <c r="E35" t="s">
        <v>112</v>
      </c>
      <c r="F35">
        <v>16420</v>
      </c>
      <c r="G35">
        <v>2150</v>
      </c>
      <c r="H35" t="s">
        <v>76</v>
      </c>
      <c r="I35" t="s">
        <v>47</v>
      </c>
    </row>
    <row r="36" spans="1:9" x14ac:dyDescent="0.25">
      <c r="A36" t="s">
        <v>67</v>
      </c>
      <c r="B36">
        <v>57965</v>
      </c>
      <c r="C36">
        <v>2543</v>
      </c>
      <c r="D36" t="str">
        <f>VLOOKUP(A36,'3G Parameters'!F:M,8,0)</f>
        <v>MRURNC4010</v>
      </c>
      <c r="E36" t="s">
        <v>113</v>
      </c>
      <c r="F36">
        <v>16421</v>
      </c>
      <c r="G36">
        <v>2150</v>
      </c>
      <c r="H36" t="s">
        <v>76</v>
      </c>
      <c r="I36" t="s">
        <v>47</v>
      </c>
    </row>
    <row r="37" spans="1:9" x14ac:dyDescent="0.25">
      <c r="A37" t="s">
        <v>67</v>
      </c>
      <c r="B37">
        <v>57965</v>
      </c>
      <c r="C37">
        <v>2543</v>
      </c>
      <c r="D37" t="str">
        <f>VLOOKUP(A37,'3G Parameters'!F:M,8,0)</f>
        <v>MRURNC4010</v>
      </c>
      <c r="E37" t="s">
        <v>107</v>
      </c>
      <c r="F37">
        <v>16422</v>
      </c>
      <c r="G37">
        <v>2150</v>
      </c>
      <c r="H37" t="s">
        <v>76</v>
      </c>
      <c r="I37" t="s">
        <v>47</v>
      </c>
    </row>
    <row r="38" spans="1:9" x14ac:dyDescent="0.25">
      <c r="A38" t="s">
        <v>67</v>
      </c>
      <c r="B38">
        <v>57965</v>
      </c>
      <c r="C38">
        <v>2543</v>
      </c>
      <c r="D38" t="str">
        <f>VLOOKUP(A38,'3G Parameters'!F:M,8,0)</f>
        <v>MRURNC4010</v>
      </c>
      <c r="E38" t="s">
        <v>108</v>
      </c>
      <c r="F38">
        <v>17301</v>
      </c>
      <c r="G38">
        <v>2150</v>
      </c>
      <c r="H38" t="s">
        <v>76</v>
      </c>
      <c r="I38" t="s">
        <v>47</v>
      </c>
    </row>
    <row r="39" spans="1:9" x14ac:dyDescent="0.25">
      <c r="A39" t="s">
        <v>67</v>
      </c>
      <c r="B39">
        <v>57965</v>
      </c>
      <c r="C39">
        <v>2543</v>
      </c>
      <c r="D39" t="str">
        <f>VLOOKUP(A39,'3G Parameters'!F:M,8,0)</f>
        <v>MRURNC4010</v>
      </c>
      <c r="E39" t="s">
        <v>109</v>
      </c>
      <c r="F39">
        <v>18260</v>
      </c>
      <c r="G39">
        <v>2150</v>
      </c>
      <c r="H39" t="s">
        <v>76</v>
      </c>
      <c r="I39" t="s">
        <v>47</v>
      </c>
    </row>
    <row r="40" spans="1:9" x14ac:dyDescent="0.25">
      <c r="A40" t="s">
        <v>67</v>
      </c>
      <c r="B40">
        <v>57965</v>
      </c>
      <c r="C40">
        <v>2543</v>
      </c>
      <c r="D40" t="str">
        <f>VLOOKUP(A40,'3G Parameters'!F:M,8,0)</f>
        <v>MRURNC4010</v>
      </c>
      <c r="E40" t="s">
        <v>110</v>
      </c>
      <c r="F40">
        <v>18261</v>
      </c>
      <c r="G40">
        <v>2150</v>
      </c>
      <c r="H40" t="s">
        <v>76</v>
      </c>
      <c r="I40" t="s">
        <v>47</v>
      </c>
    </row>
    <row r="41" spans="1:9" x14ac:dyDescent="0.25">
      <c r="A41" t="s">
        <v>67</v>
      </c>
      <c r="B41">
        <v>57965</v>
      </c>
      <c r="C41">
        <v>2543</v>
      </c>
      <c r="D41" t="str">
        <f>VLOOKUP(A41,'3G Parameters'!F:M,8,0)</f>
        <v>MRURNC4010</v>
      </c>
      <c r="E41" t="s">
        <v>74</v>
      </c>
      <c r="F41">
        <v>17960</v>
      </c>
      <c r="G41">
        <v>2150</v>
      </c>
      <c r="H41" t="s">
        <v>76</v>
      </c>
      <c r="I41" t="s">
        <v>47</v>
      </c>
    </row>
    <row r="42" spans="1:9" x14ac:dyDescent="0.25">
      <c r="A42" t="s">
        <v>67</v>
      </c>
      <c r="B42">
        <v>57965</v>
      </c>
      <c r="C42">
        <v>2543</v>
      </c>
      <c r="D42" t="str">
        <f>VLOOKUP(A42,'3G Parameters'!F:M,8,0)</f>
        <v>MRURNC4010</v>
      </c>
      <c r="E42" t="s">
        <v>77</v>
      </c>
      <c r="F42">
        <v>17961</v>
      </c>
      <c r="G42">
        <v>2150</v>
      </c>
      <c r="H42" t="s">
        <v>76</v>
      </c>
      <c r="I42" t="s">
        <v>47</v>
      </c>
    </row>
    <row r="43" spans="1:9" x14ac:dyDescent="0.25">
      <c r="A43" t="s">
        <v>67</v>
      </c>
      <c r="B43">
        <v>57965</v>
      </c>
      <c r="C43">
        <v>2543</v>
      </c>
      <c r="D43" t="str">
        <f>VLOOKUP(A43,'3G Parameters'!F:M,8,0)</f>
        <v>MRURNC4010</v>
      </c>
      <c r="E43" t="s">
        <v>78</v>
      </c>
      <c r="F43">
        <v>17962</v>
      </c>
      <c r="G43">
        <v>2150</v>
      </c>
      <c r="H43" t="s">
        <v>76</v>
      </c>
      <c r="I43" t="s">
        <v>47</v>
      </c>
    </row>
    <row r="44" spans="1:9" x14ac:dyDescent="0.25">
      <c r="A44" t="s">
        <v>68</v>
      </c>
      <c r="B44">
        <v>57966</v>
      </c>
      <c r="C44">
        <v>2543</v>
      </c>
      <c r="D44" t="str">
        <f>VLOOKUP(A44,'3G Parameters'!F:M,8,0)</f>
        <v>MRURNC4010</v>
      </c>
      <c r="E44" t="s">
        <v>111</v>
      </c>
      <c r="F44">
        <v>17670</v>
      </c>
      <c r="G44">
        <v>2150</v>
      </c>
      <c r="H44" t="s">
        <v>76</v>
      </c>
      <c r="I44" t="s">
        <v>47</v>
      </c>
    </row>
    <row r="45" spans="1:9" x14ac:dyDescent="0.25">
      <c r="A45" t="s">
        <v>68</v>
      </c>
      <c r="B45">
        <v>57966</v>
      </c>
      <c r="C45">
        <v>2543</v>
      </c>
      <c r="D45" t="str">
        <f>VLOOKUP(A45,'3G Parameters'!F:M,8,0)</f>
        <v>MRURNC4010</v>
      </c>
      <c r="E45" t="s">
        <v>107</v>
      </c>
      <c r="F45">
        <v>16422</v>
      </c>
      <c r="G45">
        <v>2150</v>
      </c>
      <c r="H45" t="s">
        <v>76</v>
      </c>
      <c r="I45" t="s">
        <v>47</v>
      </c>
    </row>
    <row r="46" spans="1:9" x14ac:dyDescent="0.25">
      <c r="A46" t="s">
        <v>68</v>
      </c>
      <c r="B46">
        <v>57966</v>
      </c>
      <c r="C46">
        <v>2543</v>
      </c>
      <c r="D46" t="str">
        <f>VLOOKUP(A46,'3G Parameters'!F:M,8,0)</f>
        <v>MRURNC4010</v>
      </c>
      <c r="E46" t="s">
        <v>109</v>
      </c>
      <c r="F46">
        <v>18260</v>
      </c>
      <c r="G46">
        <v>2150</v>
      </c>
      <c r="H46" t="s">
        <v>76</v>
      </c>
      <c r="I46" t="s">
        <v>47</v>
      </c>
    </row>
    <row r="47" spans="1:9" x14ac:dyDescent="0.25">
      <c r="A47" t="s">
        <v>68</v>
      </c>
      <c r="B47">
        <v>57966</v>
      </c>
      <c r="C47">
        <v>2543</v>
      </c>
      <c r="D47" t="str">
        <f>VLOOKUP(A47,'3G Parameters'!F:M,8,0)</f>
        <v>MRURNC4010</v>
      </c>
      <c r="E47" t="s">
        <v>110</v>
      </c>
      <c r="F47">
        <v>18261</v>
      </c>
      <c r="G47">
        <v>2150</v>
      </c>
      <c r="H47" t="s">
        <v>76</v>
      </c>
      <c r="I47" t="s">
        <v>47</v>
      </c>
    </row>
    <row r="48" spans="1:9" x14ac:dyDescent="0.25">
      <c r="A48" t="s">
        <v>68</v>
      </c>
      <c r="B48">
        <v>57966</v>
      </c>
      <c r="C48">
        <v>2543</v>
      </c>
      <c r="D48" t="str">
        <f>VLOOKUP(A48,'3G Parameters'!F:M,8,0)</f>
        <v>MRURNC4010</v>
      </c>
      <c r="E48" t="s">
        <v>114</v>
      </c>
      <c r="F48">
        <v>18262</v>
      </c>
      <c r="G48">
        <v>2150</v>
      </c>
      <c r="H48" t="s">
        <v>76</v>
      </c>
      <c r="I48" t="s">
        <v>47</v>
      </c>
    </row>
    <row r="49" spans="1:9" x14ac:dyDescent="0.25">
      <c r="A49" t="s">
        <v>68</v>
      </c>
      <c r="B49">
        <v>57966</v>
      </c>
      <c r="C49">
        <v>2543</v>
      </c>
      <c r="D49" t="str">
        <f>VLOOKUP(A49,'3G Parameters'!F:M,8,0)</f>
        <v>MRURNC4010</v>
      </c>
      <c r="E49" t="s">
        <v>74</v>
      </c>
      <c r="F49">
        <v>17960</v>
      </c>
      <c r="G49">
        <v>2150</v>
      </c>
      <c r="H49" t="s">
        <v>76</v>
      </c>
      <c r="I49" t="s">
        <v>47</v>
      </c>
    </row>
    <row r="50" spans="1:9" x14ac:dyDescent="0.25">
      <c r="A50" t="s">
        <v>68</v>
      </c>
      <c r="B50">
        <v>57966</v>
      </c>
      <c r="C50">
        <v>2543</v>
      </c>
      <c r="D50" t="str">
        <f>VLOOKUP(A50,'3G Parameters'!F:M,8,0)</f>
        <v>MRURNC4010</v>
      </c>
      <c r="E50" t="s">
        <v>77</v>
      </c>
      <c r="F50">
        <v>17961</v>
      </c>
      <c r="G50">
        <v>2150</v>
      </c>
      <c r="H50" t="s">
        <v>76</v>
      </c>
      <c r="I50" t="s">
        <v>47</v>
      </c>
    </row>
    <row r="51" spans="1:9" x14ac:dyDescent="0.25">
      <c r="A51" t="s">
        <v>68</v>
      </c>
      <c r="B51">
        <v>57966</v>
      </c>
      <c r="C51">
        <v>2543</v>
      </c>
      <c r="D51" t="str">
        <f>VLOOKUP(A51,'3G Parameters'!F:M,8,0)</f>
        <v>MRURNC4010</v>
      </c>
      <c r="E51" t="s">
        <v>78</v>
      </c>
      <c r="F51">
        <v>17962</v>
      </c>
      <c r="G51">
        <v>2150</v>
      </c>
      <c r="H51" t="s">
        <v>76</v>
      </c>
      <c r="I51" t="s">
        <v>47</v>
      </c>
    </row>
    <row r="52" spans="1:9" x14ac:dyDescent="0.25">
      <c r="A52" t="s">
        <v>49</v>
      </c>
      <c r="B52">
        <v>55680</v>
      </c>
      <c r="C52">
        <v>2526</v>
      </c>
      <c r="D52" t="str">
        <f>VLOOKUP(A52,'3G Parameters'!F:M,8,0)</f>
        <v>NYRRNC4000</v>
      </c>
      <c r="E52" t="s">
        <v>115</v>
      </c>
      <c r="F52">
        <v>16210</v>
      </c>
      <c r="G52">
        <v>2153</v>
      </c>
      <c r="H52" t="s">
        <v>76</v>
      </c>
      <c r="I52" t="s">
        <v>47</v>
      </c>
    </row>
    <row r="53" spans="1:9" x14ac:dyDescent="0.25">
      <c r="A53" t="s">
        <v>49</v>
      </c>
      <c r="B53">
        <v>55680</v>
      </c>
      <c r="C53">
        <v>2526</v>
      </c>
      <c r="D53" t="str">
        <f>VLOOKUP(A53,'3G Parameters'!F:M,8,0)</f>
        <v>NYRRNC4000</v>
      </c>
      <c r="E53" t="s">
        <v>116</v>
      </c>
      <c r="F53">
        <v>16214</v>
      </c>
      <c r="G53">
        <v>2153</v>
      </c>
      <c r="H53" t="s">
        <v>76</v>
      </c>
      <c r="I53" t="s">
        <v>47</v>
      </c>
    </row>
    <row r="54" spans="1:9" x14ac:dyDescent="0.25">
      <c r="A54" t="s">
        <v>49</v>
      </c>
      <c r="B54">
        <v>55680</v>
      </c>
      <c r="C54">
        <v>2526</v>
      </c>
      <c r="D54" t="str">
        <f>VLOOKUP(A54,'3G Parameters'!F:M,8,0)</f>
        <v>NYRRNC4000</v>
      </c>
      <c r="E54" t="s">
        <v>117</v>
      </c>
      <c r="F54">
        <v>7120</v>
      </c>
      <c r="G54">
        <v>2153</v>
      </c>
      <c r="H54" t="s">
        <v>76</v>
      </c>
      <c r="I54" t="s">
        <v>47</v>
      </c>
    </row>
    <row r="55" spans="1:9" x14ac:dyDescent="0.25">
      <c r="A55" t="s">
        <v>49</v>
      </c>
      <c r="B55">
        <v>55680</v>
      </c>
      <c r="C55">
        <v>2526</v>
      </c>
      <c r="D55" t="str">
        <f>VLOOKUP(A55,'3G Parameters'!F:M,8,0)</f>
        <v>NYRRNC4000</v>
      </c>
      <c r="E55" t="s">
        <v>79</v>
      </c>
      <c r="F55">
        <v>15680</v>
      </c>
      <c r="G55">
        <v>2153</v>
      </c>
      <c r="H55" t="s">
        <v>76</v>
      </c>
      <c r="I55" t="s">
        <v>47</v>
      </c>
    </row>
    <row r="56" spans="1:9" x14ac:dyDescent="0.25">
      <c r="A56" t="s">
        <v>49</v>
      </c>
      <c r="B56">
        <v>55680</v>
      </c>
      <c r="C56">
        <v>2526</v>
      </c>
      <c r="D56" t="str">
        <f>VLOOKUP(A56,'3G Parameters'!F:M,8,0)</f>
        <v>NYRRNC4000</v>
      </c>
      <c r="E56" t="s">
        <v>81</v>
      </c>
      <c r="F56">
        <v>15681</v>
      </c>
      <c r="G56">
        <v>2153</v>
      </c>
      <c r="H56" t="s">
        <v>76</v>
      </c>
      <c r="I56" t="s">
        <v>47</v>
      </c>
    </row>
    <row r="57" spans="1:9" x14ac:dyDescent="0.25">
      <c r="A57" t="s">
        <v>49</v>
      </c>
      <c r="B57">
        <v>55680</v>
      </c>
      <c r="C57">
        <v>2526</v>
      </c>
      <c r="D57" t="str">
        <f>VLOOKUP(A57,'3G Parameters'!F:M,8,0)</f>
        <v>NYRRNC4000</v>
      </c>
      <c r="E57" t="s">
        <v>82</v>
      </c>
      <c r="F57">
        <v>15682</v>
      </c>
      <c r="G57">
        <v>2153</v>
      </c>
      <c r="H57" t="s">
        <v>76</v>
      </c>
      <c r="I57" t="s">
        <v>47</v>
      </c>
    </row>
    <row r="58" spans="1:9" x14ac:dyDescent="0.25">
      <c r="A58" t="s">
        <v>49</v>
      </c>
      <c r="B58">
        <v>55680</v>
      </c>
      <c r="C58">
        <v>2526</v>
      </c>
      <c r="D58" t="str">
        <f>VLOOKUP(A58,'3G Parameters'!F:M,8,0)</f>
        <v>NYRRNC4000</v>
      </c>
      <c r="E58" t="s">
        <v>83</v>
      </c>
      <c r="F58">
        <v>15684</v>
      </c>
      <c r="G58">
        <v>2153</v>
      </c>
      <c r="H58" t="s">
        <v>76</v>
      </c>
      <c r="I58" t="s">
        <v>47</v>
      </c>
    </row>
    <row r="59" spans="1:9" x14ac:dyDescent="0.25">
      <c r="A59" t="s">
        <v>49</v>
      </c>
      <c r="B59">
        <v>55680</v>
      </c>
      <c r="C59">
        <v>2526</v>
      </c>
      <c r="D59" t="str">
        <f>VLOOKUP(A59,'3G Parameters'!F:M,8,0)</f>
        <v>NYRRNC4000</v>
      </c>
      <c r="E59" t="s">
        <v>84</v>
      </c>
      <c r="F59">
        <v>15685</v>
      </c>
      <c r="G59">
        <v>2153</v>
      </c>
      <c r="H59" t="s">
        <v>76</v>
      </c>
      <c r="I59" t="s">
        <v>47</v>
      </c>
    </row>
    <row r="60" spans="1:9" x14ac:dyDescent="0.25">
      <c r="A60" t="s">
        <v>49</v>
      </c>
      <c r="B60">
        <v>55680</v>
      </c>
      <c r="C60">
        <v>2526</v>
      </c>
      <c r="D60" t="str">
        <f>VLOOKUP(A60,'3G Parameters'!F:M,8,0)</f>
        <v>NYRRNC4000</v>
      </c>
      <c r="E60" t="s">
        <v>85</v>
      </c>
      <c r="F60">
        <v>15686</v>
      </c>
      <c r="G60">
        <v>2153</v>
      </c>
      <c r="H60" t="s">
        <v>76</v>
      </c>
      <c r="I60" t="s">
        <v>47</v>
      </c>
    </row>
    <row r="61" spans="1:9" x14ac:dyDescent="0.25">
      <c r="A61" t="s">
        <v>50</v>
      </c>
      <c r="B61">
        <v>55681</v>
      </c>
      <c r="C61">
        <v>2526</v>
      </c>
      <c r="D61" t="str">
        <f>VLOOKUP(A61,'3G Parameters'!F:M,8,0)</f>
        <v>NYRRNC4000</v>
      </c>
      <c r="E61" t="s">
        <v>115</v>
      </c>
      <c r="F61">
        <v>16210</v>
      </c>
      <c r="G61">
        <v>2153</v>
      </c>
      <c r="H61" t="s">
        <v>76</v>
      </c>
      <c r="I61" t="s">
        <v>47</v>
      </c>
    </row>
    <row r="62" spans="1:9" x14ac:dyDescent="0.25">
      <c r="A62" t="s">
        <v>50</v>
      </c>
      <c r="B62">
        <v>55681</v>
      </c>
      <c r="C62">
        <v>2526</v>
      </c>
      <c r="D62" t="str">
        <f>VLOOKUP(A62,'3G Parameters'!F:M,8,0)</f>
        <v>NYRRNC4000</v>
      </c>
      <c r="E62" t="s">
        <v>116</v>
      </c>
      <c r="F62">
        <v>16214</v>
      </c>
      <c r="G62">
        <v>2153</v>
      </c>
      <c r="H62" t="s">
        <v>76</v>
      </c>
      <c r="I62" t="s">
        <v>47</v>
      </c>
    </row>
    <row r="63" spans="1:9" x14ac:dyDescent="0.25">
      <c r="A63" t="s">
        <v>50</v>
      </c>
      <c r="B63">
        <v>55681</v>
      </c>
      <c r="C63">
        <v>2526</v>
      </c>
      <c r="D63" t="str">
        <f>VLOOKUP(A63,'3G Parameters'!F:M,8,0)</f>
        <v>NYRRNC4000</v>
      </c>
      <c r="E63" t="s">
        <v>117</v>
      </c>
      <c r="F63">
        <v>7120</v>
      </c>
      <c r="G63">
        <v>2153</v>
      </c>
      <c r="H63" t="s">
        <v>76</v>
      </c>
      <c r="I63" t="s">
        <v>47</v>
      </c>
    </row>
    <row r="64" spans="1:9" x14ac:dyDescent="0.25">
      <c r="A64" t="s">
        <v>50</v>
      </c>
      <c r="B64">
        <v>55681</v>
      </c>
      <c r="C64">
        <v>2526</v>
      </c>
      <c r="D64" t="str">
        <f>VLOOKUP(A64,'3G Parameters'!F:M,8,0)</f>
        <v>NYRRNC4000</v>
      </c>
      <c r="E64" t="s">
        <v>79</v>
      </c>
      <c r="F64">
        <v>15680</v>
      </c>
      <c r="G64">
        <v>2153</v>
      </c>
      <c r="H64" t="s">
        <v>76</v>
      </c>
      <c r="I64" t="s">
        <v>47</v>
      </c>
    </row>
    <row r="65" spans="1:9" x14ac:dyDescent="0.25">
      <c r="A65" t="s">
        <v>50</v>
      </c>
      <c r="B65">
        <v>55681</v>
      </c>
      <c r="C65">
        <v>2526</v>
      </c>
      <c r="D65" t="str">
        <f>VLOOKUP(A65,'3G Parameters'!F:M,8,0)</f>
        <v>NYRRNC4000</v>
      </c>
      <c r="E65" t="s">
        <v>81</v>
      </c>
      <c r="F65">
        <v>15681</v>
      </c>
      <c r="G65">
        <v>2153</v>
      </c>
      <c r="H65" t="s">
        <v>76</v>
      </c>
      <c r="I65" t="s">
        <v>47</v>
      </c>
    </row>
    <row r="66" spans="1:9" x14ac:dyDescent="0.25">
      <c r="A66" t="s">
        <v>50</v>
      </c>
      <c r="B66">
        <v>55681</v>
      </c>
      <c r="C66">
        <v>2526</v>
      </c>
      <c r="D66" t="str">
        <f>VLOOKUP(A66,'3G Parameters'!F:M,8,0)</f>
        <v>NYRRNC4000</v>
      </c>
      <c r="E66" t="s">
        <v>82</v>
      </c>
      <c r="F66">
        <v>15682</v>
      </c>
      <c r="G66">
        <v>2153</v>
      </c>
      <c r="H66" t="s">
        <v>76</v>
      </c>
      <c r="I66" t="s">
        <v>47</v>
      </c>
    </row>
    <row r="67" spans="1:9" x14ac:dyDescent="0.25">
      <c r="A67" t="s">
        <v>50</v>
      </c>
      <c r="B67">
        <v>55681</v>
      </c>
      <c r="C67">
        <v>2526</v>
      </c>
      <c r="D67" t="str">
        <f>VLOOKUP(A67,'3G Parameters'!F:M,8,0)</f>
        <v>NYRRNC4000</v>
      </c>
      <c r="E67" t="s">
        <v>83</v>
      </c>
      <c r="F67">
        <v>15684</v>
      </c>
      <c r="G67">
        <v>2153</v>
      </c>
      <c r="H67" t="s">
        <v>76</v>
      </c>
      <c r="I67" t="s">
        <v>47</v>
      </c>
    </row>
    <row r="68" spans="1:9" x14ac:dyDescent="0.25">
      <c r="A68" t="s">
        <v>50</v>
      </c>
      <c r="B68">
        <v>55681</v>
      </c>
      <c r="C68">
        <v>2526</v>
      </c>
      <c r="D68" t="str">
        <f>VLOOKUP(A68,'3G Parameters'!F:M,8,0)</f>
        <v>NYRRNC4000</v>
      </c>
      <c r="E68" t="s">
        <v>84</v>
      </c>
      <c r="F68">
        <v>15685</v>
      </c>
      <c r="G68">
        <v>2153</v>
      </c>
      <c r="H68" t="s">
        <v>76</v>
      </c>
      <c r="I68" t="s">
        <v>47</v>
      </c>
    </row>
    <row r="69" spans="1:9" x14ac:dyDescent="0.25">
      <c r="A69" t="s">
        <v>50</v>
      </c>
      <c r="B69">
        <v>55681</v>
      </c>
      <c r="C69">
        <v>2526</v>
      </c>
      <c r="D69" t="str">
        <f>VLOOKUP(A69,'3G Parameters'!F:M,8,0)</f>
        <v>NYRRNC4000</v>
      </c>
      <c r="E69" t="s">
        <v>85</v>
      </c>
      <c r="F69">
        <v>15686</v>
      </c>
      <c r="G69">
        <v>2153</v>
      </c>
      <c r="H69" t="s">
        <v>76</v>
      </c>
      <c r="I69" t="s">
        <v>47</v>
      </c>
    </row>
    <row r="70" spans="1:9" x14ac:dyDescent="0.25">
      <c r="A70" t="s">
        <v>51</v>
      </c>
      <c r="B70">
        <v>55682</v>
      </c>
      <c r="C70">
        <v>2526</v>
      </c>
      <c r="D70" t="str">
        <f>VLOOKUP(A70,'3G Parameters'!F:M,8,0)</f>
        <v>NYRRNC4000</v>
      </c>
      <c r="E70" t="s">
        <v>115</v>
      </c>
      <c r="F70">
        <v>16210</v>
      </c>
      <c r="G70">
        <v>2153</v>
      </c>
      <c r="H70" t="s">
        <v>76</v>
      </c>
      <c r="I70" t="s">
        <v>47</v>
      </c>
    </row>
    <row r="71" spans="1:9" x14ac:dyDescent="0.25">
      <c r="A71" t="s">
        <v>51</v>
      </c>
      <c r="B71">
        <v>55682</v>
      </c>
      <c r="C71">
        <v>2526</v>
      </c>
      <c r="D71" t="str">
        <f>VLOOKUP(A71,'3G Parameters'!F:M,8,0)</f>
        <v>NYRRNC4000</v>
      </c>
      <c r="E71" t="s">
        <v>118</v>
      </c>
      <c r="F71">
        <v>16211</v>
      </c>
      <c r="G71">
        <v>2153</v>
      </c>
      <c r="H71" t="s">
        <v>76</v>
      </c>
      <c r="I71" t="s">
        <v>47</v>
      </c>
    </row>
    <row r="72" spans="1:9" x14ac:dyDescent="0.25">
      <c r="A72" t="s">
        <v>51</v>
      </c>
      <c r="B72">
        <v>55682</v>
      </c>
      <c r="C72">
        <v>2526</v>
      </c>
      <c r="D72" t="str">
        <f>VLOOKUP(A72,'3G Parameters'!F:M,8,0)</f>
        <v>NYRRNC4000</v>
      </c>
      <c r="E72" t="s">
        <v>119</v>
      </c>
      <c r="F72">
        <v>16212</v>
      </c>
      <c r="G72">
        <v>2153</v>
      </c>
      <c r="H72" t="s">
        <v>76</v>
      </c>
      <c r="I72" t="s">
        <v>47</v>
      </c>
    </row>
    <row r="73" spans="1:9" x14ac:dyDescent="0.25">
      <c r="A73" t="s">
        <v>51</v>
      </c>
      <c r="B73">
        <v>55682</v>
      </c>
      <c r="C73">
        <v>2526</v>
      </c>
      <c r="D73" t="str">
        <f>VLOOKUP(A73,'3G Parameters'!F:M,8,0)</f>
        <v>NYRRNC4000</v>
      </c>
      <c r="E73" t="s">
        <v>116</v>
      </c>
      <c r="F73">
        <v>16214</v>
      </c>
      <c r="G73">
        <v>2153</v>
      </c>
      <c r="H73" t="s">
        <v>76</v>
      </c>
      <c r="I73" t="s">
        <v>47</v>
      </c>
    </row>
    <row r="74" spans="1:9" x14ac:dyDescent="0.25">
      <c r="A74" t="s">
        <v>51</v>
      </c>
      <c r="B74">
        <v>55682</v>
      </c>
      <c r="C74">
        <v>2526</v>
      </c>
      <c r="D74" t="str">
        <f>VLOOKUP(A74,'3G Parameters'!F:M,8,0)</f>
        <v>NYRRNC4000</v>
      </c>
      <c r="E74" t="s">
        <v>79</v>
      </c>
      <c r="F74">
        <v>15680</v>
      </c>
      <c r="G74">
        <v>2153</v>
      </c>
      <c r="H74" t="s">
        <v>76</v>
      </c>
      <c r="I74" t="s">
        <v>47</v>
      </c>
    </row>
    <row r="75" spans="1:9" x14ac:dyDescent="0.25">
      <c r="A75" t="s">
        <v>51</v>
      </c>
      <c r="B75">
        <v>55682</v>
      </c>
      <c r="C75">
        <v>2526</v>
      </c>
      <c r="D75" t="str">
        <f>VLOOKUP(A75,'3G Parameters'!F:M,8,0)</f>
        <v>NYRRNC4000</v>
      </c>
      <c r="E75" t="s">
        <v>81</v>
      </c>
      <c r="F75">
        <v>15681</v>
      </c>
      <c r="G75">
        <v>2153</v>
      </c>
      <c r="H75" t="s">
        <v>76</v>
      </c>
      <c r="I75" t="s">
        <v>47</v>
      </c>
    </row>
    <row r="76" spans="1:9" x14ac:dyDescent="0.25">
      <c r="A76" t="s">
        <v>51</v>
      </c>
      <c r="B76">
        <v>55682</v>
      </c>
      <c r="C76">
        <v>2526</v>
      </c>
      <c r="D76" t="str">
        <f>VLOOKUP(A76,'3G Parameters'!F:M,8,0)</f>
        <v>NYRRNC4000</v>
      </c>
      <c r="E76" t="s">
        <v>82</v>
      </c>
      <c r="F76">
        <v>15682</v>
      </c>
      <c r="G76">
        <v>2153</v>
      </c>
      <c r="H76" t="s">
        <v>76</v>
      </c>
      <c r="I76" t="s">
        <v>47</v>
      </c>
    </row>
    <row r="77" spans="1:9" x14ac:dyDescent="0.25">
      <c r="A77" t="s">
        <v>51</v>
      </c>
      <c r="B77">
        <v>55682</v>
      </c>
      <c r="C77">
        <v>2526</v>
      </c>
      <c r="D77" t="str">
        <f>VLOOKUP(A77,'3G Parameters'!F:M,8,0)</f>
        <v>NYRRNC4000</v>
      </c>
      <c r="E77" t="s">
        <v>83</v>
      </c>
      <c r="F77">
        <v>15684</v>
      </c>
      <c r="G77">
        <v>2153</v>
      </c>
      <c r="H77" t="s">
        <v>76</v>
      </c>
      <c r="I77" t="s">
        <v>47</v>
      </c>
    </row>
    <row r="78" spans="1:9" x14ac:dyDescent="0.25">
      <c r="A78" t="s">
        <v>51</v>
      </c>
      <c r="B78">
        <v>55682</v>
      </c>
      <c r="C78">
        <v>2526</v>
      </c>
      <c r="D78" t="str">
        <f>VLOOKUP(A78,'3G Parameters'!F:M,8,0)</f>
        <v>NYRRNC4000</v>
      </c>
      <c r="E78" t="s">
        <v>84</v>
      </c>
      <c r="F78">
        <v>15685</v>
      </c>
      <c r="G78">
        <v>2153</v>
      </c>
      <c r="H78" t="s">
        <v>76</v>
      </c>
      <c r="I78" t="s">
        <v>47</v>
      </c>
    </row>
    <row r="79" spans="1:9" x14ac:dyDescent="0.25">
      <c r="A79" t="s">
        <v>51</v>
      </c>
      <c r="B79">
        <v>55682</v>
      </c>
      <c r="C79">
        <v>2526</v>
      </c>
      <c r="D79" t="str">
        <f>VLOOKUP(A79,'3G Parameters'!F:M,8,0)</f>
        <v>NYRRNC4000</v>
      </c>
      <c r="E79" t="s">
        <v>85</v>
      </c>
      <c r="F79">
        <v>15686</v>
      </c>
      <c r="G79">
        <v>2153</v>
      </c>
      <c r="H79" t="s">
        <v>76</v>
      </c>
      <c r="I79" t="s">
        <v>47</v>
      </c>
    </row>
    <row r="80" spans="1:9" x14ac:dyDescent="0.25">
      <c r="A80" t="s">
        <v>52</v>
      </c>
      <c r="B80">
        <v>55684</v>
      </c>
      <c r="C80">
        <v>2526</v>
      </c>
      <c r="D80" t="str">
        <f>VLOOKUP(A80,'3G Parameters'!F:M,8,0)</f>
        <v>NYRRNC4000</v>
      </c>
      <c r="E80" t="s">
        <v>115</v>
      </c>
      <c r="F80">
        <v>16210</v>
      </c>
      <c r="G80">
        <v>2153</v>
      </c>
      <c r="H80" t="s">
        <v>76</v>
      </c>
      <c r="I80" t="s">
        <v>47</v>
      </c>
    </row>
    <row r="81" spans="1:9" x14ac:dyDescent="0.25">
      <c r="A81" t="s">
        <v>52</v>
      </c>
      <c r="B81">
        <v>55684</v>
      </c>
      <c r="C81">
        <v>2526</v>
      </c>
      <c r="D81" t="str">
        <f>VLOOKUP(A81,'3G Parameters'!F:M,8,0)</f>
        <v>NYRRNC4000</v>
      </c>
      <c r="E81" t="s">
        <v>116</v>
      </c>
      <c r="F81">
        <v>16214</v>
      </c>
      <c r="G81">
        <v>2153</v>
      </c>
      <c r="H81" t="s">
        <v>76</v>
      </c>
      <c r="I81" t="s">
        <v>47</v>
      </c>
    </row>
    <row r="82" spans="1:9" x14ac:dyDescent="0.25">
      <c r="A82" t="s">
        <v>52</v>
      </c>
      <c r="B82">
        <v>55684</v>
      </c>
      <c r="C82">
        <v>2526</v>
      </c>
      <c r="D82" t="str">
        <f>VLOOKUP(A82,'3G Parameters'!F:M,8,0)</f>
        <v>NYRRNC4000</v>
      </c>
      <c r="E82" t="s">
        <v>117</v>
      </c>
      <c r="F82">
        <v>7120</v>
      </c>
      <c r="G82">
        <v>2153</v>
      </c>
      <c r="H82" t="s">
        <v>76</v>
      </c>
      <c r="I82" t="s">
        <v>47</v>
      </c>
    </row>
    <row r="83" spans="1:9" x14ac:dyDescent="0.25">
      <c r="A83" t="s">
        <v>52</v>
      </c>
      <c r="B83">
        <v>55684</v>
      </c>
      <c r="C83">
        <v>2526</v>
      </c>
      <c r="D83" t="str">
        <f>VLOOKUP(A83,'3G Parameters'!F:M,8,0)</f>
        <v>NYRRNC4000</v>
      </c>
      <c r="E83" t="s">
        <v>79</v>
      </c>
      <c r="F83">
        <v>15680</v>
      </c>
      <c r="G83">
        <v>2153</v>
      </c>
      <c r="H83" t="s">
        <v>76</v>
      </c>
      <c r="I83" t="s">
        <v>47</v>
      </c>
    </row>
    <row r="84" spans="1:9" x14ac:dyDescent="0.25">
      <c r="A84" t="s">
        <v>52</v>
      </c>
      <c r="B84">
        <v>55684</v>
      </c>
      <c r="C84">
        <v>2526</v>
      </c>
      <c r="D84" t="str">
        <f>VLOOKUP(A84,'3G Parameters'!F:M,8,0)</f>
        <v>NYRRNC4000</v>
      </c>
      <c r="E84" t="s">
        <v>81</v>
      </c>
      <c r="F84">
        <v>15681</v>
      </c>
      <c r="G84">
        <v>2153</v>
      </c>
      <c r="H84" t="s">
        <v>76</v>
      </c>
      <c r="I84" t="s">
        <v>47</v>
      </c>
    </row>
    <row r="85" spans="1:9" x14ac:dyDescent="0.25">
      <c r="A85" t="s">
        <v>52</v>
      </c>
      <c r="B85">
        <v>55684</v>
      </c>
      <c r="C85">
        <v>2526</v>
      </c>
      <c r="D85" t="str">
        <f>VLOOKUP(A85,'3G Parameters'!F:M,8,0)</f>
        <v>NYRRNC4000</v>
      </c>
      <c r="E85" t="s">
        <v>82</v>
      </c>
      <c r="F85">
        <v>15682</v>
      </c>
      <c r="G85">
        <v>2153</v>
      </c>
      <c r="H85" t="s">
        <v>76</v>
      </c>
      <c r="I85" t="s">
        <v>47</v>
      </c>
    </row>
    <row r="86" spans="1:9" x14ac:dyDescent="0.25">
      <c r="A86" t="s">
        <v>52</v>
      </c>
      <c r="B86">
        <v>55684</v>
      </c>
      <c r="C86">
        <v>2526</v>
      </c>
      <c r="D86" t="str">
        <f>VLOOKUP(A86,'3G Parameters'!F:M,8,0)</f>
        <v>NYRRNC4000</v>
      </c>
      <c r="E86" t="s">
        <v>83</v>
      </c>
      <c r="F86">
        <v>15684</v>
      </c>
      <c r="G86">
        <v>2153</v>
      </c>
      <c r="H86" t="s">
        <v>76</v>
      </c>
      <c r="I86" t="s">
        <v>47</v>
      </c>
    </row>
    <row r="87" spans="1:9" x14ac:dyDescent="0.25">
      <c r="A87" t="s">
        <v>52</v>
      </c>
      <c r="B87">
        <v>55684</v>
      </c>
      <c r="C87">
        <v>2526</v>
      </c>
      <c r="D87" t="str">
        <f>VLOOKUP(A87,'3G Parameters'!F:M,8,0)</f>
        <v>NYRRNC4000</v>
      </c>
      <c r="E87" t="s">
        <v>84</v>
      </c>
      <c r="F87">
        <v>15685</v>
      </c>
      <c r="G87">
        <v>2153</v>
      </c>
      <c r="H87" t="s">
        <v>76</v>
      </c>
      <c r="I87" t="s">
        <v>47</v>
      </c>
    </row>
    <row r="88" spans="1:9" x14ac:dyDescent="0.25">
      <c r="A88" t="s">
        <v>52</v>
      </c>
      <c r="B88">
        <v>55684</v>
      </c>
      <c r="C88">
        <v>2526</v>
      </c>
      <c r="D88" t="str">
        <f>VLOOKUP(A88,'3G Parameters'!F:M,8,0)</f>
        <v>NYRRNC4000</v>
      </c>
      <c r="E88" t="s">
        <v>85</v>
      </c>
      <c r="F88">
        <v>15686</v>
      </c>
      <c r="G88">
        <v>2153</v>
      </c>
      <c r="H88" t="s">
        <v>76</v>
      </c>
      <c r="I88" t="s">
        <v>47</v>
      </c>
    </row>
    <row r="89" spans="1:9" x14ac:dyDescent="0.25">
      <c r="A89" t="s">
        <v>53</v>
      </c>
      <c r="B89">
        <v>55685</v>
      </c>
      <c r="C89">
        <v>2526</v>
      </c>
      <c r="D89" t="str">
        <f>VLOOKUP(A89,'3G Parameters'!F:M,8,0)</f>
        <v>NYRRNC4000</v>
      </c>
      <c r="E89" t="s">
        <v>115</v>
      </c>
      <c r="F89">
        <v>16210</v>
      </c>
      <c r="G89">
        <v>2153</v>
      </c>
      <c r="H89" t="s">
        <v>76</v>
      </c>
      <c r="I89" t="s">
        <v>47</v>
      </c>
    </row>
    <row r="90" spans="1:9" x14ac:dyDescent="0.25">
      <c r="A90" t="s">
        <v>53</v>
      </c>
      <c r="B90">
        <v>55685</v>
      </c>
      <c r="C90">
        <v>2526</v>
      </c>
      <c r="D90" t="str">
        <f>VLOOKUP(A90,'3G Parameters'!F:M,8,0)</f>
        <v>NYRRNC4000</v>
      </c>
      <c r="E90" t="s">
        <v>116</v>
      </c>
      <c r="F90">
        <v>16214</v>
      </c>
      <c r="G90">
        <v>2153</v>
      </c>
      <c r="H90" t="s">
        <v>76</v>
      </c>
      <c r="I90" t="s">
        <v>47</v>
      </c>
    </row>
    <row r="91" spans="1:9" x14ac:dyDescent="0.25">
      <c r="A91" t="s">
        <v>53</v>
      </c>
      <c r="B91">
        <v>55685</v>
      </c>
      <c r="C91">
        <v>2526</v>
      </c>
      <c r="D91" t="str">
        <f>VLOOKUP(A91,'3G Parameters'!F:M,8,0)</f>
        <v>NYRRNC4000</v>
      </c>
      <c r="E91" t="s">
        <v>117</v>
      </c>
      <c r="F91">
        <v>7120</v>
      </c>
      <c r="G91">
        <v>2153</v>
      </c>
      <c r="H91" t="s">
        <v>76</v>
      </c>
      <c r="I91" t="s">
        <v>47</v>
      </c>
    </row>
    <row r="92" spans="1:9" x14ac:dyDescent="0.25">
      <c r="A92" t="s">
        <v>53</v>
      </c>
      <c r="B92">
        <v>55685</v>
      </c>
      <c r="C92">
        <v>2526</v>
      </c>
      <c r="D92" t="str">
        <f>VLOOKUP(A92,'3G Parameters'!F:M,8,0)</f>
        <v>NYRRNC4000</v>
      </c>
      <c r="E92" t="s">
        <v>79</v>
      </c>
      <c r="F92">
        <v>15680</v>
      </c>
      <c r="G92">
        <v>2153</v>
      </c>
      <c r="H92" t="s">
        <v>76</v>
      </c>
      <c r="I92" t="s">
        <v>47</v>
      </c>
    </row>
    <row r="93" spans="1:9" x14ac:dyDescent="0.25">
      <c r="A93" t="s">
        <v>53</v>
      </c>
      <c r="B93">
        <v>55685</v>
      </c>
      <c r="C93">
        <v>2526</v>
      </c>
      <c r="D93" t="str">
        <f>VLOOKUP(A93,'3G Parameters'!F:M,8,0)</f>
        <v>NYRRNC4000</v>
      </c>
      <c r="E93" t="s">
        <v>81</v>
      </c>
      <c r="F93">
        <v>15681</v>
      </c>
      <c r="G93">
        <v>2153</v>
      </c>
      <c r="H93" t="s">
        <v>76</v>
      </c>
      <c r="I93" t="s">
        <v>47</v>
      </c>
    </row>
    <row r="94" spans="1:9" x14ac:dyDescent="0.25">
      <c r="A94" t="s">
        <v>53</v>
      </c>
      <c r="B94">
        <v>55685</v>
      </c>
      <c r="C94">
        <v>2526</v>
      </c>
      <c r="D94" t="str">
        <f>VLOOKUP(A94,'3G Parameters'!F:M,8,0)</f>
        <v>NYRRNC4000</v>
      </c>
      <c r="E94" t="s">
        <v>82</v>
      </c>
      <c r="F94">
        <v>15682</v>
      </c>
      <c r="G94">
        <v>2153</v>
      </c>
      <c r="H94" t="s">
        <v>76</v>
      </c>
      <c r="I94" t="s">
        <v>47</v>
      </c>
    </row>
    <row r="95" spans="1:9" x14ac:dyDescent="0.25">
      <c r="A95" t="s">
        <v>53</v>
      </c>
      <c r="B95">
        <v>55685</v>
      </c>
      <c r="C95">
        <v>2526</v>
      </c>
      <c r="D95" t="str">
        <f>VLOOKUP(A95,'3G Parameters'!F:M,8,0)</f>
        <v>NYRRNC4000</v>
      </c>
      <c r="E95" t="s">
        <v>83</v>
      </c>
      <c r="F95">
        <v>15684</v>
      </c>
      <c r="G95">
        <v>2153</v>
      </c>
      <c r="H95" t="s">
        <v>76</v>
      </c>
      <c r="I95" t="s">
        <v>47</v>
      </c>
    </row>
    <row r="96" spans="1:9" x14ac:dyDescent="0.25">
      <c r="A96" t="s">
        <v>53</v>
      </c>
      <c r="B96">
        <v>55685</v>
      </c>
      <c r="C96">
        <v>2526</v>
      </c>
      <c r="D96" t="str">
        <f>VLOOKUP(A96,'3G Parameters'!F:M,8,0)</f>
        <v>NYRRNC4000</v>
      </c>
      <c r="E96" t="s">
        <v>84</v>
      </c>
      <c r="F96">
        <v>15685</v>
      </c>
      <c r="G96">
        <v>2153</v>
      </c>
      <c r="H96" t="s">
        <v>76</v>
      </c>
      <c r="I96" t="s">
        <v>47</v>
      </c>
    </row>
    <row r="97" spans="1:9" x14ac:dyDescent="0.25">
      <c r="A97" t="s">
        <v>53</v>
      </c>
      <c r="B97">
        <v>55685</v>
      </c>
      <c r="C97">
        <v>2526</v>
      </c>
      <c r="D97" t="str">
        <f>VLOOKUP(A97,'3G Parameters'!F:M,8,0)</f>
        <v>NYRRNC4000</v>
      </c>
      <c r="E97" t="s">
        <v>85</v>
      </c>
      <c r="F97">
        <v>15686</v>
      </c>
      <c r="G97">
        <v>2153</v>
      </c>
      <c r="H97" t="s">
        <v>76</v>
      </c>
      <c r="I97" t="s">
        <v>47</v>
      </c>
    </row>
    <row r="98" spans="1:9" x14ac:dyDescent="0.25">
      <c r="A98" t="s">
        <v>54</v>
      </c>
      <c r="B98">
        <v>55686</v>
      </c>
      <c r="C98">
        <v>2526</v>
      </c>
      <c r="D98" t="str">
        <f>VLOOKUP(A98,'3G Parameters'!F:M,8,0)</f>
        <v>NYRRNC4000</v>
      </c>
      <c r="E98" t="s">
        <v>115</v>
      </c>
      <c r="F98">
        <v>16210</v>
      </c>
      <c r="G98">
        <v>2153</v>
      </c>
      <c r="H98" t="s">
        <v>76</v>
      </c>
      <c r="I98" t="s">
        <v>47</v>
      </c>
    </row>
    <row r="99" spans="1:9" x14ac:dyDescent="0.25">
      <c r="A99" t="s">
        <v>54</v>
      </c>
      <c r="B99">
        <v>55686</v>
      </c>
      <c r="C99">
        <v>2526</v>
      </c>
      <c r="D99" t="str">
        <f>VLOOKUP(A99,'3G Parameters'!F:M,8,0)</f>
        <v>NYRRNC4000</v>
      </c>
      <c r="E99" t="s">
        <v>118</v>
      </c>
      <c r="F99">
        <v>16211</v>
      </c>
      <c r="G99">
        <v>2153</v>
      </c>
      <c r="H99" t="s">
        <v>76</v>
      </c>
      <c r="I99" t="s">
        <v>47</v>
      </c>
    </row>
    <row r="100" spans="1:9" x14ac:dyDescent="0.25">
      <c r="A100" t="s">
        <v>54</v>
      </c>
      <c r="B100">
        <v>55686</v>
      </c>
      <c r="C100">
        <v>2526</v>
      </c>
      <c r="D100" t="str">
        <f>VLOOKUP(A100,'3G Parameters'!F:M,8,0)</f>
        <v>NYRRNC4000</v>
      </c>
      <c r="E100" t="s">
        <v>119</v>
      </c>
      <c r="F100">
        <v>16212</v>
      </c>
      <c r="G100">
        <v>2153</v>
      </c>
      <c r="H100" t="s">
        <v>76</v>
      </c>
      <c r="I100" t="s">
        <v>47</v>
      </c>
    </row>
    <row r="101" spans="1:9" x14ac:dyDescent="0.25">
      <c r="A101" t="s">
        <v>54</v>
      </c>
      <c r="B101">
        <v>55686</v>
      </c>
      <c r="C101">
        <v>2526</v>
      </c>
      <c r="D101" t="str">
        <f>VLOOKUP(A101,'3G Parameters'!F:M,8,0)</f>
        <v>NYRRNC4000</v>
      </c>
      <c r="E101" t="s">
        <v>116</v>
      </c>
      <c r="F101">
        <v>16214</v>
      </c>
      <c r="G101">
        <v>2153</v>
      </c>
      <c r="H101" t="s">
        <v>76</v>
      </c>
      <c r="I101" t="s">
        <v>47</v>
      </c>
    </row>
    <row r="102" spans="1:9" x14ac:dyDescent="0.25">
      <c r="A102" t="s">
        <v>54</v>
      </c>
      <c r="B102">
        <v>55686</v>
      </c>
      <c r="C102">
        <v>2526</v>
      </c>
      <c r="D102" t="str">
        <f>VLOOKUP(A102,'3G Parameters'!F:M,8,0)</f>
        <v>NYRRNC4000</v>
      </c>
      <c r="E102" t="s">
        <v>79</v>
      </c>
      <c r="F102">
        <v>15680</v>
      </c>
      <c r="G102">
        <v>2153</v>
      </c>
      <c r="H102" t="s">
        <v>76</v>
      </c>
      <c r="I102" t="s">
        <v>47</v>
      </c>
    </row>
    <row r="103" spans="1:9" x14ac:dyDescent="0.25">
      <c r="A103" t="s">
        <v>54</v>
      </c>
      <c r="B103">
        <v>55686</v>
      </c>
      <c r="C103">
        <v>2526</v>
      </c>
      <c r="D103" t="str">
        <f>VLOOKUP(A103,'3G Parameters'!F:M,8,0)</f>
        <v>NYRRNC4000</v>
      </c>
      <c r="E103" t="s">
        <v>81</v>
      </c>
      <c r="F103">
        <v>15681</v>
      </c>
      <c r="G103">
        <v>2153</v>
      </c>
      <c r="H103" t="s">
        <v>76</v>
      </c>
      <c r="I103" t="s">
        <v>47</v>
      </c>
    </row>
    <row r="104" spans="1:9" x14ac:dyDescent="0.25">
      <c r="A104" t="s">
        <v>54</v>
      </c>
      <c r="B104">
        <v>55686</v>
      </c>
      <c r="C104">
        <v>2526</v>
      </c>
      <c r="D104" t="str">
        <f>VLOOKUP(A104,'3G Parameters'!F:M,8,0)</f>
        <v>NYRRNC4000</v>
      </c>
      <c r="E104" t="s">
        <v>82</v>
      </c>
      <c r="F104">
        <v>15682</v>
      </c>
      <c r="G104">
        <v>2153</v>
      </c>
      <c r="H104" t="s">
        <v>76</v>
      </c>
      <c r="I104" t="s">
        <v>47</v>
      </c>
    </row>
    <row r="105" spans="1:9" x14ac:dyDescent="0.25">
      <c r="A105" t="s">
        <v>54</v>
      </c>
      <c r="B105">
        <v>55686</v>
      </c>
      <c r="C105">
        <v>2526</v>
      </c>
      <c r="D105" t="str">
        <f>VLOOKUP(A105,'3G Parameters'!F:M,8,0)</f>
        <v>NYRRNC4000</v>
      </c>
      <c r="E105" t="s">
        <v>83</v>
      </c>
      <c r="F105">
        <v>15684</v>
      </c>
      <c r="G105">
        <v>2153</v>
      </c>
      <c r="H105" t="s">
        <v>76</v>
      </c>
      <c r="I105" t="s">
        <v>47</v>
      </c>
    </row>
    <row r="106" spans="1:9" x14ac:dyDescent="0.25">
      <c r="A106" t="s">
        <v>54</v>
      </c>
      <c r="B106">
        <v>55686</v>
      </c>
      <c r="C106">
        <v>2526</v>
      </c>
      <c r="D106" t="str">
        <f>VLOOKUP(A106,'3G Parameters'!F:M,8,0)</f>
        <v>NYRRNC4000</v>
      </c>
      <c r="E106" t="s">
        <v>84</v>
      </c>
      <c r="F106">
        <v>15685</v>
      </c>
      <c r="G106">
        <v>2153</v>
      </c>
      <c r="H106" t="s">
        <v>76</v>
      </c>
      <c r="I106" t="s">
        <v>47</v>
      </c>
    </row>
    <row r="107" spans="1:9" x14ac:dyDescent="0.25">
      <c r="A107" t="s">
        <v>54</v>
      </c>
      <c r="B107">
        <v>55686</v>
      </c>
      <c r="C107">
        <v>2526</v>
      </c>
      <c r="D107" t="str">
        <f>VLOOKUP(A107,'3G Parameters'!F:M,8,0)</f>
        <v>NYRRNC4000</v>
      </c>
      <c r="E107" t="s">
        <v>85</v>
      </c>
      <c r="F107">
        <v>15686</v>
      </c>
      <c r="G107">
        <v>2153</v>
      </c>
      <c r="H107" t="s">
        <v>76</v>
      </c>
      <c r="I107" t="s">
        <v>47</v>
      </c>
    </row>
    <row r="108" spans="1:9" x14ac:dyDescent="0.25">
      <c r="A108" t="s">
        <v>56</v>
      </c>
      <c r="B108">
        <v>55690</v>
      </c>
      <c r="C108">
        <v>45024</v>
      </c>
      <c r="D108" t="str">
        <f>VLOOKUP(A108,'3G Parameters'!F:M,8,0)</f>
        <v>TKARNC0525</v>
      </c>
      <c r="E108" t="s">
        <v>120</v>
      </c>
      <c r="F108">
        <v>17471</v>
      </c>
      <c r="G108">
        <v>2138</v>
      </c>
      <c r="H108" t="s">
        <v>88</v>
      </c>
      <c r="I108" t="s">
        <v>47</v>
      </c>
    </row>
    <row r="109" spans="1:9" x14ac:dyDescent="0.25">
      <c r="A109" t="s">
        <v>56</v>
      </c>
      <c r="B109">
        <v>55690</v>
      </c>
      <c r="C109">
        <v>45024</v>
      </c>
      <c r="D109" t="str">
        <f>VLOOKUP(A109,'3G Parameters'!F:M,8,0)</f>
        <v>TKARNC0525</v>
      </c>
      <c r="E109" t="s">
        <v>121</v>
      </c>
      <c r="F109">
        <v>17472</v>
      </c>
      <c r="G109">
        <v>2138</v>
      </c>
      <c r="H109" t="s">
        <v>88</v>
      </c>
      <c r="I109" t="s">
        <v>47</v>
      </c>
    </row>
    <row r="110" spans="1:9" x14ac:dyDescent="0.25">
      <c r="A110" t="s">
        <v>56</v>
      </c>
      <c r="B110">
        <v>55690</v>
      </c>
      <c r="C110">
        <v>45024</v>
      </c>
      <c r="D110" t="str">
        <f>VLOOKUP(A110,'3G Parameters'!F:M,8,0)</f>
        <v>TKARNC0525</v>
      </c>
      <c r="E110" t="s">
        <v>122</v>
      </c>
      <c r="F110">
        <v>17475</v>
      </c>
      <c r="G110">
        <v>2138</v>
      </c>
      <c r="H110" t="s">
        <v>88</v>
      </c>
      <c r="I110" t="s">
        <v>47</v>
      </c>
    </row>
    <row r="111" spans="1:9" x14ac:dyDescent="0.25">
      <c r="A111" t="s">
        <v>56</v>
      </c>
      <c r="B111">
        <v>55690</v>
      </c>
      <c r="C111">
        <v>45024</v>
      </c>
      <c r="D111" t="str">
        <f>VLOOKUP(A111,'3G Parameters'!F:M,8,0)</f>
        <v>TKARNC0525</v>
      </c>
      <c r="E111" t="s">
        <v>123</v>
      </c>
      <c r="F111">
        <v>17410</v>
      </c>
      <c r="G111">
        <v>2138</v>
      </c>
      <c r="H111" t="s">
        <v>88</v>
      </c>
      <c r="I111" t="s">
        <v>47</v>
      </c>
    </row>
    <row r="112" spans="1:9" x14ac:dyDescent="0.25">
      <c r="A112" t="s">
        <v>56</v>
      </c>
      <c r="B112">
        <v>55690</v>
      </c>
      <c r="C112">
        <v>45024</v>
      </c>
      <c r="D112" t="str">
        <f>VLOOKUP(A112,'3G Parameters'!F:M,8,0)</f>
        <v>TKARNC0525</v>
      </c>
      <c r="E112" t="s">
        <v>86</v>
      </c>
      <c r="F112">
        <v>15690</v>
      </c>
      <c r="G112">
        <v>2138</v>
      </c>
      <c r="H112" t="s">
        <v>88</v>
      </c>
      <c r="I112" t="s">
        <v>47</v>
      </c>
    </row>
    <row r="113" spans="1:9" x14ac:dyDescent="0.25">
      <c r="A113" t="s">
        <v>56</v>
      </c>
      <c r="B113">
        <v>55690</v>
      </c>
      <c r="C113">
        <v>45024</v>
      </c>
      <c r="D113" t="str">
        <f>VLOOKUP(A113,'3G Parameters'!F:M,8,0)</f>
        <v>TKARNC0525</v>
      </c>
      <c r="E113" t="s">
        <v>89</v>
      </c>
      <c r="F113">
        <v>15691</v>
      </c>
      <c r="G113">
        <v>2138</v>
      </c>
      <c r="H113" t="s">
        <v>88</v>
      </c>
      <c r="I113" t="s">
        <v>47</v>
      </c>
    </row>
    <row r="114" spans="1:9" x14ac:dyDescent="0.25">
      <c r="A114" t="s">
        <v>56</v>
      </c>
      <c r="B114">
        <v>55690</v>
      </c>
      <c r="C114">
        <v>45024</v>
      </c>
      <c r="D114" t="str">
        <f>VLOOKUP(A114,'3G Parameters'!F:M,8,0)</f>
        <v>TKARNC0525</v>
      </c>
      <c r="E114" t="s">
        <v>90</v>
      </c>
      <c r="F114">
        <v>15692</v>
      </c>
      <c r="G114">
        <v>2138</v>
      </c>
      <c r="H114" t="s">
        <v>88</v>
      </c>
      <c r="I114" t="s">
        <v>47</v>
      </c>
    </row>
    <row r="115" spans="1:9" x14ac:dyDescent="0.25">
      <c r="A115" t="s">
        <v>57</v>
      </c>
      <c r="B115">
        <v>55691</v>
      </c>
      <c r="C115">
        <v>45024</v>
      </c>
      <c r="D115" t="str">
        <f>VLOOKUP(A115,'3G Parameters'!F:M,8,0)</f>
        <v>TKARNC0525</v>
      </c>
      <c r="E115" t="s">
        <v>120</v>
      </c>
      <c r="F115">
        <v>17471</v>
      </c>
      <c r="G115">
        <v>2138</v>
      </c>
      <c r="H115" t="s">
        <v>88</v>
      </c>
      <c r="I115" t="s">
        <v>47</v>
      </c>
    </row>
    <row r="116" spans="1:9" x14ac:dyDescent="0.25">
      <c r="A116" t="s">
        <v>57</v>
      </c>
      <c r="B116">
        <v>55691</v>
      </c>
      <c r="C116">
        <v>45024</v>
      </c>
      <c r="D116" t="str">
        <f>VLOOKUP(A116,'3G Parameters'!F:M,8,0)</f>
        <v>TKARNC0525</v>
      </c>
      <c r="E116" t="s">
        <v>121</v>
      </c>
      <c r="F116">
        <v>17472</v>
      </c>
      <c r="G116">
        <v>2138</v>
      </c>
      <c r="H116" t="s">
        <v>88</v>
      </c>
      <c r="I116" t="s">
        <v>47</v>
      </c>
    </row>
    <row r="117" spans="1:9" x14ac:dyDescent="0.25">
      <c r="A117" t="s">
        <v>57</v>
      </c>
      <c r="B117">
        <v>55691</v>
      </c>
      <c r="C117">
        <v>45024</v>
      </c>
      <c r="D117" t="str">
        <f>VLOOKUP(A117,'3G Parameters'!F:M,8,0)</f>
        <v>TKARNC0525</v>
      </c>
      <c r="E117" t="s">
        <v>122</v>
      </c>
      <c r="F117">
        <v>17475</v>
      </c>
      <c r="G117">
        <v>2138</v>
      </c>
      <c r="H117" t="s">
        <v>88</v>
      </c>
      <c r="I117" t="s">
        <v>47</v>
      </c>
    </row>
    <row r="118" spans="1:9" x14ac:dyDescent="0.25">
      <c r="A118" t="s">
        <v>57</v>
      </c>
      <c r="B118">
        <v>55691</v>
      </c>
      <c r="C118">
        <v>45024</v>
      </c>
      <c r="D118" t="str">
        <f>VLOOKUP(A118,'3G Parameters'!F:M,8,0)</f>
        <v>TKARNC0525</v>
      </c>
      <c r="E118" t="s">
        <v>123</v>
      </c>
      <c r="F118">
        <v>17410</v>
      </c>
      <c r="G118">
        <v>2138</v>
      </c>
      <c r="H118" t="s">
        <v>88</v>
      </c>
      <c r="I118" t="s">
        <v>47</v>
      </c>
    </row>
    <row r="119" spans="1:9" x14ac:dyDescent="0.25">
      <c r="A119" t="s">
        <v>57</v>
      </c>
      <c r="B119">
        <v>55691</v>
      </c>
      <c r="C119">
        <v>45024</v>
      </c>
      <c r="D119" t="str">
        <f>VLOOKUP(A119,'3G Parameters'!F:M,8,0)</f>
        <v>TKARNC0525</v>
      </c>
      <c r="E119" t="s">
        <v>86</v>
      </c>
      <c r="F119">
        <v>15690</v>
      </c>
      <c r="G119">
        <v>2138</v>
      </c>
      <c r="H119" t="s">
        <v>88</v>
      </c>
      <c r="I119" t="s">
        <v>47</v>
      </c>
    </row>
    <row r="120" spans="1:9" x14ac:dyDescent="0.25">
      <c r="A120" t="s">
        <v>57</v>
      </c>
      <c r="B120">
        <v>55691</v>
      </c>
      <c r="C120">
        <v>45024</v>
      </c>
      <c r="D120" t="str">
        <f>VLOOKUP(A120,'3G Parameters'!F:M,8,0)</f>
        <v>TKARNC0525</v>
      </c>
      <c r="E120" t="s">
        <v>89</v>
      </c>
      <c r="F120">
        <v>15691</v>
      </c>
      <c r="G120">
        <v>2138</v>
      </c>
      <c r="H120" t="s">
        <v>88</v>
      </c>
      <c r="I120" t="s">
        <v>47</v>
      </c>
    </row>
    <row r="121" spans="1:9" x14ac:dyDescent="0.25">
      <c r="A121" t="s">
        <v>57</v>
      </c>
      <c r="B121">
        <v>55691</v>
      </c>
      <c r="C121">
        <v>45024</v>
      </c>
      <c r="D121" t="str">
        <f>VLOOKUP(A121,'3G Parameters'!F:M,8,0)</f>
        <v>TKARNC0525</v>
      </c>
      <c r="E121" t="s">
        <v>90</v>
      </c>
      <c r="F121">
        <v>15692</v>
      </c>
      <c r="G121">
        <v>2138</v>
      </c>
      <c r="H121" t="s">
        <v>88</v>
      </c>
      <c r="I121" t="s">
        <v>47</v>
      </c>
    </row>
    <row r="122" spans="1:9" x14ac:dyDescent="0.25">
      <c r="A122" t="s">
        <v>58</v>
      </c>
      <c r="B122">
        <v>55692</v>
      </c>
      <c r="C122">
        <v>45024</v>
      </c>
      <c r="D122" t="str">
        <f>VLOOKUP(A122,'3G Parameters'!F:M,8,0)</f>
        <v>TKARNC0525</v>
      </c>
      <c r="E122" t="s">
        <v>123</v>
      </c>
      <c r="F122">
        <v>17410</v>
      </c>
      <c r="G122">
        <v>2138</v>
      </c>
      <c r="H122" t="s">
        <v>88</v>
      </c>
      <c r="I122" t="s">
        <v>47</v>
      </c>
    </row>
    <row r="123" spans="1:9" x14ac:dyDescent="0.25">
      <c r="A123" t="s">
        <v>58</v>
      </c>
      <c r="B123">
        <v>55692</v>
      </c>
      <c r="C123">
        <v>45024</v>
      </c>
      <c r="D123" t="str">
        <f>VLOOKUP(A123,'3G Parameters'!F:M,8,0)</f>
        <v>TKARNC0525</v>
      </c>
      <c r="E123" t="s">
        <v>124</v>
      </c>
      <c r="F123">
        <v>17411</v>
      </c>
      <c r="G123">
        <v>2138</v>
      </c>
      <c r="H123" t="s">
        <v>88</v>
      </c>
      <c r="I123" t="s">
        <v>47</v>
      </c>
    </row>
    <row r="124" spans="1:9" x14ac:dyDescent="0.25">
      <c r="A124" t="s">
        <v>58</v>
      </c>
      <c r="B124">
        <v>55692</v>
      </c>
      <c r="C124">
        <v>45024</v>
      </c>
      <c r="D124" t="str">
        <f>VLOOKUP(A124,'3G Parameters'!F:M,8,0)</f>
        <v>TKARNC0525</v>
      </c>
      <c r="E124" t="s">
        <v>125</v>
      </c>
      <c r="F124">
        <v>17412</v>
      </c>
      <c r="G124">
        <v>2138</v>
      </c>
      <c r="H124" t="s">
        <v>88</v>
      </c>
      <c r="I124" t="s">
        <v>47</v>
      </c>
    </row>
    <row r="125" spans="1:9" x14ac:dyDescent="0.25">
      <c r="A125" t="s">
        <v>58</v>
      </c>
      <c r="B125">
        <v>55692</v>
      </c>
      <c r="C125">
        <v>45024</v>
      </c>
      <c r="D125" t="str">
        <f>VLOOKUP(A125,'3G Parameters'!F:M,8,0)</f>
        <v>TKARNC0525</v>
      </c>
      <c r="E125" t="s">
        <v>86</v>
      </c>
      <c r="F125">
        <v>15690</v>
      </c>
      <c r="G125">
        <v>2138</v>
      </c>
      <c r="H125" t="s">
        <v>88</v>
      </c>
      <c r="I125" t="s">
        <v>47</v>
      </c>
    </row>
    <row r="126" spans="1:9" x14ac:dyDescent="0.25">
      <c r="A126" t="s">
        <v>58</v>
      </c>
      <c r="B126">
        <v>55692</v>
      </c>
      <c r="C126">
        <v>45024</v>
      </c>
      <c r="D126" t="str">
        <f>VLOOKUP(A126,'3G Parameters'!F:M,8,0)</f>
        <v>TKARNC0525</v>
      </c>
      <c r="E126" t="s">
        <v>89</v>
      </c>
      <c r="F126">
        <v>15691</v>
      </c>
      <c r="G126">
        <v>2138</v>
      </c>
      <c r="H126" t="s">
        <v>88</v>
      </c>
      <c r="I126" t="s">
        <v>47</v>
      </c>
    </row>
    <row r="127" spans="1:9" x14ac:dyDescent="0.25">
      <c r="A127" t="s">
        <v>58</v>
      </c>
      <c r="B127">
        <v>55692</v>
      </c>
      <c r="C127">
        <v>45024</v>
      </c>
      <c r="D127" t="str">
        <f>VLOOKUP(A127,'3G Parameters'!F:M,8,0)</f>
        <v>TKARNC0525</v>
      </c>
      <c r="E127" t="s">
        <v>90</v>
      </c>
      <c r="F127">
        <v>15692</v>
      </c>
      <c r="G127">
        <v>2138</v>
      </c>
      <c r="H127" t="s">
        <v>88</v>
      </c>
      <c r="I127" t="s">
        <v>47</v>
      </c>
    </row>
    <row r="128" spans="1:9" x14ac:dyDescent="0.25">
      <c r="A128" t="s">
        <v>61</v>
      </c>
      <c r="B128">
        <v>55694</v>
      </c>
      <c r="C128">
        <v>45024</v>
      </c>
      <c r="D128" t="str">
        <f>VLOOKUP(A128,'3G Parameters'!F:M,8,0)</f>
        <v>TKARNC0525</v>
      </c>
      <c r="E128" t="s">
        <v>120</v>
      </c>
      <c r="F128">
        <v>17471</v>
      </c>
      <c r="G128">
        <v>2138</v>
      </c>
      <c r="H128" t="s">
        <v>88</v>
      </c>
      <c r="I128" t="s">
        <v>47</v>
      </c>
    </row>
    <row r="129" spans="1:9" x14ac:dyDescent="0.25">
      <c r="A129" t="s">
        <v>61</v>
      </c>
      <c r="B129">
        <v>55694</v>
      </c>
      <c r="C129">
        <v>45024</v>
      </c>
      <c r="D129" t="str">
        <f>VLOOKUP(A129,'3G Parameters'!F:M,8,0)</f>
        <v>TKARNC0525</v>
      </c>
      <c r="E129" t="s">
        <v>121</v>
      </c>
      <c r="F129">
        <v>17472</v>
      </c>
      <c r="G129">
        <v>2138</v>
      </c>
      <c r="H129" t="s">
        <v>88</v>
      </c>
      <c r="I129" t="s">
        <v>47</v>
      </c>
    </row>
    <row r="130" spans="1:9" x14ac:dyDescent="0.25">
      <c r="A130" t="s">
        <v>61</v>
      </c>
      <c r="B130">
        <v>55694</v>
      </c>
      <c r="C130">
        <v>45024</v>
      </c>
      <c r="D130" t="str">
        <f>VLOOKUP(A130,'3G Parameters'!F:M,8,0)</f>
        <v>TKARNC0525</v>
      </c>
      <c r="E130" t="s">
        <v>122</v>
      </c>
      <c r="F130">
        <v>17475</v>
      </c>
      <c r="G130">
        <v>2138</v>
      </c>
      <c r="H130" t="s">
        <v>88</v>
      </c>
      <c r="I130" t="s">
        <v>47</v>
      </c>
    </row>
    <row r="131" spans="1:9" x14ac:dyDescent="0.25">
      <c r="A131" t="s">
        <v>61</v>
      </c>
      <c r="B131">
        <v>55694</v>
      </c>
      <c r="C131">
        <v>45024</v>
      </c>
      <c r="D131" t="str">
        <f>VLOOKUP(A131,'3G Parameters'!F:M,8,0)</f>
        <v>TKARNC0525</v>
      </c>
      <c r="E131" t="s">
        <v>123</v>
      </c>
      <c r="F131">
        <v>17410</v>
      </c>
      <c r="G131">
        <v>2138</v>
      </c>
      <c r="H131" t="s">
        <v>88</v>
      </c>
      <c r="I131" t="s">
        <v>47</v>
      </c>
    </row>
    <row r="132" spans="1:9" x14ac:dyDescent="0.25">
      <c r="A132" t="s">
        <v>61</v>
      </c>
      <c r="B132">
        <v>55694</v>
      </c>
      <c r="C132">
        <v>45024</v>
      </c>
      <c r="D132" t="str">
        <f>VLOOKUP(A132,'3G Parameters'!F:M,8,0)</f>
        <v>TKARNC0525</v>
      </c>
      <c r="E132" t="s">
        <v>86</v>
      </c>
      <c r="F132">
        <v>15690</v>
      </c>
      <c r="G132">
        <v>2138</v>
      </c>
      <c r="H132" t="s">
        <v>88</v>
      </c>
      <c r="I132" t="s">
        <v>47</v>
      </c>
    </row>
    <row r="133" spans="1:9" x14ac:dyDescent="0.25">
      <c r="A133" t="s">
        <v>61</v>
      </c>
      <c r="B133">
        <v>55694</v>
      </c>
      <c r="C133">
        <v>45024</v>
      </c>
      <c r="D133" t="str">
        <f>VLOOKUP(A133,'3G Parameters'!F:M,8,0)</f>
        <v>TKARNC0525</v>
      </c>
      <c r="E133" t="s">
        <v>89</v>
      </c>
      <c r="F133">
        <v>15691</v>
      </c>
      <c r="G133">
        <v>2138</v>
      </c>
      <c r="H133" t="s">
        <v>88</v>
      </c>
      <c r="I133" t="s">
        <v>47</v>
      </c>
    </row>
    <row r="134" spans="1:9" x14ac:dyDescent="0.25">
      <c r="A134" t="s">
        <v>61</v>
      </c>
      <c r="B134">
        <v>55694</v>
      </c>
      <c r="C134">
        <v>45024</v>
      </c>
      <c r="D134" t="str">
        <f>VLOOKUP(A134,'3G Parameters'!F:M,8,0)</f>
        <v>TKARNC0525</v>
      </c>
      <c r="E134" t="s">
        <v>90</v>
      </c>
      <c r="F134">
        <v>15692</v>
      </c>
      <c r="G134">
        <v>2138</v>
      </c>
      <c r="H134" t="s">
        <v>88</v>
      </c>
      <c r="I134" t="s">
        <v>47</v>
      </c>
    </row>
    <row r="135" spans="1:9" x14ac:dyDescent="0.25">
      <c r="A135" t="s">
        <v>59</v>
      </c>
      <c r="B135">
        <v>55695</v>
      </c>
      <c r="C135">
        <v>45024</v>
      </c>
      <c r="D135" t="str">
        <f>VLOOKUP(A135,'3G Parameters'!F:M,8,0)</f>
        <v>TKARNC0525</v>
      </c>
      <c r="E135" t="s">
        <v>120</v>
      </c>
      <c r="F135">
        <v>17471</v>
      </c>
      <c r="G135">
        <v>2138</v>
      </c>
      <c r="H135" t="s">
        <v>88</v>
      </c>
      <c r="I135" t="s">
        <v>47</v>
      </c>
    </row>
    <row r="136" spans="1:9" x14ac:dyDescent="0.25">
      <c r="A136" t="s">
        <v>59</v>
      </c>
      <c r="B136">
        <v>55695</v>
      </c>
      <c r="C136">
        <v>45024</v>
      </c>
      <c r="D136" t="str">
        <f>VLOOKUP(A136,'3G Parameters'!F:M,8,0)</f>
        <v>TKARNC0525</v>
      </c>
      <c r="E136" t="s">
        <v>121</v>
      </c>
      <c r="F136">
        <v>17472</v>
      </c>
      <c r="G136">
        <v>2138</v>
      </c>
      <c r="H136" t="s">
        <v>88</v>
      </c>
      <c r="I136" t="s">
        <v>47</v>
      </c>
    </row>
    <row r="137" spans="1:9" x14ac:dyDescent="0.25">
      <c r="A137" t="s">
        <v>59</v>
      </c>
      <c r="B137">
        <v>55695</v>
      </c>
      <c r="C137">
        <v>45024</v>
      </c>
      <c r="D137" t="str">
        <f>VLOOKUP(A137,'3G Parameters'!F:M,8,0)</f>
        <v>TKARNC0525</v>
      </c>
      <c r="E137" t="s">
        <v>122</v>
      </c>
      <c r="F137">
        <v>17475</v>
      </c>
      <c r="G137">
        <v>2138</v>
      </c>
      <c r="H137" t="s">
        <v>88</v>
      </c>
      <c r="I137" t="s">
        <v>47</v>
      </c>
    </row>
    <row r="138" spans="1:9" x14ac:dyDescent="0.25">
      <c r="A138" t="s">
        <v>59</v>
      </c>
      <c r="B138">
        <v>55695</v>
      </c>
      <c r="C138">
        <v>45024</v>
      </c>
      <c r="D138" t="str">
        <f>VLOOKUP(A138,'3G Parameters'!F:M,8,0)</f>
        <v>TKARNC0525</v>
      </c>
      <c r="E138" t="s">
        <v>123</v>
      </c>
      <c r="F138">
        <v>17410</v>
      </c>
      <c r="G138">
        <v>2138</v>
      </c>
      <c r="H138" t="s">
        <v>88</v>
      </c>
      <c r="I138" t="s">
        <v>47</v>
      </c>
    </row>
    <row r="139" spans="1:9" x14ac:dyDescent="0.25">
      <c r="A139" t="s">
        <v>59</v>
      </c>
      <c r="B139">
        <v>55695</v>
      </c>
      <c r="C139">
        <v>45024</v>
      </c>
      <c r="D139" t="str">
        <f>VLOOKUP(A139,'3G Parameters'!F:M,8,0)</f>
        <v>TKARNC0525</v>
      </c>
      <c r="E139" t="s">
        <v>86</v>
      </c>
      <c r="F139">
        <v>15690</v>
      </c>
      <c r="G139">
        <v>2138</v>
      </c>
      <c r="H139" t="s">
        <v>88</v>
      </c>
      <c r="I139" t="s">
        <v>47</v>
      </c>
    </row>
    <row r="140" spans="1:9" x14ac:dyDescent="0.25">
      <c r="A140" t="s">
        <v>59</v>
      </c>
      <c r="B140">
        <v>55695</v>
      </c>
      <c r="C140">
        <v>45024</v>
      </c>
      <c r="D140" t="str">
        <f>VLOOKUP(A140,'3G Parameters'!F:M,8,0)</f>
        <v>TKARNC0525</v>
      </c>
      <c r="E140" t="s">
        <v>89</v>
      </c>
      <c r="F140">
        <v>15691</v>
      </c>
      <c r="G140">
        <v>2138</v>
      </c>
      <c r="H140" t="s">
        <v>88</v>
      </c>
      <c r="I140" t="s">
        <v>47</v>
      </c>
    </row>
    <row r="141" spans="1:9" x14ac:dyDescent="0.25">
      <c r="A141" t="s">
        <v>59</v>
      </c>
      <c r="B141">
        <v>55695</v>
      </c>
      <c r="C141">
        <v>45024</v>
      </c>
      <c r="D141" t="str">
        <f>VLOOKUP(A141,'3G Parameters'!F:M,8,0)</f>
        <v>TKARNC0525</v>
      </c>
      <c r="E141" t="s">
        <v>90</v>
      </c>
      <c r="F141">
        <v>15692</v>
      </c>
      <c r="G141">
        <v>2138</v>
      </c>
      <c r="H141" t="s">
        <v>88</v>
      </c>
      <c r="I141" t="s">
        <v>47</v>
      </c>
    </row>
    <row r="142" spans="1:9" x14ac:dyDescent="0.25">
      <c r="A142" t="s">
        <v>60</v>
      </c>
      <c r="B142">
        <v>55696</v>
      </c>
      <c r="C142">
        <v>45024</v>
      </c>
      <c r="D142" t="str">
        <f>VLOOKUP(A142,'3G Parameters'!F:M,8,0)</f>
        <v>TKARNC0525</v>
      </c>
      <c r="E142" t="s">
        <v>123</v>
      </c>
      <c r="F142">
        <v>17410</v>
      </c>
      <c r="G142">
        <v>2138</v>
      </c>
      <c r="H142" t="s">
        <v>88</v>
      </c>
      <c r="I142" t="s">
        <v>47</v>
      </c>
    </row>
    <row r="143" spans="1:9" x14ac:dyDescent="0.25">
      <c r="A143" t="s">
        <v>60</v>
      </c>
      <c r="B143">
        <v>55696</v>
      </c>
      <c r="C143">
        <v>45024</v>
      </c>
      <c r="D143" t="str">
        <f>VLOOKUP(A143,'3G Parameters'!F:M,8,0)</f>
        <v>TKARNC0525</v>
      </c>
      <c r="E143" t="s">
        <v>124</v>
      </c>
      <c r="F143">
        <v>17411</v>
      </c>
      <c r="G143">
        <v>2138</v>
      </c>
      <c r="H143" t="s">
        <v>88</v>
      </c>
      <c r="I143" t="s">
        <v>47</v>
      </c>
    </row>
    <row r="144" spans="1:9" x14ac:dyDescent="0.25">
      <c r="A144" t="s">
        <v>60</v>
      </c>
      <c r="B144">
        <v>55696</v>
      </c>
      <c r="C144">
        <v>45024</v>
      </c>
      <c r="D144" t="str">
        <f>VLOOKUP(A144,'3G Parameters'!F:M,8,0)</f>
        <v>TKARNC0525</v>
      </c>
      <c r="E144" t="s">
        <v>125</v>
      </c>
      <c r="F144">
        <v>17412</v>
      </c>
      <c r="G144">
        <v>2138</v>
      </c>
      <c r="H144" t="s">
        <v>88</v>
      </c>
      <c r="I144" t="s">
        <v>47</v>
      </c>
    </row>
    <row r="145" spans="1:9" x14ac:dyDescent="0.25">
      <c r="A145" t="s">
        <v>60</v>
      </c>
      <c r="B145">
        <v>55696</v>
      </c>
      <c r="C145">
        <v>45024</v>
      </c>
      <c r="D145" t="str">
        <f>VLOOKUP(A145,'3G Parameters'!F:M,8,0)</f>
        <v>TKARNC0525</v>
      </c>
      <c r="E145" t="s">
        <v>86</v>
      </c>
      <c r="F145">
        <v>15690</v>
      </c>
      <c r="G145">
        <v>2138</v>
      </c>
      <c r="H145" t="s">
        <v>88</v>
      </c>
      <c r="I145" t="s">
        <v>47</v>
      </c>
    </row>
    <row r="146" spans="1:9" x14ac:dyDescent="0.25">
      <c r="A146" t="s">
        <v>60</v>
      </c>
      <c r="B146">
        <v>55696</v>
      </c>
      <c r="C146">
        <v>45024</v>
      </c>
      <c r="D146" t="str">
        <f>VLOOKUP(A146,'3G Parameters'!F:M,8,0)</f>
        <v>TKARNC0525</v>
      </c>
      <c r="E146" t="s">
        <v>89</v>
      </c>
      <c r="F146">
        <v>15691</v>
      </c>
      <c r="G146">
        <v>2138</v>
      </c>
      <c r="H146" t="s">
        <v>88</v>
      </c>
      <c r="I146" t="s">
        <v>47</v>
      </c>
    </row>
    <row r="147" spans="1:9" x14ac:dyDescent="0.25">
      <c r="A147" t="s">
        <v>60</v>
      </c>
      <c r="B147">
        <v>55696</v>
      </c>
      <c r="C147">
        <v>45024</v>
      </c>
      <c r="D147" t="str">
        <f>VLOOKUP(A147,'3G Parameters'!F:M,8,0)</f>
        <v>TKARNC0525</v>
      </c>
      <c r="E147" t="s">
        <v>90</v>
      </c>
      <c r="F147">
        <v>15692</v>
      </c>
      <c r="G147">
        <v>2138</v>
      </c>
      <c r="H147" t="s">
        <v>88</v>
      </c>
      <c r="I147" t="s">
        <v>47</v>
      </c>
    </row>
  </sheetData>
  <autoFilter ref="A1:I147"/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0" sqref="F20"/>
    </sheetView>
  </sheetViews>
  <sheetFormatPr defaultRowHeight="15" x14ac:dyDescent="0.25"/>
  <cols>
    <col min="1" max="1" width="32.28515625" bestFit="1" customWidth="1"/>
    <col min="2" max="2" width="6.28515625" bestFit="1" customWidth="1"/>
    <col min="3" max="3" width="6.7109375" bestFit="1" customWidth="1"/>
    <col min="4" max="4" width="11.5703125" bestFit="1" customWidth="1"/>
    <col min="5" max="5" width="11.140625" bestFit="1" customWidth="1"/>
    <col min="6" max="8" width="9.7109375" bestFit="1" customWidth="1"/>
  </cols>
  <sheetData>
    <row r="1" spans="1:8" x14ac:dyDescent="0.25">
      <c r="A1" s="7" t="s">
        <v>23</v>
      </c>
      <c r="B1" s="7" t="s">
        <v>24</v>
      </c>
      <c r="C1" s="7" t="s">
        <v>25</v>
      </c>
      <c r="D1" s="7" t="s">
        <v>29</v>
      </c>
      <c r="E1" s="11" t="s">
        <v>43</v>
      </c>
      <c r="F1" s="11" t="s">
        <v>44</v>
      </c>
      <c r="G1" s="11" t="s">
        <v>45</v>
      </c>
      <c r="H1" s="11" t="s">
        <v>27</v>
      </c>
    </row>
    <row r="2" spans="1:8" x14ac:dyDescent="0.25">
      <c r="A2" t="s">
        <v>74</v>
      </c>
      <c r="B2" s="13">
        <v>17960</v>
      </c>
      <c r="C2" t="s">
        <v>75</v>
      </c>
      <c r="D2" t="s">
        <v>76</v>
      </c>
      <c r="E2" s="12" t="s">
        <v>46</v>
      </c>
      <c r="F2" s="12">
        <v>10562</v>
      </c>
      <c r="G2" s="12">
        <v>2949</v>
      </c>
      <c r="H2" s="12" t="s">
        <v>47</v>
      </c>
    </row>
    <row r="3" spans="1:8" x14ac:dyDescent="0.25">
      <c r="A3" t="s">
        <v>77</v>
      </c>
      <c r="B3" s="13">
        <v>17961</v>
      </c>
      <c r="C3" t="s">
        <v>75</v>
      </c>
      <c r="D3" t="s">
        <v>76</v>
      </c>
      <c r="E3" s="12" t="s">
        <v>46</v>
      </c>
      <c r="F3" s="12">
        <v>10562</v>
      </c>
      <c r="G3" s="12">
        <v>2949</v>
      </c>
      <c r="H3" s="12" t="s">
        <v>47</v>
      </c>
    </row>
    <row r="4" spans="1:8" x14ac:dyDescent="0.25">
      <c r="A4" t="s">
        <v>78</v>
      </c>
      <c r="B4" s="13">
        <v>17962</v>
      </c>
      <c r="C4" t="s">
        <v>75</v>
      </c>
      <c r="D4" t="s">
        <v>76</v>
      </c>
      <c r="E4" s="12" t="s">
        <v>46</v>
      </c>
      <c r="F4" s="12">
        <v>10562</v>
      </c>
      <c r="G4" s="12">
        <v>2949</v>
      </c>
      <c r="H4" s="12" t="s">
        <v>47</v>
      </c>
    </row>
    <row r="5" spans="1:8" x14ac:dyDescent="0.25">
      <c r="A5" t="s">
        <v>79</v>
      </c>
      <c r="B5" s="13">
        <v>15680</v>
      </c>
      <c r="C5" t="s">
        <v>80</v>
      </c>
      <c r="D5" t="s">
        <v>76</v>
      </c>
      <c r="E5" s="12" t="s">
        <v>46</v>
      </c>
      <c r="F5" s="12">
        <v>10562</v>
      </c>
      <c r="G5" s="12">
        <v>2949</v>
      </c>
      <c r="H5" s="12" t="s">
        <v>47</v>
      </c>
    </row>
    <row r="6" spans="1:8" x14ac:dyDescent="0.25">
      <c r="A6" t="s">
        <v>81</v>
      </c>
      <c r="B6" s="13">
        <v>15681</v>
      </c>
      <c r="C6" t="s">
        <v>80</v>
      </c>
      <c r="D6" t="s">
        <v>76</v>
      </c>
      <c r="E6" s="12" t="s">
        <v>46</v>
      </c>
      <c r="F6" s="12">
        <v>10562</v>
      </c>
      <c r="G6" s="12">
        <v>2949</v>
      </c>
      <c r="H6" s="12" t="s">
        <v>47</v>
      </c>
    </row>
    <row r="7" spans="1:8" x14ac:dyDescent="0.25">
      <c r="A7" t="s">
        <v>82</v>
      </c>
      <c r="B7" s="13">
        <v>15682</v>
      </c>
      <c r="C7" t="s">
        <v>80</v>
      </c>
      <c r="D7" t="s">
        <v>76</v>
      </c>
      <c r="E7" s="12" t="s">
        <v>46</v>
      </c>
      <c r="F7" s="12">
        <v>10562</v>
      </c>
      <c r="G7" s="12">
        <v>2949</v>
      </c>
      <c r="H7" s="12" t="s">
        <v>47</v>
      </c>
    </row>
    <row r="8" spans="1:8" x14ac:dyDescent="0.25">
      <c r="A8" t="s">
        <v>83</v>
      </c>
      <c r="B8" s="13">
        <v>15684</v>
      </c>
      <c r="C8" t="s">
        <v>80</v>
      </c>
      <c r="D8" t="s">
        <v>76</v>
      </c>
      <c r="E8" s="12" t="s">
        <v>46</v>
      </c>
      <c r="F8" s="12">
        <v>10562</v>
      </c>
      <c r="G8" s="12">
        <v>2949</v>
      </c>
      <c r="H8" s="12" t="s">
        <v>47</v>
      </c>
    </row>
    <row r="9" spans="1:8" x14ac:dyDescent="0.25">
      <c r="A9" t="s">
        <v>84</v>
      </c>
      <c r="B9" s="13">
        <v>15685</v>
      </c>
      <c r="C9" t="s">
        <v>80</v>
      </c>
      <c r="D9" t="s">
        <v>76</v>
      </c>
      <c r="E9" s="12" t="s">
        <v>46</v>
      </c>
      <c r="F9" s="12">
        <v>10562</v>
      </c>
      <c r="G9" s="12">
        <v>2949</v>
      </c>
      <c r="H9" s="12" t="s">
        <v>47</v>
      </c>
    </row>
    <row r="10" spans="1:8" x14ac:dyDescent="0.25">
      <c r="A10" t="s">
        <v>85</v>
      </c>
      <c r="B10" s="13">
        <v>15686</v>
      </c>
      <c r="C10" t="s">
        <v>80</v>
      </c>
      <c r="D10" t="s">
        <v>76</v>
      </c>
      <c r="E10" s="12" t="s">
        <v>46</v>
      </c>
      <c r="F10" s="12">
        <v>10562</v>
      </c>
      <c r="G10" s="12">
        <v>2949</v>
      </c>
      <c r="H10" s="12" t="s">
        <v>47</v>
      </c>
    </row>
    <row r="11" spans="1:8" x14ac:dyDescent="0.25">
      <c r="A11" t="s">
        <v>86</v>
      </c>
      <c r="B11" s="13">
        <v>15690</v>
      </c>
      <c r="C11" t="s">
        <v>87</v>
      </c>
      <c r="D11" t="s">
        <v>88</v>
      </c>
      <c r="E11" s="12" t="s">
        <v>46</v>
      </c>
      <c r="F11" s="12">
        <v>10562</v>
      </c>
      <c r="G11" s="12">
        <v>2949</v>
      </c>
      <c r="H11" s="12" t="s">
        <v>47</v>
      </c>
    </row>
    <row r="12" spans="1:8" x14ac:dyDescent="0.25">
      <c r="A12" t="s">
        <v>89</v>
      </c>
      <c r="B12" s="13">
        <v>15691</v>
      </c>
      <c r="C12" t="s">
        <v>87</v>
      </c>
      <c r="D12" t="s">
        <v>88</v>
      </c>
      <c r="E12" s="12" t="s">
        <v>46</v>
      </c>
      <c r="F12" s="12">
        <v>10562</v>
      </c>
      <c r="G12" s="12">
        <v>2949</v>
      </c>
      <c r="H12" s="12" t="s">
        <v>47</v>
      </c>
    </row>
    <row r="13" spans="1:8" x14ac:dyDescent="0.25">
      <c r="A13" t="s">
        <v>90</v>
      </c>
      <c r="B13" s="13">
        <v>15692</v>
      </c>
      <c r="C13" t="s">
        <v>87</v>
      </c>
      <c r="D13" t="s">
        <v>88</v>
      </c>
      <c r="E13" s="12" t="s">
        <v>46</v>
      </c>
      <c r="F13" s="12">
        <v>10562</v>
      </c>
      <c r="G13" s="12">
        <v>2949</v>
      </c>
      <c r="H13" s="12" t="s">
        <v>47</v>
      </c>
    </row>
  </sheetData>
  <pageMargins left="0.7" right="0.7" top="0.75" bottom="0.75" header="0.3" footer="0.3"/>
  <pageSetup orientation="portrait" r:id="rId1"/>
  <headerFooter>
    <oddFooter>&amp;R&amp;1#&amp;"Calibri"&amp;10 C3 - Safaricom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TX parameters</vt:lpstr>
      <vt:lpstr>3G Parameters</vt:lpstr>
      <vt:lpstr>TGTFDD</vt:lpstr>
      <vt:lpstr>RET</vt:lpstr>
      <vt:lpstr>Intrafreq_Neighbours</vt:lpstr>
      <vt:lpstr>Interfreq_Neighbours</vt:lpstr>
      <vt:lpstr>3G_2G_Neighbours</vt:lpstr>
      <vt:lpstr>2G_3G_Neighbours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Njeru</dc:creator>
  <cp:lastModifiedBy>Elvis Nzioki Makuthi</cp:lastModifiedBy>
  <dcterms:created xsi:type="dcterms:W3CDTF">2018-08-13T05:08:12Z</dcterms:created>
  <dcterms:modified xsi:type="dcterms:W3CDTF">2019-02-04T06:10:34Z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f7a6da8-cc4b-4ad4-9c5c-493d3fea8a87_Enabled">
    <vt:lpwstr>True</vt:lpwstr>
  </property>
  <property fmtid="{D5CDD505-2E9C-101B-9397-08002B2CF9AE}" pid="3" name="MSIP_Label_df7a6da8-cc4b-4ad4-9c5c-493d3fea8a87_SiteId">
    <vt:lpwstr>19a4db07-607d-475f-a518-0e3b699ac7d0</vt:lpwstr>
  </property>
  <property fmtid="{D5CDD505-2E9C-101B-9397-08002B2CF9AE}" pid="4" name="MSIP_Label_df7a6da8-cc4b-4ad4-9c5c-493d3fea8a87_Owner">
    <vt:lpwstr>EMakuthi@safaricom.co.ke</vt:lpwstr>
  </property>
  <property fmtid="{D5CDD505-2E9C-101B-9397-08002B2CF9AE}" pid="5" name="MSIP_Label_df7a6da8-cc4b-4ad4-9c5c-493d3fea8a87_SetDate">
    <vt:lpwstr>2019-02-04T06:10:00.5355296Z</vt:lpwstr>
  </property>
  <property fmtid="{D5CDD505-2E9C-101B-9397-08002B2CF9AE}" pid="6" name="MSIP_Label_df7a6da8-cc4b-4ad4-9c5c-493d3fea8a87_Name">
    <vt:lpwstr>C3 - Safaricom Confidential</vt:lpwstr>
  </property>
  <property fmtid="{D5CDD505-2E9C-101B-9397-08002B2CF9AE}" pid="7" name="MSIP_Label_df7a6da8-cc4b-4ad4-9c5c-493d3fea8a87_Application">
    <vt:lpwstr>Microsoft Azure Information Protection</vt:lpwstr>
  </property>
  <property fmtid="{D5CDD505-2E9C-101B-9397-08002B2CF9AE}" pid="8" name="MSIP_Label_df7a6da8-cc4b-4ad4-9c5c-493d3fea8a87_Extended_MSFT_Method">
    <vt:lpwstr>Automatic</vt:lpwstr>
  </property>
  <property fmtid="{D5CDD505-2E9C-101B-9397-08002B2CF9AE}" pid="9" name="MSIP_Label_82c0a4aa-8a3d-464e-a6be-9b4d98058257_Enabled">
    <vt:lpwstr>True</vt:lpwstr>
  </property>
  <property fmtid="{D5CDD505-2E9C-101B-9397-08002B2CF9AE}" pid="10" name="MSIP_Label_82c0a4aa-8a3d-464e-a6be-9b4d98058257_SiteId">
    <vt:lpwstr>19a4db07-607d-475f-a518-0e3b699ac7d0</vt:lpwstr>
  </property>
  <property fmtid="{D5CDD505-2E9C-101B-9397-08002B2CF9AE}" pid="11" name="MSIP_Label_82c0a4aa-8a3d-464e-a6be-9b4d98058257_Owner">
    <vt:lpwstr>EMakuthi@safaricom.co.ke</vt:lpwstr>
  </property>
  <property fmtid="{D5CDD505-2E9C-101B-9397-08002B2CF9AE}" pid="12" name="MSIP_Label_82c0a4aa-8a3d-464e-a6be-9b4d98058257_SetDate">
    <vt:lpwstr>2019-02-04T06:10:00.5355296Z</vt:lpwstr>
  </property>
  <property fmtid="{D5CDD505-2E9C-101B-9397-08002B2CF9AE}" pid="13" name="MSIP_Label_82c0a4aa-8a3d-464e-a6be-9b4d98058257_Name">
    <vt:lpwstr>C3 - Safaricom Confidential Internal</vt:lpwstr>
  </property>
  <property fmtid="{D5CDD505-2E9C-101B-9397-08002B2CF9AE}" pid="14" name="MSIP_Label_82c0a4aa-8a3d-464e-a6be-9b4d98058257_Application">
    <vt:lpwstr>Microsoft Azure Information Protection</vt:lpwstr>
  </property>
  <property fmtid="{D5CDD505-2E9C-101B-9397-08002B2CF9AE}" pid="15" name="MSIP_Label_82c0a4aa-8a3d-464e-a6be-9b4d98058257_Parent">
    <vt:lpwstr>df7a6da8-cc4b-4ad4-9c5c-493d3fea8a87</vt:lpwstr>
  </property>
  <property fmtid="{D5CDD505-2E9C-101B-9397-08002B2CF9AE}" pid="16" name="MSIP_Label_82c0a4aa-8a3d-464e-a6be-9b4d98058257_Extended_MSFT_Method">
    <vt:lpwstr>Automatic</vt:lpwstr>
  </property>
  <property fmtid="{D5CDD505-2E9C-101B-9397-08002B2CF9AE}" pid="17" name="Sensitivity">
    <vt:lpwstr>C3 - Safaricom Confidential C3 - Safaricom Confidential Internal</vt:lpwstr>
  </property>
</Properties>
</file>