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3DDB91EC-7B94-4969-ABB5-96C173AAA497}" xr6:coauthVersionLast="47" xr6:coauthVersionMax="47" xr10:uidLastSave="{00000000-0000-0000-0000-000000000000}"/>
  <bookViews>
    <workbookView xWindow="-110" yWindow="-110" windowWidth="19420" windowHeight="10420" tabRatio="829" xr2:uid="{BA86FABF-9FB2-41C2-BCBD-AAC5D43B5E21}"/>
  </bookViews>
  <sheets>
    <sheet name="Letter_Investor" sheetId="3" r:id="rId1"/>
    <sheet name="Dashboard_1" sheetId="4" r:id="rId2"/>
    <sheet name="Dashboard_2" sheetId="5" r:id="rId3"/>
    <sheet name="References" sheetId="6" r:id="rId4"/>
  </sheets>
  <definedNames>
    <definedName name="_xlchart.v1.0" hidden="1">Dashboard_2!$P$27:$P$30</definedName>
    <definedName name="_xlchart.v1.1" hidden="1">Dashboard_2!$Q$27:$Q$30</definedName>
    <definedName name="_xlchart.v1.2" hidden="1">Dashboard_2!$P$27:$P$30</definedName>
    <definedName name="_xlchart.v1.3" hidden="1">Dashboard_2!$Q$27:$Q$30</definedName>
    <definedName name="_xlnm.Print_Area" localSheetId="1">Dashboard_1!$A$1:$M$59</definedName>
    <definedName name="_xlnm.Print_Area" localSheetId="2">Dashboard_2!$A$1:$M$60</definedName>
    <definedName name="_xlnm.Print_Area" localSheetId="0">Letter_Investor!$A$1:$M$60</definedName>
    <definedName name="_xlnm.Print_Area" localSheetId="3">References!$A$1:$M$60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8" i="5" l="1"/>
  <c r="P57" i="5"/>
  <c r="R19" i="5"/>
  <c r="R16" i="4"/>
  <c r="Y4" i="4"/>
  <c r="Y3" i="4"/>
  <c r="X4" i="4"/>
  <c r="X3" i="4"/>
  <c r="V8" i="4"/>
  <c r="S6" i="4"/>
  <c r="T6" i="4"/>
  <c r="U6" i="4"/>
  <c r="V6" i="4"/>
  <c r="R6" i="4"/>
  <c r="Y36" i="4" l="1"/>
  <c r="Q30" i="5"/>
  <c r="R31" i="4" l="1"/>
</calcChain>
</file>

<file path=xl/sharedStrings.xml><?xml version="1.0" encoding="utf-8"?>
<sst xmlns="http://schemas.openxmlformats.org/spreadsheetml/2006/main" count="87" uniqueCount="68">
  <si>
    <t>Total</t>
  </si>
  <si>
    <t/>
  </si>
  <si>
    <t>Category</t>
  </si>
  <si>
    <t>Pointer</t>
  </si>
  <si>
    <t>Poor</t>
  </si>
  <si>
    <t>Avergage</t>
  </si>
  <si>
    <t>Thickness</t>
  </si>
  <si>
    <t>Good</t>
  </si>
  <si>
    <t>Reset</t>
  </si>
  <si>
    <t>Excellent</t>
  </si>
  <si>
    <t>Pointer EA</t>
  </si>
  <si>
    <t>Pointer AB</t>
  </si>
  <si>
    <t>Billion revenue</t>
  </si>
  <si>
    <t>Date</t>
  </si>
  <si>
    <t>Number of Followers on Facebook (Millions)</t>
  </si>
  <si>
    <t>Year</t>
  </si>
  <si>
    <t>References:</t>
  </si>
  <si>
    <t>Apple Music premium subscribers</t>
  </si>
  <si>
    <t>Spotify premium subscribers</t>
  </si>
  <si>
    <t>Amazon Music</t>
  </si>
  <si>
    <t>Amazon Music premium subscribers</t>
  </si>
  <si>
    <t>Youtube Music premium subscribers</t>
  </si>
  <si>
    <t>Spotify</t>
  </si>
  <si>
    <t>Apple Music</t>
  </si>
  <si>
    <t>Youtube Music</t>
  </si>
  <si>
    <t>Premium Subscribers (Millions)</t>
  </si>
  <si>
    <t>2020 Fiscal Year Total Revenue ($ billions)</t>
  </si>
  <si>
    <t>Premium</t>
  </si>
  <si>
    <t>Ad-supported</t>
  </si>
  <si>
    <t>Number of US podcast listeners(million)</t>
  </si>
  <si>
    <t>Spotify active user</t>
  </si>
  <si>
    <t>Number of followers on Facebook</t>
  </si>
  <si>
    <t>Europe</t>
  </si>
  <si>
    <t>North America</t>
  </si>
  <si>
    <t>Latin America</t>
  </si>
  <si>
    <t>Rest of the World</t>
  </si>
  <si>
    <t>Adj Close</t>
  </si>
  <si>
    <t>Adjusted close stock price of Spotify</t>
  </si>
  <si>
    <t>Adjusted close stock price of Spotify(Jan 2020 - Dec 2020)</t>
  </si>
  <si>
    <t>% Growth of Revenue 2021 vs 2020 (Spotify)</t>
  </si>
  <si>
    <t>Distribution of Spotify Premium subscribers by region</t>
  </si>
  <si>
    <t>5 Year Total Revenue of Spotify by segments</t>
  </si>
  <si>
    <t>Growth</t>
  </si>
  <si>
    <t xml:space="preserve">% Growth of Premium subscriber in 2021 vs 2020 </t>
  </si>
  <si>
    <t>number of listener</t>
  </si>
  <si>
    <t>Forecasting Podcast Listener Worldwide</t>
  </si>
  <si>
    <t>Forecasting Podcast Listener Worldwide(million)</t>
  </si>
  <si>
    <t>https://www.emarketer.com/content/global-podcast-listener-forecast-2021-2025</t>
  </si>
  <si>
    <t>Streaming music subscriber market share(Q1 2021)</t>
  </si>
  <si>
    <t>Market Share</t>
  </si>
  <si>
    <t>Tencent</t>
  </si>
  <si>
    <t>https://my.pitchbook.com/profile/40997-08/company/news</t>
  </si>
  <si>
    <t>https://www.archyde.com/spotify-is-testing-discover-a-tiktok-like-music-search-feature/</t>
  </si>
  <si>
    <t>https://investors.spotify.com/Home/default.aspx</t>
  </si>
  <si>
    <t>https://www.podcastinsights.com/podcast-statistics/</t>
  </si>
  <si>
    <t>https://backlinko.com/spotify-users#podcasts-available-on-spotify</t>
  </si>
  <si>
    <t>https://www.businessofapps.com/data/apple-music-statistics/</t>
  </si>
  <si>
    <t>https://www.businessofapps.com/data/spotify-statistics/</t>
  </si>
  <si>
    <t>https://www.statista.com/statistics/813828/spotify-revenue-quarterly/</t>
  </si>
  <si>
    <t>https://techcrunch.com/2021/10/27/spotify-says-u-s-podcast-listeners-now-use-its-service-more-than-apple-podcasts/</t>
  </si>
  <si>
    <t>https://finance.yahoo.com/quote/SPOT/history/</t>
  </si>
  <si>
    <t>https://www.wsj.com/articles/apple-spotify-and-the-new-battle-over-who-wins-podcasting-11619170206</t>
  </si>
  <si>
    <t>https://www.statista.com/statistics/1123105/statista-amo-podcast-reach-us/</t>
  </si>
  <si>
    <t>https://www.midiaresearch.com/blog/global-music-subscriber-market-shares-q1-2021</t>
  </si>
  <si>
    <t>US podcast revenue</t>
  </si>
  <si>
    <t>US Podcast Revenue 2021-2025</t>
  </si>
  <si>
    <t>https://www.forbes.com/sites/martyswant/2019/12/17/spotify-rolls-out-new-wrapped-campaign-help-users-remember-their-decade-of-music/?sh=23775c3e10ea</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</si>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</sst>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00_-;\-* #,##0.00_-;_-* &quot;-&quot;??_-;_-@_-"/>
    <numFmt numFmtId="165" formatCode="#,##0.0"/>
    <numFmt numFmtId="168" formatCode="0.0"/>
    <numFmt numFmtId="174" formatCode="[$-409]mmm\-yy;@"/>
  </numFmts>
  <fonts count="13">
    <font>
      <sz val="11"/>
      <color theme="1"/>
      <name val="Calibri"/>
      <family val="2"/>
      <scheme val="minor"/>
    </font>
    <font>
      <sz val="11"/>
      <color theme="1"/>
      <name val="Calibri"/>
      <family val="2"/>
      <scheme val="minor"/>
    </font>
    <font>
      <sz val="12"/>
      <color rgb="FF000000"/>
      <name val="Arial"/>
      <family val="2"/>
    </font>
    <font>
      <b/>
      <sz val="14"/>
      <color rgb="FF000000"/>
      <name val="Arial"/>
      <family val="2"/>
    </font>
    <font>
      <sz val="10"/>
      <color rgb="FF000000"/>
      <name val="Arial"/>
      <family val="2"/>
    </font>
    <font>
      <sz val="11"/>
      <color theme="1"/>
      <name val="Calibri"/>
      <family val="2"/>
      <charset val="129"/>
      <scheme val="minor"/>
    </font>
    <font>
      <sz val="14"/>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sz val="11"/>
      <color rgb="FF000000"/>
      <name val="Segoe UI"/>
      <family val="2"/>
    </font>
    <font>
      <b/>
      <sz val="11"/>
      <color rgb="FF000000"/>
      <name val="Segoe UI"/>
      <family val="2"/>
    </font>
    <font>
      <sz val="9"/>
      <color rgb="FF000000"/>
      <name val="Georgia"/>
      <family val="1"/>
    </font>
  </fonts>
  <fills count="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FFFFFF"/>
        <bgColor indexed="64"/>
      </patternFill>
    </fill>
  </fills>
  <borders count="2">
    <border>
      <left/>
      <right/>
      <top/>
      <bottom/>
      <diagonal/>
    </border>
    <border>
      <left/>
      <right/>
      <top style="medium">
        <color rgb="FFE6E6E6"/>
      </top>
      <bottom/>
      <diagonal/>
    </border>
  </borders>
  <cellStyleXfs count="8">
    <xf numFmtId="0" fontId="0" fillId="0" borderId="0"/>
    <xf numFmtId="44" fontId="1" fillId="0" borderId="0" applyFont="0" applyFill="0" applyBorder="0" applyAlignment="0" applyProtection="0"/>
    <xf numFmtId="0" fontId="4"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2" fillId="0" borderId="0" xfId="0" applyFont="1"/>
    <xf numFmtId="44" fontId="2" fillId="0" borderId="0" xfId="1" applyFont="1"/>
    <xf numFmtId="0" fontId="4" fillId="0" borderId="0" xfId="0" applyFont="1"/>
    <xf numFmtId="0" fontId="3" fillId="0" borderId="0" xfId="0" applyFont="1"/>
    <xf numFmtId="0" fontId="6" fillId="0" borderId="0" xfId="0" applyFont="1"/>
    <xf numFmtId="0" fontId="6" fillId="0" borderId="0" xfId="0" applyFont="1" applyAlignment="1">
      <alignment horizontal="center" vertical="center"/>
    </xf>
    <xf numFmtId="0" fontId="6" fillId="0" borderId="0" xfId="0" quotePrefix="1" applyFont="1"/>
    <xf numFmtId="1" fontId="6" fillId="0" borderId="0" xfId="0" applyNumberFormat="1" applyFont="1"/>
    <xf numFmtId="0" fontId="7" fillId="2" borderId="0" xfId="0" applyFont="1" applyFill="1" applyAlignment="1">
      <alignment horizontal="centerContinuous"/>
    </xf>
    <xf numFmtId="0" fontId="0" fillId="2" borderId="0" xfId="0" applyFill="1" applyAlignment="1">
      <alignment horizontal="centerContinuous"/>
    </xf>
    <xf numFmtId="0" fontId="7" fillId="2" borderId="0" xfId="0" applyFont="1" applyFill="1" applyAlignment="1">
      <alignment horizontal="centerContinuous" vertical="center"/>
    </xf>
    <xf numFmtId="9" fontId="6" fillId="0" borderId="0" xfId="0" applyNumberFormat="1" applyFont="1"/>
    <xf numFmtId="2" fontId="6" fillId="0" borderId="0" xfId="0" applyNumberFormat="1" applyFont="1"/>
    <xf numFmtId="0" fontId="6" fillId="0" borderId="0" xfId="0" applyNumberFormat="1" applyFont="1" applyAlignment="1">
      <alignment horizontal="center" vertical="center"/>
    </xf>
    <xf numFmtId="0" fontId="6" fillId="2" borderId="0" xfId="0" applyFont="1" applyFill="1" applyAlignment="1">
      <alignment horizontal="centerContinuous"/>
    </xf>
    <xf numFmtId="0" fontId="6" fillId="0" borderId="0" xfId="0" applyFont="1" applyAlignment="1">
      <alignment horizontal="centerContinuous"/>
    </xf>
    <xf numFmtId="43" fontId="6" fillId="0" borderId="0" xfId="6" applyFont="1"/>
    <xf numFmtId="15" fontId="6" fillId="0" borderId="0" xfId="0" applyNumberFormat="1" applyFont="1"/>
    <xf numFmtId="165" fontId="6" fillId="0" borderId="0" xfId="0" applyNumberFormat="1" applyFont="1"/>
    <xf numFmtId="4" fontId="6" fillId="0" borderId="0" xfId="0" applyNumberFormat="1" applyFont="1"/>
    <xf numFmtId="43" fontId="6" fillId="0" borderId="0" xfId="0" applyNumberFormat="1" applyFont="1"/>
    <xf numFmtId="0" fontId="8" fillId="0" borderId="0" xfId="0" applyFont="1"/>
    <xf numFmtId="0" fontId="9" fillId="0" borderId="0" xfId="0" applyFont="1"/>
    <xf numFmtId="0" fontId="6" fillId="0" borderId="0" xfId="0" applyNumberFormat="1" applyFont="1"/>
    <xf numFmtId="0" fontId="6" fillId="0" borderId="0" xfId="0" applyNumberFormat="1" applyFont="1" applyAlignment="1">
      <alignment horizontal="center" vertical="center" wrapText="1"/>
    </xf>
    <xf numFmtId="168" fontId="6" fillId="0" borderId="0" xfId="0" applyNumberFormat="1" applyFont="1"/>
    <xf numFmtId="0" fontId="7" fillId="3" borderId="0" xfId="0" applyFont="1" applyFill="1" applyAlignment="1">
      <alignment horizontal="centerContinuous" vertical="center"/>
    </xf>
    <xf numFmtId="0" fontId="0" fillId="3" borderId="0" xfId="0" applyFill="1" applyAlignment="1">
      <alignment horizontal="centerContinuous" vertical="center"/>
    </xf>
    <xf numFmtId="0" fontId="6" fillId="3" borderId="0" xfId="0" applyFont="1" applyFill="1" applyAlignment="1">
      <alignment horizontal="centerContinuous" vertical="center"/>
    </xf>
    <xf numFmtId="0" fontId="10" fillId="4" borderId="1" xfId="0" applyFont="1" applyFill="1" applyBorder="1" applyAlignment="1">
      <alignment vertical="top" wrapText="1"/>
    </xf>
    <xf numFmtId="9" fontId="11" fillId="4" borderId="1" xfId="0" applyNumberFormat="1" applyFont="1" applyFill="1" applyBorder="1" applyAlignment="1">
      <alignment vertical="top" wrapText="1"/>
    </xf>
    <xf numFmtId="0" fontId="12" fillId="0" borderId="0" xfId="0" applyFont="1"/>
    <xf numFmtId="2" fontId="0" fillId="0" borderId="0" xfId="0" applyNumberFormat="1"/>
    <xf numFmtId="174" fontId="0" fillId="0" borderId="0" xfId="0" applyNumberFormat="1"/>
    <xf numFmtId="9" fontId="6" fillId="0" borderId="0" xfId="7" applyFont="1"/>
    <xf numFmtId="9" fontId="6" fillId="0" borderId="0" xfId="0" applyNumberFormat="1" applyFont="1" applyAlignment="1">
      <alignment horizontal="center" vertical="center"/>
    </xf>
    <xf numFmtId="1" fontId="6" fillId="0" borderId="0" xfId="0" applyNumberFormat="1" applyFont="1" applyAlignment="1">
      <alignment horizontal="center" vertical="center"/>
    </xf>
    <xf numFmtId="10" fontId="6" fillId="0" borderId="0" xfId="0" applyNumberFormat="1" applyFont="1"/>
  </cellXfs>
  <cellStyles count="8">
    <cellStyle name="Comma" xfId="6" builtinId="3"/>
    <cellStyle name="Currency" xfId="1" builtinId="4"/>
    <cellStyle name="Normal" xfId="0" builtinId="0"/>
    <cellStyle name="Normal 2" xfId="2" xr:uid="{C45365FC-592B-407C-9246-3E172F55E016}"/>
    <cellStyle name="Percent" xfId="7" builtinId="5"/>
    <cellStyle name="千位分隔 2" xfId="4" xr:uid="{C747635B-7701-41E2-8DFB-8FAE6BFA01FB}"/>
    <cellStyle name="常规 2" xfId="3" xr:uid="{2C5BBAF0-0395-412A-9F0C-E135E9F7800C}"/>
    <cellStyle name="百分比 2" xfId="5" xr:uid="{1DED758F-072D-47E9-A493-43A05CD7D010}"/>
  </cellStyles>
  <dxfs count="0"/>
  <tableStyles count="0" defaultTableStyle="TableStyleMedium2" defaultPivotStyle="PivotStyleLight16"/>
  <colors>
    <mruColors>
      <color rgb="FFCCAC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Dashboard_1!$R$26</c:f>
              <c:strCache>
                <c:ptCount val="1"/>
                <c:pt idx="0">
                  <c:v>Category</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A4D3-4E99-8F20-E17D0139B13A}"/>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A4D3-4E99-8F20-E17D0139B13A}"/>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A4D3-4E99-8F20-E17D0139B13A}"/>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A4D3-4E99-8F20-E17D0139B13A}"/>
              </c:ext>
            </c:extLst>
          </c:dPt>
          <c:dPt>
            <c:idx val="4"/>
            <c:bubble3D val="0"/>
            <c:spPr>
              <a:noFill/>
              <a:ln w="19050">
                <a:solidFill>
                  <a:schemeClr val="lt1"/>
                </a:solidFill>
              </a:ln>
              <a:effectLst/>
            </c:spPr>
            <c:extLst>
              <c:ext xmlns:c16="http://schemas.microsoft.com/office/drawing/2014/chart" uri="{C3380CC4-5D6E-409C-BE32-E72D297353CC}">
                <c16:uniqueId val="{00000009-A4D3-4E99-8F20-E17D0139B13A}"/>
              </c:ext>
            </c:extLst>
          </c:dPt>
          <c:cat>
            <c:strRef>
              <c:f>Dashboard_1!$Q$27:$Q$31</c:f>
              <c:strCache>
                <c:ptCount val="5"/>
                <c:pt idx="0">
                  <c:v>Poor</c:v>
                </c:pt>
                <c:pt idx="1">
                  <c:v>Avergage</c:v>
                </c:pt>
                <c:pt idx="2">
                  <c:v>Good</c:v>
                </c:pt>
                <c:pt idx="3">
                  <c:v>Excellent</c:v>
                </c:pt>
                <c:pt idx="4">
                  <c:v>Total</c:v>
                </c:pt>
              </c:strCache>
            </c:strRef>
          </c:cat>
          <c:val>
            <c:numRef>
              <c:f>Dashboard_1!$R$27:$R$31</c:f>
              <c:numCache>
                <c:formatCode>General</c:formatCode>
                <c:ptCount val="5"/>
                <c:pt idx="0">
                  <c:v>10</c:v>
                </c:pt>
                <c:pt idx="1">
                  <c:v>20</c:v>
                </c:pt>
                <c:pt idx="2">
                  <c:v>30</c:v>
                </c:pt>
                <c:pt idx="3">
                  <c:v>40</c:v>
                </c:pt>
                <c:pt idx="4">
                  <c:v>100</c:v>
                </c:pt>
              </c:numCache>
            </c:numRef>
          </c:val>
          <c:extLst>
            <c:ext xmlns:c16="http://schemas.microsoft.com/office/drawing/2014/chart" uri="{C3380CC4-5D6E-409C-BE32-E72D297353CC}">
              <c16:uniqueId val="{0000000A-A4D3-4E99-8F20-E17D0139B13A}"/>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Dashboard_1!$T$26</c:f>
              <c:strCache>
                <c:ptCount val="1"/>
                <c:pt idx="0">
                  <c:v>Pointer EA</c:v>
                </c:pt>
              </c:strCache>
            </c:strRef>
          </c:tx>
          <c:dPt>
            <c:idx val="0"/>
            <c:bubble3D val="0"/>
            <c:spPr>
              <a:noFill/>
              <a:ln w="19050">
                <a:solidFill>
                  <a:schemeClr val="lt1"/>
                </a:solidFill>
              </a:ln>
              <a:effectLst/>
            </c:spPr>
            <c:extLst>
              <c:ext xmlns:c16="http://schemas.microsoft.com/office/drawing/2014/chart" uri="{C3380CC4-5D6E-409C-BE32-E72D297353CC}">
                <c16:uniqueId val="{0000000C-A4D3-4E99-8F20-E17D0139B13A}"/>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E-A4D3-4E99-8F20-E17D0139B13A}"/>
              </c:ext>
            </c:extLst>
          </c:dPt>
          <c:dPt>
            <c:idx val="2"/>
            <c:bubble3D val="0"/>
            <c:spPr>
              <a:noFill/>
              <a:ln w="19050">
                <a:solidFill>
                  <a:schemeClr val="lt1"/>
                </a:solidFill>
              </a:ln>
              <a:effectLst/>
            </c:spPr>
            <c:extLst>
              <c:ext xmlns:c16="http://schemas.microsoft.com/office/drawing/2014/chart" uri="{C3380CC4-5D6E-409C-BE32-E72D297353CC}">
                <c16:uniqueId val="{00000010-A4D3-4E99-8F20-E17D0139B13A}"/>
              </c:ext>
            </c:extLst>
          </c:dPt>
          <c:val>
            <c:numRef>
              <c:f>Dashboard_1!$Y$27:$Y$29</c:f>
              <c:numCache>
                <c:formatCode>General</c:formatCode>
                <c:ptCount val="3"/>
                <c:pt idx="0">
                  <c:v>24</c:v>
                </c:pt>
                <c:pt idx="1">
                  <c:v>3</c:v>
                </c:pt>
                <c:pt idx="2">
                  <c:v>70</c:v>
                </c:pt>
              </c:numCache>
            </c:numRef>
          </c:val>
          <c:extLst>
            <c:ext xmlns:c16="http://schemas.microsoft.com/office/drawing/2014/chart" uri="{C3380CC4-5D6E-409C-BE32-E72D297353CC}">
              <c16:uniqueId val="{00000011-A4D3-4E99-8F20-E17D0139B13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Dashboard_1!$R$26</c:f>
              <c:strCache>
                <c:ptCount val="1"/>
                <c:pt idx="0">
                  <c:v>Category</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3-8B53-4561-A5DF-64D14F0F9DDF}"/>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6-8B53-4561-A5DF-64D14F0F9DDF}"/>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8B53-4561-A5DF-64D14F0F9DDF}"/>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8B53-4561-A5DF-64D14F0F9DDF}"/>
              </c:ext>
            </c:extLst>
          </c:dPt>
          <c:dPt>
            <c:idx val="4"/>
            <c:bubble3D val="0"/>
            <c:spPr>
              <a:noFill/>
              <a:ln w="19050">
                <a:solidFill>
                  <a:schemeClr val="lt1"/>
                </a:solidFill>
              </a:ln>
              <a:effectLst/>
            </c:spPr>
            <c:extLst>
              <c:ext xmlns:c16="http://schemas.microsoft.com/office/drawing/2014/chart" uri="{C3380CC4-5D6E-409C-BE32-E72D297353CC}">
                <c16:uniqueId val="{00000002-8B53-4561-A5DF-64D14F0F9DDF}"/>
              </c:ext>
            </c:extLst>
          </c:dPt>
          <c:cat>
            <c:strRef>
              <c:f>Dashboard_1!$Q$27:$Q$31</c:f>
              <c:strCache>
                <c:ptCount val="5"/>
                <c:pt idx="0">
                  <c:v>Poor</c:v>
                </c:pt>
                <c:pt idx="1">
                  <c:v>Avergage</c:v>
                </c:pt>
                <c:pt idx="2">
                  <c:v>Good</c:v>
                </c:pt>
                <c:pt idx="3">
                  <c:v>Excellent</c:v>
                </c:pt>
                <c:pt idx="4">
                  <c:v>Total</c:v>
                </c:pt>
              </c:strCache>
            </c:strRef>
          </c:cat>
          <c:val>
            <c:numRef>
              <c:f>Dashboard_1!$R$27:$R$31</c:f>
              <c:numCache>
                <c:formatCode>General</c:formatCode>
                <c:ptCount val="5"/>
                <c:pt idx="0">
                  <c:v>10</c:v>
                </c:pt>
                <c:pt idx="1">
                  <c:v>20</c:v>
                </c:pt>
                <c:pt idx="2">
                  <c:v>30</c:v>
                </c:pt>
                <c:pt idx="3">
                  <c:v>40</c:v>
                </c:pt>
                <c:pt idx="4">
                  <c:v>100</c:v>
                </c:pt>
              </c:numCache>
            </c:numRef>
          </c:val>
          <c:extLst>
            <c:ext xmlns:c16="http://schemas.microsoft.com/office/drawing/2014/chart" uri="{C3380CC4-5D6E-409C-BE32-E72D297353CC}">
              <c16:uniqueId val="{00000000-8B53-4561-A5DF-64D14F0F9DDF}"/>
            </c:ext>
          </c:extLst>
        </c:ser>
        <c:dLbls>
          <c:showLegendKey val="0"/>
          <c:showVal val="0"/>
          <c:showCatName val="0"/>
          <c:showSerName val="0"/>
          <c:showPercent val="0"/>
          <c:showBubbleSize val="0"/>
          <c:showLeaderLines val="1"/>
        </c:dLbls>
        <c:firstSliceAng val="270"/>
        <c:holeSize val="75"/>
      </c:doughnutChart>
      <c:pieChart>
        <c:varyColors val="1"/>
        <c:ser>
          <c:idx val="1"/>
          <c:order val="1"/>
          <c:tx>
            <c:strRef>
              <c:f>Dashboard_1!$T$26</c:f>
              <c:strCache>
                <c:ptCount val="1"/>
                <c:pt idx="0">
                  <c:v>Pointer EA</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0B-49D3-4D57-95FB-02CD31BCD4A6}"/>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8-8B53-4561-A5DF-64D14F0F9DDF}"/>
              </c:ext>
            </c:extLst>
          </c:dPt>
          <c:dPt>
            <c:idx val="2"/>
            <c:bubble3D val="0"/>
            <c:spPr>
              <a:noFill/>
              <a:ln w="19050">
                <a:solidFill>
                  <a:schemeClr val="lt1"/>
                </a:solidFill>
              </a:ln>
              <a:effectLst/>
            </c:spPr>
            <c:extLst>
              <c:ext xmlns:c16="http://schemas.microsoft.com/office/drawing/2014/chart" uri="{C3380CC4-5D6E-409C-BE32-E72D297353CC}">
                <c16:uniqueId val="{0000000F-49D3-4D57-95FB-02CD31BCD4A6}"/>
              </c:ext>
            </c:extLst>
          </c:dPt>
          <c:val>
            <c:numRef>
              <c:f>Dashboard_1!$T$27:$T$29</c:f>
              <c:numCache>
                <c:formatCode>General</c:formatCode>
                <c:ptCount val="3"/>
                <c:pt idx="0">
                  <c:v>17</c:v>
                </c:pt>
                <c:pt idx="1">
                  <c:v>3</c:v>
                </c:pt>
                <c:pt idx="2">
                  <c:v>80</c:v>
                </c:pt>
              </c:numCache>
            </c:numRef>
          </c:val>
          <c:extLst>
            <c:ext xmlns:c16="http://schemas.microsoft.com/office/drawing/2014/chart" uri="{C3380CC4-5D6E-409C-BE32-E72D297353CC}">
              <c16:uniqueId val="{00000007-8B53-4561-A5DF-64D14F0F9DDF}"/>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Dashboard_1!$R$11</c:f>
              <c:strCache>
                <c:ptCount val="1"/>
                <c:pt idx="0">
                  <c:v>2020</c:v>
                </c:pt>
              </c:strCache>
            </c:strRef>
          </c:tx>
          <c:spPr>
            <a:solidFill>
              <a:schemeClr val="accent1"/>
            </a:solidFill>
            <a:ln>
              <a:noFill/>
            </a:ln>
            <a:effectLst/>
          </c:spPr>
          <c:invertIfNegative val="0"/>
          <c:dPt>
            <c:idx val="0"/>
            <c:invertIfNegative val="0"/>
            <c:bubble3D val="0"/>
            <c:spPr>
              <a:solidFill>
                <a:schemeClr val="accent3">
                  <a:lumMod val="60000"/>
                  <a:lumOff val="40000"/>
                </a:schemeClr>
              </a:solidFill>
              <a:ln>
                <a:solidFill>
                  <a:schemeClr val="accent3">
                    <a:lumMod val="60000"/>
                    <a:lumOff val="40000"/>
                  </a:schemeClr>
                </a:solidFill>
              </a:ln>
              <a:effectLst/>
            </c:spPr>
            <c:extLst>
              <c:ext xmlns:c16="http://schemas.microsoft.com/office/drawing/2014/chart" uri="{C3380CC4-5D6E-409C-BE32-E72D297353CC}">
                <c16:uniqueId val="{00000003-48D2-4041-9F4F-4590545170A3}"/>
              </c:ext>
            </c:extLst>
          </c:dPt>
          <c:dPt>
            <c:idx val="1"/>
            <c:invertIfNegative val="0"/>
            <c:bubble3D val="0"/>
            <c:spPr>
              <a:solidFill>
                <a:schemeClr val="accent3">
                  <a:lumMod val="60000"/>
                  <a:lumOff val="40000"/>
                </a:schemeClr>
              </a:solidFill>
              <a:ln>
                <a:solidFill>
                  <a:schemeClr val="accent3">
                    <a:lumMod val="60000"/>
                    <a:lumOff val="40000"/>
                  </a:schemeClr>
                </a:solidFill>
              </a:ln>
              <a:effectLst/>
            </c:spPr>
            <c:extLst>
              <c:ext xmlns:c16="http://schemas.microsoft.com/office/drawing/2014/chart" uri="{C3380CC4-5D6E-409C-BE32-E72D297353CC}">
                <c16:uniqueId val="{00000002-48D2-4041-9F4F-4590545170A3}"/>
              </c:ext>
            </c:extLst>
          </c:dPt>
          <c:dPt>
            <c:idx val="2"/>
            <c:invertIfNegative val="0"/>
            <c:bubble3D val="0"/>
            <c:spPr>
              <a:solidFill>
                <a:schemeClr val="accent2">
                  <a:lumMod val="60000"/>
                  <a:lumOff val="40000"/>
                </a:schemeClr>
              </a:solidFill>
              <a:ln>
                <a:solidFill>
                  <a:schemeClr val="accent2">
                    <a:lumMod val="60000"/>
                    <a:lumOff val="40000"/>
                  </a:schemeClr>
                </a:solidFill>
              </a:ln>
              <a:effectLst/>
            </c:spPr>
            <c:extLst>
              <c:ext xmlns:c16="http://schemas.microsoft.com/office/drawing/2014/chart" uri="{C3380CC4-5D6E-409C-BE32-E72D297353CC}">
                <c16:uniqueId val="{00000004-48D2-4041-9F4F-4590545170A3}"/>
              </c:ext>
            </c:extLst>
          </c:dPt>
          <c:cat>
            <c:strRef>
              <c:f>Dashboard_1!$Q$12:$Q$15</c:f>
              <c:strCache>
                <c:ptCount val="4"/>
                <c:pt idx="0">
                  <c:v>Amazon Music</c:v>
                </c:pt>
                <c:pt idx="1">
                  <c:v>Youtube Music</c:v>
                </c:pt>
                <c:pt idx="2">
                  <c:v>Apple Music</c:v>
                </c:pt>
                <c:pt idx="3">
                  <c:v>Spotify</c:v>
                </c:pt>
              </c:strCache>
            </c:strRef>
          </c:cat>
          <c:val>
            <c:numRef>
              <c:f>Dashboard_1!$R$12:$R$15</c:f>
              <c:numCache>
                <c:formatCode>General</c:formatCode>
                <c:ptCount val="4"/>
                <c:pt idx="0">
                  <c:v>3</c:v>
                </c:pt>
                <c:pt idx="1">
                  <c:v>4</c:v>
                </c:pt>
                <c:pt idx="2">
                  <c:v>4.0999999999999996</c:v>
                </c:pt>
                <c:pt idx="3">
                  <c:v>8.9</c:v>
                </c:pt>
              </c:numCache>
            </c:numRef>
          </c:val>
          <c:extLst>
            <c:ext xmlns:c16="http://schemas.microsoft.com/office/drawing/2014/chart" uri="{C3380CC4-5D6E-409C-BE32-E72D297353CC}">
              <c16:uniqueId val="{00000000-48D2-4041-9F4F-4590545170A3}"/>
            </c:ext>
          </c:extLst>
        </c:ser>
        <c:dLbls>
          <c:showLegendKey val="0"/>
          <c:showVal val="0"/>
          <c:showCatName val="0"/>
          <c:showSerName val="0"/>
          <c:showPercent val="0"/>
          <c:showBubbleSize val="0"/>
        </c:dLbls>
        <c:gapWidth val="182"/>
        <c:overlap val="-2"/>
        <c:axId val="114060047"/>
        <c:axId val="114065871"/>
      </c:barChart>
      <c:catAx>
        <c:axId val="11406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5871"/>
        <c:crosses val="autoZero"/>
        <c:auto val="1"/>
        <c:lblAlgn val="ctr"/>
        <c:lblOffset val="100"/>
        <c:noMultiLvlLbl val="0"/>
      </c:catAx>
      <c:valAx>
        <c:axId val="114065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6004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Dashboard_1!$Q$3</c:f>
              <c:strCache>
                <c:ptCount val="1"/>
                <c:pt idx="0">
                  <c:v>Premium</c:v>
                </c:pt>
              </c:strCache>
            </c:strRef>
          </c:tx>
          <c:spPr>
            <a:solidFill>
              <a:schemeClr val="accent1">
                <a:shade val="76000"/>
              </a:schemeClr>
            </a:solidFill>
            <a:ln>
              <a:noFill/>
            </a:ln>
            <a:effectLst/>
          </c:spPr>
          <c:invertIfNegative val="0"/>
          <c:cat>
            <c:numRef>
              <c:f>Dashboard_1!$R$2:$V$2</c:f>
              <c:numCache>
                <c:formatCode>General</c:formatCode>
                <c:ptCount val="5"/>
                <c:pt idx="0">
                  <c:v>2016</c:v>
                </c:pt>
                <c:pt idx="1">
                  <c:v>2017</c:v>
                </c:pt>
                <c:pt idx="2">
                  <c:v>2018</c:v>
                </c:pt>
                <c:pt idx="3">
                  <c:v>2019</c:v>
                </c:pt>
                <c:pt idx="4">
                  <c:v>2020</c:v>
                </c:pt>
              </c:numCache>
            </c:numRef>
          </c:cat>
          <c:val>
            <c:numRef>
              <c:f>Dashboard_1!$R$3:$V$3</c:f>
              <c:numCache>
                <c:formatCode>0</c:formatCode>
                <c:ptCount val="5"/>
                <c:pt idx="0">
                  <c:v>3002.41</c:v>
                </c:pt>
                <c:pt idx="1">
                  <c:v>4151.62</c:v>
                </c:pt>
                <c:pt idx="2">
                  <c:v>5330.2099999999991</c:v>
                </c:pt>
                <c:pt idx="3">
                  <c:v>6877.1799999999994</c:v>
                </c:pt>
                <c:pt idx="4">
                  <c:v>8062.5499999999993</c:v>
                </c:pt>
              </c:numCache>
            </c:numRef>
          </c:val>
          <c:extLst>
            <c:ext xmlns:c16="http://schemas.microsoft.com/office/drawing/2014/chart" uri="{C3380CC4-5D6E-409C-BE32-E72D297353CC}">
              <c16:uniqueId val="{00000000-67CF-4194-88B8-2067A392B4EB}"/>
            </c:ext>
          </c:extLst>
        </c:ser>
        <c:ser>
          <c:idx val="1"/>
          <c:order val="1"/>
          <c:tx>
            <c:strRef>
              <c:f>Dashboard_1!$Q$4</c:f>
              <c:strCache>
                <c:ptCount val="1"/>
                <c:pt idx="0">
                  <c:v>Ad-supported</c:v>
                </c:pt>
              </c:strCache>
            </c:strRef>
          </c:tx>
          <c:spPr>
            <a:solidFill>
              <a:schemeClr val="accent1">
                <a:tint val="77000"/>
              </a:schemeClr>
            </a:solidFill>
            <a:ln>
              <a:noFill/>
            </a:ln>
            <a:effectLst/>
          </c:spPr>
          <c:invertIfNegative val="0"/>
          <c:cat>
            <c:numRef>
              <c:f>Dashboard_1!$R$2:$V$2</c:f>
              <c:numCache>
                <c:formatCode>General</c:formatCode>
                <c:ptCount val="5"/>
                <c:pt idx="0">
                  <c:v>2016</c:v>
                </c:pt>
                <c:pt idx="1">
                  <c:v>2017</c:v>
                </c:pt>
                <c:pt idx="2">
                  <c:v>2018</c:v>
                </c:pt>
                <c:pt idx="3">
                  <c:v>2019</c:v>
                </c:pt>
                <c:pt idx="4">
                  <c:v>2020</c:v>
                </c:pt>
              </c:numCache>
            </c:numRef>
          </c:cat>
          <c:val>
            <c:numRef>
              <c:f>Dashboard_1!$R$4:$V$4</c:f>
              <c:numCache>
                <c:formatCode>0</c:formatCode>
                <c:ptCount val="5"/>
                <c:pt idx="0">
                  <c:v>333.34999999999997</c:v>
                </c:pt>
                <c:pt idx="1">
                  <c:v>470.07999999999993</c:v>
                </c:pt>
                <c:pt idx="2">
                  <c:v>612.45999999999992</c:v>
                </c:pt>
                <c:pt idx="3">
                  <c:v>766.13999999999987</c:v>
                </c:pt>
                <c:pt idx="4">
                  <c:v>841.84999999999991</c:v>
                </c:pt>
              </c:numCache>
            </c:numRef>
          </c:val>
          <c:extLst>
            <c:ext xmlns:c16="http://schemas.microsoft.com/office/drawing/2014/chart" uri="{C3380CC4-5D6E-409C-BE32-E72D297353CC}">
              <c16:uniqueId val="{00000001-67CF-4194-88B8-2067A392B4EB}"/>
            </c:ext>
          </c:extLst>
        </c:ser>
        <c:dLbls>
          <c:showLegendKey val="0"/>
          <c:showVal val="0"/>
          <c:showCatName val="0"/>
          <c:showSerName val="0"/>
          <c:showPercent val="0"/>
          <c:showBubbleSize val="0"/>
        </c:dLbls>
        <c:gapWidth val="150"/>
        <c:overlap val="100"/>
        <c:axId val="1892288591"/>
        <c:axId val="1892290671"/>
      </c:barChart>
      <c:catAx>
        <c:axId val="189228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290671"/>
        <c:crosses val="autoZero"/>
        <c:auto val="1"/>
        <c:lblAlgn val="ctr"/>
        <c:lblOffset val="100"/>
        <c:noMultiLvlLbl val="0"/>
      </c:catAx>
      <c:valAx>
        <c:axId val="1892290671"/>
        <c:scaling>
          <c:orientation val="minMax"/>
        </c:scaling>
        <c:delete val="1"/>
        <c:axPos val="l"/>
        <c:numFmt formatCode="0" sourceLinked="1"/>
        <c:majorTickMark val="none"/>
        <c:minorTickMark val="none"/>
        <c:tickLblPos val="nextTo"/>
        <c:crossAx val="1892288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068592489768564E-2"/>
          <c:y val="5.5749128919860627E-2"/>
          <c:w val="0.90454155996457886"/>
          <c:h val="0.88084227276468485"/>
        </c:manualLayout>
      </c:layout>
      <c:scatterChart>
        <c:scatterStyle val="lineMarker"/>
        <c:varyColors val="0"/>
        <c:ser>
          <c:idx val="0"/>
          <c:order val="0"/>
          <c:tx>
            <c:strRef>
              <c:f>Dashboard_1!$R$34</c:f>
              <c:strCache>
                <c:ptCount val="1"/>
                <c:pt idx="0">
                  <c:v>Adj Close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Dashboard_1!$Q$35:$Q$46</c:f>
              <c:numCache>
                <c:formatCode>[$-409]mmm\-yy;@</c:formatCode>
                <c:ptCount val="12"/>
                <c:pt idx="0">
                  <c:v>43831</c:v>
                </c:pt>
                <c:pt idx="1">
                  <c:v>43862</c:v>
                </c:pt>
                <c:pt idx="2">
                  <c:v>43891</c:v>
                </c:pt>
                <c:pt idx="3">
                  <c:v>43922</c:v>
                </c:pt>
                <c:pt idx="4">
                  <c:v>43952</c:v>
                </c:pt>
                <c:pt idx="5">
                  <c:v>43983</c:v>
                </c:pt>
                <c:pt idx="6">
                  <c:v>44013</c:v>
                </c:pt>
                <c:pt idx="7">
                  <c:v>44044</c:v>
                </c:pt>
                <c:pt idx="8">
                  <c:v>44075</c:v>
                </c:pt>
                <c:pt idx="9">
                  <c:v>44105</c:v>
                </c:pt>
                <c:pt idx="10">
                  <c:v>44136</c:v>
                </c:pt>
                <c:pt idx="11">
                  <c:v>44166</c:v>
                </c:pt>
              </c:numCache>
            </c:numRef>
          </c:xVal>
          <c:yVal>
            <c:numRef>
              <c:f>Dashboard_1!$R$35:$R$46</c:f>
              <c:numCache>
                <c:formatCode>0.00</c:formatCode>
                <c:ptCount val="12"/>
                <c:pt idx="0">
                  <c:v>141.300003</c:v>
                </c:pt>
                <c:pt idx="1">
                  <c:v>137.11999499999999</c:v>
                </c:pt>
                <c:pt idx="2">
                  <c:v>121.44000200000001</c:v>
                </c:pt>
                <c:pt idx="3">
                  <c:v>151.570007</c:v>
                </c:pt>
                <c:pt idx="4">
                  <c:v>180.929993</c:v>
                </c:pt>
                <c:pt idx="5">
                  <c:v>258.19000199999999</c:v>
                </c:pt>
                <c:pt idx="6">
                  <c:v>257.82000699999998</c:v>
                </c:pt>
                <c:pt idx="7">
                  <c:v>282.16000400000001</c:v>
                </c:pt>
                <c:pt idx="8">
                  <c:v>242.570007</c:v>
                </c:pt>
                <c:pt idx="9">
                  <c:v>239.88999899999999</c:v>
                </c:pt>
                <c:pt idx="10">
                  <c:v>291.36999500000002</c:v>
                </c:pt>
                <c:pt idx="11">
                  <c:v>314.66000400000001</c:v>
                </c:pt>
              </c:numCache>
            </c:numRef>
          </c:yVal>
          <c:smooth val="0"/>
          <c:extLst>
            <c:ext xmlns:c16="http://schemas.microsoft.com/office/drawing/2014/chart" uri="{C3380CC4-5D6E-409C-BE32-E72D297353CC}">
              <c16:uniqueId val="{00000000-BB5F-4D94-B368-C307A004B9E9}"/>
            </c:ext>
          </c:extLst>
        </c:ser>
        <c:dLbls>
          <c:showLegendKey val="0"/>
          <c:showVal val="0"/>
          <c:showCatName val="0"/>
          <c:showSerName val="0"/>
          <c:showPercent val="0"/>
          <c:showBubbleSize val="0"/>
        </c:dLbls>
        <c:axId val="2113245471"/>
        <c:axId val="2113245887"/>
      </c:scatterChart>
      <c:valAx>
        <c:axId val="2113245471"/>
        <c:scaling>
          <c:orientation val="minMax"/>
        </c:scaling>
        <c:delete val="0"/>
        <c:axPos val="b"/>
        <c:numFmt formatCode="[$-409]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245887"/>
        <c:crosses val="autoZero"/>
        <c:crossBetween val="midCat"/>
      </c:valAx>
      <c:valAx>
        <c:axId val="2113245887"/>
        <c:scaling>
          <c:orientation val="minMax"/>
        </c:scaling>
        <c:delete val="0"/>
        <c:axPos val="l"/>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245471"/>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1"/>
          <c:order val="0"/>
          <c:tx>
            <c:strRef>
              <c:f>Dashboard_2!$Q$50</c:f>
              <c:strCache>
                <c:ptCount val="1"/>
                <c:pt idx="0">
                  <c:v>number of listener</c:v>
                </c:pt>
              </c:strCache>
            </c:strRef>
          </c:tx>
          <c:spPr>
            <a:solidFill>
              <a:srgbClr val="CCACB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numRef>
              <c:f>Dashboard_2!$P$51:$P$55</c:f>
              <c:numCache>
                <c:formatCode>General</c:formatCode>
                <c:ptCount val="5"/>
                <c:pt idx="0">
                  <c:v>2020</c:v>
                </c:pt>
                <c:pt idx="1">
                  <c:v>2021</c:v>
                </c:pt>
                <c:pt idx="2">
                  <c:v>2022</c:v>
                </c:pt>
                <c:pt idx="3">
                  <c:v>2023</c:v>
                </c:pt>
                <c:pt idx="4">
                  <c:v>2024</c:v>
                </c:pt>
              </c:numCache>
            </c:numRef>
          </c:cat>
          <c:val>
            <c:numRef>
              <c:f>Dashboard_2!$Q$51:$Q$55</c:f>
              <c:numCache>
                <c:formatCode>0.0</c:formatCode>
                <c:ptCount val="5"/>
                <c:pt idx="0">
                  <c:v>332.2</c:v>
                </c:pt>
                <c:pt idx="1">
                  <c:v>383.7</c:v>
                </c:pt>
                <c:pt idx="2">
                  <c:v>424.2</c:v>
                </c:pt>
                <c:pt idx="3">
                  <c:v>464.7</c:v>
                </c:pt>
                <c:pt idx="4">
                  <c:v>504.9</c:v>
                </c:pt>
              </c:numCache>
            </c:numRef>
          </c:val>
          <c:extLst>
            <c:ext xmlns:c16="http://schemas.microsoft.com/office/drawing/2014/chart" uri="{C3380CC4-5D6E-409C-BE32-E72D297353CC}">
              <c16:uniqueId val="{00000001-6B4C-49A0-B2B1-9FA02E70F6BB}"/>
            </c:ext>
          </c:extLst>
        </c:ser>
        <c:dLbls>
          <c:showLegendKey val="0"/>
          <c:showVal val="0"/>
          <c:showCatName val="0"/>
          <c:showSerName val="0"/>
          <c:showPercent val="0"/>
          <c:showBubbleSize val="0"/>
        </c:dLbls>
        <c:gapWidth val="150"/>
        <c:shape val="box"/>
        <c:axId val="820146719"/>
        <c:axId val="820155871"/>
        <c:axId val="0"/>
      </c:bar3DChart>
      <c:catAx>
        <c:axId val="820146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55871"/>
        <c:crosses val="autoZero"/>
        <c:auto val="1"/>
        <c:lblAlgn val="ctr"/>
        <c:lblOffset val="100"/>
        <c:noMultiLvlLbl val="0"/>
      </c:catAx>
      <c:valAx>
        <c:axId val="82015587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146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Dashboard_2!$Q$12</c:f>
              <c:strCache>
                <c:ptCount val="1"/>
                <c:pt idx="0">
                  <c:v>Spotify</c:v>
                </c:pt>
              </c:strCache>
            </c:strRef>
          </c:tx>
          <c:spPr>
            <a:ln w="28575" cap="rnd">
              <a:solidFill>
                <a:schemeClr val="accent1"/>
              </a:solidFill>
              <a:round/>
            </a:ln>
            <a:effectLst/>
          </c:spPr>
          <c:marker>
            <c:symbol val="circle"/>
            <c:size val="8"/>
            <c:spPr>
              <a:solidFill>
                <a:schemeClr val="accent1"/>
              </a:solidFill>
              <a:ln w="9525">
                <a:solidFill>
                  <a:schemeClr val="accent1"/>
                </a:solidFill>
              </a:ln>
              <a:effectLst/>
            </c:spPr>
          </c:marker>
          <c:cat>
            <c:numRef>
              <c:f>Dashboard_2!$P$13:$P$17</c:f>
              <c:numCache>
                <c:formatCode>General</c:formatCode>
                <c:ptCount val="5"/>
                <c:pt idx="0">
                  <c:v>2016</c:v>
                </c:pt>
                <c:pt idx="1">
                  <c:v>2017</c:v>
                </c:pt>
                <c:pt idx="2">
                  <c:v>2018</c:v>
                </c:pt>
                <c:pt idx="3">
                  <c:v>2019</c:v>
                </c:pt>
                <c:pt idx="4">
                  <c:v>2020</c:v>
                </c:pt>
              </c:numCache>
            </c:numRef>
          </c:cat>
          <c:val>
            <c:numRef>
              <c:f>Dashboard_2!$Q$13:$Q$17</c:f>
              <c:numCache>
                <c:formatCode>General</c:formatCode>
                <c:ptCount val="5"/>
                <c:pt idx="0">
                  <c:v>36</c:v>
                </c:pt>
                <c:pt idx="1">
                  <c:v>59</c:v>
                </c:pt>
                <c:pt idx="2">
                  <c:v>83</c:v>
                </c:pt>
                <c:pt idx="3">
                  <c:v>108</c:v>
                </c:pt>
                <c:pt idx="4">
                  <c:v>138</c:v>
                </c:pt>
              </c:numCache>
            </c:numRef>
          </c:val>
          <c:smooth val="0"/>
          <c:extLst>
            <c:ext xmlns:c16="http://schemas.microsoft.com/office/drawing/2014/chart" uri="{C3380CC4-5D6E-409C-BE32-E72D297353CC}">
              <c16:uniqueId val="{00000000-ABE4-4092-B2F0-C8A9C66E5DB4}"/>
            </c:ext>
          </c:extLst>
        </c:ser>
        <c:ser>
          <c:idx val="1"/>
          <c:order val="1"/>
          <c:tx>
            <c:strRef>
              <c:f>Dashboard_2!$R$12</c:f>
              <c:strCache>
                <c:ptCount val="1"/>
                <c:pt idx="0">
                  <c:v>Apple Music</c:v>
                </c:pt>
              </c:strCache>
            </c:strRef>
          </c:tx>
          <c:spPr>
            <a:ln w="28575" cap="rnd">
              <a:solidFill>
                <a:schemeClr val="accent2">
                  <a:lumMod val="60000"/>
                  <a:lumOff val="40000"/>
                </a:schemeClr>
              </a:solidFill>
              <a:round/>
            </a:ln>
            <a:effectLst/>
          </c:spPr>
          <c:marker>
            <c:symbol val="circle"/>
            <c:size val="8"/>
            <c:spPr>
              <a:solidFill>
                <a:schemeClr val="accent2">
                  <a:lumMod val="60000"/>
                  <a:lumOff val="40000"/>
                </a:schemeClr>
              </a:solidFill>
              <a:ln w="9525">
                <a:solidFill>
                  <a:schemeClr val="accent2">
                    <a:lumMod val="60000"/>
                    <a:lumOff val="40000"/>
                  </a:schemeClr>
                </a:solidFill>
              </a:ln>
              <a:effectLst/>
            </c:spPr>
          </c:marker>
          <c:cat>
            <c:numRef>
              <c:f>Dashboard_2!$P$13:$P$17</c:f>
              <c:numCache>
                <c:formatCode>General</c:formatCode>
                <c:ptCount val="5"/>
                <c:pt idx="0">
                  <c:v>2016</c:v>
                </c:pt>
                <c:pt idx="1">
                  <c:v>2017</c:v>
                </c:pt>
                <c:pt idx="2">
                  <c:v>2018</c:v>
                </c:pt>
                <c:pt idx="3">
                  <c:v>2019</c:v>
                </c:pt>
                <c:pt idx="4">
                  <c:v>2020</c:v>
                </c:pt>
              </c:numCache>
            </c:numRef>
          </c:cat>
          <c:val>
            <c:numRef>
              <c:f>Dashboard_2!$R$13:$R$17</c:f>
              <c:numCache>
                <c:formatCode>General</c:formatCode>
                <c:ptCount val="5"/>
                <c:pt idx="0">
                  <c:v>20</c:v>
                </c:pt>
                <c:pt idx="1">
                  <c:v>27</c:v>
                </c:pt>
                <c:pt idx="2">
                  <c:v>40</c:v>
                </c:pt>
                <c:pt idx="3">
                  <c:v>50</c:v>
                </c:pt>
                <c:pt idx="4">
                  <c:v>72</c:v>
                </c:pt>
              </c:numCache>
            </c:numRef>
          </c:val>
          <c:smooth val="0"/>
          <c:extLst>
            <c:ext xmlns:c16="http://schemas.microsoft.com/office/drawing/2014/chart" uri="{C3380CC4-5D6E-409C-BE32-E72D297353CC}">
              <c16:uniqueId val="{00000001-ABE4-4092-B2F0-C8A9C66E5DB4}"/>
            </c:ext>
          </c:extLst>
        </c:ser>
        <c:ser>
          <c:idx val="2"/>
          <c:order val="2"/>
          <c:tx>
            <c:strRef>
              <c:f>Dashboard_2!$S$12</c:f>
              <c:strCache>
                <c:ptCount val="1"/>
                <c:pt idx="0">
                  <c:v>Amazon Music</c:v>
                </c:pt>
              </c:strCache>
            </c:strRef>
          </c:tx>
          <c:spPr>
            <a:ln w="28575" cap="rnd">
              <a:solidFill>
                <a:schemeClr val="accent3">
                  <a:lumMod val="60000"/>
                  <a:lumOff val="40000"/>
                </a:schemeClr>
              </a:solidFill>
              <a:round/>
            </a:ln>
            <a:effectLst/>
          </c:spPr>
          <c:marker>
            <c:symbol val="circle"/>
            <c:size val="8"/>
            <c:spPr>
              <a:solidFill>
                <a:schemeClr val="accent3">
                  <a:lumMod val="60000"/>
                  <a:lumOff val="40000"/>
                </a:schemeClr>
              </a:solidFill>
              <a:ln w="9525">
                <a:solidFill>
                  <a:schemeClr val="accent3">
                    <a:lumMod val="60000"/>
                    <a:lumOff val="40000"/>
                  </a:schemeClr>
                </a:solidFill>
              </a:ln>
              <a:effectLst/>
            </c:spPr>
          </c:marker>
          <c:cat>
            <c:numRef>
              <c:f>Dashboard_2!$P$13:$P$17</c:f>
              <c:numCache>
                <c:formatCode>General</c:formatCode>
                <c:ptCount val="5"/>
                <c:pt idx="0">
                  <c:v>2016</c:v>
                </c:pt>
                <c:pt idx="1">
                  <c:v>2017</c:v>
                </c:pt>
                <c:pt idx="2">
                  <c:v>2018</c:v>
                </c:pt>
                <c:pt idx="3">
                  <c:v>2019</c:v>
                </c:pt>
                <c:pt idx="4">
                  <c:v>2020</c:v>
                </c:pt>
              </c:numCache>
            </c:numRef>
          </c:cat>
          <c:val>
            <c:numRef>
              <c:f>Dashboard_2!$S$13:$S$17</c:f>
              <c:numCache>
                <c:formatCode>General</c:formatCode>
                <c:ptCount val="5"/>
                <c:pt idx="0">
                  <c:v>8</c:v>
                </c:pt>
                <c:pt idx="1">
                  <c:v>16</c:v>
                </c:pt>
                <c:pt idx="2">
                  <c:v>24</c:v>
                </c:pt>
                <c:pt idx="3">
                  <c:v>32</c:v>
                </c:pt>
                <c:pt idx="4">
                  <c:v>55</c:v>
                </c:pt>
              </c:numCache>
            </c:numRef>
          </c:val>
          <c:smooth val="0"/>
          <c:extLst>
            <c:ext xmlns:c16="http://schemas.microsoft.com/office/drawing/2014/chart" uri="{C3380CC4-5D6E-409C-BE32-E72D297353CC}">
              <c16:uniqueId val="{00000002-ABE4-4092-B2F0-C8A9C66E5DB4}"/>
            </c:ext>
          </c:extLst>
        </c:ser>
        <c:ser>
          <c:idx val="3"/>
          <c:order val="3"/>
          <c:tx>
            <c:strRef>
              <c:f>Dashboard_2!$T$12</c:f>
              <c:strCache>
                <c:ptCount val="1"/>
                <c:pt idx="0">
                  <c:v>Youtube Music</c:v>
                </c:pt>
              </c:strCache>
            </c:strRef>
          </c:tx>
          <c:spPr>
            <a:ln w="28575" cap="rnd">
              <a:solidFill>
                <a:schemeClr val="accent3">
                  <a:lumMod val="60000"/>
                  <a:lumOff val="40000"/>
                </a:schemeClr>
              </a:solidFill>
              <a:round/>
            </a:ln>
            <a:effectLst/>
          </c:spPr>
          <c:marker>
            <c:symbol val="circle"/>
            <c:size val="8"/>
            <c:spPr>
              <a:solidFill>
                <a:schemeClr val="accent3">
                  <a:lumMod val="60000"/>
                  <a:lumOff val="40000"/>
                </a:schemeClr>
              </a:solidFill>
              <a:ln w="9525">
                <a:solidFill>
                  <a:schemeClr val="accent3">
                    <a:lumMod val="60000"/>
                    <a:lumOff val="40000"/>
                  </a:schemeClr>
                </a:solidFill>
              </a:ln>
              <a:effectLst/>
            </c:spPr>
          </c:marker>
          <c:cat>
            <c:numRef>
              <c:f>Dashboard_2!$P$13:$P$17</c:f>
              <c:numCache>
                <c:formatCode>General</c:formatCode>
                <c:ptCount val="5"/>
                <c:pt idx="0">
                  <c:v>2016</c:v>
                </c:pt>
                <c:pt idx="1">
                  <c:v>2017</c:v>
                </c:pt>
                <c:pt idx="2">
                  <c:v>2018</c:v>
                </c:pt>
                <c:pt idx="3">
                  <c:v>2019</c:v>
                </c:pt>
                <c:pt idx="4">
                  <c:v>2020</c:v>
                </c:pt>
              </c:numCache>
            </c:numRef>
          </c:cat>
          <c:val>
            <c:numRef>
              <c:f>Dashboard_2!$T$13:$T$17</c:f>
              <c:numCache>
                <c:formatCode>General</c:formatCode>
                <c:ptCount val="5"/>
                <c:pt idx="0">
                  <c:v>3</c:v>
                </c:pt>
                <c:pt idx="1">
                  <c:v>2.8</c:v>
                </c:pt>
                <c:pt idx="2">
                  <c:v>10</c:v>
                </c:pt>
                <c:pt idx="3">
                  <c:v>18</c:v>
                </c:pt>
                <c:pt idx="4">
                  <c:v>30</c:v>
                </c:pt>
              </c:numCache>
            </c:numRef>
          </c:val>
          <c:smooth val="0"/>
          <c:extLst>
            <c:ext xmlns:c16="http://schemas.microsoft.com/office/drawing/2014/chart" uri="{C3380CC4-5D6E-409C-BE32-E72D297353CC}">
              <c16:uniqueId val="{00000003-ABE4-4092-B2F0-C8A9C66E5DB4}"/>
            </c:ext>
          </c:extLst>
        </c:ser>
        <c:dLbls>
          <c:showLegendKey val="0"/>
          <c:showVal val="0"/>
          <c:showCatName val="0"/>
          <c:showSerName val="0"/>
          <c:showPercent val="0"/>
          <c:showBubbleSize val="0"/>
        </c:dLbls>
        <c:marker val="1"/>
        <c:smooth val="0"/>
        <c:axId val="1891992559"/>
        <c:axId val="1891990479"/>
      </c:lineChart>
      <c:catAx>
        <c:axId val="189199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990479"/>
        <c:crosses val="autoZero"/>
        <c:auto val="1"/>
        <c:lblAlgn val="ctr"/>
        <c:lblOffset val="100"/>
        <c:noMultiLvlLbl val="0"/>
      </c:catAx>
      <c:valAx>
        <c:axId val="18919904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9925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2-D5CC-43BC-9237-77CDBE7EFEE1}"/>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4-D5CC-43BC-9237-77CDBE7EFEE1}"/>
              </c:ext>
            </c:extLst>
          </c:dPt>
          <c:dPt>
            <c:idx val="2"/>
            <c:bubble3D val="0"/>
            <c:spPr>
              <a:solidFill>
                <a:schemeClr val="accent3"/>
              </a:solidFill>
              <a:ln w="19050">
                <a:solidFill>
                  <a:schemeClr val="lt1"/>
                </a:solidFill>
              </a:ln>
              <a:effectLst/>
            </c:spPr>
          </c:dPt>
          <c:dPt>
            <c:idx val="3"/>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D5CC-43BC-9237-77CDBE7EFEE1}"/>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745139868383495"/>
                      <c:h val="0.15078288469935935"/>
                    </c:manualLayout>
                  </c15:layout>
                </c:ext>
                <c:ext xmlns:c16="http://schemas.microsoft.com/office/drawing/2014/chart" uri="{C3380CC4-5D6E-409C-BE32-E72D297353CC}">
                  <c16:uniqueId val="{00000002-D5CC-43BC-9237-77CDBE7EFEE1}"/>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319935225820331"/>
                      <c:h val="0.11285578899770951"/>
                    </c:manualLayout>
                  </c15:layout>
                </c:ext>
                <c:ext xmlns:c16="http://schemas.microsoft.com/office/drawing/2014/chart" uri="{C3380CC4-5D6E-409C-BE32-E72D297353CC}">
                  <c16:uniqueId val="{00000004-D5CC-43BC-9237-77CDBE7EFEE1}"/>
                </c:ext>
              </c:extLst>
            </c:dLbl>
            <c:dLbl>
              <c:idx val="3"/>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038091023026682"/>
                      <c:h val="0.1219662711272433"/>
                    </c:manualLayout>
                  </c15:layout>
                </c:ext>
                <c:ext xmlns:c16="http://schemas.microsoft.com/office/drawing/2014/chart" uri="{C3380CC4-5D6E-409C-BE32-E72D297353CC}">
                  <c16:uniqueId val="{00000003-D5CC-43BC-9237-77CDBE7EFEE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Dashboard_2!$P$34:$P$37</c:f>
              <c:strCache>
                <c:ptCount val="4"/>
                <c:pt idx="0">
                  <c:v>Europe</c:v>
                </c:pt>
                <c:pt idx="1">
                  <c:v>North America</c:v>
                </c:pt>
                <c:pt idx="2">
                  <c:v>Latin America</c:v>
                </c:pt>
                <c:pt idx="3">
                  <c:v>Rest of the World</c:v>
                </c:pt>
              </c:strCache>
            </c:strRef>
          </c:cat>
          <c:val>
            <c:numRef>
              <c:f>Dashboard_2!$Q$34:$Q$37</c:f>
              <c:numCache>
                <c:formatCode>0%</c:formatCode>
                <c:ptCount val="4"/>
                <c:pt idx="0">
                  <c:v>0.4</c:v>
                </c:pt>
                <c:pt idx="1">
                  <c:v>0.28999999999999998</c:v>
                </c:pt>
                <c:pt idx="2">
                  <c:v>0.2</c:v>
                </c:pt>
                <c:pt idx="3">
                  <c:v>0.11</c:v>
                </c:pt>
              </c:numCache>
            </c:numRef>
          </c:val>
          <c:extLst>
            <c:ext xmlns:c16="http://schemas.microsoft.com/office/drawing/2014/chart" uri="{C3380CC4-5D6E-409C-BE32-E72D297353CC}">
              <c16:uniqueId val="{00000000-D5CC-43BC-9237-77CDBE7EFEE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Dashboard_2!$Q$40</c:f>
              <c:strCache>
                <c:ptCount val="1"/>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Dashboard_2!$P$41:$P$45</c:f>
              <c:numCache>
                <c:formatCode>General</c:formatCode>
                <c:ptCount val="5"/>
                <c:pt idx="0">
                  <c:v>2021</c:v>
                </c:pt>
                <c:pt idx="1">
                  <c:v>2022</c:v>
                </c:pt>
                <c:pt idx="2">
                  <c:v>2023</c:v>
                </c:pt>
                <c:pt idx="3">
                  <c:v>2024</c:v>
                </c:pt>
                <c:pt idx="4">
                  <c:v>2025</c:v>
                </c:pt>
              </c:numCache>
            </c:numRef>
          </c:cat>
          <c:val>
            <c:numRef>
              <c:f>Dashboard_2!$Q$41:$Q$45</c:f>
              <c:numCache>
                <c:formatCode>#,##0.00</c:formatCode>
                <c:ptCount val="5"/>
                <c:pt idx="0">
                  <c:v>1.33</c:v>
                </c:pt>
                <c:pt idx="1">
                  <c:v>1.74</c:v>
                </c:pt>
                <c:pt idx="2">
                  <c:v>2.17</c:v>
                </c:pt>
                <c:pt idx="3" formatCode="General">
                  <c:v>2.4900000000000002</c:v>
                </c:pt>
                <c:pt idx="4" formatCode="General">
                  <c:v>2.74</c:v>
                </c:pt>
              </c:numCache>
            </c:numRef>
          </c:val>
          <c:extLst>
            <c:ext xmlns:c16="http://schemas.microsoft.com/office/drawing/2014/chart" uri="{C3380CC4-5D6E-409C-BE32-E72D297353CC}">
              <c16:uniqueId val="{00000000-5979-4F0C-AFF3-CBBD8D32D904}"/>
            </c:ext>
          </c:extLst>
        </c:ser>
        <c:dLbls>
          <c:showLegendKey val="0"/>
          <c:showVal val="0"/>
          <c:showCatName val="0"/>
          <c:showSerName val="0"/>
          <c:showPercent val="0"/>
          <c:showBubbleSize val="0"/>
        </c:dLbls>
        <c:gapWidth val="100"/>
        <c:axId val="315837775"/>
        <c:axId val="315844015"/>
      </c:barChart>
      <c:catAx>
        <c:axId val="315837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5844015"/>
        <c:crosses val="autoZero"/>
        <c:auto val="1"/>
        <c:lblAlgn val="ctr"/>
        <c:lblOffset val="100"/>
        <c:noMultiLvlLbl val="0"/>
      </c:catAx>
      <c:valAx>
        <c:axId val="31584401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5837775"/>
        <c:crosses val="autoZero"/>
        <c:crossBetween val="between"/>
      </c:valAx>
      <c:spPr>
        <a:noFill/>
        <a:ln>
          <a:solidFill>
            <a:sysClr val="windowText" lastClr="000000">
              <a:lumMod val="25000"/>
              <a:lumOff val="75000"/>
            </a:sysClr>
          </a:solidFill>
        </a:ln>
        <a:effectLst/>
      </c:spPr>
    </c:plotArea>
    <c:plotVisOnly val="1"/>
    <c:dispBlanksAs val="gap"/>
    <c:showDLblsOverMax val="0"/>
  </c:chart>
  <c:spPr>
    <a:noFill/>
    <a:ln w="9525" cap="flat" cmpd="sng" algn="ctr">
      <a:solidFill>
        <a:sysClr val="windowText" lastClr="000000">
          <a:lumMod val="25000"/>
          <a:lumOff val="75000"/>
          <a:alpha val="0"/>
        </a:sys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17837EF2-AD92-4953-8EAC-E9DC436BE314}">
          <cx:dataPt idx="0">
            <cx:spPr>
              <a:solidFill>
                <a:sysClr val="window" lastClr="FFFFFF">
                  <a:lumMod val="75000"/>
                </a:sysClr>
              </a:solidFill>
              <a:ln>
                <a:solidFill>
                  <a:sysClr val="window" lastClr="FFFFFF">
                    <a:lumMod val="75000"/>
                  </a:sysClr>
                </a:solidFill>
              </a:ln>
            </cx:spPr>
          </cx:dataPt>
          <cx:dataPt idx="1">
            <cx:spPr>
              <a:solidFill>
                <a:srgbClr val="ED7D31">
                  <a:lumMod val="60000"/>
                  <a:lumOff val="40000"/>
                </a:srgbClr>
              </a:solidFill>
              <a:ln>
                <a:solidFill>
                  <a:srgbClr val="ED7D31">
                    <a:lumMod val="60000"/>
                    <a:lumOff val="40000"/>
                  </a:srgbClr>
                </a:solidFill>
              </a:ln>
            </cx:spPr>
          </cx:dataPt>
          <cx:dataPt idx="3">
            <cx:spPr>
              <a:solidFill>
                <a:sysClr val="window" lastClr="FFFFFF">
                  <a:lumMod val="75000"/>
                </a:sysClr>
              </a:solidFill>
              <a:ln>
                <a:solidFill>
                  <a:sysClr val="window" lastClr="FFFFFF">
                    <a:lumMod val="75000"/>
                  </a:sysClr>
                </a:solidFill>
              </a:ln>
            </cx:spPr>
          </cx:dataPt>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chart" Target="../charts/chart9.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8.xml"/><Relationship Id="rId5" Type="http://schemas.microsoft.com/office/2014/relationships/chartEx" Target="../charts/chartEx1.xml"/><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79376</xdr:colOff>
      <xdr:row>9</xdr:row>
      <xdr:rowOff>71438</xdr:rowOff>
    </xdr:from>
    <xdr:to>
      <xdr:col>12</xdr:col>
      <xdr:colOff>642938</xdr:colOff>
      <xdr:row>61</xdr:row>
      <xdr:rowOff>23812</xdr:rowOff>
    </xdr:to>
    <xdr:sp macro="" textlink="">
      <xdr:nvSpPr>
        <xdr:cNvPr id="2" name="TextBox 1">
          <a:extLst>
            <a:ext uri="{FF2B5EF4-FFF2-40B4-BE49-F238E27FC236}">
              <a16:creationId xmlns:a16="http://schemas.microsoft.com/office/drawing/2014/main" id="{51616729-A86E-4CA6-BCBD-65B928272A42}"/>
            </a:ext>
          </a:extLst>
        </xdr:cNvPr>
        <xdr:cNvSpPr txBox="1"/>
      </xdr:nvSpPr>
      <xdr:spPr>
        <a:xfrm>
          <a:off x="79376" y="2214563"/>
          <a:ext cx="9612312" cy="123348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solidFill>
                <a:schemeClr val="dk1"/>
              </a:solidFill>
              <a:effectLst/>
              <a:latin typeface="+mn-lt"/>
              <a:ea typeface="+mn-ea"/>
              <a:cs typeface="+mn-cs"/>
            </a:rPr>
            <a:t>Dear Investors / Stakeholders,</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During COVID-19, we changed our daily habits and became not only dependent on the internet to do our jobs, to study online, to do shopping, to keep informed, and connect with others, but also it became our main source of entertainment. Who creates those entertainments for us? Of course, the creatives: musicians and artists. Live music and concert industry in the US experienced strong growth in 2019, but the COVID-19 pandemic came, and all concerts, tours and album releases cancelled. At that time, online music platforms shoulder an additional responsibility, which we, as a market leader, understood our responsibility and tried to do our best. Now we would like to share with you the success we have achieved in 2020/2021.</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First, we would like to give you financial information.  We ended 2020 with strong financial data. Total revenue has been increased 17% to $2,449 million compared to 2019. Ad-supported revenue grew 10% to $76 million while Premium revenue was particularly strong, growing 17% to $1,185 million compared to the previous year. Revenue has been 117% higher than the revenue of the closest competitor in the industry in 2020.  One of the main reasons is that the number of premium users has increased by 28% and 30 new premium users have joined us. However, there are few strong competitors in the music streaming industry, Spotify maintain its leadership position in the industry. Over the past 5 years, Spotify’s market share has been consistently in the 32%-43% range. In 2020, Spotify stock price reached $ 314, the highest level in the last 3 years. And this turns the attention of more investors to Spotify.</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Currently, we have an enormous number of 345 million monthly active user which approaches us to our goal of reaching half billion users. The number of premium users has increased by 30 million this year, reached 138 million, and we can maintain our leadership position in the market with the number of premium users. Our closest competitor, Apple Music has achieved 72 million premium user which is 92% behind from number of our total premium. Our customers from 174 different countries can enjoy listening to more than 70 million different genres of music.</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We have 22.8 million active followers on Facebook, our digital marketing team makes interesting and attractive contents for our followers to increase our social media engagement. Talking with our existing and potential customer by posting, receiving message, responding them is created a special loyalty between our customer and us. Currently, our presence in social media is quite large when compared to other music streaming companies, but we are attracting more users not only on Facebook, also other social media platforms by creating new campaigns, promoting musicians and artists to support our increase in monthly active users. </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Spotify is the 2nd most used app for listening podcasts in the US, with 40% of listeners frequently using it and that is a 33% increase from 2019. Forecasted podcast listeners worldwide is expected to keep increasing for the next five years.  According to statistics, podcast listener will increase 52% to 172million active user. Moreover, podcasting revenue in the US is expected to hit $1.33 billion next year. And to further highlight the tremendous growth, US podcast ad revenue is set to surpass the $2 billion in 2023. It will continue to rise to $2.74 billion by 2025, effectively more than doubling the revenue in just four years. This is also an average annual growth rate of 20.05 percent. For the first time, Spotify’s US podcast listeners will overtake Apple Podcasts’, according to eMarketer’s latest forecast. This year, 28.2 million people will listen to podcasts on Spotify at least monthly, while 28.0 million will listen via Apple Podcasts. </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Finally, Spotify will become the convenient one-stop-shop for digital audio environment by adding podcasts and music in one place. Spotify’s investments and innovation in podcast content and technology will attract more active listener to our platform. In addition, this investment has empowered podcast creators and advertisers through monetization tools.</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We will follow our simple but vital strategy, it means we will constantly develop our platform using innovative solutions for the convenience of our users, and as always, we will always be their first choice. </a:t>
          </a:r>
        </a:p>
        <a:p>
          <a:endParaRPr lang="en-US" sz="1500">
            <a:solidFill>
              <a:schemeClr val="dk1"/>
            </a:solidFill>
            <a:effectLst/>
            <a:latin typeface="+mn-lt"/>
            <a:ea typeface="+mn-ea"/>
            <a:cs typeface="+mn-cs"/>
          </a:endParaRPr>
        </a:p>
        <a:p>
          <a:r>
            <a:rPr lang="en-US" sz="1500">
              <a:solidFill>
                <a:schemeClr val="dk1"/>
              </a:solidFill>
              <a:effectLst/>
              <a:latin typeface="+mn-lt"/>
              <a:ea typeface="+mn-ea"/>
              <a:cs typeface="+mn-cs"/>
            </a:rPr>
            <a:t>Despite the challenges in this year, we will continue our path with the support, trust, and encouragement of our investors. Thank you for everything.</a:t>
          </a:r>
        </a:p>
        <a:p>
          <a:pPr marL="0" marR="0" lvl="0" indent="0" defTabSz="914400" eaLnBrk="1" fontAlgn="auto" latinLnBrk="0" hangingPunct="1">
            <a:lnSpc>
              <a:spcPct val="100000"/>
            </a:lnSpc>
            <a:spcBef>
              <a:spcPts val="0"/>
            </a:spcBef>
            <a:spcAft>
              <a:spcPts val="0"/>
            </a:spcAft>
            <a:buClrTx/>
            <a:buSzTx/>
            <a:buFontTx/>
            <a:buNone/>
            <a:tabLst/>
            <a:defRPr/>
          </a:pPr>
          <a:endParaRPr lang="en-US" sz="1500" b="0" i="0" baseline="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3</xdr:col>
      <xdr:colOff>595312</xdr:colOff>
      <xdr:row>1</xdr:row>
      <xdr:rowOff>126036</xdr:rowOff>
    </xdr:from>
    <xdr:to>
      <xdr:col>8</xdr:col>
      <xdr:colOff>381000</xdr:colOff>
      <xdr:row>6</xdr:row>
      <xdr:rowOff>19049</xdr:rowOff>
    </xdr:to>
    <xdr:pic>
      <xdr:nvPicPr>
        <xdr:cNvPr id="4" name="Picture 3" descr="Logo and Brand Assets — Spotify">
          <a:extLst>
            <a:ext uri="{FF2B5EF4-FFF2-40B4-BE49-F238E27FC236}">
              <a16:creationId xmlns:a16="http://schemas.microsoft.com/office/drawing/2014/main" id="{1B8A5224-89EB-4BD4-99E0-BAC1F877E3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0" y="364161"/>
          <a:ext cx="3556000" cy="1083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113212</xdr:colOff>
      <xdr:row>49</xdr:row>
      <xdr:rowOff>185599</xdr:rowOff>
    </xdr:from>
    <xdr:to>
      <xdr:col>13</xdr:col>
      <xdr:colOff>53340</xdr:colOff>
      <xdr:row>64</xdr:row>
      <xdr:rowOff>64770</xdr:rowOff>
    </xdr:to>
    <xdr:grpSp>
      <xdr:nvGrpSpPr>
        <xdr:cNvPr id="18" name="Group 17">
          <a:extLst>
            <a:ext uri="{FF2B5EF4-FFF2-40B4-BE49-F238E27FC236}">
              <a16:creationId xmlns:a16="http://schemas.microsoft.com/office/drawing/2014/main" id="{D9185EF5-9E96-4AAB-B602-9FBF8BA71EED}"/>
            </a:ext>
          </a:extLst>
        </xdr:cNvPr>
        <xdr:cNvGrpSpPr/>
      </xdr:nvGrpSpPr>
      <xdr:grpSpPr>
        <a:xfrm>
          <a:off x="4685212" y="12009299"/>
          <a:ext cx="5274128" cy="3498671"/>
          <a:chOff x="4570912" y="11291749"/>
          <a:chExt cx="5140778" cy="3308171"/>
        </a:xfrm>
      </xdr:grpSpPr>
      <xdr:graphicFrame macro="">
        <xdr:nvGraphicFramePr>
          <xdr:cNvPr id="19" name="Chart 18">
            <a:extLst>
              <a:ext uri="{FF2B5EF4-FFF2-40B4-BE49-F238E27FC236}">
                <a16:creationId xmlns:a16="http://schemas.microsoft.com/office/drawing/2014/main" id="{B43E3F76-2177-4FE1-B793-A2B96AB0180C}"/>
              </a:ext>
            </a:extLst>
          </xdr:cNvPr>
          <xdr:cNvGraphicFramePr>
            <a:graphicFrameLocks/>
          </xdr:cNvGraphicFramePr>
        </xdr:nvGraphicFramePr>
        <xdr:xfrm>
          <a:off x="4570912" y="11399518"/>
          <a:ext cx="5140778" cy="3200402"/>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0" name="TextBox 19">
            <a:extLst>
              <a:ext uri="{FF2B5EF4-FFF2-40B4-BE49-F238E27FC236}">
                <a16:creationId xmlns:a16="http://schemas.microsoft.com/office/drawing/2014/main" id="{4D1D7A1B-BC28-4E98-AB99-1115BFC6E854}"/>
              </a:ext>
            </a:extLst>
          </xdr:cNvPr>
          <xdr:cNvSpPr txBox="1"/>
        </xdr:nvSpPr>
        <xdr:spPr>
          <a:xfrm>
            <a:off x="6883581" y="11291749"/>
            <a:ext cx="593816" cy="3037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28%</a:t>
            </a:r>
            <a:endParaRPr lang="en-US" sz="2400" b="0"/>
          </a:p>
        </xdr:txBody>
      </xdr:sp>
    </xdr:grpSp>
    <xdr:clientData/>
  </xdr:twoCellAnchor>
  <xdr:twoCellAnchor>
    <xdr:from>
      <xdr:col>0</xdr:col>
      <xdr:colOff>259078</xdr:colOff>
      <xdr:row>50</xdr:row>
      <xdr:rowOff>41300</xdr:rowOff>
    </xdr:from>
    <xdr:to>
      <xdr:col>7</xdr:col>
      <xdr:colOff>200427</xdr:colOff>
      <xdr:row>64</xdr:row>
      <xdr:rowOff>76743</xdr:rowOff>
    </xdr:to>
    <xdr:grpSp>
      <xdr:nvGrpSpPr>
        <xdr:cNvPr id="16" name="Group 15">
          <a:extLst>
            <a:ext uri="{FF2B5EF4-FFF2-40B4-BE49-F238E27FC236}">
              <a16:creationId xmlns:a16="http://schemas.microsoft.com/office/drawing/2014/main" id="{DE360814-EDB4-43AD-892D-034B46EED171}"/>
            </a:ext>
          </a:extLst>
        </xdr:cNvPr>
        <xdr:cNvGrpSpPr/>
      </xdr:nvGrpSpPr>
      <xdr:grpSpPr>
        <a:xfrm>
          <a:off x="259078" y="12106300"/>
          <a:ext cx="5275349" cy="3413643"/>
          <a:chOff x="259078" y="11377917"/>
          <a:chExt cx="5141999" cy="3233978"/>
        </a:xfrm>
      </xdr:grpSpPr>
      <xdr:graphicFrame macro="">
        <xdr:nvGraphicFramePr>
          <xdr:cNvPr id="17" name="Chart 16">
            <a:extLst>
              <a:ext uri="{FF2B5EF4-FFF2-40B4-BE49-F238E27FC236}">
                <a16:creationId xmlns:a16="http://schemas.microsoft.com/office/drawing/2014/main" id="{97A733EE-5CFF-47D2-86CB-AB6C82F008A1}"/>
              </a:ext>
            </a:extLst>
          </xdr:cNvPr>
          <xdr:cNvGraphicFramePr/>
        </xdr:nvGraphicFramePr>
        <xdr:xfrm>
          <a:off x="259078" y="11411493"/>
          <a:ext cx="5141999" cy="320040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1" name="TextBox 20">
            <a:extLst>
              <a:ext uri="{FF2B5EF4-FFF2-40B4-BE49-F238E27FC236}">
                <a16:creationId xmlns:a16="http://schemas.microsoft.com/office/drawing/2014/main" id="{AE74FA46-0309-4B83-9742-1B9F34D6E2C5}"/>
              </a:ext>
            </a:extLst>
          </xdr:cNvPr>
          <xdr:cNvSpPr txBox="1"/>
        </xdr:nvSpPr>
        <xdr:spPr>
          <a:xfrm>
            <a:off x="1738207" y="11377917"/>
            <a:ext cx="593817" cy="3037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t>17%</a:t>
            </a:r>
            <a:endParaRPr lang="en-US" sz="2400" b="0"/>
          </a:p>
        </xdr:txBody>
      </xdr:sp>
    </xdr:grpSp>
    <xdr:clientData/>
  </xdr:twoCellAnchor>
  <xdr:twoCellAnchor>
    <xdr:from>
      <xdr:col>6</xdr:col>
      <xdr:colOff>577057</xdr:colOff>
      <xdr:row>4</xdr:row>
      <xdr:rowOff>139700</xdr:rowOff>
    </xdr:from>
    <xdr:to>
      <xdr:col>12</xdr:col>
      <xdr:colOff>114300</xdr:colOff>
      <xdr:row>16</xdr:row>
      <xdr:rowOff>163513</xdr:rowOff>
    </xdr:to>
    <xdr:graphicFrame macro="">
      <xdr:nvGraphicFramePr>
        <xdr:cNvPr id="5" name="Chart 4">
          <a:extLst>
            <a:ext uri="{FF2B5EF4-FFF2-40B4-BE49-F238E27FC236}">
              <a16:creationId xmlns:a16="http://schemas.microsoft.com/office/drawing/2014/main" id="{03E9BEF9-F3E9-4A69-A5FF-5CD0DA5DC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630236</xdr:colOff>
      <xdr:row>4</xdr:row>
      <xdr:rowOff>125412</xdr:rowOff>
    </xdr:from>
    <xdr:to>
      <xdr:col>6</xdr:col>
      <xdr:colOff>127000</xdr:colOff>
      <xdr:row>16</xdr:row>
      <xdr:rowOff>165100</xdr:rowOff>
    </xdr:to>
    <xdr:graphicFrame macro="">
      <xdr:nvGraphicFramePr>
        <xdr:cNvPr id="36" name="Chart 35">
          <a:extLst>
            <a:ext uri="{FF2B5EF4-FFF2-40B4-BE49-F238E27FC236}">
              <a16:creationId xmlns:a16="http://schemas.microsoft.com/office/drawing/2014/main" id="{9FCD8423-A7F6-41AC-AF6C-746E2B1E0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25400</xdr:colOff>
      <xdr:row>31</xdr:row>
      <xdr:rowOff>190500</xdr:rowOff>
    </xdr:from>
    <xdr:to>
      <xdr:col>12</xdr:col>
      <xdr:colOff>0</xdr:colOff>
      <xdr:row>46</xdr:row>
      <xdr:rowOff>215900</xdr:rowOff>
    </xdr:to>
    <xdr:graphicFrame macro="">
      <xdr:nvGraphicFramePr>
        <xdr:cNvPr id="24" name="Chart 23">
          <a:extLst>
            <a:ext uri="{FF2B5EF4-FFF2-40B4-BE49-F238E27FC236}">
              <a16:creationId xmlns:a16="http://schemas.microsoft.com/office/drawing/2014/main" id="{94830897-1A1F-4E6E-80FA-967F890D0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193117</xdr:colOff>
      <xdr:row>20</xdr:row>
      <xdr:rowOff>219065</xdr:rowOff>
    </xdr:from>
    <xdr:to>
      <xdr:col>6</xdr:col>
      <xdr:colOff>301626</xdr:colOff>
      <xdr:row>22</xdr:row>
      <xdr:rowOff>209449</xdr:rowOff>
    </xdr:to>
    <xdr:sp macro="" textlink="">
      <xdr:nvSpPr>
        <xdr:cNvPr id="41" name="TextBox 40">
          <a:extLst>
            <a:ext uri="{FF2B5EF4-FFF2-40B4-BE49-F238E27FC236}">
              <a16:creationId xmlns:a16="http://schemas.microsoft.com/office/drawing/2014/main" id="{14235B57-CC22-4A01-A760-ECAFB656C8BC}"/>
            </a:ext>
          </a:extLst>
        </xdr:cNvPr>
        <xdr:cNvSpPr txBox="1"/>
      </xdr:nvSpPr>
      <xdr:spPr>
        <a:xfrm>
          <a:off x="4003117" y="5045065"/>
          <a:ext cx="870509" cy="472984"/>
        </a:xfrm>
        <a:prstGeom prst="rect">
          <a:avLst/>
        </a:prstGeom>
        <a:solidFill>
          <a:schemeClr val="lt1"/>
        </a:solidFill>
        <a:ln w="2857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32%</a:t>
          </a:r>
        </a:p>
      </xdr:txBody>
    </xdr:sp>
    <xdr:clientData/>
  </xdr:twoCellAnchor>
  <xdr:twoCellAnchor>
    <xdr:from>
      <xdr:col>10</xdr:col>
      <xdr:colOff>12676</xdr:colOff>
      <xdr:row>20</xdr:row>
      <xdr:rowOff>184744</xdr:rowOff>
    </xdr:from>
    <xdr:to>
      <xdr:col>11</xdr:col>
      <xdr:colOff>123187</xdr:colOff>
      <xdr:row>22</xdr:row>
      <xdr:rowOff>179281</xdr:rowOff>
    </xdr:to>
    <xdr:sp macro="" textlink="">
      <xdr:nvSpPr>
        <xdr:cNvPr id="44" name="TextBox 43">
          <a:extLst>
            <a:ext uri="{FF2B5EF4-FFF2-40B4-BE49-F238E27FC236}">
              <a16:creationId xmlns:a16="http://schemas.microsoft.com/office/drawing/2014/main" id="{62F972FB-B33A-4D91-A6DC-17E02EFF1F6E}"/>
            </a:ext>
          </a:extLst>
        </xdr:cNvPr>
        <xdr:cNvSpPr txBox="1"/>
      </xdr:nvSpPr>
      <xdr:spPr>
        <a:xfrm>
          <a:off x="7632676" y="5010744"/>
          <a:ext cx="872511" cy="477137"/>
        </a:xfrm>
        <a:prstGeom prst="rect">
          <a:avLst/>
        </a:prstGeom>
        <a:solidFill>
          <a:schemeClr val="lt1"/>
        </a:solidFill>
        <a:ln w="2857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16%</a:t>
          </a:r>
        </a:p>
      </xdr:txBody>
    </xdr:sp>
    <xdr:clientData/>
  </xdr:twoCellAnchor>
  <xdr:twoCellAnchor editAs="oneCell">
    <xdr:from>
      <xdr:col>2</xdr:col>
      <xdr:colOff>254000</xdr:colOff>
      <xdr:row>21</xdr:row>
      <xdr:rowOff>0</xdr:rowOff>
    </xdr:from>
    <xdr:to>
      <xdr:col>4</xdr:col>
      <xdr:colOff>429040</xdr:colOff>
      <xdr:row>23</xdr:row>
      <xdr:rowOff>7076</xdr:rowOff>
    </xdr:to>
    <xdr:pic>
      <xdr:nvPicPr>
        <xdr:cNvPr id="45" name="Picture 44" descr="Logo and Brand Assets — Spotify">
          <a:extLst>
            <a:ext uri="{FF2B5EF4-FFF2-40B4-BE49-F238E27FC236}">
              <a16:creationId xmlns:a16="http://schemas.microsoft.com/office/drawing/2014/main" id="{40FE808F-635F-4337-83AA-D53D2DA9E97C}"/>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78000" y="5067300"/>
          <a:ext cx="1699040" cy="489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103057</xdr:colOff>
      <xdr:row>20</xdr:row>
      <xdr:rowOff>203200</xdr:rowOff>
    </xdr:from>
    <xdr:to>
      <xdr:col>9</xdr:col>
      <xdr:colOff>249758</xdr:colOff>
      <xdr:row>22</xdr:row>
      <xdr:rowOff>146050</xdr:rowOff>
    </xdr:to>
    <xdr:pic>
      <xdr:nvPicPr>
        <xdr:cNvPr id="46" name="Picture 45">
          <a:extLst>
            <a:ext uri="{FF2B5EF4-FFF2-40B4-BE49-F238E27FC236}">
              <a16:creationId xmlns:a16="http://schemas.microsoft.com/office/drawing/2014/main" id="{1860D086-C949-40B1-8695-1F298FA9925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437057" y="5029200"/>
          <a:ext cx="1670701" cy="42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88901</xdr:colOff>
      <xdr:row>25</xdr:row>
      <xdr:rowOff>38100</xdr:rowOff>
    </xdr:from>
    <xdr:to>
      <xdr:col>4</xdr:col>
      <xdr:colOff>558800</xdr:colOff>
      <xdr:row>27</xdr:row>
      <xdr:rowOff>90352</xdr:rowOff>
    </xdr:to>
    <xdr:pic>
      <xdr:nvPicPr>
        <xdr:cNvPr id="48" name="Picture 47" descr="10 Things You Need To Know About Amazon Music">
          <a:extLst>
            <a:ext uri="{FF2B5EF4-FFF2-40B4-BE49-F238E27FC236}">
              <a16:creationId xmlns:a16="http://schemas.microsoft.com/office/drawing/2014/main" id="{C429297D-ED9E-4ABC-B9EE-265B50A645DE}"/>
            </a:ext>
          </a:extLst>
        </xdr:cNvPr>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4805" t="37403" r="3894" b="31688"/>
        <a:stretch/>
      </xdr:blipFill>
      <xdr:spPr bwMode="auto">
        <a:xfrm>
          <a:off x="1612901" y="6070600"/>
          <a:ext cx="1993899" cy="5348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165076</xdr:colOff>
      <xdr:row>25</xdr:row>
      <xdr:rowOff>57744</xdr:rowOff>
    </xdr:from>
    <xdr:to>
      <xdr:col>6</xdr:col>
      <xdr:colOff>275587</xdr:colOff>
      <xdr:row>27</xdr:row>
      <xdr:rowOff>52281</xdr:rowOff>
    </xdr:to>
    <xdr:sp macro="" textlink="">
      <xdr:nvSpPr>
        <xdr:cNvPr id="49" name="TextBox 48">
          <a:extLst>
            <a:ext uri="{FF2B5EF4-FFF2-40B4-BE49-F238E27FC236}">
              <a16:creationId xmlns:a16="http://schemas.microsoft.com/office/drawing/2014/main" id="{19A200FB-D5BC-426B-9708-E82EEB31FB3A}"/>
            </a:ext>
          </a:extLst>
        </xdr:cNvPr>
        <xdr:cNvSpPr txBox="1"/>
      </xdr:nvSpPr>
      <xdr:spPr>
        <a:xfrm>
          <a:off x="3975076" y="6090244"/>
          <a:ext cx="872511" cy="477137"/>
        </a:xfrm>
        <a:prstGeom prst="rect">
          <a:avLst/>
        </a:prstGeom>
        <a:solidFill>
          <a:schemeClr val="lt1"/>
        </a:solidFill>
        <a:ln w="2857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13%</a:t>
          </a:r>
        </a:p>
      </xdr:txBody>
    </xdr:sp>
    <xdr:clientData/>
  </xdr:twoCellAnchor>
  <xdr:twoCellAnchor editAs="oneCell">
    <xdr:from>
      <xdr:col>7</xdr:col>
      <xdr:colOff>165100</xdr:colOff>
      <xdr:row>24</xdr:row>
      <xdr:rowOff>88900</xdr:rowOff>
    </xdr:from>
    <xdr:to>
      <xdr:col>9</xdr:col>
      <xdr:colOff>292100</xdr:colOff>
      <xdr:row>27</xdr:row>
      <xdr:rowOff>228600</xdr:rowOff>
    </xdr:to>
    <xdr:pic>
      <xdr:nvPicPr>
        <xdr:cNvPr id="50" name="Picture 49" descr="Company Snapshot - Tencent Music | Roundhill Investments">
          <a:extLst>
            <a:ext uri="{FF2B5EF4-FFF2-40B4-BE49-F238E27FC236}">
              <a16:creationId xmlns:a16="http://schemas.microsoft.com/office/drawing/2014/main" id="{62844458-3F2B-463C-B449-A1E1AC32247C}"/>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17925" t="11185" r="18868" b="10051"/>
        <a:stretch/>
      </xdr:blipFill>
      <xdr:spPr bwMode="auto">
        <a:xfrm>
          <a:off x="5499100" y="5880100"/>
          <a:ext cx="1651000" cy="86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0</xdr:colOff>
      <xdr:row>24</xdr:row>
      <xdr:rowOff>215900</xdr:rowOff>
    </xdr:from>
    <xdr:to>
      <xdr:col>11</xdr:col>
      <xdr:colOff>110511</xdr:colOff>
      <xdr:row>26</xdr:row>
      <xdr:rowOff>210437</xdr:rowOff>
    </xdr:to>
    <xdr:sp macro="" textlink="">
      <xdr:nvSpPr>
        <xdr:cNvPr id="51" name="TextBox 50">
          <a:extLst>
            <a:ext uri="{FF2B5EF4-FFF2-40B4-BE49-F238E27FC236}">
              <a16:creationId xmlns:a16="http://schemas.microsoft.com/office/drawing/2014/main" id="{AADD7F66-FD22-4128-B4A1-646AC976F6DD}"/>
            </a:ext>
          </a:extLst>
        </xdr:cNvPr>
        <xdr:cNvSpPr txBox="1"/>
      </xdr:nvSpPr>
      <xdr:spPr>
        <a:xfrm>
          <a:off x="7620000" y="6007100"/>
          <a:ext cx="872511" cy="477137"/>
        </a:xfrm>
        <a:prstGeom prst="rect">
          <a:avLst/>
        </a:prstGeom>
        <a:solidFill>
          <a:schemeClr val="lt1"/>
        </a:solidFill>
        <a:ln w="28575" cmpd="sng">
          <a:solidFill>
            <a:schemeClr val="bg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13%</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745066</xdr:colOff>
      <xdr:row>45</xdr:row>
      <xdr:rowOff>128057</xdr:rowOff>
    </xdr:from>
    <xdr:to>
      <xdr:col>5</xdr:col>
      <xdr:colOff>730250</xdr:colOff>
      <xdr:row>57</xdr:row>
      <xdr:rowOff>31749</xdr:rowOff>
    </xdr:to>
    <xdr:graphicFrame macro="">
      <xdr:nvGraphicFramePr>
        <xdr:cNvPr id="13" name="Chart 12">
          <a:extLst>
            <a:ext uri="{FF2B5EF4-FFF2-40B4-BE49-F238E27FC236}">
              <a16:creationId xmlns:a16="http://schemas.microsoft.com/office/drawing/2014/main" id="{6AC61680-FDA2-4873-B123-B95C45EDD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3967</xdr:colOff>
      <xdr:row>4</xdr:row>
      <xdr:rowOff>57151</xdr:rowOff>
    </xdr:from>
    <xdr:to>
      <xdr:col>11</xdr:col>
      <xdr:colOff>754061</xdr:colOff>
      <xdr:row>18</xdr:row>
      <xdr:rowOff>166687</xdr:rowOff>
    </xdr:to>
    <xdr:graphicFrame macro="">
      <xdr:nvGraphicFramePr>
        <xdr:cNvPr id="8" name="Chart 7">
          <a:extLst>
            <a:ext uri="{FF2B5EF4-FFF2-40B4-BE49-F238E27FC236}">
              <a16:creationId xmlns:a16="http://schemas.microsoft.com/office/drawing/2014/main" id="{FDB7182F-DD1C-4EBB-9D59-943592B7E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443117</xdr:colOff>
      <xdr:row>22</xdr:row>
      <xdr:rowOff>91265</xdr:rowOff>
    </xdr:from>
    <xdr:to>
      <xdr:col>5</xdr:col>
      <xdr:colOff>552451</xdr:colOff>
      <xdr:row>24</xdr:row>
      <xdr:rowOff>82624</xdr:rowOff>
    </xdr:to>
    <xdr:sp macro="" textlink="">
      <xdr:nvSpPr>
        <xdr:cNvPr id="14" name="TextBox 13">
          <a:extLst>
            <a:ext uri="{FF2B5EF4-FFF2-40B4-BE49-F238E27FC236}">
              <a16:creationId xmlns:a16="http://schemas.microsoft.com/office/drawing/2014/main" id="{F0E5B7C9-1015-45F7-8EF7-F6A535D85A34}"/>
            </a:ext>
          </a:extLst>
        </xdr:cNvPr>
        <xdr:cNvSpPr txBox="1"/>
      </xdr:nvSpPr>
      <xdr:spPr>
        <a:xfrm>
          <a:off x="3459367" y="5560203"/>
          <a:ext cx="863397" cy="467609"/>
        </a:xfrm>
        <a:prstGeom prst="rect">
          <a:avLst/>
        </a:prstGeom>
        <a:solidFill>
          <a:schemeClr val="lt1"/>
        </a:solidFill>
        <a:ln w="2857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28.2</a:t>
          </a:r>
        </a:p>
      </xdr:txBody>
    </xdr:sp>
    <xdr:clientData/>
  </xdr:twoCellAnchor>
  <xdr:twoCellAnchor>
    <xdr:from>
      <xdr:col>10</xdr:col>
      <xdr:colOff>9514</xdr:colOff>
      <xdr:row>22</xdr:row>
      <xdr:rowOff>90139</xdr:rowOff>
    </xdr:from>
    <xdr:to>
      <xdr:col>11</xdr:col>
      <xdr:colOff>120016</xdr:colOff>
      <xdr:row>24</xdr:row>
      <xdr:rowOff>84613</xdr:rowOff>
    </xdr:to>
    <xdr:sp macro="" textlink="">
      <xdr:nvSpPr>
        <xdr:cNvPr id="17" name="TextBox 16">
          <a:extLst>
            <a:ext uri="{FF2B5EF4-FFF2-40B4-BE49-F238E27FC236}">
              <a16:creationId xmlns:a16="http://schemas.microsoft.com/office/drawing/2014/main" id="{7E9CABA6-4EEC-4305-A1E9-9BA868E169F0}"/>
            </a:ext>
          </a:extLst>
        </xdr:cNvPr>
        <xdr:cNvSpPr txBox="1"/>
      </xdr:nvSpPr>
      <xdr:spPr>
        <a:xfrm>
          <a:off x="7550139" y="5559077"/>
          <a:ext cx="864565" cy="470724"/>
        </a:xfrm>
        <a:prstGeom prst="rect">
          <a:avLst/>
        </a:prstGeom>
        <a:solidFill>
          <a:schemeClr val="lt1"/>
        </a:solidFill>
        <a:ln w="2857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28</a:t>
          </a:r>
          <a:endParaRPr lang="en-US" sz="2400" b="1"/>
        </a:p>
      </xdr:txBody>
    </xdr:sp>
    <xdr:clientData/>
  </xdr:twoCellAnchor>
  <xdr:twoCellAnchor editAs="oneCell">
    <xdr:from>
      <xdr:col>1</xdr:col>
      <xdr:colOff>698084</xdr:colOff>
      <xdr:row>22</xdr:row>
      <xdr:rowOff>34727</xdr:rowOff>
    </xdr:from>
    <xdr:to>
      <xdr:col>4</xdr:col>
      <xdr:colOff>142874</xdr:colOff>
      <xdr:row>24</xdr:row>
      <xdr:rowOff>58737</xdr:rowOff>
    </xdr:to>
    <xdr:pic>
      <xdr:nvPicPr>
        <xdr:cNvPr id="18" name="Picture 17" descr="Logo and Brand Assets — Spotify">
          <a:extLst>
            <a:ext uri="{FF2B5EF4-FFF2-40B4-BE49-F238E27FC236}">
              <a16:creationId xmlns:a16="http://schemas.microsoft.com/office/drawing/2014/main" id="{98CE4401-0A62-4D2B-AC2F-E51743CC583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52147" y="5503665"/>
          <a:ext cx="1706977" cy="500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87312</xdr:colOff>
      <xdr:row>21</xdr:row>
      <xdr:rowOff>201875</xdr:rowOff>
    </xdr:from>
    <xdr:to>
      <xdr:col>9</xdr:col>
      <xdr:colOff>428793</xdr:colOff>
      <xdr:row>25</xdr:row>
      <xdr:rowOff>15874</xdr:rowOff>
    </xdr:to>
    <xdr:pic>
      <xdr:nvPicPr>
        <xdr:cNvPr id="19" name="Picture 18" descr="Apple Podcast Logo Png, Transparent Png , Transparent Png Image - PNGitem">
          <a:extLst>
            <a:ext uri="{FF2B5EF4-FFF2-40B4-BE49-F238E27FC236}">
              <a16:creationId xmlns:a16="http://schemas.microsoft.com/office/drawing/2014/main" id="{06CDBBFD-E3A1-4581-AD67-F185B33803F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365750" y="5432688"/>
          <a:ext cx="1849606" cy="766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636323</xdr:colOff>
      <xdr:row>28</xdr:row>
      <xdr:rowOff>231773</xdr:rowOff>
    </xdr:from>
    <xdr:to>
      <xdr:col>6</xdr:col>
      <xdr:colOff>275167</xdr:colOff>
      <xdr:row>40</xdr:row>
      <xdr:rowOff>201082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995477D9-8073-43A3-8467-DD5023E7A3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36323" y="6983940"/>
              <a:ext cx="4147344" cy="27633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661459</xdr:colOff>
      <xdr:row>29</xdr:row>
      <xdr:rowOff>20108</xdr:rowOff>
    </xdr:from>
    <xdr:to>
      <xdr:col>12</xdr:col>
      <xdr:colOff>21167</xdr:colOff>
      <xdr:row>41</xdr:row>
      <xdr:rowOff>21166</xdr:rowOff>
    </xdr:to>
    <xdr:graphicFrame macro="">
      <xdr:nvGraphicFramePr>
        <xdr:cNvPr id="20" name="Chart 19">
          <a:extLst>
            <a:ext uri="{FF2B5EF4-FFF2-40B4-BE49-F238E27FC236}">
              <a16:creationId xmlns:a16="http://schemas.microsoft.com/office/drawing/2014/main" id="{1D1988A7-6A2B-44F1-9596-7FB51488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xdr:colOff>
      <xdr:row>45</xdr:row>
      <xdr:rowOff>115358</xdr:rowOff>
    </xdr:from>
    <xdr:to>
      <xdr:col>11</xdr:col>
      <xdr:colOff>740834</xdr:colOff>
      <xdr:row>57</xdr:row>
      <xdr:rowOff>21166</xdr:rowOff>
    </xdr:to>
    <xdr:graphicFrame macro="">
      <xdr:nvGraphicFramePr>
        <xdr:cNvPr id="22" name="Chart 21">
          <a:extLst>
            <a:ext uri="{FF2B5EF4-FFF2-40B4-BE49-F238E27FC236}">
              <a16:creationId xmlns:a16="http://schemas.microsoft.com/office/drawing/2014/main" id="{5BE750A0-0EBE-4647-9C78-D759056CC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74AE3-D23E-4933-82C6-294F701A9154}">
  <dimension ref="A1:U21"/>
  <sheetViews>
    <sheetView tabSelected="1" topLeftCell="A25" zoomScale="80" zoomScaleNormal="80" workbookViewId="0">
      <selection activeCell="M8" sqref="M8"/>
    </sheetView>
  </sheetViews>
  <sheetFormatPr defaultColWidth="10.81640625" defaultRowHeight="18.5"/>
  <cols>
    <col min="1" max="19" width="10.81640625" style="5"/>
    <col min="20" max="20" width="20.453125" style="5" bestFit="1" customWidth="1"/>
    <col min="21" max="21" width="33.36328125" style="5" bestFit="1" customWidth="1"/>
    <col min="22" max="16384" width="10.81640625" style="5"/>
  </cols>
  <sheetData>
    <row r="1" spans="1:21">
      <c r="A1"/>
    </row>
    <row r="2" spans="1:21">
      <c r="T2" s="4"/>
      <c r="U2" s="3"/>
    </row>
    <row r="17" spans="20:21">
      <c r="T17" s="1"/>
      <c r="U17" s="2"/>
    </row>
    <row r="18" spans="20:21">
      <c r="T18" s="1"/>
      <c r="U18" s="2"/>
    </row>
    <row r="19" spans="20:21">
      <c r="T19" s="1"/>
      <c r="U19" s="2"/>
    </row>
    <row r="20" spans="20:21">
      <c r="T20" s="1"/>
      <c r="U20" s="2"/>
    </row>
    <row r="21" spans="20:21">
      <c r="T21" s="1"/>
      <c r="U21" s="2"/>
    </row>
  </sheetData>
  <printOptions horizontalCentered="1"/>
  <pageMargins left="0.7" right="0.7" top="0.75" bottom="0.75" header="0.3" footer="0.3"/>
  <pageSetup scale="6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8EE5E-769B-4CED-A6DB-8034BC80CB33}">
  <dimension ref="A2:AG49"/>
  <sheetViews>
    <sheetView topLeftCell="A14" zoomScale="50" zoomScaleNormal="50" workbookViewId="0">
      <selection activeCell="O12" sqref="O12"/>
    </sheetView>
  </sheetViews>
  <sheetFormatPr defaultColWidth="10.81640625" defaultRowHeight="18.5"/>
  <cols>
    <col min="1" max="6" width="10.81640625" style="5"/>
    <col min="7" max="7" width="10.81640625" style="5" customWidth="1"/>
    <col min="8" max="9" width="10.81640625" style="5"/>
    <col min="10" max="10" width="10.81640625" style="5" customWidth="1"/>
    <col min="11" max="14" width="10.81640625" style="5"/>
    <col min="15" max="16" width="10.81640625" style="6"/>
    <col min="17" max="17" width="23.6328125" style="6" bestFit="1" customWidth="1"/>
    <col min="18" max="19" width="10.81640625" style="6"/>
    <col min="20" max="24" width="10.81640625" style="5"/>
    <col min="25" max="25" width="19.6328125" style="5" bestFit="1" customWidth="1"/>
    <col min="26" max="16384" width="10.81640625" style="5"/>
  </cols>
  <sheetData>
    <row r="2" spans="2:33">
      <c r="R2" s="6">
        <v>2016</v>
      </c>
      <c r="S2" s="6">
        <v>2017</v>
      </c>
      <c r="T2" s="5">
        <v>2018</v>
      </c>
      <c r="U2" s="5">
        <v>2019</v>
      </c>
      <c r="V2" s="5">
        <v>2020</v>
      </c>
      <c r="X2" s="5">
        <v>1.1299999999999999</v>
      </c>
    </row>
    <row r="3" spans="2:33">
      <c r="Q3" s="6" t="s">
        <v>27</v>
      </c>
      <c r="R3" s="8">
        <v>3002.41</v>
      </c>
      <c r="S3" s="8">
        <v>4151.62</v>
      </c>
      <c r="T3" s="8">
        <v>5330.2099999999991</v>
      </c>
      <c r="U3" s="8">
        <v>6877.1799999999994</v>
      </c>
      <c r="V3" s="8">
        <v>8062.5499999999993</v>
      </c>
      <c r="X3" s="12">
        <f>(V3-U3)/U3</f>
        <v>0.17236279986855077</v>
      </c>
      <c r="Y3" s="8">
        <f>V3-U3</f>
        <v>1185.3699999999999</v>
      </c>
    </row>
    <row r="4" spans="2:33">
      <c r="B4" s="11" t="s">
        <v>41</v>
      </c>
      <c r="C4" s="10"/>
      <c r="D4" s="10"/>
      <c r="E4" s="10"/>
      <c r="F4" s="10"/>
      <c r="H4" s="11" t="s">
        <v>26</v>
      </c>
      <c r="I4" s="9"/>
      <c r="J4" s="9"/>
      <c r="K4" s="9"/>
      <c r="L4" s="9"/>
      <c r="O4" s="5"/>
      <c r="Q4" s="6" t="s">
        <v>28</v>
      </c>
      <c r="R4" s="8">
        <v>333.34999999999997</v>
      </c>
      <c r="S4" s="8">
        <v>470.07999999999993</v>
      </c>
      <c r="T4" s="8">
        <v>612.45999999999992</v>
      </c>
      <c r="U4" s="8">
        <v>766.13999999999987</v>
      </c>
      <c r="V4" s="8">
        <v>841.84999999999991</v>
      </c>
      <c r="X4" s="12">
        <f>(V4-U4)/U4</f>
        <v>9.8820058997050209E-2</v>
      </c>
      <c r="Y4" s="8">
        <f>V4-U4</f>
        <v>75.710000000000036</v>
      </c>
    </row>
    <row r="5" spans="2:33">
      <c r="G5"/>
      <c r="O5" s="5"/>
    </row>
    <row r="6" spans="2:33">
      <c r="C6"/>
      <c r="O6" s="5"/>
      <c r="Q6" s="6" t="s">
        <v>67</v>
      </c>
      <c r="R6" s="37">
        <f>SUM(R3:R4)</f>
        <v>3335.7599999999998</v>
      </c>
      <c r="S6" s="37">
        <f t="shared" ref="S6:V6" si="0">SUM(S3:S4)</f>
        <v>4621.7</v>
      </c>
      <c r="T6" s="37">
        <f t="shared" si="0"/>
        <v>5942.6699999999992</v>
      </c>
      <c r="U6" s="37">
        <f t="shared" si="0"/>
        <v>7643.32</v>
      </c>
      <c r="V6" s="37">
        <f t="shared" si="0"/>
        <v>8904.4</v>
      </c>
    </row>
    <row r="7" spans="2:33">
      <c r="O7" s="5"/>
    </row>
    <row r="8" spans="2:33">
      <c r="O8" s="5"/>
      <c r="V8" s="5">
        <f>(V6-U6)/U6</f>
        <v>0.16499112950916617</v>
      </c>
    </row>
    <row r="9" spans="2:33">
      <c r="O9" s="5"/>
      <c r="Y9"/>
      <c r="Z9"/>
      <c r="AA9"/>
      <c r="AB9"/>
      <c r="AC9"/>
      <c r="AD9"/>
      <c r="AE9"/>
      <c r="AF9"/>
      <c r="AG9"/>
    </row>
    <row r="10" spans="2:33">
      <c r="O10" s="5"/>
      <c r="Q10" s="6" t="s">
        <v>12</v>
      </c>
      <c r="Y10"/>
      <c r="Z10"/>
      <c r="AA10"/>
      <c r="AB10"/>
      <c r="AC10"/>
      <c r="AD10"/>
      <c r="AE10"/>
      <c r="AF10"/>
      <c r="AG10"/>
    </row>
    <row r="11" spans="2:33">
      <c r="O11" s="5"/>
      <c r="R11" s="6">
        <v>2020</v>
      </c>
      <c r="W11" s="6"/>
      <c r="Y11"/>
      <c r="Z11"/>
      <c r="AA11"/>
      <c r="AB11"/>
      <c r="AC11"/>
      <c r="AD11"/>
      <c r="AE11"/>
      <c r="AF11"/>
      <c r="AG11"/>
    </row>
    <row r="12" spans="2:33">
      <c r="E12"/>
      <c r="O12" s="5"/>
      <c r="Q12" s="6" t="s">
        <v>19</v>
      </c>
      <c r="R12" s="6">
        <v>3</v>
      </c>
      <c r="W12" s="6"/>
      <c r="Y12"/>
      <c r="Z12"/>
      <c r="AA12"/>
      <c r="AB12"/>
      <c r="AC12"/>
      <c r="AD12"/>
      <c r="AE12"/>
      <c r="AF12"/>
      <c r="AG12"/>
    </row>
    <row r="13" spans="2:33">
      <c r="O13" s="5"/>
      <c r="Q13" s="6" t="s">
        <v>24</v>
      </c>
      <c r="R13" s="6">
        <v>4</v>
      </c>
      <c r="W13" s="6"/>
      <c r="Y13"/>
      <c r="Z13"/>
      <c r="AA13"/>
      <c r="AB13"/>
      <c r="AC13"/>
      <c r="AD13"/>
      <c r="AE13"/>
      <c r="AF13"/>
      <c r="AG13"/>
    </row>
    <row r="14" spans="2:33">
      <c r="O14" s="5"/>
      <c r="Q14" s="6" t="s">
        <v>23</v>
      </c>
      <c r="R14" s="6">
        <v>4.0999999999999996</v>
      </c>
      <c r="W14" s="6"/>
      <c r="Y14"/>
      <c r="Z14"/>
      <c r="AA14"/>
      <c r="AB14"/>
      <c r="AC14"/>
      <c r="AD14"/>
      <c r="AE14"/>
      <c r="AF14"/>
      <c r="AG14"/>
    </row>
    <row r="15" spans="2:33">
      <c r="O15" s="5"/>
      <c r="Q15" s="6" t="s">
        <v>22</v>
      </c>
      <c r="R15" s="6">
        <v>8.9</v>
      </c>
      <c r="T15" s="13"/>
      <c r="U15" s="13"/>
      <c r="V15" s="13"/>
      <c r="W15" s="6"/>
      <c r="Y15"/>
      <c r="Z15"/>
      <c r="AA15"/>
      <c r="AB15"/>
      <c r="AC15"/>
      <c r="AD15"/>
      <c r="AE15"/>
      <c r="AF15"/>
      <c r="AG15"/>
    </row>
    <row r="16" spans="2:33">
      <c r="O16" s="5"/>
      <c r="R16" s="6">
        <f>(R15-R14)/R14</f>
        <v>1.1707317073170735</v>
      </c>
      <c r="Y16"/>
      <c r="Z16"/>
      <c r="AA16"/>
      <c r="AB16"/>
      <c r="AC16"/>
      <c r="AD16"/>
      <c r="AE16"/>
      <c r="AF16"/>
      <c r="AG16"/>
    </row>
    <row r="17" spans="1:33">
      <c r="O17" s="5"/>
      <c r="Y17"/>
      <c r="Z17"/>
      <c r="AA17"/>
      <c r="AB17"/>
      <c r="AC17"/>
      <c r="AD17"/>
      <c r="AE17"/>
      <c r="AF17"/>
      <c r="AG17"/>
    </row>
    <row r="18" spans="1:33">
      <c r="O18" s="5"/>
      <c r="Q18" s="6" t="s">
        <v>49</v>
      </c>
      <c r="T18" s="5" t="s">
        <v>48</v>
      </c>
      <c r="Y18"/>
      <c r="Z18"/>
      <c r="AA18"/>
      <c r="AB18"/>
      <c r="AC18"/>
      <c r="AD18"/>
      <c r="AE18"/>
      <c r="AF18"/>
      <c r="AG18"/>
    </row>
    <row r="19" spans="1:33">
      <c r="A19"/>
      <c r="B19" s="11" t="s">
        <v>48</v>
      </c>
      <c r="C19" s="15"/>
      <c r="D19" s="15"/>
      <c r="E19" s="15"/>
      <c r="F19" s="15"/>
      <c r="G19" s="15"/>
      <c r="H19" s="15"/>
      <c r="I19" s="15"/>
      <c r="J19" s="15"/>
      <c r="K19" s="15"/>
      <c r="L19" s="15"/>
      <c r="M19"/>
      <c r="O19" s="5"/>
      <c r="Q19" s="6" t="s">
        <v>22</v>
      </c>
      <c r="R19" s="36">
        <v>0.32</v>
      </c>
    </row>
    <row r="20" spans="1:33">
      <c r="O20" s="5"/>
      <c r="Q20" s="6" t="s">
        <v>23</v>
      </c>
      <c r="R20" s="36">
        <v>0.16</v>
      </c>
    </row>
    <row r="21" spans="1:33">
      <c r="O21" s="5"/>
      <c r="Q21" s="6" t="s">
        <v>19</v>
      </c>
      <c r="R21" s="36">
        <v>0.13</v>
      </c>
    </row>
    <row r="22" spans="1:33">
      <c r="O22" s="5"/>
      <c r="Q22" s="6" t="s">
        <v>50</v>
      </c>
      <c r="R22" s="36">
        <v>0.13</v>
      </c>
    </row>
    <row r="24" spans="1:33">
      <c r="O24"/>
    </row>
    <row r="26" spans="1:33">
      <c r="M26"/>
      <c r="R26" s="6" t="s">
        <v>2</v>
      </c>
      <c r="T26" s="5" t="s">
        <v>10</v>
      </c>
      <c r="V26" s="6"/>
      <c r="W26" s="6"/>
      <c r="X26" s="6"/>
      <c r="Y26" s="5" t="s">
        <v>11</v>
      </c>
    </row>
    <row r="27" spans="1:33">
      <c r="G27"/>
      <c r="Q27" s="6" t="s">
        <v>4</v>
      </c>
      <c r="R27" s="14">
        <v>10</v>
      </c>
      <c r="S27" s="6" t="s">
        <v>3</v>
      </c>
      <c r="T27" s="5">
        <v>17</v>
      </c>
      <c r="V27" s="6"/>
      <c r="W27" s="14"/>
      <c r="X27" s="6" t="s">
        <v>3</v>
      </c>
      <c r="Y27" s="5">
        <v>24</v>
      </c>
    </row>
    <row r="28" spans="1:33">
      <c r="Q28" s="6" t="s">
        <v>5</v>
      </c>
      <c r="R28" s="14">
        <v>20</v>
      </c>
      <c r="S28" s="6" t="s">
        <v>6</v>
      </c>
      <c r="T28" s="5">
        <v>3</v>
      </c>
      <c r="V28" s="6"/>
      <c r="W28" s="14"/>
      <c r="X28" s="6" t="s">
        <v>6</v>
      </c>
      <c r="Y28" s="5">
        <v>3</v>
      </c>
    </row>
    <row r="29" spans="1:33">
      <c r="Q29" s="6" t="s">
        <v>7</v>
      </c>
      <c r="R29" s="14">
        <v>30</v>
      </c>
      <c r="S29" s="6" t="s">
        <v>8</v>
      </c>
      <c r="T29" s="5">
        <v>80</v>
      </c>
      <c r="V29" s="6"/>
      <c r="W29" s="14"/>
      <c r="X29" s="6" t="s">
        <v>8</v>
      </c>
      <c r="Y29" s="5">
        <v>70</v>
      </c>
    </row>
    <row r="30" spans="1:33">
      <c r="Q30" s="6" t="s">
        <v>9</v>
      </c>
      <c r="R30" s="14">
        <v>40</v>
      </c>
      <c r="S30" s="6" t="s">
        <v>0</v>
      </c>
      <c r="T30" s="5">
        <v>200</v>
      </c>
      <c r="V30" s="6"/>
      <c r="W30" s="14"/>
      <c r="X30" s="6" t="s">
        <v>0</v>
      </c>
      <c r="Y30" s="5">
        <v>200</v>
      </c>
    </row>
    <row r="31" spans="1:33">
      <c r="B31" s="11" t="s">
        <v>38</v>
      </c>
      <c r="C31" s="15"/>
      <c r="D31" s="15"/>
      <c r="E31" s="15"/>
      <c r="F31" s="15"/>
      <c r="G31" s="15"/>
      <c r="H31" s="15"/>
      <c r="I31" s="15"/>
      <c r="J31" s="15"/>
      <c r="K31" s="15"/>
      <c r="L31" s="15"/>
      <c r="Q31" s="6" t="s">
        <v>0</v>
      </c>
      <c r="R31" s="14">
        <f>SUM(R27:R30)</f>
        <v>100</v>
      </c>
      <c r="V31" s="6"/>
      <c r="W31" s="14"/>
      <c r="X31" s="6"/>
    </row>
    <row r="33" spans="17:25">
      <c r="Q33" s="6" t="s">
        <v>37</v>
      </c>
      <c r="Y33" s="5" t="s">
        <v>22</v>
      </c>
    </row>
    <row r="34" spans="17:25">
      <c r="Q34" t="s">
        <v>13</v>
      </c>
      <c r="R34" t="s">
        <v>36</v>
      </c>
      <c r="X34" s="14">
        <v>2019</v>
      </c>
      <c r="Y34" s="24">
        <v>108</v>
      </c>
    </row>
    <row r="35" spans="17:25">
      <c r="Q35" s="34">
        <v>43831</v>
      </c>
      <c r="R35" s="33">
        <v>141.300003</v>
      </c>
      <c r="X35" s="14">
        <v>2020</v>
      </c>
      <c r="Y35" s="24">
        <v>138</v>
      </c>
    </row>
    <row r="36" spans="17:25">
      <c r="Q36" s="34">
        <v>43862</v>
      </c>
      <c r="R36" s="33">
        <v>137.11999499999999</v>
      </c>
      <c r="X36" s="5" t="s">
        <v>42</v>
      </c>
      <c r="Y36" s="35">
        <f>(Y35-Y34)/Y34</f>
        <v>0.27777777777777779</v>
      </c>
    </row>
    <row r="37" spans="17:25">
      <c r="Q37" s="34">
        <v>43891</v>
      </c>
      <c r="R37" s="33">
        <v>121.44000200000001</v>
      </c>
    </row>
    <row r="38" spans="17:25">
      <c r="Q38" s="34">
        <v>43922</v>
      </c>
      <c r="R38" s="33">
        <v>151.570007</v>
      </c>
    </row>
    <row r="39" spans="17:25">
      <c r="Q39" s="34">
        <v>43952</v>
      </c>
      <c r="R39" s="33">
        <v>180.929993</v>
      </c>
    </row>
    <row r="40" spans="17:25">
      <c r="Q40" s="34">
        <v>43983</v>
      </c>
      <c r="R40" s="33">
        <v>258.19000199999999</v>
      </c>
    </row>
    <row r="41" spans="17:25">
      <c r="Q41" s="34">
        <v>44013</v>
      </c>
      <c r="R41" s="33">
        <v>257.82000699999998</v>
      </c>
    </row>
    <row r="42" spans="17:25">
      <c r="Q42" s="34">
        <v>44044</v>
      </c>
      <c r="R42" s="33">
        <v>282.16000400000001</v>
      </c>
    </row>
    <row r="43" spans="17:25">
      <c r="Q43" s="34">
        <v>44075</v>
      </c>
      <c r="R43" s="33">
        <v>242.570007</v>
      </c>
    </row>
    <row r="44" spans="17:25">
      <c r="Q44" s="34">
        <v>44105</v>
      </c>
      <c r="R44" s="33">
        <v>239.88999899999999</v>
      </c>
    </row>
    <row r="45" spans="17:25">
      <c r="Q45" s="34">
        <v>44136</v>
      </c>
      <c r="R45" s="33">
        <v>291.36999500000002</v>
      </c>
    </row>
    <row r="46" spans="17:25">
      <c r="Q46" s="34">
        <v>44166</v>
      </c>
      <c r="R46" s="33">
        <v>314.66000400000001</v>
      </c>
    </row>
    <row r="49" spans="2:12">
      <c r="B49" s="11" t="s">
        <v>39</v>
      </c>
      <c r="C49" s="10"/>
      <c r="D49" s="10"/>
      <c r="E49" s="10"/>
      <c r="F49" s="10"/>
      <c r="H49" s="11" t="s">
        <v>43</v>
      </c>
      <c r="I49" s="9"/>
      <c r="J49" s="9"/>
      <c r="K49" s="9"/>
      <c r="L49" s="9"/>
    </row>
  </sheetData>
  <printOptions horizontalCentered="1" verticalCentered="1"/>
  <pageMargins left="0.7" right="0.7" top="0.75" bottom="0.75" header="0.3" footer="0.3"/>
  <pageSetup scale="6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E559D-939F-4F2F-954B-018A3F54629A}">
  <sheetPr>
    <pageSetUpPr fitToPage="1"/>
  </sheetPr>
  <dimension ref="B1:AA58"/>
  <sheetViews>
    <sheetView topLeftCell="A39" zoomScale="60" zoomScaleNormal="60" zoomScalePageLayoutView="80" workbookViewId="0">
      <selection activeCell="J61" sqref="J61"/>
    </sheetView>
  </sheetViews>
  <sheetFormatPr defaultColWidth="10.81640625" defaultRowHeight="18.5"/>
  <cols>
    <col min="1" max="8" width="10.81640625" style="5"/>
    <col min="9" max="9" width="10.81640625" style="5" customWidth="1"/>
    <col min="10" max="15" width="10.81640625" style="5"/>
    <col min="16" max="16" width="55" style="5" bestFit="1" customWidth="1"/>
    <col min="17" max="17" width="25.453125" style="5" customWidth="1"/>
    <col min="18" max="18" width="31.08984375" style="5" customWidth="1"/>
    <col min="19" max="19" width="24.7265625" style="5" customWidth="1"/>
    <col min="20" max="20" width="27.36328125" style="5" customWidth="1"/>
    <col min="21" max="21" width="13.81640625" style="5" bestFit="1" customWidth="1"/>
    <col min="22" max="16384" width="10.81640625" style="5"/>
  </cols>
  <sheetData>
    <row r="1" spans="2:27">
      <c r="S1" s="7" t="s">
        <v>1</v>
      </c>
    </row>
    <row r="2" spans="2:27">
      <c r="P2" s="16"/>
      <c r="Q2" s="16"/>
      <c r="R2" s="16"/>
      <c r="S2" s="16"/>
      <c r="T2" s="16"/>
      <c r="U2" s="16"/>
    </row>
    <row r="4" spans="2:27">
      <c r="B4" s="11" t="s">
        <v>25</v>
      </c>
      <c r="C4" s="15"/>
      <c r="D4" s="15"/>
      <c r="E4" s="15"/>
      <c r="F4" s="15"/>
      <c r="G4" s="15"/>
      <c r="H4" s="15"/>
      <c r="I4" s="15"/>
      <c r="J4" s="15"/>
      <c r="K4" s="15"/>
      <c r="L4" s="15"/>
      <c r="P4" s="6"/>
      <c r="Q4" s="17"/>
      <c r="S4" s="6"/>
      <c r="T4" s="17"/>
      <c r="U4" s="17"/>
      <c r="V4" s="17"/>
    </row>
    <row r="5" spans="2:27">
      <c r="P5" s="6"/>
      <c r="Q5" s="17"/>
      <c r="S5" s="6"/>
      <c r="T5" s="17"/>
      <c r="U5" s="17"/>
      <c r="V5" s="17"/>
      <c r="W5" s="17"/>
      <c r="X5" s="17"/>
      <c r="Y5" s="17"/>
      <c r="Z5" s="17"/>
    </row>
    <row r="6" spans="2:27">
      <c r="P6" s="6"/>
      <c r="Q6" s="17"/>
      <c r="S6" s="6"/>
      <c r="T6" s="17"/>
      <c r="U6" s="17"/>
      <c r="V6" s="17"/>
      <c r="X6" s="6"/>
      <c r="Y6" s="17"/>
      <c r="Z6" s="17"/>
      <c r="AA6" s="17"/>
    </row>
    <row r="7" spans="2:27">
      <c r="P7" s="6"/>
      <c r="Q7" s="17"/>
      <c r="S7" s="6"/>
      <c r="T7" s="17"/>
      <c r="U7" s="17"/>
      <c r="V7" s="17"/>
    </row>
    <row r="8" spans="2:27">
      <c r="Q8" s="21"/>
      <c r="T8" s="21"/>
      <c r="U8" s="21"/>
      <c r="V8" s="21"/>
    </row>
    <row r="11" spans="2:27" ht="37">
      <c r="Q11" s="25" t="s">
        <v>18</v>
      </c>
      <c r="R11" s="25" t="s">
        <v>17</v>
      </c>
      <c r="S11" s="25" t="s">
        <v>20</v>
      </c>
      <c r="T11" s="25" t="s">
        <v>21</v>
      </c>
    </row>
    <row r="12" spans="2:27">
      <c r="P12" s="14"/>
      <c r="Q12" s="5" t="s">
        <v>22</v>
      </c>
      <c r="R12" s="5" t="s">
        <v>23</v>
      </c>
      <c r="S12" s="5" t="s">
        <v>19</v>
      </c>
      <c r="T12" s="5" t="s">
        <v>24</v>
      </c>
    </row>
    <row r="13" spans="2:27">
      <c r="P13" s="14">
        <v>2016</v>
      </c>
      <c r="Q13" s="24">
        <v>36</v>
      </c>
      <c r="R13" s="24">
        <v>20</v>
      </c>
      <c r="S13" s="24">
        <v>8</v>
      </c>
      <c r="T13" s="24">
        <v>3</v>
      </c>
    </row>
    <row r="14" spans="2:27">
      <c r="P14" s="14">
        <v>2017</v>
      </c>
      <c r="Q14" s="24">
        <v>59</v>
      </c>
      <c r="R14" s="24">
        <v>27</v>
      </c>
      <c r="S14" s="24">
        <v>16</v>
      </c>
      <c r="T14" s="24">
        <v>2.8</v>
      </c>
    </row>
    <row r="15" spans="2:27">
      <c r="P15" s="14">
        <v>2018</v>
      </c>
      <c r="Q15" s="24">
        <v>83</v>
      </c>
      <c r="R15" s="24">
        <v>40</v>
      </c>
      <c r="S15" s="24">
        <v>24</v>
      </c>
      <c r="T15" s="24">
        <v>10</v>
      </c>
    </row>
    <row r="16" spans="2:27">
      <c r="P16" s="14">
        <v>2019</v>
      </c>
      <c r="Q16" s="24">
        <v>108</v>
      </c>
      <c r="R16" s="24">
        <v>50</v>
      </c>
      <c r="S16" s="24">
        <v>32</v>
      </c>
      <c r="T16" s="24">
        <v>18</v>
      </c>
    </row>
    <row r="17" spans="2:20">
      <c r="P17" s="14">
        <v>2020</v>
      </c>
      <c r="Q17" s="24">
        <v>138</v>
      </c>
      <c r="R17" s="24">
        <v>72</v>
      </c>
      <c r="S17" s="24">
        <v>55</v>
      </c>
      <c r="T17" s="24">
        <v>30</v>
      </c>
    </row>
    <row r="18" spans="2:20">
      <c r="Q18" s="20"/>
      <c r="R18" s="19"/>
      <c r="S18" s="18"/>
      <c r="T18" s="20"/>
    </row>
    <row r="19" spans="2:20">
      <c r="Q19" s="20" t="s">
        <v>30</v>
      </c>
      <c r="R19" s="38">
        <f>(Q17-R17)/R17</f>
        <v>0.91666666666666663</v>
      </c>
      <c r="S19" s="18"/>
      <c r="T19" s="20"/>
    </row>
    <row r="20" spans="2:20">
      <c r="P20" s="24">
        <v>2016</v>
      </c>
      <c r="Q20" s="24">
        <v>123</v>
      </c>
      <c r="R20" s="19"/>
      <c r="S20" s="18"/>
      <c r="T20" s="20"/>
    </row>
    <row r="21" spans="2:20">
      <c r="B21" s="27" t="s">
        <v>29</v>
      </c>
      <c r="C21" s="28"/>
      <c r="D21" s="27"/>
      <c r="E21" s="27"/>
      <c r="F21" s="27"/>
      <c r="G21" s="29"/>
      <c r="H21" s="29"/>
      <c r="I21" s="29"/>
      <c r="J21" s="29"/>
      <c r="K21" s="27"/>
      <c r="L21" s="27"/>
      <c r="P21" s="24">
        <v>2017</v>
      </c>
      <c r="Q21" s="24">
        <v>160</v>
      </c>
      <c r="R21" s="19"/>
      <c r="S21" s="18"/>
      <c r="T21" s="20"/>
    </row>
    <row r="22" spans="2:20">
      <c r="P22" s="24">
        <v>2018</v>
      </c>
      <c r="Q22" s="24">
        <v>207</v>
      </c>
      <c r="R22" s="19"/>
      <c r="S22" s="18"/>
      <c r="T22" s="20"/>
    </row>
    <row r="23" spans="2:20">
      <c r="P23" s="24">
        <v>2019</v>
      </c>
      <c r="Q23" s="24">
        <v>271</v>
      </c>
      <c r="R23" s="19"/>
      <c r="S23" s="18"/>
      <c r="T23" s="20"/>
    </row>
    <row r="24" spans="2:20">
      <c r="P24" s="24">
        <v>2020</v>
      </c>
      <c r="Q24" s="24">
        <v>345</v>
      </c>
      <c r="R24" s="19"/>
      <c r="S24" s="18"/>
      <c r="T24" s="20"/>
    </row>
    <row r="25" spans="2:20">
      <c r="M25"/>
      <c r="N25"/>
      <c r="P25" s="18"/>
      <c r="Q25" s="20"/>
      <c r="R25" s="19"/>
      <c r="S25" s="18"/>
      <c r="T25" s="20"/>
    </row>
    <row r="26" spans="2:20">
      <c r="P26" s="18" t="s">
        <v>31</v>
      </c>
      <c r="Q26" s="20"/>
      <c r="R26" s="19"/>
      <c r="S26" s="18"/>
      <c r="T26" s="20"/>
    </row>
    <row r="27" spans="2:20">
      <c r="P27" s="18" t="s">
        <v>19</v>
      </c>
      <c r="Q27" s="20">
        <v>2.1</v>
      </c>
      <c r="R27" s="19"/>
      <c r="S27" s="18"/>
      <c r="T27" s="20"/>
    </row>
    <row r="28" spans="2:20">
      <c r="B28" s="11" t="s">
        <v>14</v>
      </c>
      <c r="C28" s="10"/>
      <c r="D28" s="10"/>
      <c r="E28" s="10"/>
      <c r="F28" s="10"/>
      <c r="H28" s="11" t="s">
        <v>40</v>
      </c>
      <c r="I28" s="9"/>
      <c r="J28" s="9"/>
      <c r="K28" s="9"/>
      <c r="L28" s="9"/>
      <c r="P28" s="18" t="s">
        <v>23</v>
      </c>
      <c r="Q28" s="20">
        <v>4.0999999999999996</v>
      </c>
      <c r="R28" s="19"/>
      <c r="S28" s="18"/>
      <c r="T28" s="20"/>
    </row>
    <row r="29" spans="2:20">
      <c r="P29" s="18" t="s">
        <v>22</v>
      </c>
      <c r="Q29" s="20">
        <v>22.8</v>
      </c>
      <c r="R29" s="19"/>
      <c r="S29" s="18"/>
      <c r="T29" s="20"/>
    </row>
    <row r="30" spans="2:20">
      <c r="P30" s="18" t="s">
        <v>0</v>
      </c>
      <c r="Q30" s="20">
        <f>SUM(Q27:Q29)</f>
        <v>29</v>
      </c>
      <c r="R30" s="19"/>
      <c r="S30" s="18"/>
      <c r="T30" s="20"/>
    </row>
    <row r="31" spans="2:20">
      <c r="P31" s="18"/>
      <c r="Q31" s="20"/>
      <c r="R31" s="19"/>
      <c r="S31" s="18"/>
      <c r="T31" s="20"/>
    </row>
    <row r="32" spans="2:20">
      <c r="P32" s="18"/>
      <c r="Q32" s="20"/>
      <c r="R32" s="19"/>
      <c r="S32" s="18"/>
      <c r="T32" s="20"/>
    </row>
    <row r="33" spans="2:20" ht="19" thickBot="1">
      <c r="P33" s="32"/>
      <c r="Q33" s="20"/>
      <c r="R33" s="19"/>
      <c r="S33" s="18"/>
      <c r="T33" s="20"/>
    </row>
    <row r="34" spans="2:20" ht="19" thickBot="1">
      <c r="P34" s="30" t="s">
        <v>32</v>
      </c>
      <c r="Q34" s="31">
        <v>0.4</v>
      </c>
      <c r="R34" s="19"/>
      <c r="S34" s="18"/>
      <c r="T34" s="20"/>
    </row>
    <row r="35" spans="2:20" ht="19" thickBot="1">
      <c r="P35" s="30" t="s">
        <v>33</v>
      </c>
      <c r="Q35" s="31">
        <v>0.28999999999999998</v>
      </c>
      <c r="R35" s="19"/>
      <c r="S35" s="18"/>
      <c r="T35" s="20"/>
    </row>
    <row r="36" spans="2:20" ht="19" thickBot="1">
      <c r="P36" s="30" t="s">
        <v>34</v>
      </c>
      <c r="Q36" s="31">
        <v>0.2</v>
      </c>
      <c r="R36" s="19"/>
      <c r="S36" s="18"/>
      <c r="T36" s="20"/>
    </row>
    <row r="37" spans="2:20">
      <c r="P37" s="30" t="s">
        <v>35</v>
      </c>
      <c r="Q37" s="31">
        <v>0.11</v>
      </c>
      <c r="R37" s="19"/>
      <c r="S37" s="18"/>
      <c r="T37" s="20"/>
    </row>
    <row r="38" spans="2:20">
      <c r="P38" s="18"/>
      <c r="Q38" s="20"/>
      <c r="R38" s="19"/>
      <c r="S38" s="18"/>
      <c r="T38" s="20"/>
    </row>
    <row r="39" spans="2:20">
      <c r="P39" s="18"/>
      <c r="Q39" s="20"/>
      <c r="R39" s="19"/>
      <c r="S39" s="18"/>
      <c r="T39" s="20"/>
    </row>
    <row r="40" spans="2:20">
      <c r="P40" s="18" t="s">
        <v>64</v>
      </c>
      <c r="Q40" s="20"/>
      <c r="R40" s="19"/>
      <c r="S40" s="18"/>
      <c r="T40" s="20"/>
    </row>
    <row r="41" spans="2:20">
      <c r="P41" s="24">
        <v>2021</v>
      </c>
      <c r="Q41" s="20">
        <v>1.33</v>
      </c>
      <c r="R41" s="19"/>
      <c r="S41" s="18"/>
      <c r="T41" s="20"/>
    </row>
    <row r="42" spans="2:20">
      <c r="P42" s="24">
        <v>2022</v>
      </c>
      <c r="Q42" s="20">
        <v>1.74</v>
      </c>
      <c r="R42" s="19"/>
      <c r="S42" s="18"/>
      <c r="T42" s="20"/>
    </row>
    <row r="43" spans="2:20">
      <c r="P43" s="5">
        <v>2023</v>
      </c>
      <c r="Q43" s="20">
        <v>2.17</v>
      </c>
      <c r="R43" s="19"/>
      <c r="S43" s="18"/>
      <c r="T43" s="20"/>
    </row>
    <row r="44" spans="2:20">
      <c r="P44" s="5">
        <v>2024</v>
      </c>
      <c r="Q44" s="5">
        <v>2.4900000000000002</v>
      </c>
    </row>
    <row r="45" spans="2:20">
      <c r="B45" s="11" t="s">
        <v>46</v>
      </c>
      <c r="C45" s="10"/>
      <c r="D45" s="10"/>
      <c r="E45" s="10"/>
      <c r="F45" s="10"/>
      <c r="H45" s="11" t="s">
        <v>65</v>
      </c>
      <c r="I45" s="9"/>
      <c r="J45" s="9"/>
      <c r="K45" s="9"/>
      <c r="L45" s="9"/>
      <c r="P45" s="5">
        <v>2025</v>
      </c>
      <c r="Q45" s="5">
        <v>2.74</v>
      </c>
    </row>
    <row r="47" spans="2:20">
      <c r="P47" s="5" t="s">
        <v>46</v>
      </c>
      <c r="S47" s="6"/>
    </row>
    <row r="48" spans="2:20">
      <c r="S48" s="6"/>
    </row>
    <row r="49" spans="16:19">
      <c r="P49" s="5" t="s">
        <v>45</v>
      </c>
      <c r="S49" s="6"/>
    </row>
    <row r="50" spans="16:19">
      <c r="P50" s="5" t="s">
        <v>15</v>
      </c>
      <c r="Q50" s="5" t="s">
        <v>44</v>
      </c>
      <c r="S50" s="6"/>
    </row>
    <row r="51" spans="16:19">
      <c r="P51" s="5">
        <v>2020</v>
      </c>
      <c r="Q51" s="26">
        <v>332.2</v>
      </c>
    </row>
    <row r="52" spans="16:19">
      <c r="P52" s="5">
        <v>2021</v>
      </c>
      <c r="Q52" s="26">
        <v>383.7</v>
      </c>
    </row>
    <row r="53" spans="16:19">
      <c r="P53" s="5">
        <v>2022</v>
      </c>
      <c r="Q53" s="26">
        <v>424.2</v>
      </c>
    </row>
    <row r="54" spans="16:19">
      <c r="P54" s="5">
        <v>2023</v>
      </c>
      <c r="Q54" s="26">
        <v>464.7</v>
      </c>
    </row>
    <row r="55" spans="16:19">
      <c r="P55" s="5">
        <v>2024</v>
      </c>
      <c r="Q55" s="26">
        <v>504.9</v>
      </c>
    </row>
    <row r="56" spans="16:19">
      <c r="Q56" s="26"/>
    </row>
    <row r="57" spans="16:19">
      <c r="P57" s="5">
        <f>(504.9-332.2)/332.2</f>
        <v>0.51986754966887416</v>
      </c>
    </row>
    <row r="58" spans="16:19">
      <c r="P58" s="5">
        <f>504.9-332.2</f>
        <v>172.7</v>
      </c>
    </row>
  </sheetData>
  <printOptions horizontalCentered="1" verticalCentered="1"/>
  <pageMargins left="0.7" right="0.7"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05AD-565F-4562-9EFB-6894DE6969C2}">
  <dimension ref="A1:U21"/>
  <sheetViews>
    <sheetView zoomScale="82" zoomScaleNormal="82" workbookViewId="0">
      <selection activeCell="D11" sqref="D11"/>
    </sheetView>
  </sheetViews>
  <sheetFormatPr defaultColWidth="10.81640625" defaultRowHeight="18.5"/>
  <cols>
    <col min="1" max="1" width="45.36328125" style="5" customWidth="1"/>
    <col min="2" max="19" width="10.81640625" style="5"/>
    <col min="20" max="20" width="20.453125" style="5" bestFit="1" customWidth="1"/>
    <col min="21" max="21" width="33.36328125" style="5" bestFit="1" customWidth="1"/>
    <col min="22" max="16384" width="10.81640625" style="5"/>
  </cols>
  <sheetData>
    <row r="1" spans="1:21">
      <c r="A1" s="22" t="s">
        <v>16</v>
      </c>
    </row>
    <row r="2" spans="1:21">
      <c r="A2" s="23" t="s">
        <v>47</v>
      </c>
      <c r="T2" s="4"/>
      <c r="U2" s="3"/>
    </row>
    <row r="3" spans="1:21">
      <c r="A3" s="23" t="s">
        <v>51</v>
      </c>
    </row>
    <row r="4" spans="1:21">
      <c r="A4" s="23" t="s">
        <v>52</v>
      </c>
    </row>
    <row r="5" spans="1:21">
      <c r="A5" s="23" t="s">
        <v>53</v>
      </c>
    </row>
    <row r="6" spans="1:21">
      <c r="A6" s="23" t="s">
        <v>54</v>
      </c>
    </row>
    <row r="7" spans="1:21">
      <c r="A7" s="23" t="s">
        <v>55</v>
      </c>
    </row>
    <row r="8" spans="1:21">
      <c r="A8" s="23" t="s">
        <v>56</v>
      </c>
    </row>
    <row r="9" spans="1:21">
      <c r="A9" s="23" t="s">
        <v>57</v>
      </c>
    </row>
    <row r="10" spans="1:21">
      <c r="A10" s="23" t="s">
        <v>58</v>
      </c>
    </row>
    <row r="11" spans="1:21">
      <c r="A11" s="23" t="s">
        <v>59</v>
      </c>
    </row>
    <row r="12" spans="1:21">
      <c r="A12" s="23" t="s">
        <v>60</v>
      </c>
    </row>
    <row r="13" spans="1:21">
      <c r="A13" s="23" t="s">
        <v>61</v>
      </c>
    </row>
    <row r="14" spans="1:21">
      <c r="A14" s="23" t="s">
        <v>62</v>
      </c>
    </row>
    <row r="15" spans="1:21">
      <c r="A15" s="23" t="s">
        <v>63</v>
      </c>
    </row>
    <row r="16" spans="1:21">
      <c r="A16" s="23" t="s">
        <v>66</v>
      </c>
    </row>
    <row r="17" spans="1:21">
      <c r="A17" s="23"/>
      <c r="T17" s="1"/>
      <c r="U17" s="2"/>
    </row>
    <row r="18" spans="1:21">
      <c r="A18" s="23"/>
      <c r="T18" s="1"/>
      <c r="U18" s="2"/>
    </row>
    <row r="19" spans="1:21">
      <c r="A19" s="23"/>
      <c r="T19" s="1"/>
      <c r="U19" s="2"/>
    </row>
    <row r="20" spans="1:21">
      <c r="T20" s="1"/>
      <c r="U20" s="2"/>
    </row>
    <row r="21" spans="1:21">
      <c r="T21" s="1"/>
      <c r="U21" s="2"/>
    </row>
  </sheetData>
  <pageMargins left="0.7" right="0.7" top="0.75" bottom="0.75" header="0.3" footer="0.3"/>
  <pageSetup scale="4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Letter_Investor</vt:lpstr>
      <vt:lpstr>Dashboard_1</vt:lpstr>
      <vt:lpstr>Dashboard_2</vt:lpstr>
      <vt:lpstr>References</vt:lpstr>
      <vt:lpstr>Dashboard_1!Print_Area</vt:lpstr>
      <vt:lpstr>Dashboard_2!Print_Area</vt:lpstr>
      <vt:lpstr>Letter_Investor!Print_Area</vt:lpstr>
      <vt:lpstr>References!Print_Area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Elnur Mammadov</dc:creator>
  <cp:lastModifiedBy>user</cp:lastModifiedBy>
  <cp:lastPrinted>2021-11-29T03:16:15Z</cp:lastPrinted>
  <dcterms:created xsi:type="dcterms:W3CDTF">2021-11-20T01:34:17Z</dcterms:created>
  <dcterms:modified xsi:type="dcterms:W3CDTF">2021-11-29T03:26:03Z</dcterms:modified>
</cp:coreProperties>
</file>