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195" windowHeight="118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E4" i="4"/>
  <c r="E3"/>
  <c r="E2"/>
  <c r="D3"/>
  <c r="C3"/>
  <c r="C2"/>
  <c r="E258" i="3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F8"/>
  <c r="G8" s="1"/>
  <c r="E8"/>
  <c r="C8"/>
  <c r="F7"/>
  <c r="G7" s="1"/>
  <c r="E7"/>
  <c r="C7"/>
  <c r="F6"/>
  <c r="G6" s="1"/>
  <c r="E6"/>
  <c r="C6"/>
  <c r="F5"/>
  <c r="G5" s="1"/>
  <c r="E5"/>
  <c r="C5"/>
  <c r="F4"/>
  <c r="G4" s="1"/>
  <c r="E4"/>
  <c r="C4"/>
  <c r="F3"/>
  <c r="G3" s="1"/>
  <c r="E3"/>
  <c r="C3"/>
  <c r="B2"/>
  <c r="J4" l="1"/>
  <c r="N4" s="1"/>
  <c r="H4"/>
  <c r="L4" s="1"/>
  <c r="K4"/>
  <c r="O4" s="1"/>
  <c r="I4"/>
  <c r="M4" s="1"/>
  <c r="J6"/>
  <c r="N6" s="1"/>
  <c r="H6"/>
  <c r="L6" s="1"/>
  <c r="K6"/>
  <c r="O6" s="1"/>
  <c r="I6"/>
  <c r="M6" s="1"/>
  <c r="J8"/>
  <c r="N8" s="1"/>
  <c r="H8"/>
  <c r="L8" s="1"/>
  <c r="K8"/>
  <c r="O8" s="1"/>
  <c r="I8"/>
  <c r="M8" s="1"/>
  <c r="J3"/>
  <c r="N3" s="1"/>
  <c r="H3"/>
  <c r="L3" s="1"/>
  <c r="K3"/>
  <c r="O3" s="1"/>
  <c r="I3"/>
  <c r="M3" s="1"/>
  <c r="J5"/>
  <c r="N5" s="1"/>
  <c r="H5"/>
  <c r="L5" s="1"/>
  <c r="K5"/>
  <c r="O5" s="1"/>
  <c r="I5"/>
  <c r="M5" s="1"/>
  <c r="J7"/>
  <c r="N7" s="1"/>
  <c r="H7"/>
  <c r="L7" s="1"/>
  <c r="K7"/>
  <c r="O7" s="1"/>
  <c r="I7"/>
  <c r="M7" s="1"/>
  <c r="F258"/>
  <c r="G258" s="1"/>
  <c r="F256"/>
  <c r="G256" s="1"/>
  <c r="F254"/>
  <c r="G254" s="1"/>
  <c r="F252"/>
  <c r="G252" s="1"/>
  <c r="F250"/>
  <c r="G250" s="1"/>
  <c r="F248"/>
  <c r="G248" s="1"/>
  <c r="F246"/>
  <c r="G246" s="1"/>
  <c r="F244"/>
  <c r="G244" s="1"/>
  <c r="F242"/>
  <c r="G242" s="1"/>
  <c r="F240"/>
  <c r="G240" s="1"/>
  <c r="F238"/>
  <c r="G238" s="1"/>
  <c r="F236"/>
  <c r="G236" s="1"/>
  <c r="F234"/>
  <c r="G234" s="1"/>
  <c r="F232"/>
  <c r="G232" s="1"/>
  <c r="F230"/>
  <c r="G230" s="1"/>
  <c r="F228"/>
  <c r="G228" s="1"/>
  <c r="F226"/>
  <c r="G226" s="1"/>
  <c r="F224"/>
  <c r="G224" s="1"/>
  <c r="F222"/>
  <c r="G222" s="1"/>
  <c r="F220"/>
  <c r="G220" s="1"/>
  <c r="F218"/>
  <c r="G218" s="1"/>
  <c r="F216"/>
  <c r="G216" s="1"/>
  <c r="F214"/>
  <c r="G214" s="1"/>
  <c r="F212"/>
  <c r="G212" s="1"/>
  <c r="F210"/>
  <c r="G210" s="1"/>
  <c r="F208"/>
  <c r="G208" s="1"/>
  <c r="F257"/>
  <c r="G257" s="1"/>
  <c r="F255"/>
  <c r="G255" s="1"/>
  <c r="F253"/>
  <c r="G253" s="1"/>
  <c r="F251"/>
  <c r="G251" s="1"/>
  <c r="F249"/>
  <c r="G249" s="1"/>
  <c r="F247"/>
  <c r="G247" s="1"/>
  <c r="F245"/>
  <c r="G245" s="1"/>
  <c r="F243"/>
  <c r="G243" s="1"/>
  <c r="F241"/>
  <c r="G241" s="1"/>
  <c r="F239"/>
  <c r="G239" s="1"/>
  <c r="F237"/>
  <c r="G237" s="1"/>
  <c r="F235"/>
  <c r="G235" s="1"/>
  <c r="F233"/>
  <c r="G233" s="1"/>
  <c r="F231"/>
  <c r="G231" s="1"/>
  <c r="F229"/>
  <c r="G229" s="1"/>
  <c r="F227"/>
  <c r="G227" s="1"/>
  <c r="F225"/>
  <c r="G225" s="1"/>
  <c r="F223"/>
  <c r="G223" s="1"/>
  <c r="F221"/>
  <c r="G221" s="1"/>
  <c r="F219"/>
  <c r="G219" s="1"/>
  <c r="F217"/>
  <c r="G217" s="1"/>
  <c r="F215"/>
  <c r="G215" s="1"/>
  <c r="F213"/>
  <c r="G213" s="1"/>
  <c r="F211"/>
  <c r="G211" s="1"/>
  <c r="F209"/>
  <c r="G209" s="1"/>
  <c r="F207"/>
  <c r="G207" s="1"/>
  <c r="F206"/>
  <c r="G206" s="1"/>
  <c r="F205"/>
  <c r="G205" s="1"/>
  <c r="F204"/>
  <c r="G204" s="1"/>
  <c r="F203"/>
  <c r="G203" s="1"/>
  <c r="F202"/>
  <c r="G202" s="1"/>
  <c r="F201"/>
  <c r="G201" s="1"/>
  <c r="F200"/>
  <c r="G200" s="1"/>
  <c r="F199"/>
  <c r="G199" s="1"/>
  <c r="F198"/>
  <c r="G198" s="1"/>
  <c r="F197"/>
  <c r="G197" s="1"/>
  <c r="F196"/>
  <c r="G196" s="1"/>
  <c r="F195"/>
  <c r="G195" s="1"/>
  <c r="F194"/>
  <c r="G194" s="1"/>
  <c r="F193"/>
  <c r="G193" s="1"/>
  <c r="F192"/>
  <c r="G192" s="1"/>
  <c r="F191"/>
  <c r="G191" s="1"/>
  <c r="F190"/>
  <c r="G190" s="1"/>
  <c r="F189"/>
  <c r="G189" s="1"/>
  <c r="F188"/>
  <c r="G188" s="1"/>
  <c r="F187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3"/>
  <c r="G153" s="1"/>
  <c r="F151"/>
  <c r="G151" s="1"/>
  <c r="F149"/>
  <c r="G149" s="1"/>
  <c r="F147"/>
  <c r="G147" s="1"/>
  <c r="F145"/>
  <c r="G145" s="1"/>
  <c r="F143"/>
  <c r="G143" s="1"/>
  <c r="F141"/>
  <c r="G141" s="1"/>
  <c r="F139"/>
  <c r="G139" s="1"/>
  <c r="F137"/>
  <c r="G137" s="1"/>
  <c r="F135"/>
  <c r="G135" s="1"/>
  <c r="F133"/>
  <c r="G133" s="1"/>
  <c r="F131"/>
  <c r="G131" s="1"/>
  <c r="F129"/>
  <c r="G129" s="1"/>
  <c r="F127"/>
  <c r="G127" s="1"/>
  <c r="F125"/>
  <c r="G125" s="1"/>
  <c r="F123"/>
  <c r="G123" s="1"/>
  <c r="F121"/>
  <c r="G121" s="1"/>
  <c r="F119"/>
  <c r="G119" s="1"/>
  <c r="F117"/>
  <c r="G117" s="1"/>
  <c r="F115"/>
  <c r="G115" s="1"/>
  <c r="F113"/>
  <c r="G113" s="1"/>
  <c r="F111"/>
  <c r="G111" s="1"/>
  <c r="F109"/>
  <c r="G109" s="1"/>
  <c r="F107"/>
  <c r="G107" s="1"/>
  <c r="F105"/>
  <c r="G105" s="1"/>
  <c r="F103"/>
  <c r="G103" s="1"/>
  <c r="F101"/>
  <c r="G101" s="1"/>
  <c r="F99"/>
  <c r="G99" s="1"/>
  <c r="F97"/>
  <c r="G97" s="1"/>
  <c r="F95"/>
  <c r="G95" s="1"/>
  <c r="F93"/>
  <c r="G93" s="1"/>
  <c r="F91"/>
  <c r="G91" s="1"/>
  <c r="F89"/>
  <c r="G89" s="1"/>
  <c r="F87"/>
  <c r="G87" s="1"/>
  <c r="F85"/>
  <c r="G85" s="1"/>
  <c r="F83"/>
  <c r="G83" s="1"/>
  <c r="F81"/>
  <c r="G81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154"/>
  <c r="G154" s="1"/>
  <c r="F152"/>
  <c r="G152" s="1"/>
  <c r="F150"/>
  <c r="G150" s="1"/>
  <c r="F148"/>
  <c r="G148" s="1"/>
  <c r="F146"/>
  <c r="G146" s="1"/>
  <c r="F144"/>
  <c r="G144" s="1"/>
  <c r="F142"/>
  <c r="G142" s="1"/>
  <c r="F140"/>
  <c r="G140" s="1"/>
  <c r="F138"/>
  <c r="G138" s="1"/>
  <c r="F136"/>
  <c r="G136" s="1"/>
  <c r="F134"/>
  <c r="G134" s="1"/>
  <c r="F132"/>
  <c r="G132" s="1"/>
  <c r="F130"/>
  <c r="G130" s="1"/>
  <c r="F128"/>
  <c r="G128" s="1"/>
  <c r="F126"/>
  <c r="G126" s="1"/>
  <c r="F124"/>
  <c r="G124" s="1"/>
  <c r="F122"/>
  <c r="G122" s="1"/>
  <c r="F120"/>
  <c r="G120" s="1"/>
  <c r="F118"/>
  <c r="G118" s="1"/>
  <c r="F116"/>
  <c r="G116" s="1"/>
  <c r="F114"/>
  <c r="G114" s="1"/>
  <c r="F112"/>
  <c r="G112" s="1"/>
  <c r="F110"/>
  <c r="G110" s="1"/>
  <c r="F108"/>
  <c r="G108" s="1"/>
  <c r="F106"/>
  <c r="G106" s="1"/>
  <c r="F104"/>
  <c r="G104" s="1"/>
  <c r="F102"/>
  <c r="G102" s="1"/>
  <c r="F100"/>
  <c r="G100" s="1"/>
  <c r="F98"/>
  <c r="G98" s="1"/>
  <c r="F96"/>
  <c r="G96" s="1"/>
  <c r="F94"/>
  <c r="G94" s="1"/>
  <c r="F92"/>
  <c r="G92" s="1"/>
  <c r="F90"/>
  <c r="G90" s="1"/>
  <c r="F88"/>
  <c r="G88" s="1"/>
  <c r="F86"/>
  <c r="G86" s="1"/>
  <c r="F84"/>
  <c r="G84" s="1"/>
  <c r="F82"/>
  <c r="G82" s="1"/>
  <c r="F80"/>
  <c r="G80" s="1"/>
  <c r="F16"/>
  <c r="G16" s="1"/>
  <c r="F18"/>
  <c r="G18" s="1"/>
  <c r="F20"/>
  <c r="G20" s="1"/>
  <c r="F22"/>
  <c r="G22" s="1"/>
  <c r="F24"/>
  <c r="G24" s="1"/>
  <c r="F26"/>
  <c r="G26" s="1"/>
  <c r="F28"/>
  <c r="G28" s="1"/>
  <c r="F30"/>
  <c r="G30" s="1"/>
  <c r="F32"/>
  <c r="G32" s="1"/>
  <c r="F34"/>
  <c r="G34" s="1"/>
  <c r="F36"/>
  <c r="G36" s="1"/>
  <c r="F38"/>
  <c r="G38" s="1"/>
  <c r="F40"/>
  <c r="G40" s="1"/>
  <c r="F42"/>
  <c r="G42" s="1"/>
  <c r="F44"/>
  <c r="G44" s="1"/>
  <c r="F46"/>
  <c r="G46" s="1"/>
  <c r="F48"/>
  <c r="G48" s="1"/>
  <c r="F50"/>
  <c r="G50" s="1"/>
  <c r="F52"/>
  <c r="G52" s="1"/>
  <c r="F54"/>
  <c r="G54" s="1"/>
  <c r="F56"/>
  <c r="G56" s="1"/>
  <c r="F9"/>
  <c r="G9" s="1"/>
  <c r="F10"/>
  <c r="G10" s="1"/>
  <c r="F11"/>
  <c r="G11" s="1"/>
  <c r="F12"/>
  <c r="G12" s="1"/>
  <c r="F13"/>
  <c r="G13" s="1"/>
  <c r="F14"/>
  <c r="G14" s="1"/>
  <c r="F15"/>
  <c r="G15" s="1"/>
  <c r="F17"/>
  <c r="G17" s="1"/>
  <c r="F19"/>
  <c r="G19" s="1"/>
  <c r="F21"/>
  <c r="G21" s="1"/>
  <c r="F23"/>
  <c r="G23" s="1"/>
  <c r="F25"/>
  <c r="G25" s="1"/>
  <c r="F27"/>
  <c r="G27" s="1"/>
  <c r="F29"/>
  <c r="G29" s="1"/>
  <c r="F31"/>
  <c r="G31" s="1"/>
  <c r="F33"/>
  <c r="G33" s="1"/>
  <c r="F35"/>
  <c r="G35" s="1"/>
  <c r="F37"/>
  <c r="G37" s="1"/>
  <c r="F39"/>
  <c r="G39" s="1"/>
  <c r="F41"/>
  <c r="G41" s="1"/>
  <c r="F43"/>
  <c r="G43" s="1"/>
  <c r="F45"/>
  <c r="G45" s="1"/>
  <c r="F47"/>
  <c r="G47" s="1"/>
  <c r="F49"/>
  <c r="G49" s="1"/>
  <c r="F51"/>
  <c r="G51" s="1"/>
  <c r="F53"/>
  <c r="G53" s="1"/>
  <c r="F55"/>
  <c r="G55" s="1"/>
  <c r="F57"/>
  <c r="G57" s="1"/>
  <c r="K55" l="1"/>
  <c r="O55" s="1"/>
  <c r="I55"/>
  <c r="M55" s="1"/>
  <c r="J55"/>
  <c r="N55" s="1"/>
  <c r="H55"/>
  <c r="L55" s="1"/>
  <c r="K51"/>
  <c r="O51" s="1"/>
  <c r="I51"/>
  <c r="M51" s="1"/>
  <c r="J51"/>
  <c r="N51" s="1"/>
  <c r="H51"/>
  <c r="L51" s="1"/>
  <c r="K47"/>
  <c r="O47" s="1"/>
  <c r="I47"/>
  <c r="M47" s="1"/>
  <c r="J47"/>
  <c r="N47" s="1"/>
  <c r="H47"/>
  <c r="L47" s="1"/>
  <c r="K43"/>
  <c r="O43" s="1"/>
  <c r="I43"/>
  <c r="M43" s="1"/>
  <c r="J43"/>
  <c r="N43" s="1"/>
  <c r="H43"/>
  <c r="L43" s="1"/>
  <c r="K39"/>
  <c r="O39" s="1"/>
  <c r="I39"/>
  <c r="M39" s="1"/>
  <c r="J39"/>
  <c r="N39" s="1"/>
  <c r="H39"/>
  <c r="L39" s="1"/>
  <c r="K35"/>
  <c r="O35" s="1"/>
  <c r="I35"/>
  <c r="M35" s="1"/>
  <c r="J35"/>
  <c r="N35" s="1"/>
  <c r="H35"/>
  <c r="L35" s="1"/>
  <c r="K31"/>
  <c r="O31" s="1"/>
  <c r="I31"/>
  <c r="M31" s="1"/>
  <c r="J31"/>
  <c r="N31" s="1"/>
  <c r="H31"/>
  <c r="L31" s="1"/>
  <c r="K27"/>
  <c r="O27" s="1"/>
  <c r="I27"/>
  <c r="M27" s="1"/>
  <c r="J27"/>
  <c r="N27" s="1"/>
  <c r="H27"/>
  <c r="L27" s="1"/>
  <c r="K23"/>
  <c r="O23" s="1"/>
  <c r="I23"/>
  <c r="M23" s="1"/>
  <c r="J23"/>
  <c r="N23" s="1"/>
  <c r="H23"/>
  <c r="L23" s="1"/>
  <c r="K19"/>
  <c r="O19" s="1"/>
  <c r="I19"/>
  <c r="M19" s="1"/>
  <c r="J19"/>
  <c r="N19" s="1"/>
  <c r="H19"/>
  <c r="L19" s="1"/>
  <c r="K15"/>
  <c r="O15" s="1"/>
  <c r="I15"/>
  <c r="M15" s="1"/>
  <c r="J15"/>
  <c r="N15" s="1"/>
  <c r="H15"/>
  <c r="L15" s="1"/>
  <c r="J13"/>
  <c r="N13" s="1"/>
  <c r="H13"/>
  <c r="L13" s="1"/>
  <c r="K13"/>
  <c r="O13" s="1"/>
  <c r="I13"/>
  <c r="M13" s="1"/>
  <c r="J11"/>
  <c r="N11" s="1"/>
  <c r="H11"/>
  <c r="L11" s="1"/>
  <c r="K11"/>
  <c r="O11" s="1"/>
  <c r="I11"/>
  <c r="M11" s="1"/>
  <c r="J9"/>
  <c r="N9" s="1"/>
  <c r="H9"/>
  <c r="L9" s="1"/>
  <c r="K9"/>
  <c r="O9" s="1"/>
  <c r="I9"/>
  <c r="M9" s="1"/>
  <c r="K54"/>
  <c r="O54" s="1"/>
  <c r="I54"/>
  <c r="M54" s="1"/>
  <c r="H54"/>
  <c r="L54" s="1"/>
  <c r="J54"/>
  <c r="N54" s="1"/>
  <c r="K50"/>
  <c r="O50" s="1"/>
  <c r="I50"/>
  <c r="M50" s="1"/>
  <c r="H50"/>
  <c r="L50" s="1"/>
  <c r="J50"/>
  <c r="N50" s="1"/>
  <c r="K46"/>
  <c r="O46" s="1"/>
  <c r="I46"/>
  <c r="M46" s="1"/>
  <c r="H46"/>
  <c r="L46" s="1"/>
  <c r="J46"/>
  <c r="N46" s="1"/>
  <c r="K42"/>
  <c r="O42" s="1"/>
  <c r="I42"/>
  <c r="M42" s="1"/>
  <c r="H42"/>
  <c r="L42" s="1"/>
  <c r="J42"/>
  <c r="N42" s="1"/>
  <c r="K38"/>
  <c r="O38" s="1"/>
  <c r="I38"/>
  <c r="M38" s="1"/>
  <c r="H38"/>
  <c r="L38" s="1"/>
  <c r="J38"/>
  <c r="N38" s="1"/>
  <c r="K34"/>
  <c r="O34" s="1"/>
  <c r="I34"/>
  <c r="M34" s="1"/>
  <c r="H34"/>
  <c r="L34" s="1"/>
  <c r="J34"/>
  <c r="N34" s="1"/>
  <c r="K30"/>
  <c r="O30" s="1"/>
  <c r="I30"/>
  <c r="M30" s="1"/>
  <c r="H30"/>
  <c r="L30" s="1"/>
  <c r="J30"/>
  <c r="N30" s="1"/>
  <c r="K26"/>
  <c r="O26" s="1"/>
  <c r="I26"/>
  <c r="M26" s="1"/>
  <c r="H26"/>
  <c r="L26" s="1"/>
  <c r="J26"/>
  <c r="N26" s="1"/>
  <c r="K22"/>
  <c r="O22" s="1"/>
  <c r="I22"/>
  <c r="M22" s="1"/>
  <c r="H22"/>
  <c r="L22" s="1"/>
  <c r="J22"/>
  <c r="N22" s="1"/>
  <c r="K18"/>
  <c r="O18" s="1"/>
  <c r="I18"/>
  <c r="M18" s="1"/>
  <c r="H18"/>
  <c r="L18" s="1"/>
  <c r="J18"/>
  <c r="N18" s="1"/>
  <c r="K80"/>
  <c r="O80" s="1"/>
  <c r="I80"/>
  <c r="M80" s="1"/>
  <c r="H80"/>
  <c r="L80" s="1"/>
  <c r="J80"/>
  <c r="N80" s="1"/>
  <c r="K84"/>
  <c r="O84" s="1"/>
  <c r="I84"/>
  <c r="M84" s="1"/>
  <c r="H84"/>
  <c r="L84" s="1"/>
  <c r="J84"/>
  <c r="N84" s="1"/>
  <c r="K88"/>
  <c r="O88" s="1"/>
  <c r="I88"/>
  <c r="M88" s="1"/>
  <c r="H88"/>
  <c r="L88" s="1"/>
  <c r="J88"/>
  <c r="N88" s="1"/>
  <c r="K92"/>
  <c r="O92" s="1"/>
  <c r="I92"/>
  <c r="M92" s="1"/>
  <c r="H92"/>
  <c r="L92" s="1"/>
  <c r="J92"/>
  <c r="N92" s="1"/>
  <c r="K96"/>
  <c r="O96" s="1"/>
  <c r="I96"/>
  <c r="M96" s="1"/>
  <c r="H96"/>
  <c r="L96" s="1"/>
  <c r="J96"/>
  <c r="N96" s="1"/>
  <c r="K100"/>
  <c r="O100" s="1"/>
  <c r="I100"/>
  <c r="M100" s="1"/>
  <c r="H100"/>
  <c r="L100" s="1"/>
  <c r="J100"/>
  <c r="N100" s="1"/>
  <c r="K104"/>
  <c r="O104" s="1"/>
  <c r="I104"/>
  <c r="M104" s="1"/>
  <c r="H104"/>
  <c r="L104" s="1"/>
  <c r="J104"/>
  <c r="N104" s="1"/>
  <c r="K108"/>
  <c r="O108" s="1"/>
  <c r="I108"/>
  <c r="M108" s="1"/>
  <c r="H108"/>
  <c r="L108" s="1"/>
  <c r="J108"/>
  <c r="N108" s="1"/>
  <c r="K112"/>
  <c r="O112" s="1"/>
  <c r="I112"/>
  <c r="M112" s="1"/>
  <c r="H112"/>
  <c r="L112" s="1"/>
  <c r="J112"/>
  <c r="N112" s="1"/>
  <c r="K116"/>
  <c r="O116" s="1"/>
  <c r="I116"/>
  <c r="M116" s="1"/>
  <c r="H116"/>
  <c r="L116" s="1"/>
  <c r="J116"/>
  <c r="N116" s="1"/>
  <c r="K120"/>
  <c r="O120" s="1"/>
  <c r="I120"/>
  <c r="M120" s="1"/>
  <c r="H120"/>
  <c r="L120" s="1"/>
  <c r="J120"/>
  <c r="N120" s="1"/>
  <c r="K124"/>
  <c r="O124" s="1"/>
  <c r="I124"/>
  <c r="M124" s="1"/>
  <c r="H124"/>
  <c r="L124" s="1"/>
  <c r="J124"/>
  <c r="N124" s="1"/>
  <c r="K128"/>
  <c r="O128" s="1"/>
  <c r="I128"/>
  <c r="M128" s="1"/>
  <c r="H128"/>
  <c r="L128" s="1"/>
  <c r="J128"/>
  <c r="N128" s="1"/>
  <c r="K132"/>
  <c r="O132" s="1"/>
  <c r="I132"/>
  <c r="M132" s="1"/>
  <c r="H132"/>
  <c r="L132" s="1"/>
  <c r="J132"/>
  <c r="N132" s="1"/>
  <c r="K136"/>
  <c r="O136" s="1"/>
  <c r="I136"/>
  <c r="M136" s="1"/>
  <c r="H136"/>
  <c r="L136" s="1"/>
  <c r="J136"/>
  <c r="N136" s="1"/>
  <c r="K140"/>
  <c r="O140" s="1"/>
  <c r="I140"/>
  <c r="M140" s="1"/>
  <c r="H140"/>
  <c r="L140" s="1"/>
  <c r="J140"/>
  <c r="N140" s="1"/>
  <c r="K144"/>
  <c r="O144" s="1"/>
  <c r="I144"/>
  <c r="M144" s="1"/>
  <c r="H144"/>
  <c r="L144" s="1"/>
  <c r="J144"/>
  <c r="N144" s="1"/>
  <c r="K148"/>
  <c r="O148" s="1"/>
  <c r="I148"/>
  <c r="M148" s="1"/>
  <c r="H148"/>
  <c r="L148" s="1"/>
  <c r="J148"/>
  <c r="N148" s="1"/>
  <c r="K152"/>
  <c r="O152" s="1"/>
  <c r="I152"/>
  <c r="M152" s="1"/>
  <c r="H152"/>
  <c r="L152" s="1"/>
  <c r="J152"/>
  <c r="N152" s="1"/>
  <c r="J58"/>
  <c r="N58" s="1"/>
  <c r="H58"/>
  <c r="L58" s="1"/>
  <c r="K58"/>
  <c r="O58" s="1"/>
  <c r="I58"/>
  <c r="M58" s="1"/>
  <c r="J60"/>
  <c r="N60" s="1"/>
  <c r="H60"/>
  <c r="L60" s="1"/>
  <c r="K60"/>
  <c r="O60" s="1"/>
  <c r="I60"/>
  <c r="M60" s="1"/>
  <c r="J62"/>
  <c r="N62" s="1"/>
  <c r="H62"/>
  <c r="L62" s="1"/>
  <c r="K62"/>
  <c r="O62" s="1"/>
  <c r="I62"/>
  <c r="M62" s="1"/>
  <c r="J64"/>
  <c r="N64" s="1"/>
  <c r="H64"/>
  <c r="L64" s="1"/>
  <c r="K64"/>
  <c r="O64" s="1"/>
  <c r="I64"/>
  <c r="M64" s="1"/>
  <c r="J66"/>
  <c r="N66" s="1"/>
  <c r="H66"/>
  <c r="L66" s="1"/>
  <c r="K66"/>
  <c r="O66" s="1"/>
  <c r="I66"/>
  <c r="M66" s="1"/>
  <c r="J68"/>
  <c r="N68" s="1"/>
  <c r="H68"/>
  <c r="L68" s="1"/>
  <c r="K68"/>
  <c r="O68" s="1"/>
  <c r="I68"/>
  <c r="M68" s="1"/>
  <c r="J70"/>
  <c r="N70" s="1"/>
  <c r="H70"/>
  <c r="L70" s="1"/>
  <c r="K70"/>
  <c r="O70" s="1"/>
  <c r="I70"/>
  <c r="M70" s="1"/>
  <c r="J72"/>
  <c r="N72" s="1"/>
  <c r="H72"/>
  <c r="L72" s="1"/>
  <c r="K72"/>
  <c r="O72" s="1"/>
  <c r="I72"/>
  <c r="M72" s="1"/>
  <c r="J74"/>
  <c r="N74" s="1"/>
  <c r="H74"/>
  <c r="L74" s="1"/>
  <c r="K74"/>
  <c r="O74" s="1"/>
  <c r="I74"/>
  <c r="M74" s="1"/>
  <c r="J76"/>
  <c r="N76" s="1"/>
  <c r="H76"/>
  <c r="L76" s="1"/>
  <c r="K76"/>
  <c r="O76" s="1"/>
  <c r="I76"/>
  <c r="M76" s="1"/>
  <c r="J78"/>
  <c r="N78" s="1"/>
  <c r="H78"/>
  <c r="L78" s="1"/>
  <c r="K78"/>
  <c r="O78" s="1"/>
  <c r="I78"/>
  <c r="M78" s="1"/>
  <c r="K81"/>
  <c r="O81" s="1"/>
  <c r="I81"/>
  <c r="M81" s="1"/>
  <c r="J81"/>
  <c r="N81" s="1"/>
  <c r="H81"/>
  <c r="L81" s="1"/>
  <c r="K85"/>
  <c r="O85" s="1"/>
  <c r="I85"/>
  <c r="M85" s="1"/>
  <c r="J85"/>
  <c r="N85" s="1"/>
  <c r="H85"/>
  <c r="L85" s="1"/>
  <c r="K89"/>
  <c r="O89" s="1"/>
  <c r="I89"/>
  <c r="M89" s="1"/>
  <c r="J89"/>
  <c r="N89" s="1"/>
  <c r="H89"/>
  <c r="L89" s="1"/>
  <c r="K93"/>
  <c r="O93" s="1"/>
  <c r="I93"/>
  <c r="M93" s="1"/>
  <c r="J93"/>
  <c r="N93" s="1"/>
  <c r="H93"/>
  <c r="L93" s="1"/>
  <c r="K97"/>
  <c r="O97" s="1"/>
  <c r="I97"/>
  <c r="M97" s="1"/>
  <c r="J97"/>
  <c r="N97" s="1"/>
  <c r="H97"/>
  <c r="L97" s="1"/>
  <c r="K101"/>
  <c r="O101" s="1"/>
  <c r="I101"/>
  <c r="M101" s="1"/>
  <c r="J101"/>
  <c r="N101" s="1"/>
  <c r="H101"/>
  <c r="L101" s="1"/>
  <c r="K105"/>
  <c r="O105" s="1"/>
  <c r="I105"/>
  <c r="M105" s="1"/>
  <c r="J105"/>
  <c r="N105" s="1"/>
  <c r="H105"/>
  <c r="L105" s="1"/>
  <c r="K109"/>
  <c r="O109" s="1"/>
  <c r="I109"/>
  <c r="M109" s="1"/>
  <c r="J109"/>
  <c r="N109" s="1"/>
  <c r="H109"/>
  <c r="L109" s="1"/>
  <c r="K113"/>
  <c r="O113" s="1"/>
  <c r="I113"/>
  <c r="M113" s="1"/>
  <c r="J113"/>
  <c r="N113" s="1"/>
  <c r="H113"/>
  <c r="L113" s="1"/>
  <c r="K117"/>
  <c r="O117" s="1"/>
  <c r="I117"/>
  <c r="M117" s="1"/>
  <c r="J117"/>
  <c r="N117" s="1"/>
  <c r="H117"/>
  <c r="L117" s="1"/>
  <c r="K121"/>
  <c r="O121" s="1"/>
  <c r="I121"/>
  <c r="M121" s="1"/>
  <c r="J121"/>
  <c r="N121" s="1"/>
  <c r="H121"/>
  <c r="L121" s="1"/>
  <c r="K125"/>
  <c r="O125" s="1"/>
  <c r="I125"/>
  <c r="M125" s="1"/>
  <c r="J125"/>
  <c r="N125" s="1"/>
  <c r="H125"/>
  <c r="L125" s="1"/>
  <c r="K129"/>
  <c r="O129" s="1"/>
  <c r="I129"/>
  <c r="M129" s="1"/>
  <c r="J129"/>
  <c r="N129" s="1"/>
  <c r="H129"/>
  <c r="L129" s="1"/>
  <c r="K133"/>
  <c r="O133" s="1"/>
  <c r="I133"/>
  <c r="M133" s="1"/>
  <c r="J133"/>
  <c r="N133" s="1"/>
  <c r="H133"/>
  <c r="L133" s="1"/>
  <c r="K137"/>
  <c r="O137" s="1"/>
  <c r="I137"/>
  <c r="M137" s="1"/>
  <c r="J137"/>
  <c r="N137" s="1"/>
  <c r="H137"/>
  <c r="L137" s="1"/>
  <c r="K141"/>
  <c r="O141" s="1"/>
  <c r="I141"/>
  <c r="M141" s="1"/>
  <c r="J141"/>
  <c r="N141" s="1"/>
  <c r="H141"/>
  <c r="L141" s="1"/>
  <c r="K145"/>
  <c r="O145" s="1"/>
  <c r="I145"/>
  <c r="M145" s="1"/>
  <c r="J145"/>
  <c r="N145" s="1"/>
  <c r="H145"/>
  <c r="L145" s="1"/>
  <c r="K149"/>
  <c r="O149" s="1"/>
  <c r="I149"/>
  <c r="M149" s="1"/>
  <c r="J149"/>
  <c r="N149" s="1"/>
  <c r="H149"/>
  <c r="L149" s="1"/>
  <c r="K153"/>
  <c r="O153" s="1"/>
  <c r="I153"/>
  <c r="M153" s="1"/>
  <c r="J153"/>
  <c r="N153" s="1"/>
  <c r="H153"/>
  <c r="L153" s="1"/>
  <c r="K156"/>
  <c r="O156" s="1"/>
  <c r="I156"/>
  <c r="M156" s="1"/>
  <c r="J156"/>
  <c r="N156" s="1"/>
  <c r="H156"/>
  <c r="L156" s="1"/>
  <c r="K158"/>
  <c r="O158" s="1"/>
  <c r="I158"/>
  <c r="M158" s="1"/>
  <c r="J158"/>
  <c r="N158" s="1"/>
  <c r="H158"/>
  <c r="L158" s="1"/>
  <c r="K160"/>
  <c r="O160" s="1"/>
  <c r="I160"/>
  <c r="M160" s="1"/>
  <c r="J160"/>
  <c r="N160" s="1"/>
  <c r="H160"/>
  <c r="L160" s="1"/>
  <c r="K162"/>
  <c r="O162" s="1"/>
  <c r="I162"/>
  <c r="M162" s="1"/>
  <c r="J162"/>
  <c r="N162" s="1"/>
  <c r="H162"/>
  <c r="L162" s="1"/>
  <c r="K164"/>
  <c r="O164" s="1"/>
  <c r="I164"/>
  <c r="M164" s="1"/>
  <c r="J164"/>
  <c r="N164" s="1"/>
  <c r="H164"/>
  <c r="L164" s="1"/>
  <c r="K166"/>
  <c r="O166" s="1"/>
  <c r="I166"/>
  <c r="M166" s="1"/>
  <c r="J166"/>
  <c r="N166" s="1"/>
  <c r="H166"/>
  <c r="L166" s="1"/>
  <c r="K168"/>
  <c r="O168" s="1"/>
  <c r="I168"/>
  <c r="M168" s="1"/>
  <c r="J168"/>
  <c r="N168" s="1"/>
  <c r="H168"/>
  <c r="L168" s="1"/>
  <c r="K170"/>
  <c r="O170" s="1"/>
  <c r="I170"/>
  <c r="M170" s="1"/>
  <c r="J170"/>
  <c r="N170" s="1"/>
  <c r="H170"/>
  <c r="L170" s="1"/>
  <c r="K172"/>
  <c r="O172" s="1"/>
  <c r="I172"/>
  <c r="M172" s="1"/>
  <c r="J172"/>
  <c r="N172" s="1"/>
  <c r="H172"/>
  <c r="L172" s="1"/>
  <c r="K174"/>
  <c r="O174" s="1"/>
  <c r="I174"/>
  <c r="M174" s="1"/>
  <c r="J174"/>
  <c r="N174" s="1"/>
  <c r="H174"/>
  <c r="L174" s="1"/>
  <c r="K176"/>
  <c r="O176" s="1"/>
  <c r="I176"/>
  <c r="M176" s="1"/>
  <c r="J176"/>
  <c r="N176" s="1"/>
  <c r="H176"/>
  <c r="L176" s="1"/>
  <c r="K178"/>
  <c r="O178" s="1"/>
  <c r="I178"/>
  <c r="M178" s="1"/>
  <c r="J178"/>
  <c r="N178" s="1"/>
  <c r="H178"/>
  <c r="L178" s="1"/>
  <c r="K180"/>
  <c r="O180" s="1"/>
  <c r="I180"/>
  <c r="M180" s="1"/>
  <c r="J180"/>
  <c r="N180" s="1"/>
  <c r="H180"/>
  <c r="L180" s="1"/>
  <c r="K182"/>
  <c r="O182" s="1"/>
  <c r="I182"/>
  <c r="M182" s="1"/>
  <c r="H182"/>
  <c r="L182" s="1"/>
  <c r="J182"/>
  <c r="N182" s="1"/>
  <c r="K184"/>
  <c r="O184" s="1"/>
  <c r="I184"/>
  <c r="M184" s="1"/>
  <c r="J184"/>
  <c r="N184" s="1"/>
  <c r="H184"/>
  <c r="L184" s="1"/>
  <c r="K186"/>
  <c r="O186" s="1"/>
  <c r="I186"/>
  <c r="M186" s="1"/>
  <c r="J186"/>
  <c r="N186" s="1"/>
  <c r="H186"/>
  <c r="L186" s="1"/>
  <c r="K188"/>
  <c r="O188" s="1"/>
  <c r="I188"/>
  <c r="M188" s="1"/>
  <c r="J188"/>
  <c r="N188" s="1"/>
  <c r="H188"/>
  <c r="L188" s="1"/>
  <c r="K190"/>
  <c r="O190" s="1"/>
  <c r="I190"/>
  <c r="M190" s="1"/>
  <c r="J190"/>
  <c r="N190" s="1"/>
  <c r="H190"/>
  <c r="L190" s="1"/>
  <c r="K192"/>
  <c r="O192" s="1"/>
  <c r="I192"/>
  <c r="M192" s="1"/>
  <c r="J192"/>
  <c r="N192" s="1"/>
  <c r="H192"/>
  <c r="L192" s="1"/>
  <c r="K194"/>
  <c r="O194" s="1"/>
  <c r="I194"/>
  <c r="M194" s="1"/>
  <c r="J194"/>
  <c r="N194" s="1"/>
  <c r="H194"/>
  <c r="L194" s="1"/>
  <c r="K196"/>
  <c r="O196" s="1"/>
  <c r="I196"/>
  <c r="M196" s="1"/>
  <c r="J196"/>
  <c r="N196" s="1"/>
  <c r="H196"/>
  <c r="L196" s="1"/>
  <c r="K198"/>
  <c r="O198" s="1"/>
  <c r="I198"/>
  <c r="M198" s="1"/>
  <c r="J198"/>
  <c r="N198" s="1"/>
  <c r="H198"/>
  <c r="L198" s="1"/>
  <c r="K200"/>
  <c r="O200" s="1"/>
  <c r="I200"/>
  <c r="M200" s="1"/>
  <c r="J200"/>
  <c r="N200" s="1"/>
  <c r="H200"/>
  <c r="L200" s="1"/>
  <c r="K202"/>
  <c r="O202" s="1"/>
  <c r="I202"/>
  <c r="M202" s="1"/>
  <c r="J202"/>
  <c r="N202" s="1"/>
  <c r="H202"/>
  <c r="L202" s="1"/>
  <c r="K204"/>
  <c r="O204" s="1"/>
  <c r="I204"/>
  <c r="M204" s="1"/>
  <c r="J204"/>
  <c r="N204" s="1"/>
  <c r="H204"/>
  <c r="L204" s="1"/>
  <c r="K206"/>
  <c r="O206" s="1"/>
  <c r="I206"/>
  <c r="M206" s="1"/>
  <c r="J206"/>
  <c r="N206" s="1"/>
  <c r="H206"/>
  <c r="L206" s="1"/>
  <c r="K209"/>
  <c r="O209" s="1"/>
  <c r="I209"/>
  <c r="M209" s="1"/>
  <c r="H209"/>
  <c r="L209" s="1"/>
  <c r="J209"/>
  <c r="N209" s="1"/>
  <c r="K213"/>
  <c r="O213" s="1"/>
  <c r="I213"/>
  <c r="M213" s="1"/>
  <c r="H213"/>
  <c r="L213" s="1"/>
  <c r="J213"/>
  <c r="N213" s="1"/>
  <c r="K217"/>
  <c r="O217" s="1"/>
  <c r="I217"/>
  <c r="M217" s="1"/>
  <c r="H217"/>
  <c r="L217" s="1"/>
  <c r="J217"/>
  <c r="N217" s="1"/>
  <c r="K221"/>
  <c r="O221" s="1"/>
  <c r="I221"/>
  <c r="M221" s="1"/>
  <c r="H221"/>
  <c r="L221" s="1"/>
  <c r="J221"/>
  <c r="N221" s="1"/>
  <c r="K225"/>
  <c r="O225" s="1"/>
  <c r="I225"/>
  <c r="M225" s="1"/>
  <c r="H225"/>
  <c r="L225" s="1"/>
  <c r="J225"/>
  <c r="N225" s="1"/>
  <c r="K229"/>
  <c r="O229" s="1"/>
  <c r="I229"/>
  <c r="M229" s="1"/>
  <c r="H229"/>
  <c r="L229" s="1"/>
  <c r="J229"/>
  <c r="N229" s="1"/>
  <c r="K233"/>
  <c r="O233" s="1"/>
  <c r="I233"/>
  <c r="M233" s="1"/>
  <c r="H233"/>
  <c r="L233" s="1"/>
  <c r="J233"/>
  <c r="N233" s="1"/>
  <c r="K237"/>
  <c r="O237" s="1"/>
  <c r="I237"/>
  <c r="M237" s="1"/>
  <c r="H237"/>
  <c r="L237" s="1"/>
  <c r="J237"/>
  <c r="N237" s="1"/>
  <c r="K241"/>
  <c r="O241" s="1"/>
  <c r="I241"/>
  <c r="M241" s="1"/>
  <c r="H241"/>
  <c r="L241" s="1"/>
  <c r="J241"/>
  <c r="N241" s="1"/>
  <c r="K245"/>
  <c r="O245" s="1"/>
  <c r="I245"/>
  <c r="M245" s="1"/>
  <c r="H245"/>
  <c r="L245" s="1"/>
  <c r="J245"/>
  <c r="N245" s="1"/>
  <c r="K249"/>
  <c r="O249" s="1"/>
  <c r="I249"/>
  <c r="M249" s="1"/>
  <c r="H249"/>
  <c r="L249" s="1"/>
  <c r="J249"/>
  <c r="N249" s="1"/>
  <c r="K253"/>
  <c r="O253" s="1"/>
  <c r="I253"/>
  <c r="M253" s="1"/>
  <c r="H253"/>
  <c r="L253" s="1"/>
  <c r="J253"/>
  <c r="N253" s="1"/>
  <c r="K257"/>
  <c r="O257" s="1"/>
  <c r="I257"/>
  <c r="M257" s="1"/>
  <c r="H257"/>
  <c r="L257" s="1"/>
  <c r="J257"/>
  <c r="N257" s="1"/>
  <c r="K210"/>
  <c r="O210" s="1"/>
  <c r="I210"/>
  <c r="M210" s="1"/>
  <c r="J210"/>
  <c r="N210" s="1"/>
  <c r="H210"/>
  <c r="L210" s="1"/>
  <c r="K214"/>
  <c r="O214" s="1"/>
  <c r="I214"/>
  <c r="M214" s="1"/>
  <c r="J214"/>
  <c r="N214" s="1"/>
  <c r="H214"/>
  <c r="L214" s="1"/>
  <c r="K218"/>
  <c r="O218" s="1"/>
  <c r="I218"/>
  <c r="M218" s="1"/>
  <c r="J218"/>
  <c r="N218" s="1"/>
  <c r="H218"/>
  <c r="L218" s="1"/>
  <c r="K222"/>
  <c r="O222" s="1"/>
  <c r="I222"/>
  <c r="M222" s="1"/>
  <c r="J222"/>
  <c r="N222" s="1"/>
  <c r="H222"/>
  <c r="L222" s="1"/>
  <c r="K226"/>
  <c r="O226" s="1"/>
  <c r="I226"/>
  <c r="M226" s="1"/>
  <c r="J226"/>
  <c r="N226" s="1"/>
  <c r="H226"/>
  <c r="L226" s="1"/>
  <c r="K230"/>
  <c r="O230" s="1"/>
  <c r="I230"/>
  <c r="M230" s="1"/>
  <c r="J230"/>
  <c r="N230" s="1"/>
  <c r="H230"/>
  <c r="L230" s="1"/>
  <c r="K234"/>
  <c r="O234" s="1"/>
  <c r="I234"/>
  <c r="M234" s="1"/>
  <c r="J234"/>
  <c r="N234" s="1"/>
  <c r="H234"/>
  <c r="L234" s="1"/>
  <c r="K238"/>
  <c r="O238" s="1"/>
  <c r="I238"/>
  <c r="M238" s="1"/>
  <c r="J238"/>
  <c r="N238" s="1"/>
  <c r="H238"/>
  <c r="L238" s="1"/>
  <c r="K242"/>
  <c r="O242" s="1"/>
  <c r="I242"/>
  <c r="M242" s="1"/>
  <c r="J242"/>
  <c r="N242" s="1"/>
  <c r="H242"/>
  <c r="L242" s="1"/>
  <c r="K246"/>
  <c r="O246" s="1"/>
  <c r="I246"/>
  <c r="M246" s="1"/>
  <c r="J246"/>
  <c r="N246" s="1"/>
  <c r="H246"/>
  <c r="L246" s="1"/>
  <c r="K250"/>
  <c r="O250" s="1"/>
  <c r="I250"/>
  <c r="M250" s="1"/>
  <c r="J250"/>
  <c r="N250" s="1"/>
  <c r="H250"/>
  <c r="L250" s="1"/>
  <c r="K254"/>
  <c r="O254" s="1"/>
  <c r="I254"/>
  <c r="M254" s="1"/>
  <c r="J254"/>
  <c r="N254" s="1"/>
  <c r="H254"/>
  <c r="L254" s="1"/>
  <c r="J258"/>
  <c r="N258" s="1"/>
  <c r="H258"/>
  <c r="L258" s="1"/>
  <c r="K258"/>
  <c r="O258" s="1"/>
  <c r="I258"/>
  <c r="M258" s="1"/>
  <c r="J57"/>
  <c r="N57" s="1"/>
  <c r="K57"/>
  <c r="O57" s="1"/>
  <c r="I57"/>
  <c r="M57" s="1"/>
  <c r="H57"/>
  <c r="L57" s="1"/>
  <c r="K53"/>
  <c r="O53" s="1"/>
  <c r="I53"/>
  <c r="M53" s="1"/>
  <c r="J53"/>
  <c r="N53" s="1"/>
  <c r="H53"/>
  <c r="L53" s="1"/>
  <c r="K49"/>
  <c r="O49" s="1"/>
  <c r="I49"/>
  <c r="M49" s="1"/>
  <c r="J49"/>
  <c r="N49" s="1"/>
  <c r="H49"/>
  <c r="L49" s="1"/>
  <c r="K45"/>
  <c r="O45" s="1"/>
  <c r="I45"/>
  <c r="M45" s="1"/>
  <c r="J45"/>
  <c r="N45" s="1"/>
  <c r="H45"/>
  <c r="L45" s="1"/>
  <c r="K41"/>
  <c r="O41" s="1"/>
  <c r="I41"/>
  <c r="M41" s="1"/>
  <c r="J41"/>
  <c r="N41" s="1"/>
  <c r="H41"/>
  <c r="L41" s="1"/>
  <c r="K37"/>
  <c r="O37" s="1"/>
  <c r="I37"/>
  <c r="M37" s="1"/>
  <c r="J37"/>
  <c r="N37" s="1"/>
  <c r="H37"/>
  <c r="L37" s="1"/>
  <c r="K33"/>
  <c r="O33" s="1"/>
  <c r="I33"/>
  <c r="M33" s="1"/>
  <c r="J33"/>
  <c r="N33" s="1"/>
  <c r="H33"/>
  <c r="L33" s="1"/>
  <c r="K29"/>
  <c r="O29" s="1"/>
  <c r="I29"/>
  <c r="M29" s="1"/>
  <c r="J29"/>
  <c r="N29" s="1"/>
  <c r="H29"/>
  <c r="L29" s="1"/>
  <c r="K25"/>
  <c r="O25" s="1"/>
  <c r="I25"/>
  <c r="M25" s="1"/>
  <c r="J25"/>
  <c r="N25" s="1"/>
  <c r="H25"/>
  <c r="L25" s="1"/>
  <c r="K21"/>
  <c r="O21" s="1"/>
  <c r="I21"/>
  <c r="M21" s="1"/>
  <c r="J21"/>
  <c r="N21" s="1"/>
  <c r="H21"/>
  <c r="L21" s="1"/>
  <c r="K17"/>
  <c r="O17" s="1"/>
  <c r="I17"/>
  <c r="M17" s="1"/>
  <c r="J17"/>
  <c r="N17" s="1"/>
  <c r="H17"/>
  <c r="L17" s="1"/>
  <c r="J14"/>
  <c r="N14" s="1"/>
  <c r="H14"/>
  <c r="L14" s="1"/>
  <c r="K14"/>
  <c r="O14" s="1"/>
  <c r="I14"/>
  <c r="M14" s="1"/>
  <c r="J12"/>
  <c r="N12" s="1"/>
  <c r="H12"/>
  <c r="L12" s="1"/>
  <c r="K12"/>
  <c r="O12" s="1"/>
  <c r="I12"/>
  <c r="M12" s="1"/>
  <c r="J10"/>
  <c r="N10" s="1"/>
  <c r="H10"/>
  <c r="L10" s="1"/>
  <c r="K10"/>
  <c r="O10" s="1"/>
  <c r="I10"/>
  <c r="M10" s="1"/>
  <c r="K56"/>
  <c r="O56" s="1"/>
  <c r="I56"/>
  <c r="M56" s="1"/>
  <c r="H56"/>
  <c r="L56" s="1"/>
  <c r="J56"/>
  <c r="N56" s="1"/>
  <c r="K52"/>
  <c r="O52" s="1"/>
  <c r="I52"/>
  <c r="M52" s="1"/>
  <c r="H52"/>
  <c r="L52" s="1"/>
  <c r="J52"/>
  <c r="N52" s="1"/>
  <c r="K48"/>
  <c r="O48" s="1"/>
  <c r="I48"/>
  <c r="M48" s="1"/>
  <c r="H48"/>
  <c r="L48" s="1"/>
  <c r="J48"/>
  <c r="N48" s="1"/>
  <c r="K44"/>
  <c r="O44" s="1"/>
  <c r="I44"/>
  <c r="M44" s="1"/>
  <c r="H44"/>
  <c r="L44" s="1"/>
  <c r="J44"/>
  <c r="N44" s="1"/>
  <c r="K40"/>
  <c r="O40" s="1"/>
  <c r="I40"/>
  <c r="M40" s="1"/>
  <c r="H40"/>
  <c r="L40" s="1"/>
  <c r="J40"/>
  <c r="N40" s="1"/>
  <c r="K36"/>
  <c r="O36" s="1"/>
  <c r="I36"/>
  <c r="M36" s="1"/>
  <c r="H36"/>
  <c r="L36" s="1"/>
  <c r="J36"/>
  <c r="N36" s="1"/>
  <c r="K32"/>
  <c r="O32" s="1"/>
  <c r="I32"/>
  <c r="M32" s="1"/>
  <c r="H32"/>
  <c r="L32" s="1"/>
  <c r="J32"/>
  <c r="N32" s="1"/>
  <c r="K28"/>
  <c r="O28" s="1"/>
  <c r="I28"/>
  <c r="M28" s="1"/>
  <c r="H28"/>
  <c r="L28" s="1"/>
  <c r="J28"/>
  <c r="N28" s="1"/>
  <c r="K24"/>
  <c r="O24" s="1"/>
  <c r="I24"/>
  <c r="M24" s="1"/>
  <c r="H24"/>
  <c r="L24" s="1"/>
  <c r="J24"/>
  <c r="N24" s="1"/>
  <c r="K20"/>
  <c r="O20" s="1"/>
  <c r="I20"/>
  <c r="M20" s="1"/>
  <c r="H20"/>
  <c r="L20" s="1"/>
  <c r="J20"/>
  <c r="N20" s="1"/>
  <c r="K16"/>
  <c r="O16" s="1"/>
  <c r="I16"/>
  <c r="M16" s="1"/>
  <c r="H16"/>
  <c r="L16" s="1"/>
  <c r="J16"/>
  <c r="N16" s="1"/>
  <c r="K82"/>
  <c r="O82" s="1"/>
  <c r="I82"/>
  <c r="M82" s="1"/>
  <c r="H82"/>
  <c r="L82" s="1"/>
  <c r="J82"/>
  <c r="N82" s="1"/>
  <c r="K86"/>
  <c r="O86" s="1"/>
  <c r="I86"/>
  <c r="M86" s="1"/>
  <c r="H86"/>
  <c r="L86" s="1"/>
  <c r="J86"/>
  <c r="N86" s="1"/>
  <c r="K90"/>
  <c r="O90" s="1"/>
  <c r="I90"/>
  <c r="M90" s="1"/>
  <c r="H90"/>
  <c r="L90" s="1"/>
  <c r="J90"/>
  <c r="N90" s="1"/>
  <c r="K94"/>
  <c r="O94" s="1"/>
  <c r="I94"/>
  <c r="M94" s="1"/>
  <c r="H94"/>
  <c r="L94" s="1"/>
  <c r="J94"/>
  <c r="N94" s="1"/>
  <c r="K98"/>
  <c r="O98" s="1"/>
  <c r="I98"/>
  <c r="M98" s="1"/>
  <c r="H98"/>
  <c r="L98" s="1"/>
  <c r="J98"/>
  <c r="N98" s="1"/>
  <c r="K102"/>
  <c r="O102" s="1"/>
  <c r="I102"/>
  <c r="M102" s="1"/>
  <c r="H102"/>
  <c r="L102" s="1"/>
  <c r="J102"/>
  <c r="N102" s="1"/>
  <c r="K106"/>
  <c r="O106" s="1"/>
  <c r="I106"/>
  <c r="M106" s="1"/>
  <c r="H106"/>
  <c r="L106" s="1"/>
  <c r="J106"/>
  <c r="N106" s="1"/>
  <c r="K110"/>
  <c r="O110" s="1"/>
  <c r="I110"/>
  <c r="M110" s="1"/>
  <c r="H110"/>
  <c r="L110" s="1"/>
  <c r="J110"/>
  <c r="N110" s="1"/>
  <c r="K114"/>
  <c r="O114" s="1"/>
  <c r="I114"/>
  <c r="M114" s="1"/>
  <c r="H114"/>
  <c r="L114" s="1"/>
  <c r="J114"/>
  <c r="N114" s="1"/>
  <c r="K118"/>
  <c r="O118" s="1"/>
  <c r="I118"/>
  <c r="M118" s="1"/>
  <c r="H118"/>
  <c r="L118" s="1"/>
  <c r="J118"/>
  <c r="N118" s="1"/>
  <c r="K122"/>
  <c r="O122" s="1"/>
  <c r="I122"/>
  <c r="M122" s="1"/>
  <c r="H122"/>
  <c r="L122" s="1"/>
  <c r="J122"/>
  <c r="N122" s="1"/>
  <c r="K126"/>
  <c r="O126" s="1"/>
  <c r="I126"/>
  <c r="M126" s="1"/>
  <c r="H126"/>
  <c r="L126" s="1"/>
  <c r="J126"/>
  <c r="N126" s="1"/>
  <c r="K130"/>
  <c r="O130" s="1"/>
  <c r="I130"/>
  <c r="M130" s="1"/>
  <c r="H130"/>
  <c r="L130" s="1"/>
  <c r="J130"/>
  <c r="N130" s="1"/>
  <c r="K134"/>
  <c r="O134" s="1"/>
  <c r="I134"/>
  <c r="M134" s="1"/>
  <c r="H134"/>
  <c r="L134" s="1"/>
  <c r="J134"/>
  <c r="N134" s="1"/>
  <c r="K138"/>
  <c r="O138" s="1"/>
  <c r="I138"/>
  <c r="M138" s="1"/>
  <c r="H138"/>
  <c r="L138" s="1"/>
  <c r="J138"/>
  <c r="N138" s="1"/>
  <c r="K142"/>
  <c r="O142" s="1"/>
  <c r="I142"/>
  <c r="M142" s="1"/>
  <c r="H142"/>
  <c r="L142" s="1"/>
  <c r="J142"/>
  <c r="N142" s="1"/>
  <c r="K146"/>
  <c r="O146" s="1"/>
  <c r="I146"/>
  <c r="M146" s="1"/>
  <c r="H146"/>
  <c r="L146" s="1"/>
  <c r="J146"/>
  <c r="N146" s="1"/>
  <c r="K150"/>
  <c r="O150" s="1"/>
  <c r="I150"/>
  <c r="M150" s="1"/>
  <c r="H150"/>
  <c r="L150" s="1"/>
  <c r="J150"/>
  <c r="N150" s="1"/>
  <c r="K154"/>
  <c r="O154" s="1"/>
  <c r="I154"/>
  <c r="M154" s="1"/>
  <c r="J154"/>
  <c r="N154" s="1"/>
  <c r="H154"/>
  <c r="L154" s="1"/>
  <c r="J59"/>
  <c r="N59" s="1"/>
  <c r="H59"/>
  <c r="L59" s="1"/>
  <c r="K59"/>
  <c r="O59" s="1"/>
  <c r="I59"/>
  <c r="M59" s="1"/>
  <c r="J61"/>
  <c r="N61" s="1"/>
  <c r="H61"/>
  <c r="L61" s="1"/>
  <c r="K61"/>
  <c r="O61" s="1"/>
  <c r="I61"/>
  <c r="M61" s="1"/>
  <c r="J63"/>
  <c r="N63" s="1"/>
  <c r="H63"/>
  <c r="L63" s="1"/>
  <c r="K63"/>
  <c r="O63" s="1"/>
  <c r="I63"/>
  <c r="M63" s="1"/>
  <c r="J65"/>
  <c r="N65" s="1"/>
  <c r="H65"/>
  <c r="L65" s="1"/>
  <c r="K65"/>
  <c r="O65" s="1"/>
  <c r="I65"/>
  <c r="M65" s="1"/>
  <c r="J67"/>
  <c r="N67" s="1"/>
  <c r="H67"/>
  <c r="L67" s="1"/>
  <c r="K67"/>
  <c r="O67" s="1"/>
  <c r="I67"/>
  <c r="M67" s="1"/>
  <c r="J69"/>
  <c r="N69" s="1"/>
  <c r="H69"/>
  <c r="L69" s="1"/>
  <c r="K69"/>
  <c r="O69" s="1"/>
  <c r="I69"/>
  <c r="M69" s="1"/>
  <c r="J71"/>
  <c r="N71" s="1"/>
  <c r="H71"/>
  <c r="L71" s="1"/>
  <c r="K71"/>
  <c r="O71" s="1"/>
  <c r="I71"/>
  <c r="M71" s="1"/>
  <c r="J73"/>
  <c r="N73" s="1"/>
  <c r="H73"/>
  <c r="L73" s="1"/>
  <c r="K73"/>
  <c r="O73" s="1"/>
  <c r="I73"/>
  <c r="M73" s="1"/>
  <c r="J75"/>
  <c r="N75" s="1"/>
  <c r="H75"/>
  <c r="L75" s="1"/>
  <c r="K75"/>
  <c r="O75" s="1"/>
  <c r="I75"/>
  <c r="M75" s="1"/>
  <c r="J77"/>
  <c r="N77" s="1"/>
  <c r="H77"/>
  <c r="L77" s="1"/>
  <c r="K77"/>
  <c r="O77" s="1"/>
  <c r="I77"/>
  <c r="M77" s="1"/>
  <c r="J79"/>
  <c r="N79" s="1"/>
  <c r="H79"/>
  <c r="L79" s="1"/>
  <c r="K79"/>
  <c r="O79" s="1"/>
  <c r="I79"/>
  <c r="M79" s="1"/>
  <c r="K83"/>
  <c r="O83" s="1"/>
  <c r="I83"/>
  <c r="M83" s="1"/>
  <c r="J83"/>
  <c r="N83" s="1"/>
  <c r="H83"/>
  <c r="L83" s="1"/>
  <c r="K87"/>
  <c r="O87" s="1"/>
  <c r="I87"/>
  <c r="M87" s="1"/>
  <c r="J87"/>
  <c r="N87" s="1"/>
  <c r="H87"/>
  <c r="L87" s="1"/>
  <c r="K91"/>
  <c r="O91" s="1"/>
  <c r="I91"/>
  <c r="M91" s="1"/>
  <c r="J91"/>
  <c r="N91" s="1"/>
  <c r="H91"/>
  <c r="L91" s="1"/>
  <c r="K95"/>
  <c r="O95" s="1"/>
  <c r="I95"/>
  <c r="M95" s="1"/>
  <c r="J95"/>
  <c r="N95" s="1"/>
  <c r="H95"/>
  <c r="L95" s="1"/>
  <c r="K99"/>
  <c r="O99" s="1"/>
  <c r="I99"/>
  <c r="M99" s="1"/>
  <c r="J99"/>
  <c r="N99" s="1"/>
  <c r="H99"/>
  <c r="L99" s="1"/>
  <c r="K103"/>
  <c r="O103" s="1"/>
  <c r="I103"/>
  <c r="M103" s="1"/>
  <c r="J103"/>
  <c r="N103" s="1"/>
  <c r="H103"/>
  <c r="L103" s="1"/>
  <c r="K107"/>
  <c r="O107" s="1"/>
  <c r="I107"/>
  <c r="M107" s="1"/>
  <c r="J107"/>
  <c r="N107" s="1"/>
  <c r="H107"/>
  <c r="L107" s="1"/>
  <c r="K111"/>
  <c r="O111" s="1"/>
  <c r="I111"/>
  <c r="M111" s="1"/>
  <c r="J111"/>
  <c r="N111" s="1"/>
  <c r="H111"/>
  <c r="L111" s="1"/>
  <c r="K115"/>
  <c r="O115" s="1"/>
  <c r="I115"/>
  <c r="M115" s="1"/>
  <c r="J115"/>
  <c r="N115" s="1"/>
  <c r="H115"/>
  <c r="L115" s="1"/>
  <c r="K119"/>
  <c r="O119" s="1"/>
  <c r="I119"/>
  <c r="M119" s="1"/>
  <c r="J119"/>
  <c r="N119" s="1"/>
  <c r="H119"/>
  <c r="L119" s="1"/>
  <c r="K123"/>
  <c r="O123" s="1"/>
  <c r="I123"/>
  <c r="M123" s="1"/>
  <c r="J123"/>
  <c r="N123" s="1"/>
  <c r="H123"/>
  <c r="L123" s="1"/>
  <c r="K127"/>
  <c r="O127" s="1"/>
  <c r="I127"/>
  <c r="M127" s="1"/>
  <c r="J127"/>
  <c r="N127" s="1"/>
  <c r="H127"/>
  <c r="L127" s="1"/>
  <c r="K131"/>
  <c r="O131" s="1"/>
  <c r="I131"/>
  <c r="M131" s="1"/>
  <c r="J131"/>
  <c r="N131" s="1"/>
  <c r="H131"/>
  <c r="L131" s="1"/>
  <c r="K135"/>
  <c r="O135" s="1"/>
  <c r="I135"/>
  <c r="M135" s="1"/>
  <c r="J135"/>
  <c r="N135" s="1"/>
  <c r="H135"/>
  <c r="L135" s="1"/>
  <c r="K139"/>
  <c r="O139" s="1"/>
  <c r="I139"/>
  <c r="M139" s="1"/>
  <c r="J139"/>
  <c r="N139" s="1"/>
  <c r="H139"/>
  <c r="L139" s="1"/>
  <c r="K143"/>
  <c r="O143" s="1"/>
  <c r="I143"/>
  <c r="M143" s="1"/>
  <c r="J143"/>
  <c r="N143" s="1"/>
  <c r="H143"/>
  <c r="L143" s="1"/>
  <c r="K147"/>
  <c r="O147" s="1"/>
  <c r="I147"/>
  <c r="M147" s="1"/>
  <c r="J147"/>
  <c r="N147" s="1"/>
  <c r="H147"/>
  <c r="L147" s="1"/>
  <c r="K151"/>
  <c r="O151" s="1"/>
  <c r="I151"/>
  <c r="M151" s="1"/>
  <c r="J151"/>
  <c r="N151" s="1"/>
  <c r="H151"/>
  <c r="L151" s="1"/>
  <c r="K155"/>
  <c r="O155" s="1"/>
  <c r="I155"/>
  <c r="M155" s="1"/>
  <c r="J155"/>
  <c r="N155" s="1"/>
  <c r="H155"/>
  <c r="L155" s="1"/>
  <c r="K157"/>
  <c r="O157" s="1"/>
  <c r="I157"/>
  <c r="M157" s="1"/>
  <c r="J157"/>
  <c r="N157" s="1"/>
  <c r="H157"/>
  <c r="L157" s="1"/>
  <c r="K159"/>
  <c r="O159" s="1"/>
  <c r="I159"/>
  <c r="M159" s="1"/>
  <c r="J159"/>
  <c r="N159" s="1"/>
  <c r="H159"/>
  <c r="L159" s="1"/>
  <c r="K161"/>
  <c r="O161" s="1"/>
  <c r="I161"/>
  <c r="M161" s="1"/>
  <c r="J161"/>
  <c r="N161" s="1"/>
  <c r="H161"/>
  <c r="L161" s="1"/>
  <c r="K163"/>
  <c r="O163" s="1"/>
  <c r="I163"/>
  <c r="M163" s="1"/>
  <c r="J163"/>
  <c r="N163" s="1"/>
  <c r="H163"/>
  <c r="L163" s="1"/>
  <c r="K165"/>
  <c r="O165" s="1"/>
  <c r="I165"/>
  <c r="M165" s="1"/>
  <c r="J165"/>
  <c r="N165" s="1"/>
  <c r="H165"/>
  <c r="L165" s="1"/>
  <c r="K167"/>
  <c r="O167" s="1"/>
  <c r="I167"/>
  <c r="M167" s="1"/>
  <c r="J167"/>
  <c r="N167" s="1"/>
  <c r="H167"/>
  <c r="L167" s="1"/>
  <c r="K169"/>
  <c r="O169" s="1"/>
  <c r="I169"/>
  <c r="M169" s="1"/>
  <c r="J169"/>
  <c r="N169" s="1"/>
  <c r="H169"/>
  <c r="L169" s="1"/>
  <c r="K171"/>
  <c r="O171" s="1"/>
  <c r="I171"/>
  <c r="M171" s="1"/>
  <c r="J171"/>
  <c r="N171" s="1"/>
  <c r="H171"/>
  <c r="L171" s="1"/>
  <c r="K173"/>
  <c r="O173" s="1"/>
  <c r="I173"/>
  <c r="M173" s="1"/>
  <c r="J173"/>
  <c r="N173" s="1"/>
  <c r="H173"/>
  <c r="L173" s="1"/>
  <c r="K175"/>
  <c r="O175" s="1"/>
  <c r="I175"/>
  <c r="M175" s="1"/>
  <c r="J175"/>
  <c r="N175" s="1"/>
  <c r="H175"/>
  <c r="L175" s="1"/>
  <c r="K177"/>
  <c r="O177" s="1"/>
  <c r="I177"/>
  <c r="M177" s="1"/>
  <c r="J177"/>
  <c r="N177" s="1"/>
  <c r="H177"/>
  <c r="L177" s="1"/>
  <c r="K179"/>
  <c r="O179" s="1"/>
  <c r="I179"/>
  <c r="M179" s="1"/>
  <c r="J179"/>
  <c r="N179" s="1"/>
  <c r="H179"/>
  <c r="L179" s="1"/>
  <c r="K181"/>
  <c r="O181" s="1"/>
  <c r="I181"/>
  <c r="M181" s="1"/>
  <c r="J181"/>
  <c r="N181" s="1"/>
  <c r="H181"/>
  <c r="L181" s="1"/>
  <c r="K183"/>
  <c r="O183" s="1"/>
  <c r="I183"/>
  <c r="M183" s="1"/>
  <c r="J183"/>
  <c r="N183" s="1"/>
  <c r="H183"/>
  <c r="L183" s="1"/>
  <c r="K185"/>
  <c r="O185" s="1"/>
  <c r="I185"/>
  <c r="M185" s="1"/>
  <c r="J185"/>
  <c r="N185" s="1"/>
  <c r="H185"/>
  <c r="L185" s="1"/>
  <c r="K187"/>
  <c r="O187" s="1"/>
  <c r="I187"/>
  <c r="M187" s="1"/>
  <c r="J187"/>
  <c r="N187" s="1"/>
  <c r="H187"/>
  <c r="L187" s="1"/>
  <c r="K189"/>
  <c r="O189" s="1"/>
  <c r="I189"/>
  <c r="M189" s="1"/>
  <c r="J189"/>
  <c r="N189" s="1"/>
  <c r="H189"/>
  <c r="L189" s="1"/>
  <c r="K191"/>
  <c r="O191" s="1"/>
  <c r="I191"/>
  <c r="M191" s="1"/>
  <c r="J191"/>
  <c r="N191" s="1"/>
  <c r="H191"/>
  <c r="L191" s="1"/>
  <c r="K193"/>
  <c r="O193" s="1"/>
  <c r="I193"/>
  <c r="M193" s="1"/>
  <c r="J193"/>
  <c r="N193" s="1"/>
  <c r="H193"/>
  <c r="L193" s="1"/>
  <c r="K195"/>
  <c r="O195" s="1"/>
  <c r="I195"/>
  <c r="M195" s="1"/>
  <c r="J195"/>
  <c r="N195" s="1"/>
  <c r="H195"/>
  <c r="L195" s="1"/>
  <c r="K197"/>
  <c r="O197" s="1"/>
  <c r="I197"/>
  <c r="M197" s="1"/>
  <c r="J197"/>
  <c r="N197" s="1"/>
  <c r="H197"/>
  <c r="L197" s="1"/>
  <c r="K199"/>
  <c r="O199" s="1"/>
  <c r="I199"/>
  <c r="M199" s="1"/>
  <c r="J199"/>
  <c r="N199" s="1"/>
  <c r="H199"/>
  <c r="L199" s="1"/>
  <c r="K201"/>
  <c r="O201" s="1"/>
  <c r="I201"/>
  <c r="M201" s="1"/>
  <c r="J201"/>
  <c r="N201" s="1"/>
  <c r="H201"/>
  <c r="L201" s="1"/>
  <c r="K203"/>
  <c r="O203" s="1"/>
  <c r="I203"/>
  <c r="M203" s="1"/>
  <c r="J203"/>
  <c r="N203" s="1"/>
  <c r="H203"/>
  <c r="L203" s="1"/>
  <c r="K205"/>
  <c r="O205" s="1"/>
  <c r="I205"/>
  <c r="M205" s="1"/>
  <c r="J205"/>
  <c r="N205" s="1"/>
  <c r="H205"/>
  <c r="L205" s="1"/>
  <c r="K207"/>
  <c r="O207" s="1"/>
  <c r="I207"/>
  <c r="M207" s="1"/>
  <c r="J207"/>
  <c r="N207" s="1"/>
  <c r="H207"/>
  <c r="L207" s="1"/>
  <c r="K211"/>
  <c r="O211" s="1"/>
  <c r="I211"/>
  <c r="M211" s="1"/>
  <c r="H211"/>
  <c r="L211" s="1"/>
  <c r="J211"/>
  <c r="N211" s="1"/>
  <c r="K215"/>
  <c r="O215" s="1"/>
  <c r="I215"/>
  <c r="M215" s="1"/>
  <c r="H215"/>
  <c r="L215" s="1"/>
  <c r="J215"/>
  <c r="N215" s="1"/>
  <c r="K219"/>
  <c r="O219" s="1"/>
  <c r="I219"/>
  <c r="M219" s="1"/>
  <c r="H219"/>
  <c r="L219" s="1"/>
  <c r="J219"/>
  <c r="N219" s="1"/>
  <c r="K223"/>
  <c r="O223" s="1"/>
  <c r="I223"/>
  <c r="M223" s="1"/>
  <c r="H223"/>
  <c r="L223" s="1"/>
  <c r="J223"/>
  <c r="N223" s="1"/>
  <c r="K227"/>
  <c r="O227" s="1"/>
  <c r="I227"/>
  <c r="M227" s="1"/>
  <c r="H227"/>
  <c r="L227" s="1"/>
  <c r="J227"/>
  <c r="N227" s="1"/>
  <c r="K231"/>
  <c r="O231" s="1"/>
  <c r="I231"/>
  <c r="M231" s="1"/>
  <c r="H231"/>
  <c r="L231" s="1"/>
  <c r="J231"/>
  <c r="N231" s="1"/>
  <c r="K235"/>
  <c r="O235" s="1"/>
  <c r="I235"/>
  <c r="M235" s="1"/>
  <c r="H235"/>
  <c r="L235" s="1"/>
  <c r="J235"/>
  <c r="N235" s="1"/>
  <c r="K239"/>
  <c r="O239" s="1"/>
  <c r="I239"/>
  <c r="M239" s="1"/>
  <c r="H239"/>
  <c r="L239" s="1"/>
  <c r="J239"/>
  <c r="N239" s="1"/>
  <c r="K243"/>
  <c r="O243" s="1"/>
  <c r="I243"/>
  <c r="M243" s="1"/>
  <c r="H243"/>
  <c r="L243" s="1"/>
  <c r="J243"/>
  <c r="N243" s="1"/>
  <c r="K247"/>
  <c r="O247" s="1"/>
  <c r="I247"/>
  <c r="M247" s="1"/>
  <c r="H247"/>
  <c r="L247" s="1"/>
  <c r="J247"/>
  <c r="N247" s="1"/>
  <c r="K251"/>
  <c r="O251" s="1"/>
  <c r="I251"/>
  <c r="M251" s="1"/>
  <c r="H251"/>
  <c r="L251" s="1"/>
  <c r="J251"/>
  <c r="N251" s="1"/>
  <c r="K255"/>
  <c r="O255" s="1"/>
  <c r="I255"/>
  <c r="M255" s="1"/>
  <c r="H255"/>
  <c r="L255" s="1"/>
  <c r="J255"/>
  <c r="N255" s="1"/>
  <c r="K208"/>
  <c r="O208" s="1"/>
  <c r="I208"/>
  <c r="M208" s="1"/>
  <c r="J208"/>
  <c r="N208" s="1"/>
  <c r="H208"/>
  <c r="L208" s="1"/>
  <c r="K212"/>
  <c r="O212" s="1"/>
  <c r="I212"/>
  <c r="M212" s="1"/>
  <c r="J212"/>
  <c r="N212" s="1"/>
  <c r="H212"/>
  <c r="L212" s="1"/>
  <c r="K216"/>
  <c r="O216" s="1"/>
  <c r="I216"/>
  <c r="M216" s="1"/>
  <c r="J216"/>
  <c r="N216" s="1"/>
  <c r="H216"/>
  <c r="L216" s="1"/>
  <c r="K220"/>
  <c r="O220" s="1"/>
  <c r="I220"/>
  <c r="M220" s="1"/>
  <c r="J220"/>
  <c r="N220" s="1"/>
  <c r="H220"/>
  <c r="L220" s="1"/>
  <c r="K224"/>
  <c r="O224" s="1"/>
  <c r="I224"/>
  <c r="M224" s="1"/>
  <c r="J224"/>
  <c r="N224" s="1"/>
  <c r="H224"/>
  <c r="L224" s="1"/>
  <c r="K228"/>
  <c r="O228" s="1"/>
  <c r="I228"/>
  <c r="M228" s="1"/>
  <c r="J228"/>
  <c r="N228" s="1"/>
  <c r="H228"/>
  <c r="L228" s="1"/>
  <c r="K232"/>
  <c r="O232" s="1"/>
  <c r="I232"/>
  <c r="M232" s="1"/>
  <c r="J232"/>
  <c r="N232" s="1"/>
  <c r="H232"/>
  <c r="L232" s="1"/>
  <c r="K236"/>
  <c r="O236" s="1"/>
  <c r="I236"/>
  <c r="M236" s="1"/>
  <c r="J236"/>
  <c r="N236" s="1"/>
  <c r="H236"/>
  <c r="L236" s="1"/>
  <c r="K240"/>
  <c r="O240" s="1"/>
  <c r="I240"/>
  <c r="M240" s="1"/>
  <c r="J240"/>
  <c r="N240" s="1"/>
  <c r="H240"/>
  <c r="L240" s="1"/>
  <c r="K244"/>
  <c r="O244" s="1"/>
  <c r="I244"/>
  <c r="M244" s="1"/>
  <c r="J244"/>
  <c r="N244" s="1"/>
  <c r="H244"/>
  <c r="L244" s="1"/>
  <c r="K248"/>
  <c r="O248" s="1"/>
  <c r="I248"/>
  <c r="M248" s="1"/>
  <c r="J248"/>
  <c r="N248" s="1"/>
  <c r="H248"/>
  <c r="L248" s="1"/>
  <c r="K252"/>
  <c r="O252" s="1"/>
  <c r="I252"/>
  <c r="M252" s="1"/>
  <c r="J252"/>
  <c r="N252" s="1"/>
  <c r="H252"/>
  <c r="L252" s="1"/>
  <c r="K256"/>
  <c r="O256" s="1"/>
  <c r="I256"/>
  <c r="M256" s="1"/>
  <c r="J256"/>
  <c r="N256" s="1"/>
  <c r="H256"/>
  <c r="L256" s="1"/>
  <c r="H23" i="2" l="1"/>
  <c r="I23" s="1"/>
  <c r="J23" s="1"/>
  <c r="K23" s="1"/>
  <c r="H22"/>
  <c r="I22" s="1"/>
  <c r="J22" s="1"/>
  <c r="K22" s="1"/>
  <c r="H20"/>
  <c r="I20" s="1"/>
  <c r="J20" s="1"/>
  <c r="K20" s="1"/>
  <c r="G22"/>
  <c r="G23"/>
  <c r="G20"/>
  <c r="F22"/>
  <c r="F23"/>
  <c r="F20"/>
  <c r="D22"/>
  <c r="D23"/>
  <c r="D20"/>
  <c r="C23"/>
  <c r="C22"/>
  <c r="C21"/>
  <c r="D21" s="1"/>
  <c r="F21" s="1"/>
  <c r="G21" s="1"/>
  <c r="H21" s="1"/>
  <c r="I21" s="1"/>
  <c r="J21" s="1"/>
  <c r="K21" s="1"/>
  <c r="C20"/>
  <c r="B14"/>
  <c r="C14"/>
  <c r="D11"/>
  <c r="D10"/>
  <c r="D9"/>
  <c r="D8"/>
  <c r="B6"/>
  <c r="D6" s="1"/>
  <c r="D4"/>
  <c r="L20" l="1"/>
  <c r="M20"/>
  <c r="N20" s="1"/>
  <c r="O20" s="1"/>
  <c r="M23"/>
  <c r="N23" s="1"/>
  <c r="O23" s="1"/>
  <c r="L23"/>
  <c r="L22"/>
  <c r="M22"/>
  <c r="N22" s="1"/>
  <c r="O22" s="1"/>
  <c r="M21"/>
  <c r="N21" s="1"/>
  <c r="O21" s="1"/>
  <c r="L21"/>
  <c r="D14" l="1"/>
  <c r="F16" l="1"/>
  <c r="G16" s="1"/>
  <c r="F17"/>
  <c r="F15"/>
  <c r="F14"/>
  <c r="H16" l="1"/>
  <c r="J16" s="1"/>
  <c r="E20"/>
  <c r="E23"/>
  <c r="E22"/>
  <c r="E21"/>
  <c r="G14"/>
  <c r="H14"/>
  <c r="G17"/>
  <c r="H17"/>
  <c r="G15"/>
  <c r="H15"/>
  <c r="I16" l="1"/>
  <c r="J15"/>
  <c r="I15"/>
  <c r="J17"/>
  <c r="I17"/>
  <c r="I14"/>
  <c r="J14"/>
  <c r="C49" i="1" l="1"/>
  <c r="D49" s="1"/>
  <c r="E49" s="1"/>
  <c r="F49" s="1"/>
  <c r="G49" s="1"/>
  <c r="K41"/>
  <c r="K40"/>
  <c r="C40"/>
  <c r="D40" s="1"/>
  <c r="E40" s="1"/>
  <c r="F40" s="1"/>
  <c r="G40" s="1"/>
  <c r="K39"/>
  <c r="K38"/>
  <c r="K37"/>
  <c r="K36"/>
  <c r="A32"/>
  <c r="C30"/>
  <c r="D30" s="1"/>
  <c r="E30" s="1"/>
  <c r="F30" s="1"/>
  <c r="G30" s="1"/>
  <c r="J29"/>
  <c r="C21"/>
  <c r="D21" s="1"/>
  <c r="E21" s="1"/>
  <c r="F21" s="1"/>
  <c r="G21" s="1"/>
  <c r="B16"/>
  <c r="B10"/>
  <c r="D10" s="1"/>
  <c r="D8"/>
  <c r="D5"/>
  <c r="A48" s="1"/>
  <c r="D4"/>
  <c r="A39" s="1"/>
  <c r="D3"/>
  <c r="A29" s="1"/>
  <c r="D2"/>
  <c r="A20" s="1"/>
  <c r="F50" l="1"/>
  <c r="F51" s="1"/>
  <c r="D50"/>
  <c r="D51" s="1"/>
  <c r="F41"/>
  <c r="F42" s="1"/>
  <c r="D41"/>
  <c r="D42" s="1"/>
  <c r="F32"/>
  <c r="F33" s="1"/>
  <c r="D32"/>
  <c r="D33" s="1"/>
  <c r="F22"/>
  <c r="F23" s="1"/>
  <c r="D22"/>
  <c r="D23" s="1"/>
  <c r="G50"/>
  <c r="G51" s="1"/>
  <c r="E50"/>
  <c r="E51" s="1"/>
  <c r="C50"/>
  <c r="C51" s="1"/>
  <c r="G41"/>
  <c r="G42" s="1"/>
  <c r="E41"/>
  <c r="E42" s="1"/>
  <c r="C41"/>
  <c r="C42" s="1"/>
  <c r="G32"/>
  <c r="G33" s="1"/>
  <c r="E32"/>
  <c r="E33" s="1"/>
  <c r="C32"/>
  <c r="C33" s="1"/>
  <c r="C31"/>
  <c r="D31" s="1"/>
  <c r="E31" s="1"/>
  <c r="F31" s="1"/>
  <c r="G31" s="1"/>
  <c r="K29" s="1"/>
  <c r="O40" s="1"/>
  <c r="P40" s="1"/>
  <c r="G22"/>
  <c r="G23" s="1"/>
  <c r="E22"/>
  <c r="E23" s="1"/>
  <c r="C22"/>
  <c r="C23" s="1"/>
  <c r="C52"/>
  <c r="O41"/>
  <c r="P41" s="1"/>
  <c r="K31"/>
  <c r="L31" s="1"/>
  <c r="C34" l="1"/>
  <c r="C35" s="1"/>
  <c r="K32"/>
  <c r="L32" s="1"/>
  <c r="C24"/>
  <c r="O39"/>
  <c r="P39" s="1"/>
  <c r="O38"/>
  <c r="P38" s="1"/>
  <c r="O36"/>
  <c r="P36" s="1"/>
  <c r="O35"/>
  <c r="P35" s="1"/>
  <c r="L29"/>
  <c r="C53"/>
  <c r="D52"/>
  <c r="E52" s="1"/>
  <c r="F52" s="1"/>
  <c r="G52" s="1"/>
  <c r="K30"/>
  <c r="L30" s="1"/>
  <c r="O37"/>
  <c r="P37" s="1"/>
  <c r="C43"/>
  <c r="D34" l="1"/>
  <c r="E34" s="1"/>
  <c r="F34" s="1"/>
  <c r="G34" s="1"/>
  <c r="C36"/>
  <c r="D36" s="1"/>
  <c r="E36" s="1"/>
  <c r="F36" s="1"/>
  <c r="G36" s="1"/>
  <c r="D35"/>
  <c r="E35" s="1"/>
  <c r="F35" s="1"/>
  <c r="G35" s="1"/>
  <c r="C44"/>
  <c r="D43"/>
  <c r="E43" s="1"/>
  <c r="F43" s="1"/>
  <c r="G43" s="1"/>
  <c r="C54"/>
  <c r="D54" s="1"/>
  <c r="E54" s="1"/>
  <c r="F54" s="1"/>
  <c r="G54" s="1"/>
  <c r="D53"/>
  <c r="E53" s="1"/>
  <c r="F53" s="1"/>
  <c r="G53" s="1"/>
  <c r="C25"/>
  <c r="D24"/>
  <c r="E24" s="1"/>
  <c r="F24" s="1"/>
  <c r="G24" s="1"/>
  <c r="C26" l="1"/>
  <c r="D26" s="1"/>
  <c r="E26" s="1"/>
  <c r="F26" s="1"/>
  <c r="G26" s="1"/>
  <c r="D25"/>
  <c r="E25" s="1"/>
  <c r="F25" s="1"/>
  <c r="G25" s="1"/>
  <c r="C45"/>
  <c r="D45" s="1"/>
  <c r="E45" s="1"/>
  <c r="F45" s="1"/>
  <c r="G45" s="1"/>
  <c r="D44"/>
  <c r="E44" s="1"/>
  <c r="F44" s="1"/>
  <c r="G44" s="1"/>
</calcChain>
</file>

<file path=xl/comments1.xml><?xml version="1.0" encoding="utf-8"?>
<comments xmlns="http://schemas.openxmlformats.org/spreadsheetml/2006/main">
  <authors>
    <author>SIK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SIK:</t>
        </r>
        <r>
          <rPr>
            <sz val="9"/>
            <color indexed="81"/>
            <rFont val="Tahoma"/>
            <family val="2"/>
          </rPr>
          <t xml:space="preserve">
ElectroCraft
APPS17-29-028Z</t>
        </r>
      </text>
    </comment>
  </commentList>
</comments>
</file>

<file path=xl/comments2.xml><?xml version="1.0" encoding="utf-8"?>
<comments xmlns="http://schemas.openxmlformats.org/spreadsheetml/2006/main">
  <authors>
    <author>SIK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SIK:</t>
        </r>
        <r>
          <rPr>
            <sz val="9"/>
            <color indexed="81"/>
            <rFont val="Tahoma"/>
            <family val="2"/>
          </rPr>
          <t xml:space="preserve">
ElectroCraft
APPS17-29-028Z</t>
        </r>
      </text>
    </comment>
  </commentList>
</comments>
</file>

<file path=xl/sharedStrings.xml><?xml version="1.0" encoding="utf-8"?>
<sst xmlns="http://schemas.openxmlformats.org/spreadsheetml/2006/main" count="172" uniqueCount="117">
  <si>
    <t>RPM</t>
    <phoneticPr fontId="3" type="noConversion"/>
  </si>
  <si>
    <t>PPS</t>
    <phoneticPr fontId="3" type="noConversion"/>
  </si>
  <si>
    <t>RPS</t>
    <phoneticPr fontId="3" type="noConversion"/>
  </si>
  <si>
    <t>Syringe Type</t>
    <phoneticPr fontId="3" type="noConversion"/>
  </si>
  <si>
    <t>Volume(ul)</t>
    <phoneticPr fontId="3" type="noConversion"/>
  </si>
  <si>
    <t>Stroke(mm)</t>
    <phoneticPr fontId="3" type="noConversion"/>
  </si>
  <si>
    <t>ul/mm</t>
    <phoneticPr fontId="3" type="noConversion"/>
  </si>
  <si>
    <t>100ul</t>
    <phoneticPr fontId="3" type="noConversion"/>
  </si>
  <si>
    <t>250ul</t>
    <phoneticPr fontId="3" type="noConversion"/>
  </si>
  <si>
    <t>500ul</t>
    <phoneticPr fontId="3" type="noConversion"/>
  </si>
  <si>
    <t>1000ul</t>
    <phoneticPr fontId="3" type="noConversion"/>
  </si>
  <si>
    <t>Liner Motor (ElectroCraft)</t>
    <phoneticPr fontId="3" type="noConversion"/>
  </si>
  <si>
    <t>Travel per Full Step</t>
    <phoneticPr fontId="3" type="noConversion"/>
  </si>
  <si>
    <t>"</t>
    <phoneticPr fontId="3" type="noConversion"/>
  </si>
  <si>
    <t>mm</t>
    <phoneticPr fontId="3" type="noConversion"/>
  </si>
  <si>
    <t>Step Angle</t>
    <phoneticPr fontId="3" type="noConversion"/>
  </si>
  <si>
    <t>Travel/Revolution</t>
    <phoneticPr fontId="3" type="noConversion"/>
  </si>
  <si>
    <t>Direction</t>
    <phoneticPr fontId="3" type="noConversion"/>
  </si>
  <si>
    <t>CW</t>
    <phoneticPr fontId="3" type="noConversion"/>
  </si>
  <si>
    <t>Pump-in</t>
    <phoneticPr fontId="3" type="noConversion"/>
  </si>
  <si>
    <t>CCW</t>
    <phoneticPr fontId="3" type="noConversion"/>
  </si>
  <si>
    <t>Pump-out</t>
    <phoneticPr fontId="3" type="noConversion"/>
  </si>
  <si>
    <t>Basis Dispensing Speed</t>
    <phoneticPr fontId="3" type="noConversion"/>
  </si>
  <si>
    <t>ul/Sec</t>
    <phoneticPr fontId="3" type="noConversion"/>
  </si>
  <si>
    <t>Basic Line Speed</t>
    <phoneticPr fontId="3" type="noConversion"/>
  </si>
  <si>
    <t>mm/Sec</t>
    <phoneticPr fontId="3" type="noConversion"/>
  </si>
  <si>
    <t>100ul Syringe</t>
    <phoneticPr fontId="3" type="noConversion"/>
  </si>
  <si>
    <t>Full step</t>
    <phoneticPr fontId="3" type="noConversion"/>
  </si>
  <si>
    <t>Half Step</t>
    <phoneticPr fontId="3" type="noConversion"/>
  </si>
  <si>
    <t>Quarter Step</t>
    <phoneticPr fontId="3" type="noConversion"/>
  </si>
  <si>
    <t>8th Step</t>
    <phoneticPr fontId="3" type="noConversion"/>
  </si>
  <si>
    <t>16th Step</t>
    <phoneticPr fontId="3" type="noConversion"/>
  </si>
  <si>
    <t>Travel/Min(mm)</t>
    <phoneticPr fontId="3" type="noConversion"/>
  </si>
  <si>
    <t>Travel/Sec(mm)</t>
    <phoneticPr fontId="3" type="noConversion"/>
  </si>
  <si>
    <t>Volume/Min(ul)</t>
    <phoneticPr fontId="3" type="noConversion"/>
  </si>
  <si>
    <t>Volume/Sec(ul)</t>
    <phoneticPr fontId="3" type="noConversion"/>
  </si>
  <si>
    <t>Volume/Step(ul)</t>
    <phoneticPr fontId="3" type="noConversion"/>
  </si>
  <si>
    <t>250ul Syringe</t>
    <phoneticPr fontId="3" type="noConversion"/>
  </si>
  <si>
    <t>Tim0 Hz</t>
    <phoneticPr fontId="3" type="noConversion"/>
  </si>
  <si>
    <t>TCCR0</t>
    <phoneticPr fontId="3" type="noConversion"/>
  </si>
  <si>
    <t>TCNT0</t>
    <phoneticPr fontId="3" type="noConversion"/>
  </si>
  <si>
    <t>16th</t>
    <phoneticPr fontId="3" type="noConversion"/>
  </si>
  <si>
    <t>8th</t>
    <phoneticPr fontId="3" type="noConversion"/>
  </si>
  <si>
    <t>Travel/Step(mm)</t>
    <phoneticPr fontId="3" type="noConversion"/>
  </si>
  <si>
    <t>4th</t>
    <phoneticPr fontId="3" type="noConversion"/>
  </si>
  <si>
    <t>Half</t>
    <phoneticPr fontId="3" type="noConversion"/>
  </si>
  <si>
    <t>mm/ul</t>
    <phoneticPr fontId="3" type="noConversion"/>
  </si>
  <si>
    <t>CPU</t>
    <phoneticPr fontId="3" type="noConversion"/>
  </si>
  <si>
    <t>Div</t>
    <phoneticPr fontId="3" type="noConversion"/>
  </si>
  <si>
    <t>PPS Range</t>
    <phoneticPr fontId="3" type="noConversion"/>
  </si>
  <si>
    <t>Count</t>
    <phoneticPr fontId="3" type="noConversion"/>
  </si>
  <si>
    <t>32.0KHz+</t>
    <phoneticPr fontId="3" type="noConversion"/>
  </si>
  <si>
    <t>32.0KHz -</t>
    <phoneticPr fontId="3" type="noConversion"/>
  </si>
  <si>
    <t>4.0KHz -</t>
    <phoneticPr fontId="3" type="noConversion"/>
  </si>
  <si>
    <t>500ul Syringe</t>
    <phoneticPr fontId="3" type="noConversion"/>
  </si>
  <si>
    <t>1.0KHz -</t>
    <phoneticPr fontId="3" type="noConversion"/>
  </si>
  <si>
    <t>500Hz -</t>
    <phoneticPr fontId="3" type="noConversion"/>
  </si>
  <si>
    <t>250Hz -</t>
    <phoneticPr fontId="3" type="noConversion"/>
  </si>
  <si>
    <t>125Hz -</t>
    <phoneticPr fontId="3" type="noConversion"/>
  </si>
  <si>
    <t>1000ul Syringe</t>
    <phoneticPr fontId="3" type="noConversion"/>
  </si>
  <si>
    <t>Basic Volume per distance</t>
    <phoneticPr fontId="3" type="noConversion"/>
  </si>
  <si>
    <t>Liner Motor (ElectroCraft)</t>
    <phoneticPr fontId="3" type="noConversion"/>
  </si>
  <si>
    <t>Travel per Full Step</t>
    <phoneticPr fontId="3" type="noConversion"/>
  </si>
  <si>
    <t>Step Angle</t>
    <phoneticPr fontId="3" type="noConversion"/>
  </si>
  <si>
    <t>Travel/Revolution</t>
    <phoneticPr fontId="3" type="noConversion"/>
  </si>
  <si>
    <t>CPU</t>
    <phoneticPr fontId="3" type="noConversion"/>
  </si>
  <si>
    <t>Hz</t>
    <phoneticPr fontId="3" type="noConversion"/>
  </si>
  <si>
    <t>Atmega 128</t>
    <phoneticPr fontId="3" type="noConversion"/>
  </si>
  <si>
    <t>PreScale</t>
    <phoneticPr fontId="3" type="noConversion"/>
  </si>
  <si>
    <t>"</t>
    <phoneticPr fontId="3" type="noConversion"/>
  </si>
  <si>
    <t>mm</t>
    <phoneticPr fontId="3" type="noConversion"/>
  </si>
  <si>
    <t>Syringe Type</t>
    <phoneticPr fontId="3" type="noConversion"/>
  </si>
  <si>
    <t>Volume(ul)</t>
    <phoneticPr fontId="3" type="noConversion"/>
  </si>
  <si>
    <t>Stroke(mm)</t>
    <phoneticPr fontId="3" type="noConversion"/>
  </si>
  <si>
    <t>ul/mm</t>
    <phoneticPr fontId="3" type="noConversion"/>
  </si>
  <si>
    <t>100ul</t>
    <phoneticPr fontId="3" type="noConversion"/>
  </si>
  <si>
    <t>250ul</t>
    <phoneticPr fontId="3" type="noConversion"/>
  </si>
  <si>
    <t>500ul</t>
    <phoneticPr fontId="3" type="noConversion"/>
  </si>
  <si>
    <t>1000ul</t>
    <phoneticPr fontId="3" type="noConversion"/>
  </si>
  <si>
    <t>Vol ul/Sec.</t>
    <phoneticPr fontId="3" type="noConversion"/>
  </si>
  <si>
    <t>Cycle - uS</t>
    <phoneticPr fontId="3" type="noConversion"/>
  </si>
  <si>
    <t>OCR1A</t>
    <phoneticPr fontId="3" type="noConversion"/>
  </si>
  <si>
    <t>Inst. No.</t>
    <phoneticPr fontId="3" type="noConversion"/>
  </si>
  <si>
    <t>Step/Sec.</t>
    <phoneticPr fontId="3" type="noConversion"/>
  </si>
  <si>
    <t>Step/Rev.</t>
    <phoneticPr fontId="3" type="noConversion"/>
  </si>
  <si>
    <t>RPS</t>
    <phoneticPr fontId="3" type="noConversion"/>
  </si>
  <si>
    <t>RPM</t>
    <phoneticPr fontId="3" type="noConversion"/>
  </si>
  <si>
    <t>Travel mm/Sec.</t>
    <phoneticPr fontId="3" type="noConversion"/>
  </si>
  <si>
    <t>100ul Syr</t>
    <phoneticPr fontId="3" type="noConversion"/>
  </si>
  <si>
    <t>250ul Syr</t>
    <phoneticPr fontId="3" type="noConversion"/>
  </si>
  <si>
    <t>.</t>
    <phoneticPr fontId="3" type="noConversion"/>
  </si>
  <si>
    <t>Microstepping</t>
    <phoneticPr fontId="3" type="noConversion"/>
  </si>
  <si>
    <t>SPR</t>
    <phoneticPr fontId="3" type="noConversion"/>
  </si>
  <si>
    <t>Target ul/Sec.</t>
    <phoneticPr fontId="3" type="noConversion"/>
  </si>
  <si>
    <t>Target mm/Sec</t>
    <phoneticPr fontId="3" type="noConversion"/>
  </si>
  <si>
    <t>Target RPS</t>
    <phoneticPr fontId="3" type="noConversion"/>
  </si>
  <si>
    <t>Target RPM</t>
    <phoneticPr fontId="3" type="noConversion"/>
  </si>
  <si>
    <t>Sec. uS/Step</t>
    <phoneticPr fontId="3" type="noConversion"/>
  </si>
  <si>
    <t>Factor</t>
    <phoneticPr fontId="3" type="noConversion"/>
  </si>
  <si>
    <t>Real uS</t>
    <phoneticPr fontId="3" type="noConversion"/>
  </si>
  <si>
    <t>Real Step/Sec.</t>
    <phoneticPr fontId="3" type="noConversion"/>
  </si>
  <si>
    <t>Real RPS</t>
    <phoneticPr fontId="3" type="noConversion"/>
  </si>
  <si>
    <t>Real RPM</t>
    <phoneticPr fontId="3" type="noConversion"/>
  </si>
  <si>
    <t>Real mm/Sec</t>
    <phoneticPr fontId="3" type="noConversion"/>
  </si>
  <si>
    <t>Real ul/Sec.</t>
    <phoneticPr fontId="3" type="noConversion"/>
  </si>
  <si>
    <t>% error</t>
    <phoneticPr fontId="3" type="noConversion"/>
  </si>
  <si>
    <t>Prescale</t>
    <phoneticPr fontId="3" type="noConversion"/>
  </si>
  <si>
    <t>Preload</t>
    <phoneticPr fontId="3" type="noConversion"/>
  </si>
  <si>
    <t>Decimal</t>
    <phoneticPr fontId="3" type="noConversion"/>
  </si>
  <si>
    <t>Real</t>
    <phoneticPr fontId="3" type="noConversion"/>
  </si>
  <si>
    <t>Timer0</t>
    <phoneticPr fontId="3" type="noConversion"/>
  </si>
  <si>
    <t>Pulse(Hz)</t>
    <phoneticPr fontId="3" type="noConversion"/>
  </si>
  <si>
    <t>TCCNT0</t>
    <phoneticPr fontId="3" type="noConversion"/>
  </si>
  <si>
    <t>Freq.(KHz)</t>
    <phoneticPr fontId="3" type="noConversion"/>
  </si>
  <si>
    <t>Step/Sec</t>
    <phoneticPr fontId="3" type="noConversion"/>
  </si>
  <si>
    <t>Clk/Slit</t>
    <phoneticPr fontId="3" type="noConversion"/>
  </si>
  <si>
    <t>Clk/Wide open</t>
    <phoneticPr fontId="3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</si>
</sst>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43" formatCode="_-* #,##0.00_-;\-* #,##0.00_-;_-* &quot;-&quot;??_-;_-@_-"/>
    <numFmt numFmtId="176" formatCode="0.00000_ "/>
    <numFmt numFmtId="177" formatCode="0.0000_ "/>
    <numFmt numFmtId="178" formatCode="0.000_ "/>
    <numFmt numFmtId="179" formatCode="0.00_ "/>
    <numFmt numFmtId="180" formatCode="0.0_ "/>
    <numFmt numFmtId="181" formatCode="0_ "/>
    <numFmt numFmtId="182" formatCode="0.000000_ "/>
    <numFmt numFmtId="183" formatCode="0.000;_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78" fontId="7" fillId="0" borderId="0" xfId="0" applyNumberFormat="1" applyFont="1">
      <alignment vertical="center"/>
    </xf>
    <xf numFmtId="0" fontId="5" fillId="2" borderId="1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178" fontId="7" fillId="2" borderId="3" xfId="0" applyNumberFormat="1" applyFon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178" fontId="0" fillId="2" borderId="0" xfId="0" applyNumberFormat="1" applyFill="1" applyBorder="1" applyAlignment="1">
      <alignment horizontal="center" vertical="center"/>
    </xf>
    <xf numFmtId="178" fontId="0" fillId="2" borderId="6" xfId="0" applyNumberFormat="1" applyFill="1" applyBorder="1">
      <alignment vertical="center"/>
    </xf>
    <xf numFmtId="0" fontId="2" fillId="2" borderId="7" xfId="0" applyFont="1" applyFill="1" applyBorder="1">
      <alignment vertical="center"/>
    </xf>
    <xf numFmtId="181" fontId="7" fillId="2" borderId="8" xfId="0" applyNumberFormat="1" applyFont="1" applyFill="1" applyBorder="1">
      <alignment vertical="center"/>
    </xf>
    <xf numFmtId="181" fontId="0" fillId="2" borderId="9" xfId="0" applyNumberFormat="1" applyFill="1" applyBorder="1">
      <alignment vertical="center"/>
    </xf>
    <xf numFmtId="181" fontId="0" fillId="2" borderId="10" xfId="0" applyNumberFormat="1" applyFill="1" applyBorder="1">
      <alignment vertical="center"/>
    </xf>
    <xf numFmtId="178" fontId="0" fillId="2" borderId="0" xfId="0" applyNumberFormat="1" applyFill="1">
      <alignment vertical="center"/>
    </xf>
    <xf numFmtId="179" fontId="0" fillId="2" borderId="0" xfId="0" applyNumberFormat="1" applyFill="1" applyBorder="1">
      <alignment vertical="center"/>
    </xf>
    <xf numFmtId="0" fontId="0" fillId="2" borderId="11" xfId="0" applyFill="1" applyBorder="1" applyAlignment="1">
      <alignment horizontal="right" vertical="center"/>
    </xf>
    <xf numFmtId="0" fontId="0" fillId="2" borderId="12" xfId="0" applyFill="1" applyBorder="1" applyAlignment="1">
      <alignment horizontal="center" vertical="center"/>
    </xf>
    <xf numFmtId="178" fontId="7" fillId="2" borderId="13" xfId="0" applyNumberFormat="1" applyFont="1" applyFill="1" applyBorder="1">
      <alignment vertical="center"/>
    </xf>
    <xf numFmtId="178" fontId="0" fillId="2" borderId="14" xfId="0" applyNumberFormat="1" applyFill="1" applyBorder="1">
      <alignment vertical="center"/>
    </xf>
    <xf numFmtId="178" fontId="0" fillId="2" borderId="15" xfId="0" applyNumberFormat="1" applyFill="1" applyBorder="1">
      <alignment vertical="center"/>
    </xf>
    <xf numFmtId="182" fontId="7" fillId="2" borderId="13" xfId="0" applyNumberFormat="1" applyFont="1" applyFill="1" applyBorder="1">
      <alignment vertical="center"/>
    </xf>
    <xf numFmtId="182" fontId="0" fillId="2" borderId="14" xfId="0" applyNumberFormat="1" applyFill="1" applyBorder="1">
      <alignment vertical="center"/>
    </xf>
    <xf numFmtId="182" fontId="0" fillId="2" borderId="15" xfId="0" applyNumberForma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178" fontId="0" fillId="2" borderId="0" xfId="0" applyNumberFormat="1" applyFill="1" applyBorder="1">
      <alignment vertical="center"/>
    </xf>
    <xf numFmtId="0" fontId="0" fillId="0" borderId="0" xfId="0" quotePrefix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176" fontId="7" fillId="2" borderId="18" xfId="0" applyNumberFormat="1" applyFont="1" applyFill="1" applyBorder="1">
      <alignment vertical="center"/>
    </xf>
    <xf numFmtId="176" fontId="0" fillId="2" borderId="19" xfId="0" applyNumberFormat="1" applyFill="1" applyBorder="1">
      <alignment vertical="center"/>
    </xf>
    <xf numFmtId="176" fontId="0" fillId="2" borderId="20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178" fontId="2" fillId="0" borderId="0" xfId="0" applyNumberFormat="1" applyFont="1">
      <alignment vertical="center"/>
    </xf>
    <xf numFmtId="0" fontId="5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2" fillId="2" borderId="0" xfId="0" applyFont="1" applyFill="1">
      <alignment vertical="center"/>
    </xf>
    <xf numFmtId="178" fontId="7" fillId="2" borderId="0" xfId="0" applyNumberFormat="1" applyFont="1" applyFill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178" fontId="11" fillId="0" borderId="0" xfId="0" applyNumberFormat="1" applyFo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183" fontId="11" fillId="0" borderId="0" xfId="0" applyNumberFormat="1" applyFont="1">
      <alignment vertical="center"/>
    </xf>
    <xf numFmtId="179" fontId="11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3" borderId="0" xfId="0" quotePrefix="1" applyNumberFormat="1" applyFill="1">
      <alignment vertical="center"/>
    </xf>
    <xf numFmtId="0" fontId="0" fillId="3" borderId="0" xfId="0" quotePrefix="1" applyFill="1">
      <alignment vertical="center"/>
    </xf>
    <xf numFmtId="0" fontId="0" fillId="0" borderId="0" xfId="0" quotePrefix="1" applyNumberFormat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43" fontId="0" fillId="3" borderId="0" xfId="0" applyNumberFormat="1" applyFill="1">
      <alignment vertical="center"/>
    </xf>
    <xf numFmtId="43" fontId="0" fillId="4" borderId="0" xfId="0" applyNumberFormat="1" applyFill="1">
      <alignment vertical="center"/>
    </xf>
    <xf numFmtId="43" fontId="0" fillId="5" borderId="0" xfId="0" applyNumberFormat="1" applyFill="1">
      <alignment vertical="center"/>
    </xf>
    <xf numFmtId="43" fontId="0" fillId="0" borderId="0" xfId="0" applyNumberFormat="1" applyFill="1">
      <alignment vertical="center"/>
    </xf>
    <xf numFmtId="0" fontId="13" fillId="0" borderId="0" xfId="0" applyFont="1">
      <alignment vertical="center"/>
    </xf>
    <xf numFmtId="41" fontId="13" fillId="0" borderId="0" xfId="1" applyFont="1">
      <alignment vertical="center"/>
    </xf>
    <xf numFmtId="43" fontId="13" fillId="0" borderId="0" xfId="0" applyNumberFormat="1" applyFont="1">
      <alignment vertical="center"/>
    </xf>
    <xf numFmtId="43" fontId="13" fillId="4" borderId="0" xfId="0" applyNumberFormat="1" applyFont="1" applyFill="1">
      <alignment vertical="center"/>
    </xf>
    <xf numFmtId="43" fontId="13" fillId="5" borderId="0" xfId="0" applyNumberFormat="1" applyFont="1" applyFill="1">
      <alignment vertical="center"/>
    </xf>
    <xf numFmtId="0" fontId="1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5"/>
  <sheetViews>
    <sheetView topLeftCell="A13" workbookViewId="0">
      <selection activeCell="G35" sqref="G35"/>
    </sheetView>
  </sheetViews>
  <sheetFormatPr defaultRowHeight="16.5"/>
  <cols>
    <col min="1" max="1" width="24.875" bestFit="1" customWidth="1"/>
    <col min="2" max="2" width="14.5" customWidth="1"/>
    <col min="3" max="3" width="11.125" style="2" customWidth="1"/>
    <col min="4" max="4" width="10" style="2" customWidth="1"/>
    <col min="5" max="5" width="15.625" style="2" bestFit="1" customWidth="1"/>
    <col min="6" max="6" width="12" style="2" customWidth="1"/>
    <col min="7" max="8" width="12.25" style="2" customWidth="1"/>
    <col min="9" max="9" width="12.625" bestFit="1" customWidth="1"/>
    <col min="10" max="10" width="9.5" bestFit="1" customWidth="1"/>
    <col min="11" max="11" width="9.625" bestFit="1" customWidth="1"/>
    <col min="14" max="14" width="11.25" customWidth="1"/>
    <col min="15" max="15" width="9.5" bestFit="1" customWidth="1"/>
    <col min="16" max="16" width="12.125" customWidth="1"/>
  </cols>
  <sheetData>
    <row r="1" spans="1:5">
      <c r="A1" s="5" t="s">
        <v>3</v>
      </c>
      <c r="B1" s="5" t="s">
        <v>4</v>
      </c>
      <c r="C1" s="6" t="s">
        <v>5</v>
      </c>
      <c r="D1" s="6" t="s">
        <v>6</v>
      </c>
    </row>
    <row r="2" spans="1:5">
      <c r="A2" s="7" t="s">
        <v>7</v>
      </c>
      <c r="B2">
        <v>100</v>
      </c>
      <c r="C2" s="2">
        <v>60</v>
      </c>
      <c r="D2" s="2">
        <f>B2/C2</f>
        <v>1.6666666666666667</v>
      </c>
    </row>
    <row r="3" spans="1:5">
      <c r="A3" s="7" t="s">
        <v>8</v>
      </c>
      <c r="B3">
        <v>250</v>
      </c>
      <c r="C3" s="2">
        <v>60</v>
      </c>
      <c r="D3" s="2">
        <f t="shared" ref="D3:D5" si="0">B3/C3</f>
        <v>4.166666666666667</v>
      </c>
    </row>
    <row r="4" spans="1:5">
      <c r="A4" s="7" t="s">
        <v>9</v>
      </c>
      <c r="B4">
        <v>500</v>
      </c>
      <c r="C4" s="2">
        <v>60</v>
      </c>
      <c r="D4" s="2">
        <f t="shared" si="0"/>
        <v>8.3333333333333339</v>
      </c>
    </row>
    <row r="5" spans="1:5">
      <c r="A5" s="7" t="s">
        <v>10</v>
      </c>
      <c r="B5">
        <v>1000</v>
      </c>
      <c r="C5" s="2">
        <v>60</v>
      </c>
      <c r="D5" s="2">
        <f t="shared" si="0"/>
        <v>16.666666666666668</v>
      </c>
    </row>
    <row r="7" spans="1:5">
      <c r="A7" s="5" t="s">
        <v>11</v>
      </c>
    </row>
    <row r="8" spans="1:5">
      <c r="A8" s="8" t="s">
        <v>12</v>
      </c>
      <c r="B8">
        <v>6.0000000000000001E-3</v>
      </c>
      <c r="C8" s="2" t="s">
        <v>13</v>
      </c>
      <c r="D8" s="2">
        <f>B8*2.54</f>
        <v>1.524E-2</v>
      </c>
      <c r="E8" s="2" t="s">
        <v>14</v>
      </c>
    </row>
    <row r="9" spans="1:5">
      <c r="A9" s="8" t="s">
        <v>15</v>
      </c>
      <c r="B9">
        <v>1.8</v>
      </c>
    </row>
    <row r="10" spans="1:5">
      <c r="A10" s="8" t="s">
        <v>16</v>
      </c>
      <c r="B10">
        <f>B8*(360/B9)</f>
        <v>1.2</v>
      </c>
      <c r="C10" s="2" t="s">
        <v>13</v>
      </c>
      <c r="D10" s="2">
        <f>B10*2.54</f>
        <v>3.048</v>
      </c>
      <c r="E10" s="2" t="s">
        <v>14</v>
      </c>
    </row>
    <row r="11" spans="1:5">
      <c r="A11" s="8" t="s">
        <v>17</v>
      </c>
      <c r="B11" t="s">
        <v>18</v>
      </c>
      <c r="C11" s="2" t="s">
        <v>19</v>
      </c>
    </row>
    <row r="12" spans="1:5">
      <c r="B12" t="s">
        <v>20</v>
      </c>
      <c r="C12" s="2" t="s">
        <v>21</v>
      </c>
    </row>
    <row r="14" spans="1:5">
      <c r="A14" s="9" t="s">
        <v>22</v>
      </c>
      <c r="B14" s="3">
        <v>2</v>
      </c>
      <c r="C14" s="2" t="s">
        <v>23</v>
      </c>
    </row>
    <row r="15" spans="1:5">
      <c r="A15" s="9" t="s">
        <v>24</v>
      </c>
      <c r="B15">
        <v>20</v>
      </c>
      <c r="C15" s="2" t="s">
        <v>25</v>
      </c>
    </row>
    <row r="16" spans="1:5">
      <c r="A16" s="9" t="s">
        <v>60</v>
      </c>
      <c r="B16">
        <f>B14/B15</f>
        <v>0.1</v>
      </c>
      <c r="C16" s="2" t="s">
        <v>6</v>
      </c>
    </row>
    <row r="19" spans="1:15">
      <c r="A19" s="10" t="s">
        <v>26</v>
      </c>
      <c r="B19" s="11" t="s">
        <v>1</v>
      </c>
      <c r="C19" s="12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  <c r="H19" s="13"/>
    </row>
    <row r="20" spans="1:15">
      <c r="A20" s="2">
        <f>D2</f>
        <v>1.6666666666666667</v>
      </c>
      <c r="B20" s="14">
        <v>100</v>
      </c>
      <c r="C20" s="15">
        <v>200</v>
      </c>
      <c r="D20" s="2">
        <v>400</v>
      </c>
      <c r="E20" s="2">
        <v>800</v>
      </c>
      <c r="F20" s="2">
        <v>1600</v>
      </c>
      <c r="G20" s="2">
        <v>3200</v>
      </c>
    </row>
    <row r="21" spans="1:15">
      <c r="A21" s="7" t="s">
        <v>6</v>
      </c>
      <c r="B21" s="11" t="s">
        <v>0</v>
      </c>
      <c r="C21" s="15">
        <f>B20*60/C20</f>
        <v>30</v>
      </c>
      <c r="D21" s="2">
        <f>C21/2</f>
        <v>15</v>
      </c>
      <c r="E21" s="2">
        <f t="shared" ref="E21:G21" si="1">D21/2</f>
        <v>7.5</v>
      </c>
      <c r="F21" s="2">
        <f t="shared" si="1"/>
        <v>3.75</v>
      </c>
      <c r="G21" s="2">
        <f t="shared" si="1"/>
        <v>1.875</v>
      </c>
    </row>
    <row r="22" spans="1:15">
      <c r="B22" t="s">
        <v>32</v>
      </c>
      <c r="C22" s="15">
        <f>$D$10*C21</f>
        <v>91.44</v>
      </c>
      <c r="D22" s="2">
        <f t="shared" ref="D22:G22" si="2">$D$10*D21</f>
        <v>45.72</v>
      </c>
      <c r="E22" s="2">
        <f t="shared" si="2"/>
        <v>22.86</v>
      </c>
      <c r="F22" s="2">
        <f t="shared" si="2"/>
        <v>11.43</v>
      </c>
      <c r="G22" s="2">
        <f t="shared" si="2"/>
        <v>5.7149999999999999</v>
      </c>
    </row>
    <row r="23" spans="1:15">
      <c r="A23" s="7"/>
      <c r="B23" t="s">
        <v>33</v>
      </c>
      <c r="C23" s="15">
        <f>C22/60</f>
        <v>1.524</v>
      </c>
      <c r="D23" s="2">
        <f t="shared" ref="D23:G23" si="3">D22/60</f>
        <v>0.76200000000000001</v>
      </c>
      <c r="E23" s="2">
        <f t="shared" si="3"/>
        <v>0.38100000000000001</v>
      </c>
      <c r="F23" s="2">
        <f t="shared" si="3"/>
        <v>0.1905</v>
      </c>
      <c r="G23" s="2">
        <f t="shared" si="3"/>
        <v>9.5250000000000001E-2</v>
      </c>
    </row>
    <row r="24" spans="1:15">
      <c r="B24" t="s">
        <v>34</v>
      </c>
      <c r="C24" s="15">
        <f>A20*C22</f>
        <v>152.4</v>
      </c>
      <c r="D24" s="2">
        <f>C24/2</f>
        <v>76.2</v>
      </c>
      <c r="E24" s="2">
        <f t="shared" ref="E24:G26" si="4">D24/2</f>
        <v>38.1</v>
      </c>
      <c r="F24" s="2">
        <f t="shared" si="4"/>
        <v>19.05</v>
      </c>
      <c r="G24" s="2">
        <f t="shared" si="4"/>
        <v>9.5250000000000004</v>
      </c>
    </row>
    <row r="25" spans="1:15">
      <c r="B25" t="s">
        <v>35</v>
      </c>
      <c r="C25" s="15">
        <f>C24/60</f>
        <v>2.54</v>
      </c>
      <c r="D25" s="2">
        <f>C25/2</f>
        <v>1.27</v>
      </c>
      <c r="E25" s="2">
        <f t="shared" si="4"/>
        <v>0.63500000000000001</v>
      </c>
      <c r="F25" s="2">
        <f t="shared" si="4"/>
        <v>0.3175</v>
      </c>
      <c r="G25" s="2">
        <f t="shared" si="4"/>
        <v>0.15875</v>
      </c>
    </row>
    <row r="26" spans="1:15">
      <c r="B26" t="s">
        <v>36</v>
      </c>
      <c r="C26" s="15">
        <f>C25/B20</f>
        <v>2.5399999999999999E-2</v>
      </c>
      <c r="D26" s="2">
        <f>C26/2</f>
        <v>1.2699999999999999E-2</v>
      </c>
      <c r="E26" s="2">
        <f t="shared" si="4"/>
        <v>6.3499999999999997E-3</v>
      </c>
      <c r="F26" s="2">
        <f t="shared" si="4"/>
        <v>3.1749999999999999E-3</v>
      </c>
      <c r="G26" s="2">
        <f t="shared" si="4"/>
        <v>1.5874999999999999E-3</v>
      </c>
    </row>
    <row r="27" spans="1:15" ht="17.25" thickBot="1">
      <c r="C27" s="15"/>
    </row>
    <row r="28" spans="1:15" ht="18" thickTop="1" thickBot="1">
      <c r="A28" s="16" t="s">
        <v>37</v>
      </c>
      <c r="B28" s="17" t="s">
        <v>1</v>
      </c>
      <c r="C28" s="18" t="s">
        <v>27</v>
      </c>
      <c r="D28" s="19" t="s">
        <v>28</v>
      </c>
      <c r="E28" s="19" t="s">
        <v>29</v>
      </c>
      <c r="F28" s="19" t="s">
        <v>30</v>
      </c>
      <c r="G28" s="20" t="s">
        <v>31</v>
      </c>
      <c r="H28" s="21"/>
      <c r="I28" s="21" t="s">
        <v>23</v>
      </c>
      <c r="J28" s="21" t="s">
        <v>25</v>
      </c>
      <c r="K28" s="21" t="s">
        <v>1</v>
      </c>
      <c r="L28" s="21" t="s">
        <v>38</v>
      </c>
      <c r="M28" s="21" t="s">
        <v>39</v>
      </c>
      <c r="N28" s="21" t="s">
        <v>40</v>
      </c>
    </row>
    <row r="29" spans="1:15">
      <c r="A29" s="22">
        <f>D3</f>
        <v>4.166666666666667</v>
      </c>
      <c r="B29" s="23">
        <v>504</v>
      </c>
      <c r="C29" s="24">
        <v>200</v>
      </c>
      <c r="D29" s="25">
        <v>400</v>
      </c>
      <c r="E29" s="25">
        <v>800</v>
      </c>
      <c r="F29" s="25">
        <v>1600</v>
      </c>
      <c r="G29" s="26">
        <v>3200</v>
      </c>
      <c r="H29" s="27"/>
      <c r="I29" s="28">
        <v>2</v>
      </c>
      <c r="J29">
        <f>I29*A32</f>
        <v>0.48</v>
      </c>
      <c r="K29" s="4">
        <f>J29/G31</f>
        <v>503.93700787401571</v>
      </c>
      <c r="L29" s="4">
        <f>K29*2</f>
        <v>1007.8740157480314</v>
      </c>
      <c r="O29" t="s">
        <v>41</v>
      </c>
    </row>
    <row r="30" spans="1:15">
      <c r="A30" s="29" t="s">
        <v>6</v>
      </c>
      <c r="B30" s="30" t="s">
        <v>0</v>
      </c>
      <c r="C30" s="31">
        <f>B29*60/C29</f>
        <v>151.19999999999999</v>
      </c>
      <c r="D30" s="32">
        <f>C30/2</f>
        <v>75.599999999999994</v>
      </c>
      <c r="E30" s="32">
        <f t="shared" ref="E30:G31" si="5">D30/2</f>
        <v>37.799999999999997</v>
      </c>
      <c r="F30" s="32">
        <f t="shared" si="5"/>
        <v>18.899999999999999</v>
      </c>
      <c r="G30" s="33">
        <f t="shared" si="5"/>
        <v>9.4499999999999993</v>
      </c>
      <c r="H30" s="27"/>
      <c r="K30" s="4">
        <f>J29/F31</f>
        <v>251.96850393700785</v>
      </c>
      <c r="L30" s="4">
        <f t="shared" ref="L30:L32" si="6">K30*2</f>
        <v>503.93700787401571</v>
      </c>
      <c r="O30" t="s">
        <v>42</v>
      </c>
    </row>
    <row r="31" spans="1:15">
      <c r="A31" s="29"/>
      <c r="B31" s="30" t="s">
        <v>43</v>
      </c>
      <c r="C31" s="34">
        <f>D10/200</f>
        <v>1.524E-2</v>
      </c>
      <c r="D31" s="35">
        <f>C31/2</f>
        <v>7.62E-3</v>
      </c>
      <c r="E31" s="35">
        <f t="shared" si="5"/>
        <v>3.81E-3</v>
      </c>
      <c r="F31" s="35">
        <f t="shared" si="5"/>
        <v>1.905E-3</v>
      </c>
      <c r="G31" s="36">
        <f t="shared" si="5"/>
        <v>9.525E-4</v>
      </c>
      <c r="H31" s="27"/>
      <c r="K31" s="4">
        <f>J29/E31</f>
        <v>125.98425196850393</v>
      </c>
      <c r="L31" s="4">
        <f t="shared" si="6"/>
        <v>251.96850393700785</v>
      </c>
      <c r="O31" t="s">
        <v>44</v>
      </c>
    </row>
    <row r="32" spans="1:15">
      <c r="A32" s="37">
        <f>C3/B3</f>
        <v>0.24</v>
      </c>
      <c r="B32" s="38" t="s">
        <v>32</v>
      </c>
      <c r="C32" s="31">
        <f>$D$10*C30</f>
        <v>460.85759999999999</v>
      </c>
      <c r="D32" s="32">
        <f t="shared" ref="D32:G32" si="7">$D$10*D30</f>
        <v>230.4288</v>
      </c>
      <c r="E32" s="32">
        <f t="shared" si="7"/>
        <v>115.2144</v>
      </c>
      <c r="F32" s="32">
        <f t="shared" si="7"/>
        <v>57.607199999999999</v>
      </c>
      <c r="G32" s="33">
        <f t="shared" si="7"/>
        <v>28.803599999999999</v>
      </c>
      <c r="H32" s="27"/>
      <c r="K32" s="4">
        <f>J29/D31</f>
        <v>62.992125984251963</v>
      </c>
      <c r="L32" s="4">
        <f t="shared" si="6"/>
        <v>125.98425196850393</v>
      </c>
      <c r="O32" t="s">
        <v>45</v>
      </c>
    </row>
    <row r="33" spans="1:16">
      <c r="A33" s="29" t="s">
        <v>46</v>
      </c>
      <c r="B33" s="38" t="s">
        <v>33</v>
      </c>
      <c r="C33" s="31">
        <f>C32/60</f>
        <v>7.6809599999999998</v>
      </c>
      <c r="D33" s="32">
        <f t="shared" ref="D33:G33" si="8">D32/60</f>
        <v>3.8404799999999999</v>
      </c>
      <c r="E33" s="32">
        <f t="shared" si="8"/>
        <v>1.9202399999999999</v>
      </c>
      <c r="F33" s="32">
        <f t="shared" si="8"/>
        <v>0.96011999999999997</v>
      </c>
      <c r="G33" s="33">
        <f t="shared" si="8"/>
        <v>0.48005999999999999</v>
      </c>
      <c r="H33" s="39"/>
    </row>
    <row r="34" spans="1:16">
      <c r="A34" s="37"/>
      <c r="B34" s="38" t="s">
        <v>34</v>
      </c>
      <c r="C34" s="31">
        <f>A29*C32</f>
        <v>1920.24</v>
      </c>
      <c r="D34" s="32">
        <f>C34/2</f>
        <v>960.12</v>
      </c>
      <c r="E34" s="32">
        <f t="shared" ref="E34:G36" si="9">D34/2</f>
        <v>480.06</v>
      </c>
      <c r="F34" s="32">
        <f t="shared" si="9"/>
        <v>240.03</v>
      </c>
      <c r="G34" s="33">
        <f t="shared" si="9"/>
        <v>120.015</v>
      </c>
      <c r="H34" s="39"/>
      <c r="K34" t="s">
        <v>47</v>
      </c>
      <c r="L34" t="s">
        <v>39</v>
      </c>
      <c r="M34" t="s">
        <v>48</v>
      </c>
      <c r="N34" t="s">
        <v>49</v>
      </c>
      <c r="O34" t="s">
        <v>50</v>
      </c>
      <c r="P34" t="s">
        <v>40</v>
      </c>
    </row>
    <row r="35" spans="1:16">
      <c r="A35" s="37"/>
      <c r="B35" s="38" t="s">
        <v>35</v>
      </c>
      <c r="C35" s="31">
        <f>C34/60</f>
        <v>32.003999999999998</v>
      </c>
      <c r="D35" s="32">
        <f>C35/2</f>
        <v>16.001999999999999</v>
      </c>
      <c r="E35" s="32">
        <f t="shared" si="9"/>
        <v>8.0009999999999994</v>
      </c>
      <c r="F35" s="32">
        <f t="shared" si="9"/>
        <v>4.0004999999999997</v>
      </c>
      <c r="G35" s="33">
        <f t="shared" si="9"/>
        <v>2.0002499999999999</v>
      </c>
      <c r="H35" s="39"/>
      <c r="I35" s="3"/>
      <c r="K35">
        <v>16000000</v>
      </c>
      <c r="L35">
        <v>1</v>
      </c>
      <c r="M35">
        <v>1</v>
      </c>
      <c r="N35" s="40" t="s">
        <v>51</v>
      </c>
      <c r="O35" s="3">
        <f>K35/($K$29*2)</f>
        <v>15875.000000000002</v>
      </c>
      <c r="P35" s="3">
        <f>256-O35</f>
        <v>-15619.000000000002</v>
      </c>
    </row>
    <row r="36" spans="1:16" ht="17.25" thickBot="1">
      <c r="A36" s="41"/>
      <c r="B36" s="42" t="s">
        <v>36</v>
      </c>
      <c r="C36" s="43">
        <f>C35/B29</f>
        <v>6.3500000000000001E-2</v>
      </c>
      <c r="D36" s="44">
        <f>C36/2</f>
        <v>3.175E-2</v>
      </c>
      <c r="E36" s="44">
        <f t="shared" si="9"/>
        <v>1.5875E-2</v>
      </c>
      <c r="F36" s="44">
        <f t="shared" si="9"/>
        <v>7.9375000000000001E-3</v>
      </c>
      <c r="G36" s="45">
        <f t="shared" si="9"/>
        <v>3.9687500000000001E-3</v>
      </c>
      <c r="H36" s="46"/>
      <c r="K36">
        <f>$K$35/M36</f>
        <v>2000000</v>
      </c>
      <c r="L36">
        <v>2</v>
      </c>
      <c r="M36">
        <v>8</v>
      </c>
      <c r="N36" t="s">
        <v>52</v>
      </c>
      <c r="O36" s="3">
        <f t="shared" ref="O36:O41" si="10">K36/($K$29*2)</f>
        <v>1984.3750000000002</v>
      </c>
      <c r="P36" s="3">
        <f t="shared" ref="P36:P41" si="11">256-O36</f>
        <v>-1728.3750000000002</v>
      </c>
    </row>
    <row r="37" spans="1:16" ht="17.25" thickTop="1">
      <c r="C37" s="15"/>
      <c r="E37" s="47"/>
      <c r="K37">
        <f t="shared" ref="K37:K41" si="12">$K$35/M37</f>
        <v>500000</v>
      </c>
      <c r="L37">
        <v>3</v>
      </c>
      <c r="M37">
        <v>32</v>
      </c>
      <c r="N37" t="s">
        <v>53</v>
      </c>
      <c r="O37" s="3">
        <f t="shared" si="10"/>
        <v>496.09375000000006</v>
      </c>
      <c r="P37" s="3">
        <f t="shared" si="11"/>
        <v>-240.09375000000006</v>
      </c>
    </row>
    <row r="38" spans="1:16">
      <c r="A38" s="10" t="s">
        <v>54</v>
      </c>
      <c r="B38" s="11" t="s">
        <v>1</v>
      </c>
      <c r="C38" s="12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  <c r="H38" s="13"/>
      <c r="K38">
        <f t="shared" si="12"/>
        <v>250000</v>
      </c>
      <c r="L38">
        <v>4</v>
      </c>
      <c r="M38">
        <v>64</v>
      </c>
      <c r="N38" t="s">
        <v>55</v>
      </c>
      <c r="O38" s="3">
        <f t="shared" si="10"/>
        <v>248.04687500000003</v>
      </c>
      <c r="P38" s="3">
        <f t="shared" si="11"/>
        <v>7.9531249999999716</v>
      </c>
    </row>
    <row r="39" spans="1:16">
      <c r="A39" s="2">
        <f>D4</f>
        <v>8.3333333333333339</v>
      </c>
      <c r="B39" s="14">
        <v>83</v>
      </c>
      <c r="C39" s="15">
        <v>200</v>
      </c>
      <c r="D39" s="2">
        <v>400</v>
      </c>
      <c r="E39" s="2">
        <v>800</v>
      </c>
      <c r="F39" s="2">
        <v>1600</v>
      </c>
      <c r="G39" s="2">
        <v>3200</v>
      </c>
      <c r="I39" s="1"/>
      <c r="J39" s="1"/>
      <c r="K39">
        <f t="shared" si="12"/>
        <v>125000</v>
      </c>
      <c r="L39">
        <v>5</v>
      </c>
      <c r="M39">
        <v>128</v>
      </c>
      <c r="N39" t="s">
        <v>56</v>
      </c>
      <c r="O39" s="3">
        <f t="shared" si="10"/>
        <v>124.02343750000001</v>
      </c>
      <c r="P39" s="3">
        <f t="shared" si="11"/>
        <v>131.9765625</v>
      </c>
    </row>
    <row r="40" spans="1:16">
      <c r="A40" s="7" t="s">
        <v>6</v>
      </c>
      <c r="B40" s="11" t="s">
        <v>0</v>
      </c>
      <c r="C40" s="15">
        <f>B39*60/C39</f>
        <v>24.9</v>
      </c>
      <c r="D40" s="2">
        <f>C40/2</f>
        <v>12.45</v>
      </c>
      <c r="E40" s="2">
        <f t="shared" ref="E40:G40" si="13">D40/2</f>
        <v>6.2249999999999996</v>
      </c>
      <c r="F40" s="2">
        <f t="shared" si="13"/>
        <v>3.1124999999999998</v>
      </c>
      <c r="G40" s="2">
        <f t="shared" si="13"/>
        <v>1.5562499999999999</v>
      </c>
      <c r="I40" s="1"/>
      <c r="J40" s="1"/>
      <c r="K40">
        <f t="shared" si="12"/>
        <v>62500</v>
      </c>
      <c r="L40">
        <v>6</v>
      </c>
      <c r="M40">
        <v>256</v>
      </c>
      <c r="N40" t="s">
        <v>57</v>
      </c>
      <c r="O40" s="3">
        <f t="shared" si="10"/>
        <v>62.011718750000007</v>
      </c>
      <c r="P40" s="3">
        <f t="shared" si="11"/>
        <v>193.98828125</v>
      </c>
    </row>
    <row r="41" spans="1:16">
      <c r="B41" t="s">
        <v>32</v>
      </c>
      <c r="C41" s="15">
        <f>$D$10*C40</f>
        <v>75.895200000000003</v>
      </c>
      <c r="D41" s="2">
        <f t="shared" ref="D41:G41" si="14">$D$10*D40</f>
        <v>37.947600000000001</v>
      </c>
      <c r="E41" s="2">
        <f t="shared" si="14"/>
        <v>18.973800000000001</v>
      </c>
      <c r="F41" s="2">
        <f t="shared" si="14"/>
        <v>9.4869000000000003</v>
      </c>
      <c r="G41" s="2">
        <f t="shared" si="14"/>
        <v>4.7434500000000002</v>
      </c>
      <c r="I41" s="1"/>
      <c r="J41" s="1"/>
      <c r="K41">
        <f t="shared" si="12"/>
        <v>15625</v>
      </c>
      <c r="L41">
        <v>7</v>
      </c>
      <c r="M41">
        <v>1024</v>
      </c>
      <c r="N41" t="s">
        <v>58</v>
      </c>
      <c r="O41" s="3">
        <f t="shared" si="10"/>
        <v>15.502929687500002</v>
      </c>
      <c r="P41" s="3">
        <f t="shared" si="11"/>
        <v>240.4970703125</v>
      </c>
    </row>
    <row r="42" spans="1:16">
      <c r="A42" s="7"/>
      <c r="B42" t="s">
        <v>33</v>
      </c>
      <c r="C42" s="15">
        <f>C41/60</f>
        <v>1.26492</v>
      </c>
      <c r="D42" s="2">
        <f t="shared" ref="D42:G42" si="15">D41/60</f>
        <v>0.63246000000000002</v>
      </c>
      <c r="E42" s="2">
        <f t="shared" si="15"/>
        <v>0.31623000000000001</v>
      </c>
      <c r="F42" s="2">
        <f t="shared" si="15"/>
        <v>0.15811500000000001</v>
      </c>
      <c r="G42" s="2">
        <f t="shared" si="15"/>
        <v>7.9057500000000003E-2</v>
      </c>
      <c r="I42" s="1"/>
      <c r="J42" s="1"/>
      <c r="K42" s="1"/>
    </row>
    <row r="43" spans="1:16">
      <c r="B43" t="s">
        <v>34</v>
      </c>
      <c r="C43" s="15">
        <f>A39*C41</f>
        <v>632.46</v>
      </c>
      <c r="D43" s="2">
        <f>C43/2</f>
        <v>316.23</v>
      </c>
      <c r="E43" s="2">
        <f t="shared" ref="E43:G45" si="16">D43/2</f>
        <v>158.11500000000001</v>
      </c>
      <c r="F43" s="2">
        <f t="shared" si="16"/>
        <v>79.057500000000005</v>
      </c>
      <c r="G43" s="2">
        <f t="shared" si="16"/>
        <v>39.528750000000002</v>
      </c>
    </row>
    <row r="44" spans="1:16">
      <c r="B44" t="s">
        <v>35</v>
      </c>
      <c r="C44" s="15">
        <f>C43/60</f>
        <v>10.541</v>
      </c>
      <c r="D44" s="2">
        <f>C44/2</f>
        <v>5.2705000000000002</v>
      </c>
      <c r="E44" s="2">
        <f t="shared" si="16"/>
        <v>2.6352500000000001</v>
      </c>
      <c r="F44" s="2">
        <f t="shared" si="16"/>
        <v>1.317625</v>
      </c>
      <c r="G44" s="2">
        <f t="shared" si="16"/>
        <v>0.65881250000000002</v>
      </c>
    </row>
    <row r="45" spans="1:16">
      <c r="B45" t="s">
        <v>36</v>
      </c>
      <c r="C45" s="15">
        <f>C44/B39</f>
        <v>0.127</v>
      </c>
      <c r="D45" s="2">
        <f>C45/2</f>
        <v>6.3500000000000001E-2</v>
      </c>
      <c r="E45" s="2">
        <f t="shared" si="16"/>
        <v>3.175E-2</v>
      </c>
      <c r="F45" s="2">
        <f t="shared" si="16"/>
        <v>1.5875E-2</v>
      </c>
      <c r="G45" s="2">
        <f t="shared" si="16"/>
        <v>7.9375000000000001E-3</v>
      </c>
    </row>
    <row r="46" spans="1:16">
      <c r="C46" s="15"/>
    </row>
    <row r="47" spans="1:16">
      <c r="A47" s="48" t="s">
        <v>59</v>
      </c>
      <c r="B47" s="49" t="s">
        <v>1</v>
      </c>
      <c r="C47" s="50" t="s">
        <v>27</v>
      </c>
      <c r="D47" s="51" t="s">
        <v>28</v>
      </c>
      <c r="E47" s="51" t="s">
        <v>29</v>
      </c>
      <c r="F47" s="51" t="s">
        <v>30</v>
      </c>
      <c r="G47" s="51" t="s">
        <v>31</v>
      </c>
      <c r="H47" s="51"/>
    </row>
    <row r="48" spans="1:16">
      <c r="A48" s="27">
        <f>D5</f>
        <v>16.666666666666668</v>
      </c>
      <c r="B48" s="52">
        <v>83</v>
      </c>
      <c r="C48" s="53">
        <v>200</v>
      </c>
      <c r="D48" s="27">
        <v>400</v>
      </c>
      <c r="E48" s="27">
        <v>800</v>
      </c>
      <c r="F48" s="27">
        <v>1600</v>
      </c>
      <c r="G48" s="27">
        <v>3200</v>
      </c>
      <c r="H48" s="27"/>
      <c r="I48" s="11"/>
      <c r="J48" s="11"/>
      <c r="K48" s="11"/>
    </row>
    <row r="49" spans="1:11">
      <c r="A49" s="54" t="s">
        <v>6</v>
      </c>
      <c r="B49" s="49" t="s">
        <v>0</v>
      </c>
      <c r="C49" s="53">
        <f>B48*60/C48</f>
        <v>24.9</v>
      </c>
      <c r="D49" s="27">
        <f>C49/2</f>
        <v>12.45</v>
      </c>
      <c r="E49" s="27">
        <f t="shared" ref="E49:G49" si="17">D49/2</f>
        <v>6.2249999999999996</v>
      </c>
      <c r="F49" s="27">
        <f t="shared" si="17"/>
        <v>3.1124999999999998</v>
      </c>
      <c r="G49" s="27">
        <f t="shared" si="17"/>
        <v>1.5562499999999999</v>
      </c>
      <c r="H49" s="27"/>
    </row>
    <row r="50" spans="1:11">
      <c r="A50" s="55"/>
      <c r="B50" s="55" t="s">
        <v>32</v>
      </c>
      <c r="C50" s="53">
        <f>$D$10*C49</f>
        <v>75.895200000000003</v>
      </c>
      <c r="D50" s="27">
        <f t="shared" ref="D50:G50" si="18">$D$10*D49</f>
        <v>37.947600000000001</v>
      </c>
      <c r="E50" s="27">
        <f t="shared" si="18"/>
        <v>18.973800000000001</v>
      </c>
      <c r="F50" s="27">
        <f t="shared" si="18"/>
        <v>9.4869000000000003</v>
      </c>
      <c r="G50" s="27">
        <f t="shared" si="18"/>
        <v>4.7434500000000002</v>
      </c>
      <c r="H50" s="27"/>
    </row>
    <row r="51" spans="1:11">
      <c r="A51" s="54"/>
      <c r="B51" s="55" t="s">
        <v>33</v>
      </c>
      <c r="C51" s="53">
        <f>C50/60</f>
        <v>1.26492</v>
      </c>
      <c r="D51" s="27">
        <f t="shared" ref="D51:G51" si="19">D50/60</f>
        <v>0.63246000000000002</v>
      </c>
      <c r="E51" s="27">
        <f t="shared" si="19"/>
        <v>0.31623000000000001</v>
      </c>
      <c r="F51" s="27">
        <f t="shared" si="19"/>
        <v>0.15811500000000001</v>
      </c>
      <c r="G51" s="27">
        <f t="shared" si="19"/>
        <v>7.9057500000000003E-2</v>
      </c>
      <c r="H51" s="27"/>
      <c r="I51" s="1"/>
      <c r="J51" s="1"/>
      <c r="K51" s="1"/>
    </row>
    <row r="52" spans="1:11">
      <c r="A52" s="55"/>
      <c r="B52" s="55" t="s">
        <v>34</v>
      </c>
      <c r="C52" s="53">
        <f>A48*C50</f>
        <v>1264.92</v>
      </c>
      <c r="D52" s="27">
        <f>C52/2</f>
        <v>632.46</v>
      </c>
      <c r="E52" s="27">
        <f t="shared" ref="E52:G54" si="20">D52/2</f>
        <v>316.23</v>
      </c>
      <c r="F52" s="27">
        <f t="shared" si="20"/>
        <v>158.11500000000001</v>
      </c>
      <c r="G52" s="27">
        <f t="shared" si="20"/>
        <v>79.057500000000005</v>
      </c>
      <c r="H52" s="27"/>
      <c r="I52" s="1"/>
      <c r="J52" s="1"/>
      <c r="K52" s="1"/>
    </row>
    <row r="53" spans="1:11">
      <c r="A53" s="55"/>
      <c r="B53" s="55" t="s">
        <v>35</v>
      </c>
      <c r="C53" s="53">
        <f>C52/60</f>
        <v>21.082000000000001</v>
      </c>
      <c r="D53" s="27">
        <f>C53/2</f>
        <v>10.541</v>
      </c>
      <c r="E53" s="27">
        <f t="shared" si="20"/>
        <v>5.2705000000000002</v>
      </c>
      <c r="F53" s="27">
        <f t="shared" si="20"/>
        <v>2.6352500000000001</v>
      </c>
      <c r="G53" s="27">
        <f t="shared" si="20"/>
        <v>1.317625</v>
      </c>
      <c r="H53" s="27"/>
      <c r="I53" s="1"/>
      <c r="J53" s="1"/>
      <c r="K53" s="1"/>
    </row>
    <row r="54" spans="1:11">
      <c r="A54" s="55"/>
      <c r="B54" s="55" t="s">
        <v>36</v>
      </c>
      <c r="C54" s="53">
        <f>C53/B48</f>
        <v>0.254</v>
      </c>
      <c r="D54" s="27">
        <f>C54/2</f>
        <v>0.127</v>
      </c>
      <c r="E54" s="27">
        <f t="shared" si="20"/>
        <v>6.3500000000000001E-2</v>
      </c>
      <c r="F54" s="27">
        <f t="shared" si="20"/>
        <v>3.175E-2</v>
      </c>
      <c r="G54" s="27">
        <f t="shared" si="20"/>
        <v>1.5875E-2</v>
      </c>
      <c r="H54" s="27"/>
    </row>
    <row r="60" spans="1:11">
      <c r="E60" s="47"/>
    </row>
    <row r="62" spans="1:11">
      <c r="I62" s="1"/>
      <c r="J62" s="1"/>
      <c r="K62" s="1"/>
    </row>
    <row r="63" spans="1:11">
      <c r="I63" s="1"/>
      <c r="J63" s="1"/>
      <c r="K63" s="1"/>
    </row>
    <row r="64" spans="1:11">
      <c r="I64" s="1"/>
      <c r="J64" s="1"/>
      <c r="K64" s="1"/>
    </row>
    <row r="65" spans="9:11">
      <c r="I65" s="1"/>
      <c r="J65" s="1"/>
      <c r="K65" s="1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pane xSplit="2" ySplit="19" topLeftCell="C20" activePane="bottomRight" state="frozen"/>
      <selection pane="topRight" activeCell="C1" sqref="C1"/>
      <selection pane="bottomLeft" activeCell="A20" sqref="A20"/>
      <selection pane="bottomRight" activeCell="B21" sqref="B21"/>
    </sheetView>
  </sheetViews>
  <sheetFormatPr defaultRowHeight="11.25"/>
  <cols>
    <col min="1" max="1" width="18.5" style="56" bestFit="1" customWidth="1"/>
    <col min="2" max="2" width="10.125" style="56" bestFit="1" customWidth="1"/>
    <col min="3" max="3" width="11.375" style="56" bestFit="1" customWidth="1"/>
    <col min="4" max="4" width="8.5" style="56" bestFit="1" customWidth="1"/>
    <col min="5" max="5" width="9" style="56" bestFit="1" customWidth="1"/>
    <col min="6" max="6" width="7.25" style="56" bestFit="1" customWidth="1"/>
    <col min="7" max="7" width="9.25" style="56" bestFit="1" customWidth="1"/>
    <col min="8" max="8" width="11.25" style="56" bestFit="1" customWidth="1"/>
    <col min="9" max="9" width="7.25" style="56" bestFit="1" customWidth="1"/>
    <col min="10" max="10" width="10.5" style="56" bestFit="1" customWidth="1"/>
    <col min="11" max="12" width="9.75" style="56" bestFit="1" customWidth="1"/>
    <col min="13" max="13" width="9.875" style="56" bestFit="1" customWidth="1"/>
    <col min="14" max="15" width="9.75" style="56" bestFit="1" customWidth="1"/>
    <col min="16" max="16384" width="9" style="56"/>
  </cols>
  <sheetData>
    <row r="1" spans="1:10">
      <c r="A1" s="56" t="s">
        <v>65</v>
      </c>
      <c r="B1" s="56">
        <v>16000000</v>
      </c>
      <c r="C1" s="56" t="s">
        <v>66</v>
      </c>
      <c r="D1" s="79" t="s">
        <v>67</v>
      </c>
      <c r="E1" s="79"/>
    </row>
    <row r="2" spans="1:10">
      <c r="A2" s="56" t="s">
        <v>68</v>
      </c>
      <c r="B2" s="56">
        <v>8</v>
      </c>
    </row>
    <row r="3" spans="1:10">
      <c r="A3" s="57" t="s">
        <v>61</v>
      </c>
      <c r="C3" s="58"/>
      <c r="D3" s="58"/>
      <c r="E3" s="58"/>
      <c r="F3" s="58"/>
      <c r="G3" s="58"/>
      <c r="H3" s="58"/>
    </row>
    <row r="4" spans="1:10">
      <c r="A4" s="59" t="s">
        <v>62</v>
      </c>
      <c r="B4" s="56">
        <v>6.0000000000000001E-3</v>
      </c>
      <c r="C4" s="58" t="s">
        <v>69</v>
      </c>
      <c r="D4" s="58">
        <f>B4*2.54</f>
        <v>1.524E-2</v>
      </c>
      <c r="E4" s="58" t="s">
        <v>70</v>
      </c>
      <c r="F4" s="58"/>
      <c r="G4" s="58"/>
      <c r="H4" s="58"/>
    </row>
    <row r="5" spans="1:10">
      <c r="A5" s="59" t="s">
        <v>63</v>
      </c>
      <c r="B5" s="56">
        <v>1.8</v>
      </c>
      <c r="C5" s="58"/>
      <c r="D5" s="58"/>
      <c r="E5" s="58"/>
      <c r="F5" s="58"/>
      <c r="G5" s="58"/>
      <c r="H5" s="58"/>
    </row>
    <row r="6" spans="1:10">
      <c r="A6" s="59" t="s">
        <v>64</v>
      </c>
      <c r="B6" s="56">
        <f>B4*(360/B5)</f>
        <v>1.2</v>
      </c>
      <c r="C6" s="58" t="s">
        <v>69</v>
      </c>
      <c r="D6" s="58">
        <f>B6*2.54</f>
        <v>3.048</v>
      </c>
      <c r="E6" s="58" t="s">
        <v>70</v>
      </c>
      <c r="F6" s="58"/>
      <c r="G6" s="58"/>
      <c r="H6" s="58"/>
    </row>
    <row r="7" spans="1:10">
      <c r="A7" s="60" t="s">
        <v>71</v>
      </c>
      <c r="B7" s="60" t="s">
        <v>72</v>
      </c>
      <c r="C7" s="61" t="s">
        <v>73</v>
      </c>
      <c r="D7" s="61" t="s">
        <v>74</v>
      </c>
      <c r="E7" s="58"/>
      <c r="F7" s="58"/>
      <c r="G7" s="58"/>
      <c r="H7" s="58"/>
    </row>
    <row r="8" spans="1:10">
      <c r="A8" s="59" t="s">
        <v>75</v>
      </c>
      <c r="B8" s="56">
        <v>100</v>
      </c>
      <c r="C8" s="58">
        <v>60</v>
      </c>
      <c r="D8" s="58">
        <f>B8/C8</f>
        <v>1.6666666666666667</v>
      </c>
      <c r="E8" s="58"/>
      <c r="F8" s="58"/>
      <c r="G8" s="58"/>
      <c r="H8" s="58"/>
    </row>
    <row r="9" spans="1:10">
      <c r="A9" s="59" t="s">
        <v>76</v>
      </c>
      <c r="B9" s="56">
        <v>250</v>
      </c>
      <c r="C9" s="58">
        <v>60</v>
      </c>
      <c r="D9" s="58">
        <f t="shared" ref="D9:D11" si="0">B9/C9</f>
        <v>4.166666666666667</v>
      </c>
      <c r="E9" s="58"/>
      <c r="F9" s="58"/>
      <c r="G9" s="58"/>
      <c r="H9" s="58"/>
    </row>
    <row r="10" spans="1:10">
      <c r="A10" s="59" t="s">
        <v>77</v>
      </c>
      <c r="B10" s="56">
        <v>500</v>
      </c>
      <c r="C10" s="58">
        <v>60</v>
      </c>
      <c r="D10" s="58">
        <f t="shared" si="0"/>
        <v>8.3333333333333339</v>
      </c>
      <c r="E10" s="58"/>
      <c r="F10" s="58"/>
      <c r="G10" s="58"/>
      <c r="H10" s="58"/>
    </row>
    <row r="11" spans="1:10">
      <c r="A11" s="59" t="s">
        <v>78</v>
      </c>
      <c r="B11" s="56">
        <v>1000</v>
      </c>
      <c r="C11" s="58">
        <v>60</v>
      </c>
      <c r="D11" s="58">
        <f t="shared" si="0"/>
        <v>16.666666666666668</v>
      </c>
      <c r="E11" s="58"/>
      <c r="F11" s="58"/>
      <c r="G11" s="58"/>
      <c r="H11" s="58"/>
    </row>
    <row r="12" spans="1:10">
      <c r="I12" s="79" t="s">
        <v>79</v>
      </c>
      <c r="J12" s="79"/>
    </row>
    <row r="13" spans="1:10" s="57" customFormat="1">
      <c r="A13" s="57" t="s">
        <v>80</v>
      </c>
      <c r="B13" s="57" t="s">
        <v>81</v>
      </c>
      <c r="C13" s="57" t="s">
        <v>82</v>
      </c>
      <c r="D13" s="57" t="s">
        <v>83</v>
      </c>
      <c r="E13" s="57" t="s">
        <v>84</v>
      </c>
      <c r="F13" s="57" t="s">
        <v>85</v>
      </c>
      <c r="G13" s="57" t="s">
        <v>86</v>
      </c>
      <c r="H13" s="57" t="s">
        <v>87</v>
      </c>
      <c r="I13" s="57" t="s">
        <v>88</v>
      </c>
      <c r="J13" s="57" t="s">
        <v>89</v>
      </c>
    </row>
    <row r="14" spans="1:10">
      <c r="A14" s="56">
        <v>100</v>
      </c>
      <c r="B14" s="56">
        <f>A14/(1/($B$1/$B$2)*1000000)</f>
        <v>200</v>
      </c>
      <c r="C14" s="56">
        <f>$B$1/1000000*A14</f>
        <v>1600</v>
      </c>
      <c r="D14" s="56">
        <f>1000000/A14</f>
        <v>10000</v>
      </c>
      <c r="E14" s="56">
        <v>400</v>
      </c>
      <c r="F14" s="56">
        <f>$D$14/E14</f>
        <v>25</v>
      </c>
      <c r="G14" s="56">
        <f>F14*60</f>
        <v>1500</v>
      </c>
      <c r="H14" s="56">
        <f>$D$6*F14</f>
        <v>76.2</v>
      </c>
      <c r="I14" s="58">
        <f>$D$8*H14</f>
        <v>127.00000000000001</v>
      </c>
      <c r="J14" s="62">
        <f>$D$9*H14</f>
        <v>317.50000000000006</v>
      </c>
    </row>
    <row r="15" spans="1:10">
      <c r="A15" s="56" t="s">
        <v>90</v>
      </c>
      <c r="E15" s="56">
        <v>800</v>
      </c>
      <c r="F15" s="56">
        <f t="shared" ref="F15:F17" si="1">$D$14/E15</f>
        <v>12.5</v>
      </c>
      <c r="G15" s="56">
        <f t="shared" ref="G15:G17" si="2">F15*60</f>
        <v>750</v>
      </c>
      <c r="H15" s="56">
        <f t="shared" ref="H15:H17" si="3">$D$6*F15</f>
        <v>38.1</v>
      </c>
      <c r="I15" s="58">
        <f t="shared" ref="I15:I17" si="4">$D$8*H15</f>
        <v>63.500000000000007</v>
      </c>
      <c r="J15" s="62">
        <f t="shared" ref="J15:J17" si="5">$D$9*H15</f>
        <v>158.75000000000003</v>
      </c>
    </row>
    <row r="16" spans="1:10">
      <c r="E16" s="56">
        <v>1600</v>
      </c>
      <c r="F16" s="56">
        <f t="shared" si="1"/>
        <v>6.25</v>
      </c>
      <c r="G16" s="56">
        <f t="shared" si="2"/>
        <v>375</v>
      </c>
      <c r="H16" s="56">
        <f t="shared" si="3"/>
        <v>19.05</v>
      </c>
      <c r="I16" s="58">
        <f t="shared" si="4"/>
        <v>31.750000000000004</v>
      </c>
      <c r="J16" s="62">
        <f t="shared" si="5"/>
        <v>79.375000000000014</v>
      </c>
    </row>
    <row r="17" spans="1:15">
      <c r="E17" s="56">
        <v>3200</v>
      </c>
      <c r="F17" s="56">
        <f t="shared" si="1"/>
        <v>3.125</v>
      </c>
      <c r="G17" s="56">
        <f t="shared" si="2"/>
        <v>187.5</v>
      </c>
      <c r="H17" s="56">
        <f t="shared" si="3"/>
        <v>9.5250000000000004</v>
      </c>
      <c r="I17" s="58">
        <f t="shared" si="4"/>
        <v>15.875000000000002</v>
      </c>
      <c r="J17" s="62">
        <f t="shared" si="5"/>
        <v>39.687500000000007</v>
      </c>
    </row>
    <row r="18" spans="1:15">
      <c r="A18" s="56" t="s">
        <v>91</v>
      </c>
      <c r="B18" s="56">
        <v>3200</v>
      </c>
      <c r="C18" s="56" t="s">
        <v>92</v>
      </c>
    </row>
    <row r="19" spans="1:15" s="57" customFormat="1">
      <c r="A19" s="57" t="s">
        <v>71</v>
      </c>
      <c r="B19" s="57" t="s">
        <v>93</v>
      </c>
      <c r="C19" s="57" t="s">
        <v>94</v>
      </c>
      <c r="D19" s="57" t="s">
        <v>95</v>
      </c>
      <c r="E19" s="57" t="s">
        <v>96</v>
      </c>
      <c r="F19" s="57" t="s">
        <v>83</v>
      </c>
      <c r="G19" s="57" t="s">
        <v>97</v>
      </c>
      <c r="H19" s="57" t="s">
        <v>98</v>
      </c>
      <c r="I19" s="57" t="s">
        <v>99</v>
      </c>
      <c r="J19" s="57" t="s">
        <v>100</v>
      </c>
      <c r="K19" s="57" t="s">
        <v>101</v>
      </c>
      <c r="L19" s="57" t="s">
        <v>102</v>
      </c>
      <c r="M19" s="57" t="s">
        <v>103</v>
      </c>
      <c r="N19" s="57" t="s">
        <v>104</v>
      </c>
      <c r="O19" s="57" t="s">
        <v>105</v>
      </c>
    </row>
    <row r="20" spans="1:15">
      <c r="A20" s="56">
        <v>100</v>
      </c>
      <c r="B20" s="56">
        <v>1</v>
      </c>
      <c r="C20" s="56">
        <f>B20/D8</f>
        <v>0.6</v>
      </c>
      <c r="D20" s="58">
        <f>C20/$D$6</f>
        <v>0.19685039370078738</v>
      </c>
      <c r="E20" s="58">
        <f>D20*60</f>
        <v>11.811023622047243</v>
      </c>
      <c r="F20" s="63">
        <f>$B$18*D20</f>
        <v>629.92125984251959</v>
      </c>
      <c r="G20" s="58">
        <f>1/F20*1000000</f>
        <v>1587.5000000000002</v>
      </c>
      <c r="H20" s="62">
        <f>ROUNDDOWN(G20/$A$14,0)</f>
        <v>15</v>
      </c>
      <c r="I20" s="56">
        <f>$A$14*H20</f>
        <v>1500</v>
      </c>
      <c r="J20" s="63">
        <f>1000000/I20</f>
        <v>666.66666666666663</v>
      </c>
      <c r="K20" s="56">
        <f>J20/$B$18</f>
        <v>0.20833333333333331</v>
      </c>
      <c r="L20" s="56">
        <f>K20*60</f>
        <v>12.499999999999998</v>
      </c>
      <c r="M20" s="56">
        <f>$D$6*K20</f>
        <v>0.6349999999999999</v>
      </c>
      <c r="N20" s="56">
        <f>M20*D8</f>
        <v>1.0583333333333331</v>
      </c>
      <c r="O20" s="56">
        <f>B20/N20*100</f>
        <v>94.48818897637797</v>
      </c>
    </row>
    <row r="21" spans="1:15">
      <c r="A21" s="56">
        <v>250</v>
      </c>
      <c r="B21" s="56">
        <v>10</v>
      </c>
      <c r="C21" s="56">
        <f>B21/D9</f>
        <v>2.4</v>
      </c>
      <c r="D21" s="58">
        <f t="shared" ref="D21:D23" si="6">C21/$D$6</f>
        <v>0.78740157480314954</v>
      </c>
      <c r="E21" s="58">
        <f t="shared" ref="E21:E23" si="7">D21*60</f>
        <v>47.244094488188971</v>
      </c>
      <c r="F21" s="63">
        <f t="shared" ref="F21:F23" si="8">$B$18*D21</f>
        <v>2519.6850393700784</v>
      </c>
      <c r="G21" s="58">
        <f t="shared" ref="G21:G23" si="9">1/F21*1000000</f>
        <v>396.87500000000006</v>
      </c>
      <c r="H21" s="62">
        <f>ROUNDDOWN(G21/$A$14,0)</f>
        <v>3</v>
      </c>
      <c r="I21" s="56">
        <f t="shared" ref="I21:I23" si="10">$A$14*H21</f>
        <v>300</v>
      </c>
      <c r="J21" s="63">
        <f t="shared" ref="J21:J23" si="11">1000000/I21</f>
        <v>3333.3333333333335</v>
      </c>
      <c r="K21" s="56">
        <f t="shared" ref="K21:K23" si="12">J21/$B$18</f>
        <v>1.0416666666666667</v>
      </c>
      <c r="L21" s="56">
        <f t="shared" ref="L21:L23" si="13">K21*60</f>
        <v>62.500000000000007</v>
      </c>
      <c r="M21" s="56">
        <f t="shared" ref="M21:M23" si="14">$D$6*K21</f>
        <v>3.1750000000000003</v>
      </c>
      <c r="N21" s="56">
        <f t="shared" ref="N21:N23" si="15">M21*D9</f>
        <v>13.229166666666668</v>
      </c>
      <c r="O21" s="56">
        <f t="shared" ref="O21:O23" si="16">B21/N21*100</f>
        <v>75.590551181102356</v>
      </c>
    </row>
    <row r="22" spans="1:15">
      <c r="A22" s="56">
        <v>500</v>
      </c>
      <c r="B22" s="56">
        <v>1</v>
      </c>
      <c r="C22" s="56">
        <f>B22/D10</f>
        <v>0.12</v>
      </c>
      <c r="D22" s="58">
        <f t="shared" si="6"/>
        <v>3.937007874015748E-2</v>
      </c>
      <c r="E22" s="58">
        <f t="shared" si="7"/>
        <v>2.3622047244094486</v>
      </c>
      <c r="F22" s="63">
        <f t="shared" si="8"/>
        <v>125.98425196850394</v>
      </c>
      <c r="G22" s="58">
        <f t="shared" si="9"/>
        <v>7937.5</v>
      </c>
      <c r="H22" s="62">
        <f>ROUNDDOWN(G22/$A$14,0)</f>
        <v>79</v>
      </c>
      <c r="I22" s="56">
        <f t="shared" si="10"/>
        <v>7900</v>
      </c>
      <c r="J22" s="63">
        <f t="shared" si="11"/>
        <v>126.58227848101266</v>
      </c>
      <c r="K22" s="56">
        <f t="shared" si="12"/>
        <v>3.9556962025316458E-2</v>
      </c>
      <c r="L22" s="56">
        <f t="shared" si="13"/>
        <v>2.3734177215189876</v>
      </c>
      <c r="M22" s="56">
        <f t="shared" si="14"/>
        <v>0.12056962025316456</v>
      </c>
      <c r="N22" s="56">
        <f t="shared" si="15"/>
        <v>1.004746835443038</v>
      </c>
      <c r="O22" s="56">
        <f t="shared" si="16"/>
        <v>99.527559055118104</v>
      </c>
    </row>
    <row r="23" spans="1:15">
      <c r="A23" s="56">
        <v>1000</v>
      </c>
      <c r="B23" s="56">
        <v>1</v>
      </c>
      <c r="C23" s="56">
        <f>B23/D11</f>
        <v>0.06</v>
      </c>
      <c r="D23" s="58">
        <f t="shared" si="6"/>
        <v>1.968503937007874E-2</v>
      </c>
      <c r="E23" s="58">
        <f t="shared" si="7"/>
        <v>1.1811023622047243</v>
      </c>
      <c r="F23" s="63">
        <f t="shared" si="8"/>
        <v>62.99212598425197</v>
      </c>
      <c r="G23" s="58">
        <f t="shared" si="9"/>
        <v>15875</v>
      </c>
      <c r="H23" s="62">
        <f>ROUNDDOWN(G23/$A$14,0)</f>
        <v>158</v>
      </c>
      <c r="I23" s="56">
        <f t="shared" si="10"/>
        <v>15800</v>
      </c>
      <c r="J23" s="63">
        <f t="shared" si="11"/>
        <v>63.291139240506332</v>
      </c>
      <c r="K23" s="56">
        <f t="shared" si="12"/>
        <v>1.9778481012658229E-2</v>
      </c>
      <c r="L23" s="56">
        <f t="shared" si="13"/>
        <v>1.1867088607594938</v>
      </c>
      <c r="M23" s="56">
        <f t="shared" si="14"/>
        <v>6.0284810126582281E-2</v>
      </c>
      <c r="N23" s="56">
        <f t="shared" si="15"/>
        <v>1.004746835443038</v>
      </c>
      <c r="O23" s="56">
        <f t="shared" si="16"/>
        <v>99.527559055118104</v>
      </c>
    </row>
  </sheetData>
  <mergeCells count="2">
    <mergeCell ref="D1:E1"/>
    <mergeCell ref="I12:J12"/>
  </mergeCells>
  <phoneticPr fontId="3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8"/>
  <sheetViews>
    <sheetView workbookViewId="0">
      <selection activeCell="D22" sqref="D22"/>
    </sheetView>
  </sheetViews>
  <sheetFormatPr defaultRowHeight="16.5"/>
  <cols>
    <col min="1" max="1" width="9.5" bestFit="1" customWidth="1"/>
    <col min="7" max="7" width="14" customWidth="1"/>
    <col min="9" max="9" width="9.875" bestFit="1" customWidth="1"/>
    <col min="12" max="12" width="10.375" customWidth="1"/>
    <col min="13" max="13" width="10.875" customWidth="1"/>
  </cols>
  <sheetData>
    <row r="1" spans="1:15">
      <c r="A1" t="s">
        <v>106</v>
      </c>
      <c r="B1">
        <v>32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s="80" t="s">
        <v>2</v>
      </c>
      <c r="I1" s="80"/>
      <c r="J1" s="80"/>
      <c r="K1" s="80"/>
      <c r="L1" s="81" t="s">
        <v>0</v>
      </c>
      <c r="M1" s="81"/>
      <c r="N1" s="81"/>
      <c r="O1" s="81"/>
    </row>
    <row r="2" spans="1:15">
      <c r="A2">
        <v>16000000</v>
      </c>
      <c r="B2">
        <f>16000000/B1</f>
        <v>500000</v>
      </c>
      <c r="C2" t="s">
        <v>112</v>
      </c>
      <c r="D2" t="s">
        <v>112</v>
      </c>
      <c r="E2" t="s">
        <v>50</v>
      </c>
      <c r="F2" t="s">
        <v>113</v>
      </c>
      <c r="G2" s="11" t="s">
        <v>114</v>
      </c>
      <c r="H2" s="64">
        <v>400</v>
      </c>
      <c r="I2" s="65">
        <v>800</v>
      </c>
      <c r="J2" s="66">
        <v>1600</v>
      </c>
      <c r="K2" s="64">
        <v>3200</v>
      </c>
      <c r="L2">
        <v>400</v>
      </c>
      <c r="M2" s="67">
        <v>800</v>
      </c>
      <c r="N2" s="40">
        <v>1600</v>
      </c>
      <c r="O2">
        <v>3200</v>
      </c>
    </row>
    <row r="3" spans="1:15">
      <c r="C3" t="str">
        <f>DEC2HEX(D3)</f>
        <v>FF</v>
      </c>
      <c r="D3">
        <v>255</v>
      </c>
      <c r="E3">
        <f>256-D3</f>
        <v>1</v>
      </c>
      <c r="F3" s="68">
        <f>$B$2/E3</f>
        <v>500000</v>
      </c>
      <c r="G3" s="69">
        <f>F3/2</f>
        <v>250000</v>
      </c>
      <c r="H3" s="70">
        <f>G3/$H$2</f>
        <v>625</v>
      </c>
      <c r="I3" s="70">
        <f>G3/$I$2</f>
        <v>312.5</v>
      </c>
      <c r="J3" s="70">
        <f>G3/$J$2</f>
        <v>156.25</v>
      </c>
      <c r="K3" s="70">
        <f>G3/$K$2</f>
        <v>78.125</v>
      </c>
      <c r="L3" s="69">
        <f>H3*60</f>
        <v>37500</v>
      </c>
      <c r="M3" s="69">
        <f t="shared" ref="M3:O18" si="0">I3*60</f>
        <v>18750</v>
      </c>
      <c r="N3" s="69">
        <f t="shared" si="0"/>
        <v>9375</v>
      </c>
      <c r="O3" s="69">
        <f t="shared" si="0"/>
        <v>4687.5</v>
      </c>
    </row>
    <row r="4" spans="1:15">
      <c r="C4" t="str">
        <f t="shared" ref="C4:C67" si="1">DEC2HEX(D4)</f>
        <v>FE</v>
      </c>
      <c r="D4">
        <v>254</v>
      </c>
      <c r="E4">
        <f t="shared" ref="E4:E67" si="2">256-D4</f>
        <v>2</v>
      </c>
      <c r="F4" s="68">
        <f t="shared" ref="F4:F67" si="3">$B$2/E4</f>
        <v>250000</v>
      </c>
      <c r="G4" s="69">
        <f t="shared" ref="G4:G67" si="4">F4/2</f>
        <v>125000</v>
      </c>
      <c r="H4" s="70">
        <f t="shared" ref="H4:H67" si="5">G4/$H$2</f>
        <v>312.5</v>
      </c>
      <c r="I4" s="70">
        <f t="shared" ref="I4:I67" si="6">G4/$I$2</f>
        <v>156.25</v>
      </c>
      <c r="J4" s="70">
        <f t="shared" ref="J4:J67" si="7">G4/$J$2</f>
        <v>78.125</v>
      </c>
      <c r="K4" s="70">
        <f t="shared" ref="K4:K67" si="8">G4/$K$2</f>
        <v>39.0625</v>
      </c>
      <c r="L4" s="69">
        <f t="shared" ref="L4:O19" si="9">H4*60</f>
        <v>18750</v>
      </c>
      <c r="M4" s="69">
        <f t="shared" si="0"/>
        <v>9375</v>
      </c>
      <c r="N4" s="69">
        <f t="shared" si="0"/>
        <v>4687.5</v>
      </c>
      <c r="O4" s="69">
        <f t="shared" si="0"/>
        <v>2343.75</v>
      </c>
    </row>
    <row r="5" spans="1:15">
      <c r="C5" t="str">
        <f t="shared" si="1"/>
        <v>FD</v>
      </c>
      <c r="D5">
        <v>253</v>
      </c>
      <c r="E5">
        <f t="shared" si="2"/>
        <v>3</v>
      </c>
      <c r="F5" s="68">
        <f t="shared" si="3"/>
        <v>166666.66666666666</v>
      </c>
      <c r="G5" s="69">
        <f t="shared" si="4"/>
        <v>83333.333333333328</v>
      </c>
      <c r="H5" s="70">
        <f t="shared" si="5"/>
        <v>208.33333333333331</v>
      </c>
      <c r="I5" s="70">
        <f t="shared" si="6"/>
        <v>104.16666666666666</v>
      </c>
      <c r="J5" s="70">
        <f t="shared" si="7"/>
        <v>52.083333333333329</v>
      </c>
      <c r="K5" s="70">
        <f t="shared" si="8"/>
        <v>26.041666666666664</v>
      </c>
      <c r="L5" s="69">
        <f t="shared" si="9"/>
        <v>12499.999999999998</v>
      </c>
      <c r="M5" s="69">
        <f t="shared" si="0"/>
        <v>6249.9999999999991</v>
      </c>
      <c r="N5" s="69">
        <f t="shared" si="0"/>
        <v>3124.9999999999995</v>
      </c>
      <c r="O5" s="69">
        <f t="shared" si="0"/>
        <v>1562.4999999999998</v>
      </c>
    </row>
    <row r="6" spans="1:15">
      <c r="C6" t="str">
        <f t="shared" si="1"/>
        <v>FC</v>
      </c>
      <c r="D6">
        <v>252</v>
      </c>
      <c r="E6">
        <f t="shared" si="2"/>
        <v>4</v>
      </c>
      <c r="F6" s="68">
        <f t="shared" si="3"/>
        <v>125000</v>
      </c>
      <c r="G6" s="69">
        <f t="shared" si="4"/>
        <v>62500</v>
      </c>
      <c r="H6" s="70">
        <f t="shared" si="5"/>
        <v>156.25</v>
      </c>
      <c r="I6" s="70">
        <f t="shared" si="6"/>
        <v>78.125</v>
      </c>
      <c r="J6" s="70">
        <f t="shared" si="7"/>
        <v>39.0625</v>
      </c>
      <c r="K6" s="70">
        <f t="shared" si="8"/>
        <v>19.53125</v>
      </c>
      <c r="L6" s="69">
        <f t="shared" si="9"/>
        <v>9375</v>
      </c>
      <c r="M6" s="69">
        <f t="shared" si="0"/>
        <v>4687.5</v>
      </c>
      <c r="N6" s="69">
        <f t="shared" si="0"/>
        <v>2343.75</v>
      </c>
      <c r="O6" s="69">
        <f t="shared" si="0"/>
        <v>1171.875</v>
      </c>
    </row>
    <row r="7" spans="1:15">
      <c r="C7" t="str">
        <f t="shared" si="1"/>
        <v>FB</v>
      </c>
      <c r="D7">
        <v>251</v>
      </c>
      <c r="E7">
        <f t="shared" si="2"/>
        <v>5</v>
      </c>
      <c r="F7" s="68">
        <f t="shared" si="3"/>
        <v>100000</v>
      </c>
      <c r="G7" s="69">
        <f t="shared" si="4"/>
        <v>50000</v>
      </c>
      <c r="H7" s="70">
        <f t="shared" si="5"/>
        <v>125</v>
      </c>
      <c r="I7" s="70">
        <f t="shared" si="6"/>
        <v>62.5</v>
      </c>
      <c r="J7" s="70">
        <f t="shared" si="7"/>
        <v>31.25</v>
      </c>
      <c r="K7" s="70">
        <f t="shared" si="8"/>
        <v>15.625</v>
      </c>
      <c r="L7" s="69">
        <f t="shared" si="9"/>
        <v>7500</v>
      </c>
      <c r="M7" s="69">
        <f t="shared" si="0"/>
        <v>3750</v>
      </c>
      <c r="N7" s="69">
        <f t="shared" si="0"/>
        <v>1875</v>
      </c>
      <c r="O7" s="69">
        <f t="shared" si="0"/>
        <v>937.5</v>
      </c>
    </row>
    <row r="8" spans="1:15">
      <c r="C8" t="str">
        <f t="shared" si="1"/>
        <v>FA</v>
      </c>
      <c r="D8">
        <v>250</v>
      </c>
      <c r="E8">
        <f t="shared" si="2"/>
        <v>6</v>
      </c>
      <c r="F8" s="68">
        <f t="shared" si="3"/>
        <v>83333.333333333328</v>
      </c>
      <c r="G8" s="69">
        <f t="shared" si="4"/>
        <v>41666.666666666664</v>
      </c>
      <c r="H8" s="70">
        <f t="shared" si="5"/>
        <v>104.16666666666666</v>
      </c>
      <c r="I8" s="70">
        <f t="shared" si="6"/>
        <v>52.083333333333329</v>
      </c>
      <c r="J8" s="70">
        <f t="shared" si="7"/>
        <v>26.041666666666664</v>
      </c>
      <c r="K8" s="70">
        <f t="shared" si="8"/>
        <v>13.020833333333332</v>
      </c>
      <c r="L8" s="69">
        <f t="shared" si="9"/>
        <v>6249.9999999999991</v>
      </c>
      <c r="M8" s="69">
        <f t="shared" si="0"/>
        <v>3124.9999999999995</v>
      </c>
      <c r="N8" s="69">
        <f t="shared" si="0"/>
        <v>1562.4999999999998</v>
      </c>
      <c r="O8" s="69">
        <f t="shared" si="0"/>
        <v>781.24999999999989</v>
      </c>
    </row>
    <row r="9" spans="1:15">
      <c r="C9" t="str">
        <f t="shared" si="1"/>
        <v>F9</v>
      </c>
      <c r="D9">
        <v>249</v>
      </c>
      <c r="E9">
        <f t="shared" si="2"/>
        <v>7</v>
      </c>
      <c r="F9" s="68">
        <f t="shared" si="3"/>
        <v>71428.571428571435</v>
      </c>
      <c r="G9" s="69">
        <f t="shared" si="4"/>
        <v>35714.285714285717</v>
      </c>
      <c r="H9" s="70">
        <f t="shared" si="5"/>
        <v>89.285714285714292</v>
      </c>
      <c r="I9" s="70">
        <f t="shared" si="6"/>
        <v>44.642857142857146</v>
      </c>
      <c r="J9" s="70">
        <f t="shared" si="7"/>
        <v>22.321428571428573</v>
      </c>
      <c r="K9" s="70">
        <f t="shared" si="8"/>
        <v>11.160714285714286</v>
      </c>
      <c r="L9" s="69">
        <f t="shared" si="9"/>
        <v>5357.1428571428578</v>
      </c>
      <c r="M9" s="69">
        <f t="shared" si="0"/>
        <v>2678.5714285714289</v>
      </c>
      <c r="N9" s="69">
        <f t="shared" si="0"/>
        <v>1339.2857142857144</v>
      </c>
      <c r="O9" s="69">
        <f t="shared" si="0"/>
        <v>669.64285714285722</v>
      </c>
    </row>
    <row r="10" spans="1:15">
      <c r="C10" t="str">
        <f t="shared" si="1"/>
        <v>F8</v>
      </c>
      <c r="D10">
        <v>248</v>
      </c>
      <c r="E10">
        <f t="shared" si="2"/>
        <v>8</v>
      </c>
      <c r="F10" s="68">
        <f t="shared" si="3"/>
        <v>62500</v>
      </c>
      <c r="G10" s="69">
        <f t="shared" si="4"/>
        <v>31250</v>
      </c>
      <c r="H10" s="70">
        <f t="shared" si="5"/>
        <v>78.125</v>
      </c>
      <c r="I10" s="70">
        <f t="shared" si="6"/>
        <v>39.0625</v>
      </c>
      <c r="J10" s="70">
        <f t="shared" si="7"/>
        <v>19.53125</v>
      </c>
      <c r="K10" s="70">
        <f t="shared" si="8"/>
        <v>9.765625</v>
      </c>
      <c r="L10" s="69">
        <f t="shared" si="9"/>
        <v>4687.5</v>
      </c>
      <c r="M10" s="69">
        <f t="shared" si="0"/>
        <v>2343.75</v>
      </c>
      <c r="N10" s="69">
        <f t="shared" si="0"/>
        <v>1171.875</v>
      </c>
      <c r="O10" s="69">
        <f t="shared" si="0"/>
        <v>585.9375</v>
      </c>
    </row>
    <row r="11" spans="1:15">
      <c r="C11" t="str">
        <f t="shared" si="1"/>
        <v>F7</v>
      </c>
      <c r="D11">
        <v>247</v>
      </c>
      <c r="E11">
        <f t="shared" si="2"/>
        <v>9</v>
      </c>
      <c r="F11" s="68">
        <f t="shared" si="3"/>
        <v>55555.555555555555</v>
      </c>
      <c r="G11" s="69">
        <f t="shared" si="4"/>
        <v>27777.777777777777</v>
      </c>
      <c r="H11" s="70">
        <f t="shared" si="5"/>
        <v>69.444444444444443</v>
      </c>
      <c r="I11" s="70">
        <f t="shared" si="6"/>
        <v>34.722222222222221</v>
      </c>
      <c r="J11" s="70">
        <f t="shared" si="7"/>
        <v>17.361111111111111</v>
      </c>
      <c r="K11" s="70">
        <f t="shared" si="8"/>
        <v>8.6805555555555554</v>
      </c>
      <c r="L11" s="69">
        <f t="shared" si="9"/>
        <v>4166.666666666667</v>
      </c>
      <c r="M11" s="69">
        <f t="shared" si="0"/>
        <v>2083.3333333333335</v>
      </c>
      <c r="N11" s="69">
        <f t="shared" si="0"/>
        <v>1041.6666666666667</v>
      </c>
      <c r="O11" s="69">
        <f t="shared" si="0"/>
        <v>520.83333333333337</v>
      </c>
    </row>
    <row r="12" spans="1:15">
      <c r="C12" t="str">
        <f t="shared" si="1"/>
        <v>F6</v>
      </c>
      <c r="D12">
        <v>246</v>
      </c>
      <c r="E12">
        <f t="shared" si="2"/>
        <v>10</v>
      </c>
      <c r="F12" s="68">
        <f t="shared" si="3"/>
        <v>50000</v>
      </c>
      <c r="G12" s="69">
        <f t="shared" si="4"/>
        <v>25000</v>
      </c>
      <c r="H12" s="70">
        <f t="shared" si="5"/>
        <v>62.5</v>
      </c>
      <c r="I12" s="70">
        <f t="shared" si="6"/>
        <v>31.25</v>
      </c>
      <c r="J12" s="70">
        <f t="shared" si="7"/>
        <v>15.625</v>
      </c>
      <c r="K12" s="70">
        <f t="shared" si="8"/>
        <v>7.8125</v>
      </c>
      <c r="L12" s="69">
        <f t="shared" si="9"/>
        <v>3750</v>
      </c>
      <c r="M12" s="69">
        <f t="shared" si="0"/>
        <v>1875</v>
      </c>
      <c r="N12" s="69">
        <f t="shared" si="0"/>
        <v>937.5</v>
      </c>
      <c r="O12" s="69">
        <f t="shared" si="0"/>
        <v>468.75</v>
      </c>
    </row>
    <row r="13" spans="1:15">
      <c r="C13" t="str">
        <f t="shared" si="1"/>
        <v>F5</v>
      </c>
      <c r="D13">
        <v>245</v>
      </c>
      <c r="E13">
        <f t="shared" si="2"/>
        <v>11</v>
      </c>
      <c r="F13" s="68">
        <f t="shared" si="3"/>
        <v>45454.545454545456</v>
      </c>
      <c r="G13" s="69">
        <f t="shared" si="4"/>
        <v>22727.272727272728</v>
      </c>
      <c r="H13" s="70">
        <f t="shared" si="5"/>
        <v>56.81818181818182</v>
      </c>
      <c r="I13" s="70">
        <f t="shared" si="6"/>
        <v>28.40909090909091</v>
      </c>
      <c r="J13" s="70">
        <f t="shared" si="7"/>
        <v>14.204545454545455</v>
      </c>
      <c r="K13" s="71">
        <f t="shared" si="8"/>
        <v>7.1022727272727275</v>
      </c>
      <c r="L13" s="69">
        <f t="shared" si="9"/>
        <v>3409.090909090909</v>
      </c>
      <c r="M13" s="69">
        <f t="shared" si="0"/>
        <v>1704.5454545454545</v>
      </c>
      <c r="N13" s="69">
        <f t="shared" si="0"/>
        <v>852.27272727272725</v>
      </c>
      <c r="O13" s="71">
        <f t="shared" si="0"/>
        <v>426.13636363636363</v>
      </c>
    </row>
    <row r="14" spans="1:15">
      <c r="C14" t="str">
        <f t="shared" si="1"/>
        <v>F4</v>
      </c>
      <c r="D14">
        <v>244</v>
      </c>
      <c r="E14">
        <f t="shared" si="2"/>
        <v>12</v>
      </c>
      <c r="F14" s="68">
        <f t="shared" si="3"/>
        <v>41666.666666666664</v>
      </c>
      <c r="G14" s="69">
        <f t="shared" si="4"/>
        <v>20833.333333333332</v>
      </c>
      <c r="H14" s="70">
        <f t="shared" si="5"/>
        <v>52.083333333333329</v>
      </c>
      <c r="I14" s="70">
        <f t="shared" si="6"/>
        <v>26.041666666666664</v>
      </c>
      <c r="J14" s="70">
        <f t="shared" si="7"/>
        <v>13.020833333333332</v>
      </c>
      <c r="K14" s="71">
        <f t="shared" si="8"/>
        <v>6.5104166666666661</v>
      </c>
      <c r="L14" s="69">
        <f t="shared" si="9"/>
        <v>3124.9999999999995</v>
      </c>
      <c r="M14" s="69">
        <f t="shared" si="0"/>
        <v>1562.4999999999998</v>
      </c>
      <c r="N14" s="69">
        <f t="shared" si="0"/>
        <v>781.24999999999989</v>
      </c>
      <c r="O14" s="71">
        <f t="shared" si="0"/>
        <v>390.62499999999994</v>
      </c>
    </row>
    <row r="15" spans="1:15">
      <c r="C15" t="str">
        <f t="shared" si="1"/>
        <v>F3</v>
      </c>
      <c r="D15">
        <v>243</v>
      </c>
      <c r="E15">
        <f t="shared" si="2"/>
        <v>13</v>
      </c>
      <c r="F15" s="68">
        <f t="shared" si="3"/>
        <v>38461.538461538461</v>
      </c>
      <c r="G15" s="69">
        <f t="shared" si="4"/>
        <v>19230.76923076923</v>
      </c>
      <c r="H15" s="70">
        <f t="shared" si="5"/>
        <v>48.076923076923073</v>
      </c>
      <c r="I15" s="70">
        <f t="shared" si="6"/>
        <v>24.038461538461537</v>
      </c>
      <c r="J15" s="70">
        <f t="shared" si="7"/>
        <v>12.019230769230768</v>
      </c>
      <c r="K15" s="71">
        <f t="shared" si="8"/>
        <v>6.0096153846153841</v>
      </c>
      <c r="L15" s="69">
        <f t="shared" si="9"/>
        <v>2884.6153846153843</v>
      </c>
      <c r="M15" s="69">
        <f t="shared" si="0"/>
        <v>1442.3076923076922</v>
      </c>
      <c r="N15" s="69">
        <f t="shared" si="0"/>
        <v>721.15384615384608</v>
      </c>
      <c r="O15" s="71">
        <f t="shared" si="0"/>
        <v>360.57692307692304</v>
      </c>
    </row>
    <row r="16" spans="1:15">
      <c r="C16" t="str">
        <f t="shared" si="1"/>
        <v>F2</v>
      </c>
      <c r="D16">
        <v>242</v>
      </c>
      <c r="E16">
        <f t="shared" si="2"/>
        <v>14</v>
      </c>
      <c r="F16" s="68">
        <f t="shared" si="3"/>
        <v>35714.285714285717</v>
      </c>
      <c r="G16" s="69">
        <f t="shared" si="4"/>
        <v>17857.142857142859</v>
      </c>
      <c r="H16" s="70">
        <f t="shared" si="5"/>
        <v>44.642857142857146</v>
      </c>
      <c r="I16" s="70">
        <f t="shared" si="6"/>
        <v>22.321428571428573</v>
      </c>
      <c r="J16" s="70">
        <f t="shared" si="7"/>
        <v>11.160714285714286</v>
      </c>
      <c r="K16" s="71">
        <f t="shared" si="8"/>
        <v>5.5803571428571432</v>
      </c>
      <c r="L16" s="69">
        <f t="shared" si="9"/>
        <v>2678.5714285714289</v>
      </c>
      <c r="M16" s="69">
        <f t="shared" si="0"/>
        <v>1339.2857142857144</v>
      </c>
      <c r="N16" s="69">
        <f t="shared" si="0"/>
        <v>669.64285714285722</v>
      </c>
      <c r="O16" s="71">
        <f t="shared" si="0"/>
        <v>334.82142857142861</v>
      </c>
    </row>
    <row r="17" spans="3:15">
      <c r="C17" t="str">
        <f t="shared" si="1"/>
        <v>F1</v>
      </c>
      <c r="D17">
        <v>241</v>
      </c>
      <c r="E17">
        <f t="shared" si="2"/>
        <v>15</v>
      </c>
      <c r="F17" s="68">
        <f t="shared" si="3"/>
        <v>33333.333333333336</v>
      </c>
      <c r="G17" s="69">
        <f t="shared" si="4"/>
        <v>16666.666666666668</v>
      </c>
      <c r="H17" s="70">
        <f t="shared" si="5"/>
        <v>41.666666666666671</v>
      </c>
      <c r="I17" s="70">
        <f t="shared" si="6"/>
        <v>20.833333333333336</v>
      </c>
      <c r="J17" s="70">
        <f t="shared" si="7"/>
        <v>10.416666666666668</v>
      </c>
      <c r="K17" s="71">
        <f t="shared" si="8"/>
        <v>5.2083333333333339</v>
      </c>
      <c r="L17" s="69">
        <f t="shared" si="9"/>
        <v>2500.0000000000005</v>
      </c>
      <c r="M17" s="69">
        <f t="shared" si="0"/>
        <v>1250.0000000000002</v>
      </c>
      <c r="N17" s="69">
        <f t="shared" si="0"/>
        <v>625.00000000000011</v>
      </c>
      <c r="O17" s="71">
        <f t="shared" si="0"/>
        <v>312.50000000000006</v>
      </c>
    </row>
    <row r="18" spans="3:15">
      <c r="C18" t="str">
        <f t="shared" si="1"/>
        <v>F0</v>
      </c>
      <c r="D18">
        <v>240</v>
      </c>
      <c r="E18">
        <f t="shared" si="2"/>
        <v>16</v>
      </c>
      <c r="F18" s="68">
        <f t="shared" si="3"/>
        <v>31250</v>
      </c>
      <c r="G18" s="69">
        <f t="shared" si="4"/>
        <v>15625</v>
      </c>
      <c r="H18" s="70">
        <f t="shared" si="5"/>
        <v>39.0625</v>
      </c>
      <c r="I18" s="70">
        <f t="shared" si="6"/>
        <v>19.53125</v>
      </c>
      <c r="J18" s="70">
        <f t="shared" si="7"/>
        <v>9.765625</v>
      </c>
      <c r="K18" s="71">
        <f t="shared" si="8"/>
        <v>4.8828125</v>
      </c>
      <c r="L18" s="69">
        <f t="shared" si="9"/>
        <v>2343.75</v>
      </c>
      <c r="M18" s="69">
        <f t="shared" si="0"/>
        <v>1171.875</v>
      </c>
      <c r="N18" s="69">
        <f t="shared" si="0"/>
        <v>585.9375</v>
      </c>
      <c r="O18" s="71">
        <f t="shared" si="0"/>
        <v>292.96875</v>
      </c>
    </row>
    <row r="19" spans="3:15">
      <c r="C19" t="str">
        <f>DEC2HEX(D19)</f>
        <v>EF</v>
      </c>
      <c r="D19">
        <v>239</v>
      </c>
      <c r="E19">
        <f t="shared" si="2"/>
        <v>17</v>
      </c>
      <c r="F19" s="68">
        <f t="shared" si="3"/>
        <v>29411.764705882353</v>
      </c>
      <c r="G19" s="69">
        <f t="shared" si="4"/>
        <v>14705.882352941177</v>
      </c>
      <c r="H19" s="70">
        <f t="shared" si="5"/>
        <v>36.764705882352942</v>
      </c>
      <c r="I19" s="70">
        <f t="shared" si="6"/>
        <v>18.382352941176471</v>
      </c>
      <c r="J19" s="70">
        <f t="shared" si="7"/>
        <v>9.1911764705882355</v>
      </c>
      <c r="K19" s="71">
        <f t="shared" si="8"/>
        <v>4.5955882352941178</v>
      </c>
      <c r="L19" s="69">
        <f t="shared" si="9"/>
        <v>2205.8823529411766</v>
      </c>
      <c r="M19" s="69">
        <f t="shared" si="9"/>
        <v>1102.9411764705883</v>
      </c>
      <c r="N19" s="69">
        <f t="shared" si="9"/>
        <v>551.47058823529414</v>
      </c>
      <c r="O19" s="71">
        <f t="shared" si="9"/>
        <v>275.73529411764707</v>
      </c>
    </row>
    <row r="20" spans="3:15">
      <c r="C20" t="str">
        <f t="shared" si="1"/>
        <v>EE</v>
      </c>
      <c r="D20">
        <v>238</v>
      </c>
      <c r="E20">
        <f t="shared" si="2"/>
        <v>18</v>
      </c>
      <c r="F20" s="68">
        <f t="shared" si="3"/>
        <v>27777.777777777777</v>
      </c>
      <c r="G20" s="69">
        <f t="shared" si="4"/>
        <v>13888.888888888889</v>
      </c>
      <c r="H20" s="70">
        <f t="shared" si="5"/>
        <v>34.722222222222221</v>
      </c>
      <c r="I20" s="70">
        <f t="shared" si="6"/>
        <v>17.361111111111111</v>
      </c>
      <c r="J20" s="70">
        <f t="shared" si="7"/>
        <v>8.6805555555555554</v>
      </c>
      <c r="K20" s="71">
        <f t="shared" si="8"/>
        <v>4.3402777777777777</v>
      </c>
      <c r="L20" s="69">
        <f t="shared" ref="L20:O83" si="10">H20*60</f>
        <v>2083.3333333333335</v>
      </c>
      <c r="M20" s="69">
        <f t="shared" si="10"/>
        <v>1041.6666666666667</v>
      </c>
      <c r="N20" s="69">
        <f t="shared" si="10"/>
        <v>520.83333333333337</v>
      </c>
      <c r="O20" s="71">
        <f t="shared" si="10"/>
        <v>260.41666666666669</v>
      </c>
    </row>
    <row r="21" spans="3:15">
      <c r="C21" t="str">
        <f t="shared" si="1"/>
        <v>ED</v>
      </c>
      <c r="D21">
        <v>237</v>
      </c>
      <c r="E21">
        <f t="shared" si="2"/>
        <v>19</v>
      </c>
      <c r="F21" s="68">
        <f t="shared" si="3"/>
        <v>26315.78947368421</v>
      </c>
      <c r="G21" s="69">
        <f t="shared" si="4"/>
        <v>13157.894736842105</v>
      </c>
      <c r="H21" s="70">
        <f t="shared" si="5"/>
        <v>32.89473684210526</v>
      </c>
      <c r="I21" s="70">
        <f t="shared" si="6"/>
        <v>16.44736842105263</v>
      </c>
      <c r="J21" s="70">
        <f t="shared" si="7"/>
        <v>8.223684210526315</v>
      </c>
      <c r="K21" s="71">
        <f t="shared" si="8"/>
        <v>4.1118421052631575</v>
      </c>
      <c r="L21" s="69">
        <f t="shared" si="10"/>
        <v>1973.6842105263156</v>
      </c>
      <c r="M21" s="69">
        <f t="shared" si="10"/>
        <v>986.8421052631578</v>
      </c>
      <c r="N21" s="69">
        <f t="shared" si="10"/>
        <v>493.4210526315789</v>
      </c>
      <c r="O21" s="71">
        <f t="shared" si="10"/>
        <v>246.71052631578945</v>
      </c>
    </row>
    <row r="22" spans="3:15">
      <c r="C22" t="str">
        <f t="shared" si="1"/>
        <v>EC</v>
      </c>
      <c r="D22">
        <v>236</v>
      </c>
      <c r="E22">
        <f t="shared" si="2"/>
        <v>20</v>
      </c>
      <c r="F22" s="68">
        <f t="shared" si="3"/>
        <v>25000</v>
      </c>
      <c r="G22" s="69">
        <f t="shared" si="4"/>
        <v>12500</v>
      </c>
      <c r="H22" s="70">
        <f t="shared" si="5"/>
        <v>31.25</v>
      </c>
      <c r="I22" s="70">
        <f t="shared" si="6"/>
        <v>15.625</v>
      </c>
      <c r="J22" s="70">
        <f t="shared" si="7"/>
        <v>7.8125</v>
      </c>
      <c r="K22" s="71">
        <f t="shared" si="8"/>
        <v>3.90625</v>
      </c>
      <c r="L22" s="69">
        <f t="shared" si="10"/>
        <v>1875</v>
      </c>
      <c r="M22" s="69">
        <f t="shared" si="10"/>
        <v>937.5</v>
      </c>
      <c r="N22" s="69">
        <f t="shared" si="10"/>
        <v>468.75</v>
      </c>
      <c r="O22" s="71">
        <f t="shared" si="10"/>
        <v>234.375</v>
      </c>
    </row>
    <row r="23" spans="3:15">
      <c r="C23" t="str">
        <f t="shared" si="1"/>
        <v>EB</v>
      </c>
      <c r="D23">
        <v>235</v>
      </c>
      <c r="E23">
        <f t="shared" si="2"/>
        <v>21</v>
      </c>
      <c r="F23" s="68">
        <f t="shared" si="3"/>
        <v>23809.523809523809</v>
      </c>
      <c r="G23" s="69">
        <f t="shared" si="4"/>
        <v>11904.761904761905</v>
      </c>
      <c r="H23" s="70">
        <f t="shared" si="5"/>
        <v>29.761904761904763</v>
      </c>
      <c r="I23" s="70">
        <f t="shared" si="6"/>
        <v>14.880952380952381</v>
      </c>
      <c r="J23" s="70">
        <f t="shared" si="7"/>
        <v>7.4404761904761907</v>
      </c>
      <c r="K23" s="71">
        <f t="shared" si="8"/>
        <v>3.7202380952380953</v>
      </c>
      <c r="L23" s="69">
        <f t="shared" si="10"/>
        <v>1785.7142857142858</v>
      </c>
      <c r="M23" s="69">
        <f t="shared" si="10"/>
        <v>892.85714285714289</v>
      </c>
      <c r="N23" s="69">
        <f t="shared" si="10"/>
        <v>446.42857142857144</v>
      </c>
      <c r="O23" s="71">
        <f t="shared" si="10"/>
        <v>223.21428571428572</v>
      </c>
    </row>
    <row r="24" spans="3:15">
      <c r="C24" t="str">
        <f t="shared" si="1"/>
        <v>EA</v>
      </c>
      <c r="D24">
        <v>234</v>
      </c>
      <c r="E24">
        <f t="shared" si="2"/>
        <v>22</v>
      </c>
      <c r="F24" s="68">
        <f t="shared" si="3"/>
        <v>22727.272727272728</v>
      </c>
      <c r="G24" s="69">
        <f t="shared" si="4"/>
        <v>11363.636363636364</v>
      </c>
      <c r="H24" s="70">
        <f t="shared" si="5"/>
        <v>28.40909090909091</v>
      </c>
      <c r="I24" s="70">
        <f t="shared" si="6"/>
        <v>14.204545454545455</v>
      </c>
      <c r="J24" s="71">
        <f t="shared" si="7"/>
        <v>7.1022727272727275</v>
      </c>
      <c r="K24" s="71">
        <f t="shared" si="8"/>
        <v>3.5511363636363638</v>
      </c>
      <c r="L24" s="69">
        <f t="shared" si="10"/>
        <v>1704.5454545454545</v>
      </c>
      <c r="M24" s="69">
        <f t="shared" si="10"/>
        <v>852.27272727272725</v>
      </c>
      <c r="N24" s="71">
        <f t="shared" si="10"/>
        <v>426.13636363636363</v>
      </c>
      <c r="O24" s="71">
        <f t="shared" si="10"/>
        <v>213.06818181818181</v>
      </c>
    </row>
    <row r="25" spans="3:15">
      <c r="C25" t="str">
        <f t="shared" si="1"/>
        <v>E9</v>
      </c>
      <c r="D25">
        <v>233</v>
      </c>
      <c r="E25">
        <f t="shared" si="2"/>
        <v>23</v>
      </c>
      <c r="F25" s="68">
        <f t="shared" si="3"/>
        <v>21739.130434782608</v>
      </c>
      <c r="G25" s="69">
        <f t="shared" si="4"/>
        <v>10869.565217391304</v>
      </c>
      <c r="H25" s="70">
        <f t="shared" si="5"/>
        <v>27.173913043478262</v>
      </c>
      <c r="I25" s="70">
        <f t="shared" si="6"/>
        <v>13.586956521739131</v>
      </c>
      <c r="J25" s="71">
        <f t="shared" si="7"/>
        <v>6.7934782608695654</v>
      </c>
      <c r="K25" s="71">
        <f t="shared" si="8"/>
        <v>3.3967391304347827</v>
      </c>
      <c r="L25" s="69">
        <f t="shared" si="10"/>
        <v>1630.4347826086957</v>
      </c>
      <c r="M25" s="69">
        <f t="shared" si="10"/>
        <v>815.21739130434787</v>
      </c>
      <c r="N25" s="71">
        <f t="shared" si="10"/>
        <v>407.60869565217394</v>
      </c>
      <c r="O25" s="71">
        <f t="shared" si="10"/>
        <v>203.80434782608697</v>
      </c>
    </row>
    <row r="26" spans="3:15">
      <c r="C26" t="str">
        <f t="shared" si="1"/>
        <v>E8</v>
      </c>
      <c r="D26">
        <v>232</v>
      </c>
      <c r="E26">
        <f t="shared" si="2"/>
        <v>24</v>
      </c>
      <c r="F26" s="68">
        <f t="shared" si="3"/>
        <v>20833.333333333332</v>
      </c>
      <c r="G26" s="69">
        <f t="shared" si="4"/>
        <v>10416.666666666666</v>
      </c>
      <c r="H26" s="70">
        <f t="shared" si="5"/>
        <v>26.041666666666664</v>
      </c>
      <c r="I26" s="70">
        <f t="shared" si="6"/>
        <v>13.020833333333332</v>
      </c>
      <c r="J26" s="71">
        <f t="shared" si="7"/>
        <v>6.5104166666666661</v>
      </c>
      <c r="K26" s="71">
        <f t="shared" si="8"/>
        <v>3.255208333333333</v>
      </c>
      <c r="L26" s="69">
        <f t="shared" si="10"/>
        <v>1562.4999999999998</v>
      </c>
      <c r="M26" s="69">
        <f t="shared" si="10"/>
        <v>781.24999999999989</v>
      </c>
      <c r="N26" s="71">
        <f t="shared" si="10"/>
        <v>390.62499999999994</v>
      </c>
      <c r="O26" s="71">
        <f t="shared" si="10"/>
        <v>195.31249999999997</v>
      </c>
    </row>
    <row r="27" spans="3:15">
      <c r="C27" t="str">
        <f t="shared" si="1"/>
        <v>E7</v>
      </c>
      <c r="D27">
        <v>231</v>
      </c>
      <c r="E27">
        <f t="shared" si="2"/>
        <v>25</v>
      </c>
      <c r="F27" s="68">
        <f t="shared" si="3"/>
        <v>20000</v>
      </c>
      <c r="G27" s="69">
        <f t="shared" si="4"/>
        <v>10000</v>
      </c>
      <c r="H27" s="70">
        <f t="shared" si="5"/>
        <v>25</v>
      </c>
      <c r="I27" s="70">
        <f t="shared" si="6"/>
        <v>12.5</v>
      </c>
      <c r="J27" s="71">
        <f t="shared" si="7"/>
        <v>6.25</v>
      </c>
      <c r="K27" s="71">
        <f t="shared" si="8"/>
        <v>3.125</v>
      </c>
      <c r="L27" s="69">
        <f t="shared" si="10"/>
        <v>1500</v>
      </c>
      <c r="M27" s="69">
        <f t="shared" si="10"/>
        <v>750</v>
      </c>
      <c r="N27" s="71">
        <f t="shared" si="10"/>
        <v>375</v>
      </c>
      <c r="O27" s="71">
        <f t="shared" si="10"/>
        <v>187.5</v>
      </c>
    </row>
    <row r="28" spans="3:15">
      <c r="C28" t="str">
        <f t="shared" si="1"/>
        <v>E6</v>
      </c>
      <c r="D28">
        <v>230</v>
      </c>
      <c r="E28">
        <f t="shared" si="2"/>
        <v>26</v>
      </c>
      <c r="F28" s="68">
        <f t="shared" si="3"/>
        <v>19230.76923076923</v>
      </c>
      <c r="G28" s="69">
        <f t="shared" si="4"/>
        <v>9615.3846153846152</v>
      </c>
      <c r="H28" s="70">
        <f t="shared" si="5"/>
        <v>24.038461538461537</v>
      </c>
      <c r="I28" s="70">
        <f t="shared" si="6"/>
        <v>12.019230769230768</v>
      </c>
      <c r="J28" s="71">
        <f t="shared" si="7"/>
        <v>6.0096153846153841</v>
      </c>
      <c r="K28" s="71">
        <f t="shared" si="8"/>
        <v>3.0048076923076921</v>
      </c>
      <c r="L28" s="69">
        <f t="shared" si="10"/>
        <v>1442.3076923076922</v>
      </c>
      <c r="M28" s="69">
        <f t="shared" si="10"/>
        <v>721.15384615384608</v>
      </c>
      <c r="N28" s="71">
        <f t="shared" si="10"/>
        <v>360.57692307692304</v>
      </c>
      <c r="O28" s="71">
        <f t="shared" si="10"/>
        <v>180.28846153846152</v>
      </c>
    </row>
    <row r="29" spans="3:15">
      <c r="C29" t="str">
        <f t="shared" si="1"/>
        <v>E5</v>
      </c>
      <c r="D29">
        <v>229</v>
      </c>
      <c r="E29">
        <f t="shared" si="2"/>
        <v>27</v>
      </c>
      <c r="F29" s="68">
        <f t="shared" si="3"/>
        <v>18518.518518518518</v>
      </c>
      <c r="G29" s="69">
        <f t="shared" si="4"/>
        <v>9259.2592592592591</v>
      </c>
      <c r="H29" s="70">
        <f t="shared" si="5"/>
        <v>23.148148148148149</v>
      </c>
      <c r="I29" s="70">
        <f t="shared" si="6"/>
        <v>11.574074074074074</v>
      </c>
      <c r="J29" s="71">
        <f t="shared" si="7"/>
        <v>5.7870370370370372</v>
      </c>
      <c r="K29" s="71">
        <f t="shared" si="8"/>
        <v>2.8935185185185186</v>
      </c>
      <c r="L29" s="69">
        <f t="shared" si="10"/>
        <v>1388.8888888888889</v>
      </c>
      <c r="M29" s="69">
        <f t="shared" si="10"/>
        <v>694.44444444444446</v>
      </c>
      <c r="N29" s="71">
        <f t="shared" si="10"/>
        <v>347.22222222222223</v>
      </c>
      <c r="O29" s="71">
        <f t="shared" si="10"/>
        <v>173.61111111111111</v>
      </c>
    </row>
    <row r="30" spans="3:15">
      <c r="C30" t="str">
        <f t="shared" si="1"/>
        <v>E4</v>
      </c>
      <c r="D30">
        <v>228</v>
      </c>
      <c r="E30">
        <f t="shared" si="2"/>
        <v>28</v>
      </c>
      <c r="F30" s="68">
        <f t="shared" si="3"/>
        <v>17857.142857142859</v>
      </c>
      <c r="G30" s="69">
        <f t="shared" si="4"/>
        <v>8928.5714285714294</v>
      </c>
      <c r="H30" s="70">
        <f t="shared" si="5"/>
        <v>22.321428571428573</v>
      </c>
      <c r="I30" s="70">
        <f t="shared" si="6"/>
        <v>11.160714285714286</v>
      </c>
      <c r="J30" s="71">
        <f t="shared" si="7"/>
        <v>5.5803571428571432</v>
      </c>
      <c r="K30" s="71">
        <f t="shared" si="8"/>
        <v>2.7901785714285716</v>
      </c>
      <c r="L30" s="69">
        <f t="shared" si="10"/>
        <v>1339.2857142857144</v>
      </c>
      <c r="M30" s="69">
        <f t="shared" si="10"/>
        <v>669.64285714285722</v>
      </c>
      <c r="N30" s="71">
        <f t="shared" si="10"/>
        <v>334.82142857142861</v>
      </c>
      <c r="O30" s="71">
        <f t="shared" si="10"/>
        <v>167.41071428571431</v>
      </c>
    </row>
    <row r="31" spans="3:15">
      <c r="C31" t="str">
        <f t="shared" si="1"/>
        <v>E3</v>
      </c>
      <c r="D31">
        <v>227</v>
      </c>
      <c r="E31">
        <f t="shared" si="2"/>
        <v>29</v>
      </c>
      <c r="F31" s="68">
        <f t="shared" si="3"/>
        <v>17241.379310344826</v>
      </c>
      <c r="G31" s="69">
        <f t="shared" si="4"/>
        <v>8620.689655172413</v>
      </c>
      <c r="H31" s="70">
        <f t="shared" si="5"/>
        <v>21.551724137931032</v>
      </c>
      <c r="I31" s="70">
        <f t="shared" si="6"/>
        <v>10.775862068965516</v>
      </c>
      <c r="J31" s="71">
        <f t="shared" si="7"/>
        <v>5.387931034482758</v>
      </c>
      <c r="K31" s="71">
        <f t="shared" si="8"/>
        <v>2.693965517241379</v>
      </c>
      <c r="L31" s="69">
        <f t="shared" si="10"/>
        <v>1293.1034482758619</v>
      </c>
      <c r="M31" s="69">
        <f t="shared" si="10"/>
        <v>646.55172413793093</v>
      </c>
      <c r="N31" s="71">
        <f t="shared" si="10"/>
        <v>323.27586206896547</v>
      </c>
      <c r="O31" s="71">
        <f t="shared" si="10"/>
        <v>161.63793103448273</v>
      </c>
    </row>
    <row r="32" spans="3:15">
      <c r="C32" t="str">
        <f t="shared" si="1"/>
        <v>E2</v>
      </c>
      <c r="D32">
        <v>226</v>
      </c>
      <c r="E32">
        <f t="shared" si="2"/>
        <v>30</v>
      </c>
      <c r="F32" s="68">
        <f t="shared" si="3"/>
        <v>16666.666666666668</v>
      </c>
      <c r="G32" s="69">
        <f t="shared" si="4"/>
        <v>8333.3333333333339</v>
      </c>
      <c r="H32" s="70">
        <f t="shared" si="5"/>
        <v>20.833333333333336</v>
      </c>
      <c r="I32" s="70">
        <f t="shared" si="6"/>
        <v>10.416666666666668</v>
      </c>
      <c r="J32" s="71">
        <f t="shared" si="7"/>
        <v>5.2083333333333339</v>
      </c>
      <c r="K32" s="71">
        <f t="shared" si="8"/>
        <v>2.604166666666667</v>
      </c>
      <c r="L32" s="69">
        <f t="shared" si="10"/>
        <v>1250.0000000000002</v>
      </c>
      <c r="M32" s="69">
        <f t="shared" si="10"/>
        <v>625.00000000000011</v>
      </c>
      <c r="N32" s="71">
        <f t="shared" si="10"/>
        <v>312.50000000000006</v>
      </c>
      <c r="O32" s="71">
        <f t="shared" si="10"/>
        <v>156.25000000000003</v>
      </c>
    </row>
    <row r="33" spans="3:15">
      <c r="C33" t="str">
        <f t="shared" si="1"/>
        <v>E1</v>
      </c>
      <c r="D33">
        <v>225</v>
      </c>
      <c r="E33">
        <f t="shared" si="2"/>
        <v>31</v>
      </c>
      <c r="F33" s="68">
        <f t="shared" si="3"/>
        <v>16129.032258064517</v>
      </c>
      <c r="G33" s="69">
        <f t="shared" si="4"/>
        <v>8064.5161290322585</v>
      </c>
      <c r="H33" s="70">
        <f t="shared" si="5"/>
        <v>20.161290322580648</v>
      </c>
      <c r="I33" s="70">
        <f t="shared" si="6"/>
        <v>10.080645161290324</v>
      </c>
      <c r="J33" s="71">
        <f t="shared" si="7"/>
        <v>5.0403225806451619</v>
      </c>
      <c r="K33" s="71">
        <f t="shared" si="8"/>
        <v>2.520161290322581</v>
      </c>
      <c r="L33" s="69">
        <f t="shared" si="10"/>
        <v>1209.6774193548388</v>
      </c>
      <c r="M33" s="69">
        <f t="shared" si="10"/>
        <v>604.83870967741939</v>
      </c>
      <c r="N33" s="71">
        <f t="shared" si="10"/>
        <v>302.41935483870969</v>
      </c>
      <c r="O33" s="71">
        <f t="shared" si="10"/>
        <v>151.20967741935485</v>
      </c>
    </row>
    <row r="34" spans="3:15">
      <c r="C34" t="str">
        <f t="shared" si="1"/>
        <v>E0</v>
      </c>
      <c r="D34">
        <v>224</v>
      </c>
      <c r="E34">
        <f t="shared" si="2"/>
        <v>32</v>
      </c>
      <c r="F34" s="68">
        <f t="shared" si="3"/>
        <v>15625</v>
      </c>
      <c r="G34" s="69">
        <f t="shared" si="4"/>
        <v>7812.5</v>
      </c>
      <c r="H34" s="70">
        <f t="shared" si="5"/>
        <v>19.53125</v>
      </c>
      <c r="I34" s="70">
        <f t="shared" si="6"/>
        <v>9.765625</v>
      </c>
      <c r="J34" s="71">
        <f t="shared" si="7"/>
        <v>4.8828125</v>
      </c>
      <c r="K34" s="71">
        <f t="shared" si="8"/>
        <v>2.44140625</v>
      </c>
      <c r="L34" s="69">
        <f t="shared" si="10"/>
        <v>1171.875</v>
      </c>
      <c r="M34" s="69">
        <f t="shared" si="10"/>
        <v>585.9375</v>
      </c>
      <c r="N34" s="71">
        <f t="shared" si="10"/>
        <v>292.96875</v>
      </c>
      <c r="O34" s="71">
        <f t="shared" si="10"/>
        <v>146.484375</v>
      </c>
    </row>
    <row r="35" spans="3:15">
      <c r="C35" t="str">
        <f t="shared" si="1"/>
        <v>DF</v>
      </c>
      <c r="D35">
        <v>223</v>
      </c>
      <c r="E35">
        <f t="shared" si="2"/>
        <v>33</v>
      </c>
      <c r="F35" s="68">
        <f t="shared" si="3"/>
        <v>15151.515151515152</v>
      </c>
      <c r="G35" s="69">
        <f t="shared" si="4"/>
        <v>7575.757575757576</v>
      </c>
      <c r="H35" s="70">
        <f t="shared" si="5"/>
        <v>18.939393939393941</v>
      </c>
      <c r="I35" s="70">
        <f t="shared" si="6"/>
        <v>9.4696969696969706</v>
      </c>
      <c r="J35" s="71">
        <f t="shared" si="7"/>
        <v>4.7348484848484853</v>
      </c>
      <c r="K35" s="71">
        <f t="shared" si="8"/>
        <v>2.3674242424242427</v>
      </c>
      <c r="L35" s="69">
        <f t="shared" si="10"/>
        <v>1136.3636363636365</v>
      </c>
      <c r="M35" s="69">
        <f t="shared" si="10"/>
        <v>568.18181818181824</v>
      </c>
      <c r="N35" s="71">
        <f t="shared" si="10"/>
        <v>284.09090909090912</v>
      </c>
      <c r="O35" s="71">
        <f t="shared" si="10"/>
        <v>142.04545454545456</v>
      </c>
    </row>
    <row r="36" spans="3:15">
      <c r="C36" t="str">
        <f t="shared" si="1"/>
        <v>DE</v>
      </c>
      <c r="D36">
        <v>222</v>
      </c>
      <c r="E36">
        <f t="shared" si="2"/>
        <v>34</v>
      </c>
      <c r="F36" s="68">
        <f t="shared" si="3"/>
        <v>14705.882352941177</v>
      </c>
      <c r="G36" s="69">
        <f t="shared" si="4"/>
        <v>7352.9411764705883</v>
      </c>
      <c r="H36" s="70">
        <f t="shared" si="5"/>
        <v>18.382352941176471</v>
      </c>
      <c r="I36" s="70">
        <f t="shared" si="6"/>
        <v>9.1911764705882355</v>
      </c>
      <c r="J36" s="71">
        <f t="shared" si="7"/>
        <v>4.5955882352941178</v>
      </c>
      <c r="K36" s="71">
        <f t="shared" si="8"/>
        <v>2.2977941176470589</v>
      </c>
      <c r="L36" s="69">
        <f t="shared" si="10"/>
        <v>1102.9411764705883</v>
      </c>
      <c r="M36" s="69">
        <f t="shared" si="10"/>
        <v>551.47058823529414</v>
      </c>
      <c r="N36" s="71">
        <f t="shared" si="10"/>
        <v>275.73529411764707</v>
      </c>
      <c r="O36" s="71">
        <f t="shared" si="10"/>
        <v>137.86764705882354</v>
      </c>
    </row>
    <row r="37" spans="3:15">
      <c r="C37" t="str">
        <f t="shared" si="1"/>
        <v>DD</v>
      </c>
      <c r="D37">
        <v>221</v>
      </c>
      <c r="E37">
        <f t="shared" si="2"/>
        <v>35</v>
      </c>
      <c r="F37" s="68">
        <f t="shared" si="3"/>
        <v>14285.714285714286</v>
      </c>
      <c r="G37" s="69">
        <f t="shared" si="4"/>
        <v>7142.8571428571431</v>
      </c>
      <c r="H37" s="70">
        <f t="shared" si="5"/>
        <v>17.857142857142858</v>
      </c>
      <c r="I37" s="70">
        <f t="shared" si="6"/>
        <v>8.9285714285714288</v>
      </c>
      <c r="J37" s="71">
        <f t="shared" si="7"/>
        <v>4.4642857142857144</v>
      </c>
      <c r="K37" s="71">
        <f t="shared" si="8"/>
        <v>2.2321428571428572</v>
      </c>
      <c r="L37" s="69">
        <f t="shared" si="10"/>
        <v>1071.4285714285716</v>
      </c>
      <c r="M37" s="69">
        <f t="shared" si="10"/>
        <v>535.71428571428578</v>
      </c>
      <c r="N37" s="71">
        <f t="shared" si="10"/>
        <v>267.85714285714289</v>
      </c>
      <c r="O37" s="71">
        <f t="shared" si="10"/>
        <v>133.92857142857144</v>
      </c>
    </row>
    <row r="38" spans="3:15">
      <c r="C38" t="str">
        <f t="shared" si="1"/>
        <v>DC</v>
      </c>
      <c r="D38">
        <v>220</v>
      </c>
      <c r="E38">
        <f t="shared" si="2"/>
        <v>36</v>
      </c>
      <c r="F38" s="68">
        <f t="shared" si="3"/>
        <v>13888.888888888889</v>
      </c>
      <c r="G38" s="69">
        <f t="shared" si="4"/>
        <v>6944.4444444444443</v>
      </c>
      <c r="H38" s="70">
        <f t="shared" si="5"/>
        <v>17.361111111111111</v>
      </c>
      <c r="I38" s="70">
        <f t="shared" si="6"/>
        <v>8.6805555555555554</v>
      </c>
      <c r="J38" s="71">
        <f t="shared" si="7"/>
        <v>4.3402777777777777</v>
      </c>
      <c r="K38" s="71">
        <f t="shared" si="8"/>
        <v>2.1701388888888888</v>
      </c>
      <c r="L38" s="69">
        <f t="shared" si="10"/>
        <v>1041.6666666666667</v>
      </c>
      <c r="M38" s="69">
        <f t="shared" si="10"/>
        <v>520.83333333333337</v>
      </c>
      <c r="N38" s="71">
        <f t="shared" si="10"/>
        <v>260.41666666666669</v>
      </c>
      <c r="O38" s="71">
        <f t="shared" si="10"/>
        <v>130.20833333333334</v>
      </c>
    </row>
    <row r="39" spans="3:15">
      <c r="C39" t="str">
        <f t="shared" si="1"/>
        <v>DB</v>
      </c>
      <c r="D39">
        <v>219</v>
      </c>
      <c r="E39">
        <f t="shared" si="2"/>
        <v>37</v>
      </c>
      <c r="F39" s="68">
        <f t="shared" si="3"/>
        <v>13513.513513513513</v>
      </c>
      <c r="G39" s="69">
        <f t="shared" si="4"/>
        <v>6756.7567567567567</v>
      </c>
      <c r="H39" s="70">
        <f t="shared" si="5"/>
        <v>16.891891891891891</v>
      </c>
      <c r="I39" s="70">
        <f t="shared" si="6"/>
        <v>8.4459459459459456</v>
      </c>
      <c r="J39" s="71">
        <f t="shared" si="7"/>
        <v>4.2229729729729728</v>
      </c>
      <c r="K39" s="71">
        <f t="shared" si="8"/>
        <v>2.1114864864864864</v>
      </c>
      <c r="L39" s="69">
        <f t="shared" si="10"/>
        <v>1013.5135135135134</v>
      </c>
      <c r="M39" s="69">
        <f t="shared" si="10"/>
        <v>506.75675675675672</v>
      </c>
      <c r="N39" s="71">
        <f t="shared" si="10"/>
        <v>253.37837837837836</v>
      </c>
      <c r="O39" s="71">
        <f t="shared" si="10"/>
        <v>126.68918918918918</v>
      </c>
    </row>
    <row r="40" spans="3:15">
      <c r="C40" t="str">
        <f t="shared" si="1"/>
        <v>DA</v>
      </c>
      <c r="D40">
        <v>218</v>
      </c>
      <c r="E40">
        <f t="shared" si="2"/>
        <v>38</v>
      </c>
      <c r="F40" s="68">
        <f t="shared" si="3"/>
        <v>13157.894736842105</v>
      </c>
      <c r="G40" s="69">
        <f t="shared" si="4"/>
        <v>6578.9473684210525</v>
      </c>
      <c r="H40" s="70">
        <f t="shared" si="5"/>
        <v>16.44736842105263</v>
      </c>
      <c r="I40" s="70">
        <f t="shared" si="6"/>
        <v>8.223684210526315</v>
      </c>
      <c r="J40" s="71">
        <f t="shared" si="7"/>
        <v>4.1118421052631575</v>
      </c>
      <c r="K40" s="71">
        <f t="shared" si="8"/>
        <v>2.0559210526315788</v>
      </c>
      <c r="L40" s="69">
        <f t="shared" si="10"/>
        <v>986.8421052631578</v>
      </c>
      <c r="M40" s="69">
        <f t="shared" si="10"/>
        <v>493.4210526315789</v>
      </c>
      <c r="N40" s="71">
        <f t="shared" si="10"/>
        <v>246.71052631578945</v>
      </c>
      <c r="O40" s="71">
        <f t="shared" si="10"/>
        <v>123.35526315789473</v>
      </c>
    </row>
    <row r="41" spans="3:15">
      <c r="C41" t="str">
        <f t="shared" si="1"/>
        <v>D9</v>
      </c>
      <c r="D41">
        <v>217</v>
      </c>
      <c r="E41">
        <f t="shared" si="2"/>
        <v>39</v>
      </c>
      <c r="F41" s="68">
        <f t="shared" si="3"/>
        <v>12820.51282051282</v>
      </c>
      <c r="G41" s="69">
        <f t="shared" si="4"/>
        <v>6410.2564102564102</v>
      </c>
      <c r="H41" s="70">
        <f t="shared" si="5"/>
        <v>16.025641025641026</v>
      </c>
      <c r="I41" s="70">
        <f t="shared" si="6"/>
        <v>8.0128205128205128</v>
      </c>
      <c r="J41" s="71">
        <f t="shared" si="7"/>
        <v>4.0064102564102564</v>
      </c>
      <c r="K41" s="71">
        <f t="shared" si="8"/>
        <v>2.0032051282051282</v>
      </c>
      <c r="L41" s="69">
        <f t="shared" si="10"/>
        <v>961.53846153846155</v>
      </c>
      <c r="M41" s="69">
        <f t="shared" si="10"/>
        <v>480.76923076923077</v>
      </c>
      <c r="N41" s="71">
        <f t="shared" si="10"/>
        <v>240.38461538461539</v>
      </c>
      <c r="O41" s="71">
        <f t="shared" si="10"/>
        <v>120.19230769230769</v>
      </c>
    </row>
    <row r="42" spans="3:15">
      <c r="C42" t="str">
        <f t="shared" si="1"/>
        <v>D8</v>
      </c>
      <c r="D42">
        <v>216</v>
      </c>
      <c r="E42">
        <f t="shared" si="2"/>
        <v>40</v>
      </c>
      <c r="F42" s="68">
        <f t="shared" si="3"/>
        <v>12500</v>
      </c>
      <c r="G42" s="69">
        <f t="shared" si="4"/>
        <v>6250</v>
      </c>
      <c r="H42" s="70">
        <f t="shared" si="5"/>
        <v>15.625</v>
      </c>
      <c r="I42" s="70">
        <f t="shared" si="6"/>
        <v>7.8125</v>
      </c>
      <c r="J42" s="71">
        <f t="shared" si="7"/>
        <v>3.90625</v>
      </c>
      <c r="K42" s="71">
        <f t="shared" si="8"/>
        <v>1.953125</v>
      </c>
      <c r="L42" s="69">
        <f t="shared" si="10"/>
        <v>937.5</v>
      </c>
      <c r="M42" s="69">
        <f t="shared" si="10"/>
        <v>468.75</v>
      </c>
      <c r="N42" s="71">
        <f t="shared" si="10"/>
        <v>234.375</v>
      </c>
      <c r="O42" s="71">
        <f t="shared" si="10"/>
        <v>117.1875</v>
      </c>
    </row>
    <row r="43" spans="3:15">
      <c r="C43" t="str">
        <f t="shared" si="1"/>
        <v>D7</v>
      </c>
      <c r="D43">
        <v>215</v>
      </c>
      <c r="E43">
        <f t="shared" si="2"/>
        <v>41</v>
      </c>
      <c r="F43" s="68">
        <f t="shared" si="3"/>
        <v>12195.121951219513</v>
      </c>
      <c r="G43" s="69">
        <f t="shared" si="4"/>
        <v>6097.5609756097565</v>
      </c>
      <c r="H43" s="70">
        <f t="shared" si="5"/>
        <v>15.24390243902439</v>
      </c>
      <c r="I43" s="70">
        <f t="shared" si="6"/>
        <v>7.6219512195121952</v>
      </c>
      <c r="J43" s="71">
        <f t="shared" si="7"/>
        <v>3.8109756097560976</v>
      </c>
      <c r="K43" s="71">
        <f t="shared" si="8"/>
        <v>1.9054878048780488</v>
      </c>
      <c r="L43" s="69">
        <f t="shared" si="10"/>
        <v>914.63414634146341</v>
      </c>
      <c r="M43" s="69">
        <f t="shared" si="10"/>
        <v>457.3170731707317</v>
      </c>
      <c r="N43" s="71">
        <f t="shared" si="10"/>
        <v>228.65853658536585</v>
      </c>
      <c r="O43" s="71">
        <f t="shared" si="10"/>
        <v>114.32926829268293</v>
      </c>
    </row>
    <row r="44" spans="3:15">
      <c r="C44" t="str">
        <f t="shared" si="1"/>
        <v>D6</v>
      </c>
      <c r="D44">
        <v>214</v>
      </c>
      <c r="E44">
        <f t="shared" si="2"/>
        <v>42</v>
      </c>
      <c r="F44" s="68">
        <f t="shared" si="3"/>
        <v>11904.761904761905</v>
      </c>
      <c r="G44" s="69">
        <f t="shared" si="4"/>
        <v>5952.3809523809523</v>
      </c>
      <c r="H44" s="70">
        <f t="shared" si="5"/>
        <v>14.880952380952381</v>
      </c>
      <c r="I44" s="72">
        <f t="shared" si="6"/>
        <v>7.4404761904761907</v>
      </c>
      <c r="J44" s="71">
        <f t="shared" si="7"/>
        <v>3.7202380952380953</v>
      </c>
      <c r="K44" s="71">
        <f t="shared" si="8"/>
        <v>1.8601190476190477</v>
      </c>
      <c r="L44" s="69">
        <f t="shared" si="10"/>
        <v>892.85714285714289</v>
      </c>
      <c r="M44" s="69">
        <f t="shared" si="10"/>
        <v>446.42857142857144</v>
      </c>
      <c r="N44" s="71">
        <f t="shared" si="10"/>
        <v>223.21428571428572</v>
      </c>
      <c r="O44" s="71">
        <f t="shared" si="10"/>
        <v>111.60714285714286</v>
      </c>
    </row>
    <row r="45" spans="3:15">
      <c r="C45" t="str">
        <f t="shared" si="1"/>
        <v>D5</v>
      </c>
      <c r="D45">
        <v>213</v>
      </c>
      <c r="E45">
        <f t="shared" si="2"/>
        <v>43</v>
      </c>
      <c r="F45" s="68">
        <f t="shared" si="3"/>
        <v>11627.906976744185</v>
      </c>
      <c r="G45" s="69">
        <f t="shared" si="4"/>
        <v>5813.9534883720926</v>
      </c>
      <c r="H45" s="70">
        <f t="shared" si="5"/>
        <v>14.534883720930232</v>
      </c>
      <c r="I45" s="72">
        <f t="shared" si="6"/>
        <v>7.2674418604651159</v>
      </c>
      <c r="J45" s="71">
        <f t="shared" si="7"/>
        <v>3.6337209302325579</v>
      </c>
      <c r="K45" s="71">
        <f t="shared" si="8"/>
        <v>1.816860465116279</v>
      </c>
      <c r="L45" s="69">
        <f t="shared" si="10"/>
        <v>872.09302325581393</v>
      </c>
      <c r="M45" s="69">
        <f t="shared" si="10"/>
        <v>436.04651162790697</v>
      </c>
      <c r="N45" s="71">
        <f t="shared" si="10"/>
        <v>218.02325581395348</v>
      </c>
      <c r="O45" s="71">
        <f t="shared" si="10"/>
        <v>109.01162790697674</v>
      </c>
    </row>
    <row r="46" spans="3:15">
      <c r="C46" t="str">
        <f t="shared" si="1"/>
        <v>D4</v>
      </c>
      <c r="D46">
        <v>212</v>
      </c>
      <c r="E46">
        <f t="shared" si="2"/>
        <v>44</v>
      </c>
      <c r="F46" s="68">
        <f t="shared" si="3"/>
        <v>11363.636363636364</v>
      </c>
      <c r="G46" s="69">
        <f t="shared" si="4"/>
        <v>5681.818181818182</v>
      </c>
      <c r="H46" s="70">
        <f t="shared" si="5"/>
        <v>14.204545454545455</v>
      </c>
      <c r="I46" s="71">
        <f t="shared" si="6"/>
        <v>7.1022727272727275</v>
      </c>
      <c r="J46" s="71">
        <f t="shared" si="7"/>
        <v>3.5511363636363638</v>
      </c>
      <c r="K46" s="71">
        <f t="shared" si="8"/>
        <v>1.7755681818181819</v>
      </c>
      <c r="L46" s="73">
        <f t="shared" si="10"/>
        <v>852.27272727272725</v>
      </c>
      <c r="M46" s="71">
        <f t="shared" si="10"/>
        <v>426.13636363636363</v>
      </c>
      <c r="N46" s="71">
        <f t="shared" si="10"/>
        <v>213.06818181818181</v>
      </c>
      <c r="O46" s="71">
        <f t="shared" si="10"/>
        <v>106.53409090909091</v>
      </c>
    </row>
    <row r="47" spans="3:15">
      <c r="C47" t="str">
        <f t="shared" si="1"/>
        <v>D3</v>
      </c>
      <c r="D47">
        <v>211</v>
      </c>
      <c r="E47">
        <f t="shared" si="2"/>
        <v>45</v>
      </c>
      <c r="F47" s="68">
        <f t="shared" si="3"/>
        <v>11111.111111111111</v>
      </c>
      <c r="G47" s="69">
        <f t="shared" si="4"/>
        <v>5555.5555555555557</v>
      </c>
      <c r="H47" s="70">
        <f t="shared" si="5"/>
        <v>13.888888888888889</v>
      </c>
      <c r="I47" s="71">
        <f t="shared" si="6"/>
        <v>6.9444444444444446</v>
      </c>
      <c r="J47" s="71">
        <f t="shared" si="7"/>
        <v>3.4722222222222223</v>
      </c>
      <c r="K47" s="71">
        <f t="shared" si="8"/>
        <v>1.7361111111111112</v>
      </c>
      <c r="L47" s="73">
        <f t="shared" si="10"/>
        <v>833.33333333333337</v>
      </c>
      <c r="M47" s="71">
        <f t="shared" si="10"/>
        <v>416.66666666666669</v>
      </c>
      <c r="N47" s="71">
        <f t="shared" si="10"/>
        <v>208.33333333333334</v>
      </c>
      <c r="O47" s="71">
        <f t="shared" si="10"/>
        <v>104.16666666666667</v>
      </c>
    </row>
    <row r="48" spans="3:15">
      <c r="C48" t="str">
        <f t="shared" si="1"/>
        <v>D2</v>
      </c>
      <c r="D48">
        <v>210</v>
      </c>
      <c r="E48">
        <f t="shared" si="2"/>
        <v>46</v>
      </c>
      <c r="F48" s="68">
        <f t="shared" si="3"/>
        <v>10869.565217391304</v>
      </c>
      <c r="G48" s="69">
        <f t="shared" si="4"/>
        <v>5434.782608695652</v>
      </c>
      <c r="H48" s="70">
        <f t="shared" si="5"/>
        <v>13.586956521739131</v>
      </c>
      <c r="I48" s="71">
        <f t="shared" si="6"/>
        <v>6.7934782608695654</v>
      </c>
      <c r="J48" s="71">
        <f t="shared" si="7"/>
        <v>3.3967391304347827</v>
      </c>
      <c r="K48" s="71">
        <f t="shared" si="8"/>
        <v>1.6983695652173914</v>
      </c>
      <c r="L48" s="73">
        <f t="shared" si="10"/>
        <v>815.21739130434787</v>
      </c>
      <c r="M48" s="71">
        <f t="shared" si="10"/>
        <v>407.60869565217394</v>
      </c>
      <c r="N48" s="71">
        <f t="shared" si="10"/>
        <v>203.80434782608697</v>
      </c>
      <c r="O48" s="71">
        <f t="shared" si="10"/>
        <v>101.90217391304348</v>
      </c>
    </row>
    <row r="49" spans="3:15">
      <c r="C49" t="str">
        <f t="shared" si="1"/>
        <v>D1</v>
      </c>
      <c r="D49">
        <v>209</v>
      </c>
      <c r="E49">
        <f t="shared" si="2"/>
        <v>47</v>
      </c>
      <c r="F49" s="68">
        <f t="shared" si="3"/>
        <v>10638.297872340425</v>
      </c>
      <c r="G49" s="69">
        <f t="shared" si="4"/>
        <v>5319.1489361702124</v>
      </c>
      <c r="H49" s="70">
        <f t="shared" si="5"/>
        <v>13.297872340425531</v>
      </c>
      <c r="I49" s="71">
        <f t="shared" si="6"/>
        <v>6.6489361702127656</v>
      </c>
      <c r="J49" s="71">
        <f t="shared" si="7"/>
        <v>3.3244680851063828</v>
      </c>
      <c r="K49" s="71">
        <f t="shared" si="8"/>
        <v>1.6622340425531914</v>
      </c>
      <c r="L49" s="73">
        <f t="shared" si="10"/>
        <v>797.87234042553189</v>
      </c>
      <c r="M49" s="71">
        <f t="shared" si="10"/>
        <v>398.93617021276594</v>
      </c>
      <c r="N49" s="71">
        <f t="shared" si="10"/>
        <v>199.46808510638297</v>
      </c>
      <c r="O49" s="71">
        <f t="shared" si="10"/>
        <v>99.734042553191486</v>
      </c>
    </row>
    <row r="50" spans="3:15">
      <c r="C50" t="str">
        <f t="shared" si="1"/>
        <v>D0</v>
      </c>
      <c r="D50">
        <v>208</v>
      </c>
      <c r="E50">
        <f t="shared" si="2"/>
        <v>48</v>
      </c>
      <c r="F50" s="68">
        <f t="shared" si="3"/>
        <v>10416.666666666666</v>
      </c>
      <c r="G50" s="69">
        <f t="shared" si="4"/>
        <v>5208.333333333333</v>
      </c>
      <c r="H50" s="70">
        <f t="shared" si="5"/>
        <v>13.020833333333332</v>
      </c>
      <c r="I50" s="71">
        <f t="shared" si="6"/>
        <v>6.5104166666666661</v>
      </c>
      <c r="J50" s="71">
        <f t="shared" si="7"/>
        <v>3.255208333333333</v>
      </c>
      <c r="K50" s="71">
        <f t="shared" si="8"/>
        <v>1.6276041666666665</v>
      </c>
      <c r="L50" s="73">
        <f t="shared" si="10"/>
        <v>781.24999999999989</v>
      </c>
      <c r="M50" s="71">
        <f t="shared" si="10"/>
        <v>390.62499999999994</v>
      </c>
      <c r="N50" s="71">
        <f t="shared" si="10"/>
        <v>195.31249999999997</v>
      </c>
      <c r="O50" s="71">
        <f t="shared" si="10"/>
        <v>97.656249999999986</v>
      </c>
    </row>
    <row r="51" spans="3:15">
      <c r="C51" t="str">
        <f t="shared" si="1"/>
        <v>CF</v>
      </c>
      <c r="D51">
        <v>207</v>
      </c>
      <c r="E51">
        <f t="shared" si="2"/>
        <v>49</v>
      </c>
      <c r="F51" s="68">
        <f t="shared" si="3"/>
        <v>10204.081632653062</v>
      </c>
      <c r="G51" s="69">
        <f t="shared" si="4"/>
        <v>5102.0408163265311</v>
      </c>
      <c r="H51" s="70">
        <f t="shared" si="5"/>
        <v>12.755102040816327</v>
      </c>
      <c r="I51" s="71">
        <f t="shared" si="6"/>
        <v>6.3775510204081636</v>
      </c>
      <c r="J51" s="71">
        <f t="shared" si="7"/>
        <v>3.1887755102040818</v>
      </c>
      <c r="K51" s="71">
        <f t="shared" si="8"/>
        <v>1.5943877551020409</v>
      </c>
      <c r="L51" s="73">
        <f t="shared" si="10"/>
        <v>765.30612244897964</v>
      </c>
      <c r="M51" s="71">
        <f t="shared" si="10"/>
        <v>382.65306122448982</v>
      </c>
      <c r="N51" s="71">
        <f t="shared" si="10"/>
        <v>191.32653061224491</v>
      </c>
      <c r="O51" s="71">
        <f t="shared" si="10"/>
        <v>95.663265306122454</v>
      </c>
    </row>
    <row r="52" spans="3:15">
      <c r="C52" t="str">
        <f t="shared" si="1"/>
        <v>CE</v>
      </c>
      <c r="D52">
        <v>206</v>
      </c>
      <c r="E52">
        <f t="shared" si="2"/>
        <v>50</v>
      </c>
      <c r="F52" s="68">
        <f t="shared" si="3"/>
        <v>10000</v>
      </c>
      <c r="G52" s="69">
        <f t="shared" si="4"/>
        <v>5000</v>
      </c>
      <c r="H52" s="70">
        <f t="shared" si="5"/>
        <v>12.5</v>
      </c>
      <c r="I52" s="71">
        <f t="shared" si="6"/>
        <v>6.25</v>
      </c>
      <c r="J52" s="71">
        <f t="shared" si="7"/>
        <v>3.125</v>
      </c>
      <c r="K52" s="71">
        <f t="shared" si="8"/>
        <v>1.5625</v>
      </c>
      <c r="L52" s="73">
        <f t="shared" si="10"/>
        <v>750</v>
      </c>
      <c r="M52" s="71">
        <f t="shared" si="10"/>
        <v>375</v>
      </c>
      <c r="N52" s="71">
        <f t="shared" si="10"/>
        <v>187.5</v>
      </c>
      <c r="O52" s="71">
        <f t="shared" si="10"/>
        <v>93.75</v>
      </c>
    </row>
    <row r="53" spans="3:15">
      <c r="C53" t="str">
        <f t="shared" si="1"/>
        <v>CD</v>
      </c>
      <c r="D53">
        <v>205</v>
      </c>
      <c r="E53">
        <f t="shared" si="2"/>
        <v>51</v>
      </c>
      <c r="F53" s="68">
        <f t="shared" si="3"/>
        <v>9803.9215686274511</v>
      </c>
      <c r="G53" s="69">
        <f t="shared" si="4"/>
        <v>4901.9607843137255</v>
      </c>
      <c r="H53" s="70">
        <f t="shared" si="5"/>
        <v>12.254901960784315</v>
      </c>
      <c r="I53" s="71">
        <f t="shared" si="6"/>
        <v>6.1274509803921573</v>
      </c>
      <c r="J53" s="71">
        <f t="shared" si="7"/>
        <v>3.0637254901960786</v>
      </c>
      <c r="K53" s="71">
        <f t="shared" si="8"/>
        <v>1.5318627450980393</v>
      </c>
      <c r="L53" s="73">
        <f t="shared" si="10"/>
        <v>735.2941176470589</v>
      </c>
      <c r="M53" s="71">
        <f t="shared" si="10"/>
        <v>367.64705882352945</v>
      </c>
      <c r="N53" s="71">
        <f t="shared" si="10"/>
        <v>183.82352941176472</v>
      </c>
      <c r="O53" s="71">
        <f t="shared" si="10"/>
        <v>91.911764705882362</v>
      </c>
    </row>
    <row r="54" spans="3:15">
      <c r="C54" t="str">
        <f t="shared" si="1"/>
        <v>CC</v>
      </c>
      <c r="D54">
        <v>204</v>
      </c>
      <c r="E54">
        <f t="shared" si="2"/>
        <v>52</v>
      </c>
      <c r="F54" s="68">
        <f t="shared" si="3"/>
        <v>9615.3846153846152</v>
      </c>
      <c r="G54" s="69">
        <f t="shared" si="4"/>
        <v>4807.6923076923076</v>
      </c>
      <c r="H54" s="70">
        <f t="shared" si="5"/>
        <v>12.019230769230768</v>
      </c>
      <c r="I54" s="71">
        <f t="shared" si="6"/>
        <v>6.0096153846153841</v>
      </c>
      <c r="J54" s="71">
        <f t="shared" si="7"/>
        <v>3.0048076923076921</v>
      </c>
      <c r="K54" s="71">
        <f t="shared" si="8"/>
        <v>1.502403846153846</v>
      </c>
      <c r="L54" s="73">
        <f t="shared" si="10"/>
        <v>721.15384615384608</v>
      </c>
      <c r="M54" s="71">
        <f t="shared" si="10"/>
        <v>360.57692307692304</v>
      </c>
      <c r="N54" s="71">
        <f t="shared" si="10"/>
        <v>180.28846153846152</v>
      </c>
      <c r="O54" s="71">
        <f t="shared" si="10"/>
        <v>90.144230769230759</v>
      </c>
    </row>
    <row r="55" spans="3:15">
      <c r="C55" t="str">
        <f t="shared" si="1"/>
        <v>CB</v>
      </c>
      <c r="D55">
        <v>203</v>
      </c>
      <c r="E55">
        <f t="shared" si="2"/>
        <v>53</v>
      </c>
      <c r="F55" s="68">
        <f t="shared" si="3"/>
        <v>9433.9622641509432</v>
      </c>
      <c r="G55" s="69">
        <f t="shared" si="4"/>
        <v>4716.9811320754716</v>
      </c>
      <c r="H55" s="70">
        <f t="shared" si="5"/>
        <v>11.79245283018868</v>
      </c>
      <c r="I55" s="71">
        <f t="shared" si="6"/>
        <v>5.8962264150943398</v>
      </c>
      <c r="J55" s="71">
        <f t="shared" si="7"/>
        <v>2.9481132075471699</v>
      </c>
      <c r="K55" s="71">
        <f t="shared" si="8"/>
        <v>1.4740566037735849</v>
      </c>
      <c r="L55" s="73">
        <f t="shared" si="10"/>
        <v>707.54716981132083</v>
      </c>
      <c r="M55" s="71">
        <f t="shared" si="10"/>
        <v>353.77358490566041</v>
      </c>
      <c r="N55" s="71">
        <f t="shared" si="10"/>
        <v>176.88679245283021</v>
      </c>
      <c r="O55" s="71">
        <f t="shared" si="10"/>
        <v>88.443396226415103</v>
      </c>
    </row>
    <row r="56" spans="3:15">
      <c r="C56" t="str">
        <f t="shared" si="1"/>
        <v>CA</v>
      </c>
      <c r="D56">
        <v>202</v>
      </c>
      <c r="E56">
        <f t="shared" si="2"/>
        <v>54</v>
      </c>
      <c r="F56" s="68">
        <f t="shared" si="3"/>
        <v>9259.2592592592591</v>
      </c>
      <c r="G56" s="69">
        <f t="shared" si="4"/>
        <v>4629.6296296296296</v>
      </c>
      <c r="H56" s="70">
        <f t="shared" si="5"/>
        <v>11.574074074074074</v>
      </c>
      <c r="I56" s="71">
        <f t="shared" si="6"/>
        <v>5.7870370370370372</v>
      </c>
      <c r="J56" s="71">
        <f t="shared" si="7"/>
        <v>2.8935185185185186</v>
      </c>
      <c r="K56" s="71">
        <f t="shared" si="8"/>
        <v>1.4467592592592593</v>
      </c>
      <c r="L56" s="73">
        <f t="shared" si="10"/>
        <v>694.44444444444446</v>
      </c>
      <c r="M56" s="71">
        <f t="shared" si="10"/>
        <v>347.22222222222223</v>
      </c>
      <c r="N56" s="71">
        <f t="shared" si="10"/>
        <v>173.61111111111111</v>
      </c>
      <c r="O56" s="71">
        <f t="shared" si="10"/>
        <v>86.805555555555557</v>
      </c>
    </row>
    <row r="57" spans="3:15">
      <c r="C57" t="str">
        <f t="shared" si="1"/>
        <v>C9</v>
      </c>
      <c r="D57">
        <v>201</v>
      </c>
      <c r="E57">
        <f t="shared" si="2"/>
        <v>55</v>
      </c>
      <c r="F57" s="68">
        <f t="shared" si="3"/>
        <v>9090.9090909090901</v>
      </c>
      <c r="G57" s="69">
        <f t="shared" si="4"/>
        <v>4545.454545454545</v>
      </c>
      <c r="H57" s="70">
        <f t="shared" si="5"/>
        <v>11.363636363636363</v>
      </c>
      <c r="I57" s="71">
        <f t="shared" si="6"/>
        <v>5.6818181818181817</v>
      </c>
      <c r="J57" s="71">
        <f t="shared" si="7"/>
        <v>2.8409090909090908</v>
      </c>
      <c r="K57" s="71">
        <f t="shared" si="8"/>
        <v>1.4204545454545454</v>
      </c>
      <c r="L57" s="73">
        <f t="shared" si="10"/>
        <v>681.81818181818176</v>
      </c>
      <c r="M57" s="71">
        <f t="shared" si="10"/>
        <v>340.90909090909088</v>
      </c>
      <c r="N57" s="71">
        <f t="shared" si="10"/>
        <v>170.45454545454544</v>
      </c>
      <c r="O57" s="71">
        <f t="shared" si="10"/>
        <v>85.22727272727272</v>
      </c>
    </row>
    <row r="58" spans="3:15">
      <c r="C58" t="str">
        <f t="shared" si="1"/>
        <v>C8</v>
      </c>
      <c r="D58">
        <v>200</v>
      </c>
      <c r="E58">
        <f t="shared" si="2"/>
        <v>56</v>
      </c>
      <c r="F58" s="68">
        <f t="shared" si="3"/>
        <v>8928.5714285714294</v>
      </c>
      <c r="G58" s="69">
        <f t="shared" si="4"/>
        <v>4464.2857142857147</v>
      </c>
      <c r="H58" s="70">
        <f t="shared" si="5"/>
        <v>11.160714285714286</v>
      </c>
      <c r="I58" s="71">
        <f t="shared" si="6"/>
        <v>5.5803571428571432</v>
      </c>
      <c r="J58" s="71">
        <f t="shared" si="7"/>
        <v>2.7901785714285716</v>
      </c>
      <c r="K58" s="71">
        <f t="shared" si="8"/>
        <v>1.3950892857142858</v>
      </c>
      <c r="L58" s="73">
        <f t="shared" si="10"/>
        <v>669.64285714285722</v>
      </c>
      <c r="M58" s="71">
        <f t="shared" si="10"/>
        <v>334.82142857142861</v>
      </c>
      <c r="N58" s="71">
        <f t="shared" si="10"/>
        <v>167.41071428571431</v>
      </c>
      <c r="O58" s="71">
        <f t="shared" si="10"/>
        <v>83.705357142857153</v>
      </c>
    </row>
    <row r="59" spans="3:15">
      <c r="C59" t="str">
        <f t="shared" si="1"/>
        <v>C7</v>
      </c>
      <c r="D59">
        <v>199</v>
      </c>
      <c r="E59">
        <f t="shared" si="2"/>
        <v>57</v>
      </c>
      <c r="F59" s="68">
        <f t="shared" si="3"/>
        <v>8771.9298245614027</v>
      </c>
      <c r="G59" s="69">
        <f t="shared" si="4"/>
        <v>4385.9649122807014</v>
      </c>
      <c r="H59" s="70">
        <f t="shared" si="5"/>
        <v>10.964912280701753</v>
      </c>
      <c r="I59" s="71">
        <f t="shared" si="6"/>
        <v>5.4824561403508767</v>
      </c>
      <c r="J59" s="71">
        <f t="shared" si="7"/>
        <v>2.7412280701754383</v>
      </c>
      <c r="K59" s="71">
        <f t="shared" si="8"/>
        <v>1.3706140350877192</v>
      </c>
      <c r="L59" s="73">
        <f t="shared" si="10"/>
        <v>657.8947368421052</v>
      </c>
      <c r="M59" s="71">
        <f t="shared" si="10"/>
        <v>328.9473684210526</v>
      </c>
      <c r="N59" s="71">
        <f t="shared" si="10"/>
        <v>164.4736842105263</v>
      </c>
      <c r="O59" s="71">
        <f t="shared" si="10"/>
        <v>82.23684210526315</v>
      </c>
    </row>
    <row r="60" spans="3:15">
      <c r="C60" t="str">
        <f t="shared" si="1"/>
        <v>C6</v>
      </c>
      <c r="D60">
        <v>198</v>
      </c>
      <c r="E60">
        <f t="shared" si="2"/>
        <v>58</v>
      </c>
      <c r="F60" s="68">
        <f t="shared" si="3"/>
        <v>8620.689655172413</v>
      </c>
      <c r="G60" s="69">
        <f t="shared" si="4"/>
        <v>4310.3448275862065</v>
      </c>
      <c r="H60" s="70">
        <f t="shared" si="5"/>
        <v>10.775862068965516</v>
      </c>
      <c r="I60" s="71">
        <f t="shared" si="6"/>
        <v>5.387931034482758</v>
      </c>
      <c r="J60" s="71">
        <f t="shared" si="7"/>
        <v>2.693965517241379</v>
      </c>
      <c r="K60" s="71">
        <f t="shared" si="8"/>
        <v>1.3469827586206895</v>
      </c>
      <c r="L60" s="73">
        <f t="shared" si="10"/>
        <v>646.55172413793093</v>
      </c>
      <c r="M60" s="71">
        <f t="shared" si="10"/>
        <v>323.27586206896547</v>
      </c>
      <c r="N60" s="71">
        <f t="shared" si="10"/>
        <v>161.63793103448273</v>
      </c>
      <c r="O60" s="71">
        <f t="shared" si="10"/>
        <v>80.818965517241367</v>
      </c>
    </row>
    <row r="61" spans="3:15">
      <c r="C61" t="str">
        <f t="shared" si="1"/>
        <v>C5</v>
      </c>
      <c r="D61">
        <v>197</v>
      </c>
      <c r="E61">
        <f t="shared" si="2"/>
        <v>59</v>
      </c>
      <c r="F61" s="68">
        <f t="shared" si="3"/>
        <v>8474.5762711864409</v>
      </c>
      <c r="G61" s="69">
        <f t="shared" si="4"/>
        <v>4237.2881355932204</v>
      </c>
      <c r="H61" s="70">
        <f t="shared" si="5"/>
        <v>10.593220338983052</v>
      </c>
      <c r="I61" s="71">
        <f t="shared" si="6"/>
        <v>5.296610169491526</v>
      </c>
      <c r="J61" s="71">
        <f t="shared" si="7"/>
        <v>2.648305084745763</v>
      </c>
      <c r="K61" s="71">
        <f t="shared" si="8"/>
        <v>1.3241525423728815</v>
      </c>
      <c r="L61" s="73">
        <f t="shared" si="10"/>
        <v>635.59322033898309</v>
      </c>
      <c r="M61" s="71">
        <f t="shared" si="10"/>
        <v>317.79661016949154</v>
      </c>
      <c r="N61" s="71">
        <f t="shared" si="10"/>
        <v>158.89830508474577</v>
      </c>
      <c r="O61" s="71">
        <f t="shared" si="10"/>
        <v>79.449152542372886</v>
      </c>
    </row>
    <row r="62" spans="3:15">
      <c r="C62" t="str">
        <f t="shared" si="1"/>
        <v>C4</v>
      </c>
      <c r="D62">
        <v>196</v>
      </c>
      <c r="E62">
        <f t="shared" si="2"/>
        <v>60</v>
      </c>
      <c r="F62" s="68">
        <f t="shared" si="3"/>
        <v>8333.3333333333339</v>
      </c>
      <c r="G62" s="69">
        <f t="shared" si="4"/>
        <v>4166.666666666667</v>
      </c>
      <c r="H62" s="70">
        <f t="shared" si="5"/>
        <v>10.416666666666668</v>
      </c>
      <c r="I62" s="71">
        <f t="shared" si="6"/>
        <v>5.2083333333333339</v>
      </c>
      <c r="J62" s="71">
        <f t="shared" si="7"/>
        <v>2.604166666666667</v>
      </c>
      <c r="K62" s="71">
        <f t="shared" si="8"/>
        <v>1.3020833333333335</v>
      </c>
      <c r="L62" s="73">
        <f t="shared" si="10"/>
        <v>625.00000000000011</v>
      </c>
      <c r="M62" s="71">
        <f t="shared" si="10"/>
        <v>312.50000000000006</v>
      </c>
      <c r="N62" s="71">
        <f t="shared" si="10"/>
        <v>156.25000000000003</v>
      </c>
      <c r="O62" s="71">
        <f t="shared" si="10"/>
        <v>78.125000000000014</v>
      </c>
    </row>
    <row r="63" spans="3:15">
      <c r="C63" t="str">
        <f t="shared" si="1"/>
        <v>C3</v>
      </c>
      <c r="D63">
        <v>195</v>
      </c>
      <c r="E63">
        <f t="shared" si="2"/>
        <v>61</v>
      </c>
      <c r="F63" s="68">
        <f t="shared" si="3"/>
        <v>8196.7213114754104</v>
      </c>
      <c r="G63" s="69">
        <f t="shared" si="4"/>
        <v>4098.3606557377052</v>
      </c>
      <c r="H63" s="70">
        <f t="shared" si="5"/>
        <v>10.245901639344263</v>
      </c>
      <c r="I63" s="71">
        <f t="shared" si="6"/>
        <v>5.1229508196721314</v>
      </c>
      <c r="J63" s="71">
        <f t="shared" si="7"/>
        <v>2.5614754098360657</v>
      </c>
      <c r="K63" s="71">
        <f t="shared" si="8"/>
        <v>1.2807377049180328</v>
      </c>
      <c r="L63" s="73">
        <f t="shared" si="10"/>
        <v>614.7540983606558</v>
      </c>
      <c r="M63" s="71">
        <f t="shared" si="10"/>
        <v>307.3770491803279</v>
      </c>
      <c r="N63" s="71">
        <f t="shared" si="10"/>
        <v>153.68852459016395</v>
      </c>
      <c r="O63" s="71">
        <f t="shared" si="10"/>
        <v>76.844262295081975</v>
      </c>
    </row>
    <row r="64" spans="3:15">
      <c r="C64" t="str">
        <f t="shared" si="1"/>
        <v>C2</v>
      </c>
      <c r="D64">
        <v>194</v>
      </c>
      <c r="E64">
        <f t="shared" si="2"/>
        <v>62</v>
      </c>
      <c r="F64" s="68">
        <f t="shared" si="3"/>
        <v>8064.5161290322585</v>
      </c>
      <c r="G64" s="69">
        <f t="shared" si="4"/>
        <v>4032.2580645161293</v>
      </c>
      <c r="H64" s="70">
        <f t="shared" si="5"/>
        <v>10.080645161290324</v>
      </c>
      <c r="I64" s="71">
        <f t="shared" si="6"/>
        <v>5.0403225806451619</v>
      </c>
      <c r="J64" s="71">
        <f t="shared" si="7"/>
        <v>2.520161290322581</v>
      </c>
      <c r="K64" s="71">
        <f t="shared" si="8"/>
        <v>1.2600806451612905</v>
      </c>
      <c r="L64" s="73">
        <f t="shared" si="10"/>
        <v>604.83870967741939</v>
      </c>
      <c r="M64" s="71">
        <f t="shared" si="10"/>
        <v>302.41935483870969</v>
      </c>
      <c r="N64" s="71">
        <f t="shared" si="10"/>
        <v>151.20967741935485</v>
      </c>
      <c r="O64" s="71">
        <f t="shared" si="10"/>
        <v>75.604838709677423</v>
      </c>
    </row>
    <row r="65" spans="3:15">
      <c r="C65" t="str">
        <f t="shared" si="1"/>
        <v>C1</v>
      </c>
      <c r="D65">
        <v>193</v>
      </c>
      <c r="E65">
        <f t="shared" si="2"/>
        <v>63</v>
      </c>
      <c r="F65" s="68">
        <f t="shared" si="3"/>
        <v>7936.5079365079364</v>
      </c>
      <c r="G65" s="69">
        <f t="shared" si="4"/>
        <v>3968.2539682539682</v>
      </c>
      <c r="H65" s="70">
        <f t="shared" si="5"/>
        <v>9.9206349206349209</v>
      </c>
      <c r="I65" s="71">
        <f t="shared" si="6"/>
        <v>4.9603174603174605</v>
      </c>
      <c r="J65" s="71">
        <f t="shared" si="7"/>
        <v>2.4801587301587302</v>
      </c>
      <c r="K65" s="71">
        <f t="shared" si="8"/>
        <v>1.2400793650793651</v>
      </c>
      <c r="L65" s="73">
        <f t="shared" si="10"/>
        <v>595.2380952380953</v>
      </c>
      <c r="M65" s="71">
        <f t="shared" si="10"/>
        <v>297.61904761904765</v>
      </c>
      <c r="N65" s="71">
        <f t="shared" si="10"/>
        <v>148.80952380952382</v>
      </c>
      <c r="O65" s="71">
        <f t="shared" si="10"/>
        <v>74.404761904761912</v>
      </c>
    </row>
    <row r="66" spans="3:15">
      <c r="C66" t="str">
        <f t="shared" si="1"/>
        <v>C0</v>
      </c>
      <c r="D66">
        <v>192</v>
      </c>
      <c r="E66">
        <f t="shared" si="2"/>
        <v>64</v>
      </c>
      <c r="F66" s="68">
        <f t="shared" si="3"/>
        <v>7812.5</v>
      </c>
      <c r="G66" s="69">
        <f t="shared" si="4"/>
        <v>3906.25</v>
      </c>
      <c r="H66" s="70">
        <f t="shared" si="5"/>
        <v>9.765625</v>
      </c>
      <c r="I66" s="71">
        <f t="shared" si="6"/>
        <v>4.8828125</v>
      </c>
      <c r="J66" s="71">
        <f t="shared" si="7"/>
        <v>2.44140625</v>
      </c>
      <c r="K66" s="71">
        <f t="shared" si="8"/>
        <v>1.220703125</v>
      </c>
      <c r="L66" s="73">
        <f t="shared" si="10"/>
        <v>585.9375</v>
      </c>
      <c r="M66" s="71">
        <f t="shared" si="10"/>
        <v>292.96875</v>
      </c>
      <c r="N66" s="71">
        <f t="shared" si="10"/>
        <v>146.484375</v>
      </c>
      <c r="O66" s="71">
        <f t="shared" si="10"/>
        <v>73.2421875</v>
      </c>
    </row>
    <row r="67" spans="3:15">
      <c r="C67" t="str">
        <f t="shared" si="1"/>
        <v>BF</v>
      </c>
      <c r="D67">
        <v>191</v>
      </c>
      <c r="E67">
        <f t="shared" si="2"/>
        <v>65</v>
      </c>
      <c r="F67" s="68">
        <f t="shared" si="3"/>
        <v>7692.3076923076924</v>
      </c>
      <c r="G67" s="69">
        <f t="shared" si="4"/>
        <v>3846.1538461538462</v>
      </c>
      <c r="H67" s="70">
        <f t="shared" si="5"/>
        <v>9.615384615384615</v>
      </c>
      <c r="I67" s="71">
        <f t="shared" si="6"/>
        <v>4.8076923076923075</v>
      </c>
      <c r="J67" s="71">
        <f t="shared" si="7"/>
        <v>2.4038461538461537</v>
      </c>
      <c r="K67" s="71">
        <f t="shared" si="8"/>
        <v>1.2019230769230769</v>
      </c>
      <c r="L67" s="73">
        <f t="shared" si="10"/>
        <v>576.92307692307691</v>
      </c>
      <c r="M67" s="71">
        <f t="shared" si="10"/>
        <v>288.46153846153845</v>
      </c>
      <c r="N67" s="71">
        <f t="shared" si="10"/>
        <v>144.23076923076923</v>
      </c>
      <c r="O67" s="71">
        <f t="shared" si="10"/>
        <v>72.115384615384613</v>
      </c>
    </row>
    <row r="68" spans="3:15">
      <c r="C68" t="str">
        <f t="shared" ref="C68:C131" si="11">DEC2HEX(D68)</f>
        <v>BE</v>
      </c>
      <c r="D68">
        <v>190</v>
      </c>
      <c r="E68">
        <f t="shared" ref="E68:E131" si="12">256-D68</f>
        <v>66</v>
      </c>
      <c r="F68" s="68">
        <f t="shared" ref="F68:F131" si="13">$B$2/E68</f>
        <v>7575.757575757576</v>
      </c>
      <c r="G68" s="69">
        <f t="shared" ref="G68:G131" si="14">F68/2</f>
        <v>3787.878787878788</v>
      </c>
      <c r="H68" s="70">
        <f t="shared" ref="H68:H131" si="15">G68/$H$2</f>
        <v>9.4696969696969706</v>
      </c>
      <c r="I68" s="71">
        <f t="shared" ref="I68:I131" si="16">G68/$I$2</f>
        <v>4.7348484848484853</v>
      </c>
      <c r="J68" s="71">
        <f t="shared" ref="J68:J131" si="17">G68/$J$2</f>
        <v>2.3674242424242427</v>
      </c>
      <c r="K68" s="71">
        <f t="shared" ref="K68:K131" si="18">G68/$K$2</f>
        <v>1.1837121212121213</v>
      </c>
      <c r="L68" s="73">
        <f t="shared" si="10"/>
        <v>568.18181818181824</v>
      </c>
      <c r="M68" s="71">
        <f t="shared" si="10"/>
        <v>284.09090909090912</v>
      </c>
      <c r="N68" s="71">
        <f t="shared" si="10"/>
        <v>142.04545454545456</v>
      </c>
      <c r="O68" s="71">
        <f t="shared" si="10"/>
        <v>71.02272727272728</v>
      </c>
    </row>
    <row r="69" spans="3:15">
      <c r="C69" t="str">
        <f t="shared" si="11"/>
        <v>BD</v>
      </c>
      <c r="D69">
        <v>189</v>
      </c>
      <c r="E69">
        <f t="shared" si="12"/>
        <v>67</v>
      </c>
      <c r="F69" s="68">
        <f t="shared" si="13"/>
        <v>7462.686567164179</v>
      </c>
      <c r="G69" s="69">
        <f t="shared" si="14"/>
        <v>3731.3432835820895</v>
      </c>
      <c r="H69" s="70">
        <f t="shared" si="15"/>
        <v>9.3283582089552244</v>
      </c>
      <c r="I69" s="71">
        <f t="shared" si="16"/>
        <v>4.6641791044776122</v>
      </c>
      <c r="J69" s="71">
        <f t="shared" si="17"/>
        <v>2.3320895522388061</v>
      </c>
      <c r="K69" s="71">
        <f t="shared" si="18"/>
        <v>1.166044776119403</v>
      </c>
      <c r="L69" s="73">
        <f t="shared" si="10"/>
        <v>559.70149253731347</v>
      </c>
      <c r="M69" s="71">
        <f t="shared" si="10"/>
        <v>279.85074626865674</v>
      </c>
      <c r="N69" s="71">
        <f t="shared" si="10"/>
        <v>139.92537313432837</v>
      </c>
      <c r="O69" s="71">
        <f t="shared" si="10"/>
        <v>69.962686567164184</v>
      </c>
    </row>
    <row r="70" spans="3:15">
      <c r="C70" t="str">
        <f t="shared" si="11"/>
        <v>BC</v>
      </c>
      <c r="D70">
        <v>188</v>
      </c>
      <c r="E70">
        <f t="shared" si="12"/>
        <v>68</v>
      </c>
      <c r="F70" s="68">
        <f t="shared" si="13"/>
        <v>7352.9411764705883</v>
      </c>
      <c r="G70" s="69">
        <f t="shared" si="14"/>
        <v>3676.4705882352941</v>
      </c>
      <c r="H70" s="70">
        <f t="shared" si="15"/>
        <v>9.1911764705882355</v>
      </c>
      <c r="I70" s="71">
        <f t="shared" si="16"/>
        <v>4.5955882352941178</v>
      </c>
      <c r="J70" s="71">
        <f t="shared" si="17"/>
        <v>2.2977941176470589</v>
      </c>
      <c r="K70" s="71">
        <f t="shared" si="18"/>
        <v>1.1488970588235294</v>
      </c>
      <c r="L70" s="73">
        <f t="shared" si="10"/>
        <v>551.47058823529414</v>
      </c>
      <c r="M70" s="71">
        <f t="shared" si="10"/>
        <v>275.73529411764707</v>
      </c>
      <c r="N70" s="71">
        <f t="shared" si="10"/>
        <v>137.86764705882354</v>
      </c>
      <c r="O70" s="71">
        <f t="shared" si="10"/>
        <v>68.933823529411768</v>
      </c>
    </row>
    <row r="71" spans="3:15">
      <c r="C71" t="str">
        <f t="shared" si="11"/>
        <v>BB</v>
      </c>
      <c r="D71">
        <v>187</v>
      </c>
      <c r="E71">
        <f t="shared" si="12"/>
        <v>69</v>
      </c>
      <c r="F71" s="68">
        <f t="shared" si="13"/>
        <v>7246.376811594203</v>
      </c>
      <c r="G71" s="69">
        <f t="shared" si="14"/>
        <v>3623.1884057971015</v>
      </c>
      <c r="H71" s="70">
        <f t="shared" si="15"/>
        <v>9.0579710144927539</v>
      </c>
      <c r="I71" s="71">
        <f t="shared" si="16"/>
        <v>4.5289855072463769</v>
      </c>
      <c r="J71" s="71">
        <f t="shared" si="17"/>
        <v>2.2644927536231885</v>
      </c>
      <c r="K71" s="71">
        <f t="shared" si="18"/>
        <v>1.1322463768115942</v>
      </c>
      <c r="L71" s="73">
        <f t="shared" si="10"/>
        <v>543.47826086956525</v>
      </c>
      <c r="M71" s="71">
        <f t="shared" si="10"/>
        <v>271.73913043478262</v>
      </c>
      <c r="N71" s="71">
        <f t="shared" si="10"/>
        <v>135.86956521739131</v>
      </c>
      <c r="O71" s="71">
        <f t="shared" si="10"/>
        <v>67.934782608695656</v>
      </c>
    </row>
    <row r="72" spans="3:15">
      <c r="C72" t="str">
        <f t="shared" si="11"/>
        <v>BA</v>
      </c>
      <c r="D72">
        <v>186</v>
      </c>
      <c r="E72">
        <f t="shared" si="12"/>
        <v>70</v>
      </c>
      <c r="F72" s="68">
        <f t="shared" si="13"/>
        <v>7142.8571428571431</v>
      </c>
      <c r="G72" s="69">
        <f t="shared" si="14"/>
        <v>3571.4285714285716</v>
      </c>
      <c r="H72" s="70">
        <f t="shared" si="15"/>
        <v>8.9285714285714288</v>
      </c>
      <c r="I72" s="71">
        <f t="shared" si="16"/>
        <v>4.4642857142857144</v>
      </c>
      <c r="J72" s="71">
        <f t="shared" si="17"/>
        <v>2.2321428571428572</v>
      </c>
      <c r="K72" s="71">
        <f t="shared" si="18"/>
        <v>1.1160714285714286</v>
      </c>
      <c r="L72" s="73">
        <f t="shared" si="10"/>
        <v>535.71428571428578</v>
      </c>
      <c r="M72" s="71">
        <f t="shared" si="10"/>
        <v>267.85714285714289</v>
      </c>
      <c r="N72" s="71">
        <f t="shared" si="10"/>
        <v>133.92857142857144</v>
      </c>
      <c r="O72" s="71">
        <f t="shared" si="10"/>
        <v>66.964285714285722</v>
      </c>
    </row>
    <row r="73" spans="3:15">
      <c r="C73" t="str">
        <f t="shared" si="11"/>
        <v>B9</v>
      </c>
      <c r="D73">
        <v>185</v>
      </c>
      <c r="E73">
        <f t="shared" si="12"/>
        <v>71</v>
      </c>
      <c r="F73" s="68">
        <f t="shared" si="13"/>
        <v>7042.2535211267605</v>
      </c>
      <c r="G73" s="69">
        <f t="shared" si="14"/>
        <v>3521.1267605633802</v>
      </c>
      <c r="H73" s="70">
        <f t="shared" si="15"/>
        <v>8.8028169014084501</v>
      </c>
      <c r="I73" s="71">
        <f t="shared" si="16"/>
        <v>4.401408450704225</v>
      </c>
      <c r="J73" s="71">
        <f t="shared" si="17"/>
        <v>2.2007042253521125</v>
      </c>
      <c r="K73" s="71">
        <f t="shared" si="18"/>
        <v>1.1003521126760563</v>
      </c>
      <c r="L73" s="73">
        <f t="shared" si="10"/>
        <v>528.16901408450701</v>
      </c>
      <c r="M73" s="71">
        <f t="shared" si="10"/>
        <v>264.08450704225351</v>
      </c>
      <c r="N73" s="71">
        <f t="shared" si="10"/>
        <v>132.04225352112675</v>
      </c>
      <c r="O73" s="71">
        <f t="shared" si="10"/>
        <v>66.021126760563376</v>
      </c>
    </row>
    <row r="74" spans="3:15">
      <c r="C74" t="str">
        <f t="shared" si="11"/>
        <v>B8</v>
      </c>
      <c r="D74">
        <v>184</v>
      </c>
      <c r="E74">
        <f t="shared" si="12"/>
        <v>72</v>
      </c>
      <c r="F74" s="68">
        <f t="shared" si="13"/>
        <v>6944.4444444444443</v>
      </c>
      <c r="G74" s="69">
        <f t="shared" si="14"/>
        <v>3472.2222222222222</v>
      </c>
      <c r="H74" s="70">
        <f t="shared" si="15"/>
        <v>8.6805555555555554</v>
      </c>
      <c r="I74" s="71">
        <f t="shared" si="16"/>
        <v>4.3402777777777777</v>
      </c>
      <c r="J74" s="71">
        <f t="shared" si="17"/>
        <v>2.1701388888888888</v>
      </c>
      <c r="K74" s="71">
        <f t="shared" si="18"/>
        <v>1.0850694444444444</v>
      </c>
      <c r="L74" s="73">
        <f t="shared" si="10"/>
        <v>520.83333333333337</v>
      </c>
      <c r="M74" s="71">
        <f t="shared" si="10"/>
        <v>260.41666666666669</v>
      </c>
      <c r="N74" s="71">
        <f t="shared" si="10"/>
        <v>130.20833333333334</v>
      </c>
      <c r="O74" s="71">
        <f t="shared" si="10"/>
        <v>65.104166666666671</v>
      </c>
    </row>
    <row r="75" spans="3:15">
      <c r="C75" t="str">
        <f t="shared" si="11"/>
        <v>B7</v>
      </c>
      <c r="D75">
        <v>183</v>
      </c>
      <c r="E75">
        <f t="shared" si="12"/>
        <v>73</v>
      </c>
      <c r="F75" s="68">
        <f t="shared" si="13"/>
        <v>6849.3150684931506</v>
      </c>
      <c r="G75" s="69">
        <f t="shared" si="14"/>
        <v>3424.6575342465753</v>
      </c>
      <c r="H75" s="70">
        <f t="shared" si="15"/>
        <v>8.5616438356164384</v>
      </c>
      <c r="I75" s="71">
        <f t="shared" si="16"/>
        <v>4.2808219178082192</v>
      </c>
      <c r="J75" s="71">
        <f t="shared" si="17"/>
        <v>2.1404109589041096</v>
      </c>
      <c r="K75" s="71">
        <f t="shared" si="18"/>
        <v>1.0702054794520548</v>
      </c>
      <c r="L75" s="73">
        <f t="shared" si="10"/>
        <v>513.69863013698625</v>
      </c>
      <c r="M75" s="71">
        <f t="shared" si="10"/>
        <v>256.84931506849313</v>
      </c>
      <c r="N75" s="71">
        <f t="shared" si="10"/>
        <v>128.42465753424656</v>
      </c>
      <c r="O75" s="71">
        <f t="shared" si="10"/>
        <v>64.212328767123282</v>
      </c>
    </row>
    <row r="76" spans="3:15">
      <c r="C76" t="str">
        <f t="shared" si="11"/>
        <v>B6</v>
      </c>
      <c r="D76">
        <v>182</v>
      </c>
      <c r="E76">
        <f t="shared" si="12"/>
        <v>74</v>
      </c>
      <c r="F76" s="68">
        <f t="shared" si="13"/>
        <v>6756.7567567567567</v>
      </c>
      <c r="G76" s="69">
        <f t="shared" si="14"/>
        <v>3378.3783783783783</v>
      </c>
      <c r="H76" s="70">
        <f t="shared" si="15"/>
        <v>8.4459459459459456</v>
      </c>
      <c r="I76" s="71">
        <f t="shared" si="16"/>
        <v>4.2229729729729728</v>
      </c>
      <c r="J76" s="71">
        <f t="shared" si="17"/>
        <v>2.1114864864864864</v>
      </c>
      <c r="K76" s="71">
        <f t="shared" si="18"/>
        <v>1.0557432432432432</v>
      </c>
      <c r="L76" s="73">
        <f t="shared" si="10"/>
        <v>506.75675675675672</v>
      </c>
      <c r="M76" s="71">
        <f t="shared" si="10"/>
        <v>253.37837837837836</v>
      </c>
      <c r="N76" s="71">
        <f t="shared" si="10"/>
        <v>126.68918918918918</v>
      </c>
      <c r="O76" s="71">
        <f t="shared" si="10"/>
        <v>63.344594594594589</v>
      </c>
    </row>
    <row r="77" spans="3:15">
      <c r="C77" t="str">
        <f t="shared" si="11"/>
        <v>B5</v>
      </c>
      <c r="D77">
        <v>181</v>
      </c>
      <c r="E77">
        <f t="shared" si="12"/>
        <v>75</v>
      </c>
      <c r="F77" s="68">
        <f t="shared" si="13"/>
        <v>6666.666666666667</v>
      </c>
      <c r="G77" s="69">
        <f t="shared" si="14"/>
        <v>3333.3333333333335</v>
      </c>
      <c r="H77" s="70">
        <f t="shared" si="15"/>
        <v>8.3333333333333339</v>
      </c>
      <c r="I77" s="71">
        <f t="shared" si="16"/>
        <v>4.166666666666667</v>
      </c>
      <c r="J77" s="71">
        <f t="shared" si="17"/>
        <v>2.0833333333333335</v>
      </c>
      <c r="K77" s="71">
        <f t="shared" si="18"/>
        <v>1.0416666666666667</v>
      </c>
      <c r="L77" s="73">
        <f t="shared" si="10"/>
        <v>500.00000000000006</v>
      </c>
      <c r="M77" s="71">
        <f t="shared" si="10"/>
        <v>250.00000000000003</v>
      </c>
      <c r="N77" s="71">
        <f t="shared" si="10"/>
        <v>125.00000000000001</v>
      </c>
      <c r="O77" s="71">
        <f t="shared" si="10"/>
        <v>62.500000000000007</v>
      </c>
    </row>
    <row r="78" spans="3:15">
      <c r="C78" t="str">
        <f t="shared" si="11"/>
        <v>B4</v>
      </c>
      <c r="D78">
        <v>180</v>
      </c>
      <c r="E78">
        <f t="shared" si="12"/>
        <v>76</v>
      </c>
      <c r="F78" s="68">
        <f t="shared" si="13"/>
        <v>6578.9473684210525</v>
      </c>
      <c r="G78" s="69">
        <f t="shared" si="14"/>
        <v>3289.4736842105262</v>
      </c>
      <c r="H78" s="70">
        <f t="shared" si="15"/>
        <v>8.223684210526315</v>
      </c>
      <c r="I78" s="71">
        <f t="shared" si="16"/>
        <v>4.1118421052631575</v>
      </c>
      <c r="J78" s="71">
        <f t="shared" si="17"/>
        <v>2.0559210526315788</v>
      </c>
      <c r="K78" s="71">
        <f t="shared" si="18"/>
        <v>1.0279605263157894</v>
      </c>
      <c r="L78" s="73">
        <f t="shared" si="10"/>
        <v>493.4210526315789</v>
      </c>
      <c r="M78" s="71">
        <f t="shared" si="10"/>
        <v>246.71052631578945</v>
      </c>
      <c r="N78" s="71">
        <f t="shared" si="10"/>
        <v>123.35526315789473</v>
      </c>
      <c r="O78" s="71">
        <f t="shared" si="10"/>
        <v>61.677631578947363</v>
      </c>
    </row>
    <row r="79" spans="3:15">
      <c r="C79" t="str">
        <f t="shared" si="11"/>
        <v>B3</v>
      </c>
      <c r="D79">
        <v>179</v>
      </c>
      <c r="E79">
        <f t="shared" si="12"/>
        <v>77</v>
      </c>
      <c r="F79" s="68">
        <f t="shared" si="13"/>
        <v>6493.5064935064938</v>
      </c>
      <c r="G79" s="69">
        <f t="shared" si="14"/>
        <v>3246.7532467532469</v>
      </c>
      <c r="H79" s="70">
        <f t="shared" si="15"/>
        <v>8.1168831168831179</v>
      </c>
      <c r="I79" s="71">
        <f t="shared" si="16"/>
        <v>4.058441558441559</v>
      </c>
      <c r="J79" s="71">
        <f t="shared" si="17"/>
        <v>2.0292207792207795</v>
      </c>
      <c r="K79" s="71">
        <f t="shared" si="18"/>
        <v>1.0146103896103897</v>
      </c>
      <c r="L79" s="73">
        <f t="shared" si="10"/>
        <v>487.01298701298708</v>
      </c>
      <c r="M79" s="71">
        <f t="shared" si="10"/>
        <v>243.50649350649354</v>
      </c>
      <c r="N79" s="71">
        <f t="shared" si="10"/>
        <v>121.75324675324677</v>
      </c>
      <c r="O79" s="71">
        <f t="shared" si="10"/>
        <v>60.876623376623385</v>
      </c>
    </row>
    <row r="80" spans="3:15">
      <c r="C80" t="str">
        <f t="shared" si="11"/>
        <v>B2</v>
      </c>
      <c r="D80">
        <v>178</v>
      </c>
      <c r="E80">
        <f t="shared" si="12"/>
        <v>78</v>
      </c>
      <c r="F80" s="68">
        <f t="shared" si="13"/>
        <v>6410.2564102564102</v>
      </c>
      <c r="G80" s="69">
        <f t="shared" si="14"/>
        <v>3205.1282051282051</v>
      </c>
      <c r="H80" s="70">
        <f t="shared" si="15"/>
        <v>8.0128205128205128</v>
      </c>
      <c r="I80" s="71">
        <f t="shared" si="16"/>
        <v>4.0064102564102564</v>
      </c>
      <c r="J80" s="71">
        <f t="shared" si="17"/>
        <v>2.0032051282051282</v>
      </c>
      <c r="K80" s="71">
        <f t="shared" si="18"/>
        <v>1.0016025641025641</v>
      </c>
      <c r="L80" s="73">
        <f t="shared" si="10"/>
        <v>480.76923076923077</v>
      </c>
      <c r="M80" s="71">
        <f t="shared" si="10"/>
        <v>240.38461538461539</v>
      </c>
      <c r="N80" s="71">
        <f t="shared" si="10"/>
        <v>120.19230769230769</v>
      </c>
      <c r="O80" s="71">
        <f t="shared" si="10"/>
        <v>60.096153846153847</v>
      </c>
    </row>
    <row r="81" spans="3:15">
      <c r="C81" t="str">
        <f t="shared" si="11"/>
        <v>B1</v>
      </c>
      <c r="D81">
        <v>177</v>
      </c>
      <c r="E81">
        <f t="shared" si="12"/>
        <v>79</v>
      </c>
      <c r="F81" s="68">
        <f t="shared" si="13"/>
        <v>6329.1139240506327</v>
      </c>
      <c r="G81" s="69">
        <f t="shared" si="14"/>
        <v>3164.5569620253164</v>
      </c>
      <c r="H81" s="70">
        <f t="shared" si="15"/>
        <v>7.9113924050632907</v>
      </c>
      <c r="I81" s="71">
        <f t="shared" si="16"/>
        <v>3.9556962025316453</v>
      </c>
      <c r="J81" s="71">
        <f t="shared" si="17"/>
        <v>1.9778481012658227</v>
      </c>
      <c r="K81" s="71">
        <f t="shared" si="18"/>
        <v>0.98892405063291133</v>
      </c>
      <c r="L81" s="73">
        <f t="shared" si="10"/>
        <v>474.68354430379742</v>
      </c>
      <c r="M81" s="71">
        <f t="shared" si="10"/>
        <v>237.34177215189871</v>
      </c>
      <c r="N81" s="71">
        <f t="shared" si="10"/>
        <v>118.67088607594935</v>
      </c>
      <c r="O81" s="71">
        <f t="shared" si="10"/>
        <v>59.335443037974677</v>
      </c>
    </row>
    <row r="82" spans="3:15">
      <c r="C82" t="str">
        <f t="shared" si="11"/>
        <v>B0</v>
      </c>
      <c r="D82">
        <v>176</v>
      </c>
      <c r="E82">
        <f t="shared" si="12"/>
        <v>80</v>
      </c>
      <c r="F82" s="68">
        <f t="shared" si="13"/>
        <v>6250</v>
      </c>
      <c r="G82" s="69">
        <f t="shared" si="14"/>
        <v>3125</v>
      </c>
      <c r="H82" s="70">
        <f t="shared" si="15"/>
        <v>7.8125</v>
      </c>
      <c r="I82" s="71">
        <f t="shared" si="16"/>
        <v>3.90625</v>
      </c>
      <c r="J82" s="71">
        <f t="shared" si="17"/>
        <v>1.953125</v>
      </c>
      <c r="K82" s="71">
        <f t="shared" si="18"/>
        <v>0.9765625</v>
      </c>
      <c r="L82" s="73">
        <f t="shared" si="10"/>
        <v>468.75</v>
      </c>
      <c r="M82" s="71">
        <f t="shared" si="10"/>
        <v>234.375</v>
      </c>
      <c r="N82" s="71">
        <f t="shared" si="10"/>
        <v>117.1875</v>
      </c>
      <c r="O82" s="71">
        <f t="shared" si="10"/>
        <v>58.59375</v>
      </c>
    </row>
    <row r="83" spans="3:15">
      <c r="C83" t="str">
        <f t="shared" si="11"/>
        <v>AF</v>
      </c>
      <c r="D83">
        <v>175</v>
      </c>
      <c r="E83">
        <f t="shared" si="12"/>
        <v>81</v>
      </c>
      <c r="F83" s="68">
        <f t="shared" si="13"/>
        <v>6172.8395061728397</v>
      </c>
      <c r="G83" s="69">
        <f t="shared" si="14"/>
        <v>3086.4197530864199</v>
      </c>
      <c r="H83" s="70">
        <f t="shared" si="15"/>
        <v>7.7160493827160499</v>
      </c>
      <c r="I83" s="71">
        <f t="shared" si="16"/>
        <v>3.8580246913580249</v>
      </c>
      <c r="J83" s="71">
        <f t="shared" si="17"/>
        <v>1.9290123456790125</v>
      </c>
      <c r="K83" s="71">
        <f t="shared" si="18"/>
        <v>0.96450617283950624</v>
      </c>
      <c r="L83" s="73">
        <f t="shared" si="10"/>
        <v>462.96296296296299</v>
      </c>
      <c r="M83" s="71">
        <f t="shared" si="10"/>
        <v>231.4814814814815</v>
      </c>
      <c r="N83" s="71">
        <f t="shared" si="10"/>
        <v>115.74074074074075</v>
      </c>
      <c r="O83" s="71">
        <f t="shared" ref="O83:O146" si="19">K83*60</f>
        <v>57.870370370370374</v>
      </c>
    </row>
    <row r="84" spans="3:15">
      <c r="C84" t="str">
        <f t="shared" si="11"/>
        <v>AE</v>
      </c>
      <c r="D84">
        <v>174</v>
      </c>
      <c r="E84">
        <f t="shared" si="12"/>
        <v>82</v>
      </c>
      <c r="F84" s="68">
        <f t="shared" si="13"/>
        <v>6097.5609756097565</v>
      </c>
      <c r="G84" s="69">
        <f t="shared" si="14"/>
        <v>3048.7804878048782</v>
      </c>
      <c r="H84" s="70">
        <f t="shared" si="15"/>
        <v>7.6219512195121952</v>
      </c>
      <c r="I84" s="71">
        <f t="shared" si="16"/>
        <v>3.8109756097560976</v>
      </c>
      <c r="J84" s="71">
        <f t="shared" si="17"/>
        <v>1.9054878048780488</v>
      </c>
      <c r="K84" s="71">
        <f t="shared" si="18"/>
        <v>0.9527439024390244</v>
      </c>
      <c r="L84" s="73">
        <f t="shared" ref="L84:O147" si="20">H84*60</f>
        <v>457.3170731707317</v>
      </c>
      <c r="M84" s="71">
        <f t="shared" si="20"/>
        <v>228.65853658536585</v>
      </c>
      <c r="N84" s="71">
        <f t="shared" si="20"/>
        <v>114.32926829268293</v>
      </c>
      <c r="O84" s="71">
        <f t="shared" si="19"/>
        <v>57.164634146341463</v>
      </c>
    </row>
    <row r="85" spans="3:15">
      <c r="C85" t="str">
        <f t="shared" si="11"/>
        <v>AD</v>
      </c>
      <c r="D85">
        <v>173</v>
      </c>
      <c r="E85">
        <f t="shared" si="12"/>
        <v>83</v>
      </c>
      <c r="F85" s="68">
        <f t="shared" si="13"/>
        <v>6024.0963855421687</v>
      </c>
      <c r="G85" s="69">
        <f t="shared" si="14"/>
        <v>3012.0481927710844</v>
      </c>
      <c r="H85" s="70">
        <f t="shared" si="15"/>
        <v>7.5301204819277112</v>
      </c>
      <c r="I85" s="71">
        <f t="shared" si="16"/>
        <v>3.7650602409638556</v>
      </c>
      <c r="J85" s="71">
        <f t="shared" si="17"/>
        <v>1.8825301204819278</v>
      </c>
      <c r="K85" s="71">
        <f t="shared" si="18"/>
        <v>0.9412650602409639</v>
      </c>
      <c r="L85" s="73">
        <f t="shared" si="20"/>
        <v>451.80722891566268</v>
      </c>
      <c r="M85" s="71">
        <f t="shared" si="20"/>
        <v>225.90361445783134</v>
      </c>
      <c r="N85" s="71">
        <f t="shared" si="20"/>
        <v>112.95180722891567</v>
      </c>
      <c r="O85" s="71">
        <f t="shared" si="19"/>
        <v>56.475903614457835</v>
      </c>
    </row>
    <row r="86" spans="3:15">
      <c r="C86" t="str">
        <f t="shared" si="11"/>
        <v>AC</v>
      </c>
      <c r="D86">
        <v>172</v>
      </c>
      <c r="E86">
        <f t="shared" si="12"/>
        <v>84</v>
      </c>
      <c r="F86" s="68">
        <f t="shared" si="13"/>
        <v>5952.3809523809523</v>
      </c>
      <c r="G86" s="69">
        <f t="shared" si="14"/>
        <v>2976.1904761904761</v>
      </c>
      <c r="H86" s="70">
        <f t="shared" si="15"/>
        <v>7.4404761904761907</v>
      </c>
      <c r="I86" s="71">
        <f t="shared" si="16"/>
        <v>3.7202380952380953</v>
      </c>
      <c r="J86" s="71">
        <f t="shared" si="17"/>
        <v>1.8601190476190477</v>
      </c>
      <c r="K86" s="71">
        <f t="shared" si="18"/>
        <v>0.93005952380952384</v>
      </c>
      <c r="L86" s="73">
        <f t="shared" si="20"/>
        <v>446.42857142857144</v>
      </c>
      <c r="M86" s="71">
        <f t="shared" si="20"/>
        <v>223.21428571428572</v>
      </c>
      <c r="N86" s="71">
        <f t="shared" si="20"/>
        <v>111.60714285714286</v>
      </c>
      <c r="O86" s="71">
        <f t="shared" si="19"/>
        <v>55.803571428571431</v>
      </c>
    </row>
    <row r="87" spans="3:15">
      <c r="C87" t="str">
        <f t="shared" si="11"/>
        <v>AB</v>
      </c>
      <c r="D87">
        <v>171</v>
      </c>
      <c r="E87">
        <f t="shared" si="12"/>
        <v>85</v>
      </c>
      <c r="F87" s="68">
        <f t="shared" si="13"/>
        <v>5882.3529411764703</v>
      </c>
      <c r="G87" s="69">
        <f t="shared" si="14"/>
        <v>2941.1764705882351</v>
      </c>
      <c r="H87" s="70">
        <f t="shared" si="15"/>
        <v>7.3529411764705879</v>
      </c>
      <c r="I87" s="71">
        <f t="shared" si="16"/>
        <v>3.6764705882352939</v>
      </c>
      <c r="J87" s="71">
        <f t="shared" si="17"/>
        <v>1.838235294117647</v>
      </c>
      <c r="K87" s="71">
        <f t="shared" si="18"/>
        <v>0.91911764705882348</v>
      </c>
      <c r="L87" s="73">
        <f t="shared" si="20"/>
        <v>441.17647058823525</v>
      </c>
      <c r="M87" s="71">
        <f t="shared" si="20"/>
        <v>220.58823529411762</v>
      </c>
      <c r="N87" s="71">
        <f t="shared" si="20"/>
        <v>110.29411764705881</v>
      </c>
      <c r="O87" s="71">
        <f t="shared" si="19"/>
        <v>55.147058823529406</v>
      </c>
    </row>
    <row r="88" spans="3:15">
      <c r="C88" t="str">
        <f t="shared" si="11"/>
        <v>AA</v>
      </c>
      <c r="D88">
        <v>170</v>
      </c>
      <c r="E88">
        <f t="shared" si="12"/>
        <v>86</v>
      </c>
      <c r="F88" s="68">
        <f t="shared" si="13"/>
        <v>5813.9534883720926</v>
      </c>
      <c r="G88" s="69">
        <f t="shared" si="14"/>
        <v>2906.9767441860463</v>
      </c>
      <c r="H88" s="70">
        <f t="shared" si="15"/>
        <v>7.2674418604651159</v>
      </c>
      <c r="I88" s="71">
        <f t="shared" si="16"/>
        <v>3.6337209302325579</v>
      </c>
      <c r="J88" s="71">
        <f t="shared" si="17"/>
        <v>1.816860465116279</v>
      </c>
      <c r="K88" s="71">
        <f t="shared" si="18"/>
        <v>0.90843023255813948</v>
      </c>
      <c r="L88" s="73">
        <f t="shared" si="20"/>
        <v>436.04651162790697</v>
      </c>
      <c r="M88" s="71">
        <f t="shared" si="20"/>
        <v>218.02325581395348</v>
      </c>
      <c r="N88" s="71">
        <f t="shared" si="20"/>
        <v>109.01162790697674</v>
      </c>
      <c r="O88" s="71">
        <f t="shared" si="19"/>
        <v>54.505813953488371</v>
      </c>
    </row>
    <row r="89" spans="3:15">
      <c r="C89" t="str">
        <f t="shared" si="11"/>
        <v>A9</v>
      </c>
      <c r="D89">
        <v>169</v>
      </c>
      <c r="E89">
        <f t="shared" si="12"/>
        <v>87</v>
      </c>
      <c r="F89" s="68">
        <f t="shared" si="13"/>
        <v>5747.1264367816093</v>
      </c>
      <c r="G89" s="69">
        <f t="shared" si="14"/>
        <v>2873.5632183908046</v>
      </c>
      <c r="H89" s="70">
        <f t="shared" si="15"/>
        <v>7.1839080459770113</v>
      </c>
      <c r="I89" s="71">
        <f t="shared" si="16"/>
        <v>3.5919540229885056</v>
      </c>
      <c r="J89" s="71">
        <f t="shared" si="17"/>
        <v>1.7959770114942528</v>
      </c>
      <c r="K89" s="71">
        <f t="shared" si="18"/>
        <v>0.89798850574712641</v>
      </c>
      <c r="L89" s="73">
        <f t="shared" si="20"/>
        <v>431.0344827586207</v>
      </c>
      <c r="M89" s="71">
        <f t="shared" si="20"/>
        <v>215.51724137931035</v>
      </c>
      <c r="N89" s="71">
        <f t="shared" si="20"/>
        <v>107.75862068965517</v>
      </c>
      <c r="O89" s="71">
        <f t="shared" si="19"/>
        <v>53.879310344827587</v>
      </c>
    </row>
    <row r="90" spans="3:15">
      <c r="C90" t="str">
        <f t="shared" si="11"/>
        <v>A8</v>
      </c>
      <c r="D90">
        <v>168</v>
      </c>
      <c r="E90">
        <f t="shared" si="12"/>
        <v>88</v>
      </c>
      <c r="F90" s="68">
        <f t="shared" si="13"/>
        <v>5681.818181818182</v>
      </c>
      <c r="G90" s="69">
        <f t="shared" si="14"/>
        <v>2840.909090909091</v>
      </c>
      <c r="H90" s="71">
        <f t="shared" si="15"/>
        <v>7.1022727272727275</v>
      </c>
      <c r="I90" s="71">
        <f t="shared" si="16"/>
        <v>3.5511363636363638</v>
      </c>
      <c r="J90" s="71">
        <f t="shared" si="17"/>
        <v>1.7755681818181819</v>
      </c>
      <c r="K90" s="71">
        <f t="shared" si="18"/>
        <v>0.88778409090909094</v>
      </c>
      <c r="L90" s="71">
        <f t="shared" si="20"/>
        <v>426.13636363636363</v>
      </c>
      <c r="M90" s="71">
        <f t="shared" si="20"/>
        <v>213.06818181818181</v>
      </c>
      <c r="N90" s="71">
        <f t="shared" si="20"/>
        <v>106.53409090909091</v>
      </c>
      <c r="O90" s="71">
        <f t="shared" si="19"/>
        <v>53.267045454545453</v>
      </c>
    </row>
    <row r="91" spans="3:15">
      <c r="C91" t="str">
        <f t="shared" si="11"/>
        <v>A7</v>
      </c>
      <c r="D91">
        <v>167</v>
      </c>
      <c r="E91">
        <f t="shared" si="12"/>
        <v>89</v>
      </c>
      <c r="F91" s="68">
        <f t="shared" si="13"/>
        <v>5617.9775280898875</v>
      </c>
      <c r="G91" s="69">
        <f t="shared" si="14"/>
        <v>2808.9887640449438</v>
      </c>
      <c r="H91" s="71">
        <f t="shared" si="15"/>
        <v>7.0224719101123592</v>
      </c>
      <c r="I91" s="71">
        <f t="shared" si="16"/>
        <v>3.5112359550561796</v>
      </c>
      <c r="J91" s="71">
        <f t="shared" si="17"/>
        <v>1.7556179775280898</v>
      </c>
      <c r="K91" s="71">
        <f t="shared" si="18"/>
        <v>0.8778089887640449</v>
      </c>
      <c r="L91" s="71">
        <f t="shared" si="20"/>
        <v>421.34831460674155</v>
      </c>
      <c r="M91" s="71">
        <f t="shared" si="20"/>
        <v>210.67415730337078</v>
      </c>
      <c r="N91" s="71">
        <f t="shared" si="20"/>
        <v>105.33707865168539</v>
      </c>
      <c r="O91" s="71">
        <f t="shared" si="19"/>
        <v>52.668539325842694</v>
      </c>
    </row>
    <row r="92" spans="3:15">
      <c r="C92" t="str">
        <f t="shared" si="11"/>
        <v>A6</v>
      </c>
      <c r="D92">
        <v>166</v>
      </c>
      <c r="E92">
        <f t="shared" si="12"/>
        <v>90</v>
      </c>
      <c r="F92" s="68">
        <f t="shared" si="13"/>
        <v>5555.5555555555557</v>
      </c>
      <c r="G92" s="69">
        <f t="shared" si="14"/>
        <v>2777.7777777777778</v>
      </c>
      <c r="H92" s="71">
        <f t="shared" si="15"/>
        <v>6.9444444444444446</v>
      </c>
      <c r="I92" s="71">
        <f t="shared" si="16"/>
        <v>3.4722222222222223</v>
      </c>
      <c r="J92" s="71">
        <f t="shared" si="17"/>
        <v>1.7361111111111112</v>
      </c>
      <c r="K92" s="71">
        <f t="shared" si="18"/>
        <v>0.86805555555555558</v>
      </c>
      <c r="L92" s="71">
        <f t="shared" si="20"/>
        <v>416.66666666666669</v>
      </c>
      <c r="M92" s="71">
        <f t="shared" si="20"/>
        <v>208.33333333333334</v>
      </c>
      <c r="N92" s="71">
        <f t="shared" si="20"/>
        <v>104.16666666666667</v>
      </c>
      <c r="O92" s="71">
        <f t="shared" si="19"/>
        <v>52.083333333333336</v>
      </c>
    </row>
    <row r="93" spans="3:15">
      <c r="C93" t="str">
        <f t="shared" si="11"/>
        <v>A5</v>
      </c>
      <c r="D93">
        <v>165</v>
      </c>
      <c r="E93">
        <f t="shared" si="12"/>
        <v>91</v>
      </c>
      <c r="F93" s="68">
        <f t="shared" si="13"/>
        <v>5494.5054945054944</v>
      </c>
      <c r="G93" s="69">
        <f t="shared" si="14"/>
        <v>2747.2527472527472</v>
      </c>
      <c r="H93" s="71">
        <f t="shared" si="15"/>
        <v>6.8681318681318677</v>
      </c>
      <c r="I93" s="71">
        <f t="shared" si="16"/>
        <v>3.4340659340659339</v>
      </c>
      <c r="J93" s="71">
        <f t="shared" si="17"/>
        <v>1.7170329670329669</v>
      </c>
      <c r="K93" s="71">
        <f t="shared" si="18"/>
        <v>0.85851648351648346</v>
      </c>
      <c r="L93" s="71">
        <f t="shared" si="20"/>
        <v>412.08791208791206</v>
      </c>
      <c r="M93" s="71">
        <f t="shared" si="20"/>
        <v>206.04395604395603</v>
      </c>
      <c r="N93" s="71">
        <f t="shared" si="20"/>
        <v>103.02197802197801</v>
      </c>
      <c r="O93" s="71">
        <f t="shared" si="19"/>
        <v>51.510989010989007</v>
      </c>
    </row>
    <row r="94" spans="3:15">
      <c r="C94" t="str">
        <f t="shared" si="11"/>
        <v>A4</v>
      </c>
      <c r="D94">
        <v>164</v>
      </c>
      <c r="E94">
        <f t="shared" si="12"/>
        <v>92</v>
      </c>
      <c r="F94" s="68">
        <f t="shared" si="13"/>
        <v>5434.782608695652</v>
      </c>
      <c r="G94" s="69">
        <f t="shared" si="14"/>
        <v>2717.391304347826</v>
      </c>
      <c r="H94" s="71">
        <f t="shared" si="15"/>
        <v>6.7934782608695654</v>
      </c>
      <c r="I94" s="71">
        <f t="shared" si="16"/>
        <v>3.3967391304347827</v>
      </c>
      <c r="J94" s="71">
        <f t="shared" si="17"/>
        <v>1.6983695652173914</v>
      </c>
      <c r="K94" s="71">
        <f t="shared" si="18"/>
        <v>0.84918478260869568</v>
      </c>
      <c r="L94" s="71">
        <f t="shared" si="20"/>
        <v>407.60869565217394</v>
      </c>
      <c r="M94" s="71">
        <f t="shared" si="20"/>
        <v>203.80434782608697</v>
      </c>
      <c r="N94" s="71">
        <f t="shared" si="20"/>
        <v>101.90217391304348</v>
      </c>
      <c r="O94" s="71">
        <f t="shared" si="19"/>
        <v>50.951086956521742</v>
      </c>
    </row>
    <row r="95" spans="3:15">
      <c r="C95" t="str">
        <f t="shared" si="11"/>
        <v>A3</v>
      </c>
      <c r="D95">
        <v>163</v>
      </c>
      <c r="E95">
        <f t="shared" si="12"/>
        <v>93</v>
      </c>
      <c r="F95" s="68">
        <f t="shared" si="13"/>
        <v>5376.3440860215051</v>
      </c>
      <c r="G95" s="69">
        <f t="shared" si="14"/>
        <v>2688.1720430107525</v>
      </c>
      <c r="H95" s="71">
        <f t="shared" si="15"/>
        <v>6.7204301075268811</v>
      </c>
      <c r="I95" s="71">
        <f t="shared" si="16"/>
        <v>3.3602150537634405</v>
      </c>
      <c r="J95" s="71">
        <f t="shared" si="17"/>
        <v>1.6801075268817203</v>
      </c>
      <c r="K95" s="71">
        <f t="shared" si="18"/>
        <v>0.84005376344086014</v>
      </c>
      <c r="L95" s="71">
        <f t="shared" si="20"/>
        <v>403.22580645161287</v>
      </c>
      <c r="M95" s="71">
        <f t="shared" si="20"/>
        <v>201.61290322580643</v>
      </c>
      <c r="N95" s="71">
        <f t="shared" si="20"/>
        <v>100.80645161290322</v>
      </c>
      <c r="O95" s="71">
        <f t="shared" si="19"/>
        <v>50.403225806451609</v>
      </c>
    </row>
    <row r="96" spans="3:15">
      <c r="C96" t="str">
        <f t="shared" si="11"/>
        <v>A2</v>
      </c>
      <c r="D96">
        <v>162</v>
      </c>
      <c r="E96">
        <f t="shared" si="12"/>
        <v>94</v>
      </c>
      <c r="F96" s="68">
        <f t="shared" si="13"/>
        <v>5319.1489361702124</v>
      </c>
      <c r="G96" s="69">
        <f t="shared" si="14"/>
        <v>2659.5744680851062</v>
      </c>
      <c r="H96" s="71">
        <f t="shared" si="15"/>
        <v>6.6489361702127656</v>
      </c>
      <c r="I96" s="71">
        <f t="shared" si="16"/>
        <v>3.3244680851063828</v>
      </c>
      <c r="J96" s="71">
        <f t="shared" si="17"/>
        <v>1.6622340425531914</v>
      </c>
      <c r="K96" s="71">
        <f t="shared" si="18"/>
        <v>0.8311170212765957</v>
      </c>
      <c r="L96" s="71">
        <f t="shared" si="20"/>
        <v>398.93617021276594</v>
      </c>
      <c r="M96" s="71">
        <f t="shared" si="20"/>
        <v>199.46808510638297</v>
      </c>
      <c r="N96" s="71">
        <f t="shared" si="20"/>
        <v>99.734042553191486</v>
      </c>
      <c r="O96" s="71">
        <f t="shared" si="19"/>
        <v>49.867021276595743</v>
      </c>
    </row>
    <row r="97" spans="3:15">
      <c r="C97" t="str">
        <f t="shared" si="11"/>
        <v>A1</v>
      </c>
      <c r="D97">
        <v>161</v>
      </c>
      <c r="E97">
        <f t="shared" si="12"/>
        <v>95</v>
      </c>
      <c r="F97" s="68">
        <f t="shared" si="13"/>
        <v>5263.1578947368425</v>
      </c>
      <c r="G97" s="69">
        <f t="shared" si="14"/>
        <v>2631.5789473684213</v>
      </c>
      <c r="H97" s="71">
        <f t="shared" si="15"/>
        <v>6.5789473684210531</v>
      </c>
      <c r="I97" s="71">
        <f t="shared" si="16"/>
        <v>3.2894736842105265</v>
      </c>
      <c r="J97" s="71">
        <f t="shared" si="17"/>
        <v>1.6447368421052633</v>
      </c>
      <c r="K97" s="71">
        <f t="shared" si="18"/>
        <v>0.82236842105263164</v>
      </c>
      <c r="L97" s="71">
        <f t="shared" si="20"/>
        <v>394.73684210526318</v>
      </c>
      <c r="M97" s="71">
        <f t="shared" si="20"/>
        <v>197.36842105263159</v>
      </c>
      <c r="N97" s="71">
        <f t="shared" si="20"/>
        <v>98.684210526315795</v>
      </c>
      <c r="O97" s="71">
        <f t="shared" si="19"/>
        <v>49.342105263157897</v>
      </c>
    </row>
    <row r="98" spans="3:15">
      <c r="C98" t="str">
        <f t="shared" si="11"/>
        <v>A0</v>
      </c>
      <c r="D98">
        <v>160</v>
      </c>
      <c r="E98">
        <f t="shared" si="12"/>
        <v>96</v>
      </c>
      <c r="F98" s="68">
        <f t="shared" si="13"/>
        <v>5208.333333333333</v>
      </c>
      <c r="G98" s="69">
        <f t="shared" si="14"/>
        <v>2604.1666666666665</v>
      </c>
      <c r="H98" s="71">
        <f t="shared" si="15"/>
        <v>6.5104166666666661</v>
      </c>
      <c r="I98" s="71">
        <f t="shared" si="16"/>
        <v>3.255208333333333</v>
      </c>
      <c r="J98" s="71">
        <f t="shared" si="17"/>
        <v>1.6276041666666665</v>
      </c>
      <c r="K98" s="71">
        <f t="shared" si="18"/>
        <v>0.81380208333333326</v>
      </c>
      <c r="L98" s="71">
        <f t="shared" si="20"/>
        <v>390.62499999999994</v>
      </c>
      <c r="M98" s="71">
        <f t="shared" si="20"/>
        <v>195.31249999999997</v>
      </c>
      <c r="N98" s="71">
        <f t="shared" si="20"/>
        <v>97.656249999999986</v>
      </c>
      <c r="O98" s="71">
        <f t="shared" si="19"/>
        <v>48.828124999999993</v>
      </c>
    </row>
    <row r="99" spans="3:15">
      <c r="C99" t="str">
        <f t="shared" si="11"/>
        <v>9F</v>
      </c>
      <c r="D99">
        <v>159</v>
      </c>
      <c r="E99">
        <f t="shared" si="12"/>
        <v>97</v>
      </c>
      <c r="F99" s="68">
        <f t="shared" si="13"/>
        <v>5154.6391752577319</v>
      </c>
      <c r="G99" s="69">
        <f t="shared" si="14"/>
        <v>2577.319587628866</v>
      </c>
      <c r="H99" s="71">
        <f t="shared" si="15"/>
        <v>6.4432989690721651</v>
      </c>
      <c r="I99" s="71">
        <f t="shared" si="16"/>
        <v>3.2216494845360826</v>
      </c>
      <c r="J99" s="71">
        <f t="shared" si="17"/>
        <v>1.6108247422680413</v>
      </c>
      <c r="K99" s="71">
        <f t="shared" si="18"/>
        <v>0.80541237113402064</v>
      </c>
      <c r="L99" s="71">
        <f t="shared" si="20"/>
        <v>386.59793814432993</v>
      </c>
      <c r="M99" s="71">
        <f t="shared" si="20"/>
        <v>193.29896907216497</v>
      </c>
      <c r="N99" s="71">
        <f t="shared" si="20"/>
        <v>96.649484536082483</v>
      </c>
      <c r="O99" s="71">
        <f t="shared" si="19"/>
        <v>48.324742268041241</v>
      </c>
    </row>
    <row r="100" spans="3:15">
      <c r="C100" t="str">
        <f t="shared" si="11"/>
        <v>9E</v>
      </c>
      <c r="D100">
        <v>158</v>
      </c>
      <c r="E100">
        <f t="shared" si="12"/>
        <v>98</v>
      </c>
      <c r="F100" s="68">
        <f t="shared" si="13"/>
        <v>5102.0408163265311</v>
      </c>
      <c r="G100" s="69">
        <f t="shared" si="14"/>
        <v>2551.0204081632655</v>
      </c>
      <c r="H100" s="71">
        <f t="shared" si="15"/>
        <v>6.3775510204081636</v>
      </c>
      <c r="I100" s="71">
        <f t="shared" si="16"/>
        <v>3.1887755102040818</v>
      </c>
      <c r="J100" s="71">
        <f t="shared" si="17"/>
        <v>1.5943877551020409</v>
      </c>
      <c r="K100" s="71">
        <f t="shared" si="18"/>
        <v>0.79719387755102045</v>
      </c>
      <c r="L100" s="71">
        <f t="shared" si="20"/>
        <v>382.65306122448982</v>
      </c>
      <c r="M100" s="71">
        <f t="shared" si="20"/>
        <v>191.32653061224491</v>
      </c>
      <c r="N100" s="71">
        <f t="shared" si="20"/>
        <v>95.663265306122454</v>
      </c>
      <c r="O100" s="71">
        <f t="shared" si="19"/>
        <v>47.831632653061227</v>
      </c>
    </row>
    <row r="101" spans="3:15">
      <c r="C101" t="str">
        <f t="shared" si="11"/>
        <v>9D</v>
      </c>
      <c r="D101">
        <v>157</v>
      </c>
      <c r="E101">
        <f t="shared" si="12"/>
        <v>99</v>
      </c>
      <c r="F101" s="68">
        <f t="shared" si="13"/>
        <v>5050.5050505050503</v>
      </c>
      <c r="G101" s="69">
        <f t="shared" si="14"/>
        <v>2525.2525252525252</v>
      </c>
      <c r="H101" s="71">
        <f t="shared" si="15"/>
        <v>6.3131313131313131</v>
      </c>
      <c r="I101" s="71">
        <f t="shared" si="16"/>
        <v>3.1565656565656566</v>
      </c>
      <c r="J101" s="71">
        <f t="shared" si="17"/>
        <v>1.5782828282828283</v>
      </c>
      <c r="K101" s="71">
        <f t="shared" si="18"/>
        <v>0.78914141414141414</v>
      </c>
      <c r="L101" s="71">
        <f t="shared" si="20"/>
        <v>378.78787878787881</v>
      </c>
      <c r="M101" s="71">
        <f t="shared" si="20"/>
        <v>189.39393939393941</v>
      </c>
      <c r="N101" s="71">
        <f t="shared" si="20"/>
        <v>94.696969696969703</v>
      </c>
      <c r="O101" s="71">
        <f t="shared" si="19"/>
        <v>47.348484848484851</v>
      </c>
    </row>
    <row r="102" spans="3:15">
      <c r="C102" t="str">
        <f t="shared" si="11"/>
        <v>9C</v>
      </c>
      <c r="D102">
        <v>156</v>
      </c>
      <c r="E102">
        <f t="shared" si="12"/>
        <v>100</v>
      </c>
      <c r="F102" s="68">
        <f t="shared" si="13"/>
        <v>5000</v>
      </c>
      <c r="G102" s="69">
        <f t="shared" si="14"/>
        <v>2500</v>
      </c>
      <c r="H102" s="71">
        <f t="shared" si="15"/>
        <v>6.25</v>
      </c>
      <c r="I102" s="71">
        <f t="shared" si="16"/>
        <v>3.125</v>
      </c>
      <c r="J102" s="71">
        <f t="shared" si="17"/>
        <v>1.5625</v>
      </c>
      <c r="K102" s="71">
        <f t="shared" si="18"/>
        <v>0.78125</v>
      </c>
      <c r="L102" s="71">
        <f t="shared" si="20"/>
        <v>375</v>
      </c>
      <c r="M102" s="71">
        <f t="shared" si="20"/>
        <v>187.5</v>
      </c>
      <c r="N102" s="71">
        <f t="shared" si="20"/>
        <v>93.75</v>
      </c>
      <c r="O102" s="71">
        <f t="shared" si="19"/>
        <v>46.875</v>
      </c>
    </row>
    <row r="103" spans="3:15">
      <c r="C103" t="str">
        <f t="shared" si="11"/>
        <v>9B</v>
      </c>
      <c r="D103">
        <v>155</v>
      </c>
      <c r="E103">
        <f t="shared" si="12"/>
        <v>101</v>
      </c>
      <c r="F103" s="68">
        <f t="shared" si="13"/>
        <v>4950.4950495049507</v>
      </c>
      <c r="G103" s="69">
        <f t="shared" si="14"/>
        <v>2475.2475247524753</v>
      </c>
      <c r="H103" s="71">
        <f t="shared" si="15"/>
        <v>6.1881188118811883</v>
      </c>
      <c r="I103" s="71">
        <f t="shared" si="16"/>
        <v>3.0940594059405941</v>
      </c>
      <c r="J103" s="71">
        <f t="shared" si="17"/>
        <v>1.5470297029702971</v>
      </c>
      <c r="K103" s="71">
        <f t="shared" si="18"/>
        <v>0.77351485148514854</v>
      </c>
      <c r="L103" s="71">
        <f t="shared" si="20"/>
        <v>371.28712871287132</v>
      </c>
      <c r="M103" s="71">
        <f t="shared" si="20"/>
        <v>185.64356435643566</v>
      </c>
      <c r="N103" s="71">
        <f t="shared" si="20"/>
        <v>92.821782178217831</v>
      </c>
      <c r="O103" s="71">
        <f t="shared" si="19"/>
        <v>46.410891089108915</v>
      </c>
    </row>
    <row r="104" spans="3:15">
      <c r="C104" t="str">
        <f t="shared" si="11"/>
        <v>9A</v>
      </c>
      <c r="D104">
        <v>154</v>
      </c>
      <c r="E104">
        <f t="shared" si="12"/>
        <v>102</v>
      </c>
      <c r="F104" s="68">
        <f t="shared" si="13"/>
        <v>4901.9607843137255</v>
      </c>
      <c r="G104" s="69">
        <f t="shared" si="14"/>
        <v>2450.9803921568628</v>
      </c>
      <c r="H104" s="71">
        <f t="shared" si="15"/>
        <v>6.1274509803921573</v>
      </c>
      <c r="I104" s="71">
        <f t="shared" si="16"/>
        <v>3.0637254901960786</v>
      </c>
      <c r="J104" s="71">
        <f t="shared" si="17"/>
        <v>1.5318627450980393</v>
      </c>
      <c r="K104" s="71">
        <f t="shared" si="18"/>
        <v>0.76593137254901966</v>
      </c>
      <c r="L104" s="71">
        <f t="shared" si="20"/>
        <v>367.64705882352945</v>
      </c>
      <c r="M104" s="71">
        <f t="shared" si="20"/>
        <v>183.82352941176472</v>
      </c>
      <c r="N104" s="71">
        <f t="shared" si="20"/>
        <v>91.911764705882362</v>
      </c>
      <c r="O104" s="71">
        <f t="shared" si="19"/>
        <v>45.955882352941181</v>
      </c>
    </row>
    <row r="105" spans="3:15">
      <c r="C105" t="str">
        <f t="shared" si="11"/>
        <v>99</v>
      </c>
      <c r="D105">
        <v>153</v>
      </c>
      <c r="E105">
        <f t="shared" si="12"/>
        <v>103</v>
      </c>
      <c r="F105" s="68">
        <f t="shared" si="13"/>
        <v>4854.3689320388348</v>
      </c>
      <c r="G105" s="69">
        <f t="shared" si="14"/>
        <v>2427.1844660194174</v>
      </c>
      <c r="H105" s="71">
        <f t="shared" si="15"/>
        <v>6.0679611650485432</v>
      </c>
      <c r="I105" s="71">
        <f t="shared" si="16"/>
        <v>3.0339805825242716</v>
      </c>
      <c r="J105" s="71">
        <f t="shared" si="17"/>
        <v>1.5169902912621358</v>
      </c>
      <c r="K105" s="71">
        <f t="shared" si="18"/>
        <v>0.7584951456310679</v>
      </c>
      <c r="L105" s="71">
        <f t="shared" si="20"/>
        <v>364.07766990291259</v>
      </c>
      <c r="M105" s="71">
        <f t="shared" si="20"/>
        <v>182.03883495145629</v>
      </c>
      <c r="N105" s="71">
        <f t="shared" si="20"/>
        <v>91.019417475728147</v>
      </c>
      <c r="O105" s="71">
        <f t="shared" si="19"/>
        <v>45.509708737864074</v>
      </c>
    </row>
    <row r="106" spans="3:15">
      <c r="C106" t="str">
        <f t="shared" si="11"/>
        <v>98</v>
      </c>
      <c r="D106">
        <v>152</v>
      </c>
      <c r="E106">
        <f t="shared" si="12"/>
        <v>104</v>
      </c>
      <c r="F106" s="68">
        <f t="shared" si="13"/>
        <v>4807.6923076923076</v>
      </c>
      <c r="G106" s="69">
        <f t="shared" si="14"/>
        <v>2403.8461538461538</v>
      </c>
      <c r="H106" s="71">
        <f t="shared" si="15"/>
        <v>6.0096153846153841</v>
      </c>
      <c r="I106" s="71">
        <f t="shared" si="16"/>
        <v>3.0048076923076921</v>
      </c>
      <c r="J106" s="71">
        <f t="shared" si="17"/>
        <v>1.502403846153846</v>
      </c>
      <c r="K106" s="71">
        <f t="shared" si="18"/>
        <v>0.75120192307692302</v>
      </c>
      <c r="L106" s="71">
        <f t="shared" si="20"/>
        <v>360.57692307692304</v>
      </c>
      <c r="M106" s="71">
        <f t="shared" si="20"/>
        <v>180.28846153846152</v>
      </c>
      <c r="N106" s="71">
        <f t="shared" si="20"/>
        <v>90.144230769230759</v>
      </c>
      <c r="O106" s="71">
        <f t="shared" si="19"/>
        <v>45.07211538461538</v>
      </c>
    </row>
    <row r="107" spans="3:15">
      <c r="C107" t="str">
        <f t="shared" si="11"/>
        <v>97</v>
      </c>
      <c r="D107">
        <v>151</v>
      </c>
      <c r="E107">
        <f t="shared" si="12"/>
        <v>105</v>
      </c>
      <c r="F107" s="68">
        <f t="shared" si="13"/>
        <v>4761.9047619047615</v>
      </c>
      <c r="G107" s="69">
        <f t="shared" si="14"/>
        <v>2380.9523809523807</v>
      </c>
      <c r="H107" s="71">
        <f t="shared" si="15"/>
        <v>5.9523809523809517</v>
      </c>
      <c r="I107" s="71">
        <f t="shared" si="16"/>
        <v>2.9761904761904758</v>
      </c>
      <c r="J107" s="71">
        <f t="shared" si="17"/>
        <v>1.4880952380952379</v>
      </c>
      <c r="K107" s="71">
        <f t="shared" si="18"/>
        <v>0.74404761904761896</v>
      </c>
      <c r="L107" s="71">
        <f t="shared" si="20"/>
        <v>357.14285714285711</v>
      </c>
      <c r="M107" s="71">
        <f t="shared" si="20"/>
        <v>178.57142857142856</v>
      </c>
      <c r="N107" s="71">
        <f t="shared" si="20"/>
        <v>89.285714285714278</v>
      </c>
      <c r="O107" s="71">
        <f t="shared" si="19"/>
        <v>44.642857142857139</v>
      </c>
    </row>
    <row r="108" spans="3:15">
      <c r="C108" t="str">
        <f t="shared" si="11"/>
        <v>96</v>
      </c>
      <c r="D108">
        <v>150</v>
      </c>
      <c r="E108">
        <f t="shared" si="12"/>
        <v>106</v>
      </c>
      <c r="F108" s="68">
        <f t="shared" si="13"/>
        <v>4716.9811320754716</v>
      </c>
      <c r="G108" s="69">
        <f t="shared" si="14"/>
        <v>2358.4905660377358</v>
      </c>
      <c r="H108" s="71">
        <f t="shared" si="15"/>
        <v>5.8962264150943398</v>
      </c>
      <c r="I108" s="71">
        <f t="shared" si="16"/>
        <v>2.9481132075471699</v>
      </c>
      <c r="J108" s="71">
        <f t="shared" si="17"/>
        <v>1.4740566037735849</v>
      </c>
      <c r="K108" s="71">
        <f t="shared" si="18"/>
        <v>0.73702830188679247</v>
      </c>
      <c r="L108" s="71">
        <f t="shared" si="20"/>
        <v>353.77358490566041</v>
      </c>
      <c r="M108" s="71">
        <f t="shared" si="20"/>
        <v>176.88679245283021</v>
      </c>
      <c r="N108" s="71">
        <f t="shared" si="20"/>
        <v>88.443396226415103</v>
      </c>
      <c r="O108" s="71">
        <f t="shared" si="19"/>
        <v>44.221698113207552</v>
      </c>
    </row>
    <row r="109" spans="3:15">
      <c r="C109" t="str">
        <f t="shared" si="11"/>
        <v>95</v>
      </c>
      <c r="D109">
        <v>149</v>
      </c>
      <c r="E109">
        <f t="shared" si="12"/>
        <v>107</v>
      </c>
      <c r="F109" s="68">
        <f t="shared" si="13"/>
        <v>4672.8971962616824</v>
      </c>
      <c r="G109" s="69">
        <f t="shared" si="14"/>
        <v>2336.4485981308412</v>
      </c>
      <c r="H109" s="71">
        <f t="shared" si="15"/>
        <v>5.8411214953271031</v>
      </c>
      <c r="I109" s="71">
        <f t="shared" si="16"/>
        <v>2.9205607476635516</v>
      </c>
      <c r="J109" s="71">
        <f t="shared" si="17"/>
        <v>1.4602803738317758</v>
      </c>
      <c r="K109" s="71">
        <f t="shared" si="18"/>
        <v>0.73014018691588789</v>
      </c>
      <c r="L109" s="71">
        <f t="shared" si="20"/>
        <v>350.46728971962619</v>
      </c>
      <c r="M109" s="71">
        <f t="shared" si="20"/>
        <v>175.2336448598131</v>
      </c>
      <c r="N109" s="71">
        <f t="shared" si="20"/>
        <v>87.616822429906549</v>
      </c>
      <c r="O109" s="71">
        <f t="shared" si="19"/>
        <v>43.808411214953274</v>
      </c>
    </row>
    <row r="110" spans="3:15">
      <c r="C110" t="str">
        <f t="shared" si="11"/>
        <v>94</v>
      </c>
      <c r="D110">
        <v>148</v>
      </c>
      <c r="E110">
        <f t="shared" si="12"/>
        <v>108</v>
      </c>
      <c r="F110" s="68">
        <f t="shared" si="13"/>
        <v>4629.6296296296296</v>
      </c>
      <c r="G110" s="69">
        <f t="shared" si="14"/>
        <v>2314.8148148148148</v>
      </c>
      <c r="H110" s="71">
        <f t="shared" si="15"/>
        <v>5.7870370370370372</v>
      </c>
      <c r="I110" s="71">
        <f t="shared" si="16"/>
        <v>2.8935185185185186</v>
      </c>
      <c r="J110" s="71">
        <f t="shared" si="17"/>
        <v>1.4467592592592593</v>
      </c>
      <c r="K110" s="71">
        <f t="shared" si="18"/>
        <v>0.72337962962962965</v>
      </c>
      <c r="L110" s="71">
        <f t="shared" si="20"/>
        <v>347.22222222222223</v>
      </c>
      <c r="M110" s="71">
        <f t="shared" si="20"/>
        <v>173.61111111111111</v>
      </c>
      <c r="N110" s="71">
        <f t="shared" si="20"/>
        <v>86.805555555555557</v>
      </c>
      <c r="O110" s="71">
        <f t="shared" si="19"/>
        <v>43.402777777777779</v>
      </c>
    </row>
    <row r="111" spans="3:15">
      <c r="C111" t="str">
        <f t="shared" si="11"/>
        <v>93</v>
      </c>
      <c r="D111">
        <v>147</v>
      </c>
      <c r="E111">
        <f t="shared" si="12"/>
        <v>109</v>
      </c>
      <c r="F111" s="68">
        <f t="shared" si="13"/>
        <v>4587.1559633027518</v>
      </c>
      <c r="G111" s="69">
        <f t="shared" si="14"/>
        <v>2293.5779816513759</v>
      </c>
      <c r="H111" s="71">
        <f t="shared" si="15"/>
        <v>5.7339449541284395</v>
      </c>
      <c r="I111" s="71">
        <f t="shared" si="16"/>
        <v>2.8669724770642198</v>
      </c>
      <c r="J111" s="71">
        <f t="shared" si="17"/>
        <v>1.4334862385321099</v>
      </c>
      <c r="K111" s="71">
        <f t="shared" si="18"/>
        <v>0.71674311926605494</v>
      </c>
      <c r="L111" s="71">
        <f t="shared" si="20"/>
        <v>344.03669724770634</v>
      </c>
      <c r="M111" s="71">
        <f t="shared" si="20"/>
        <v>172.01834862385317</v>
      </c>
      <c r="N111" s="71">
        <f t="shared" si="20"/>
        <v>86.009174311926586</v>
      </c>
      <c r="O111" s="71">
        <f t="shared" si="19"/>
        <v>43.004587155963293</v>
      </c>
    </row>
    <row r="112" spans="3:15">
      <c r="C112" t="str">
        <f t="shared" si="11"/>
        <v>92</v>
      </c>
      <c r="D112">
        <v>146</v>
      </c>
      <c r="E112">
        <f t="shared" si="12"/>
        <v>110</v>
      </c>
      <c r="F112" s="68">
        <f t="shared" si="13"/>
        <v>4545.454545454545</v>
      </c>
      <c r="G112" s="69">
        <f t="shared" si="14"/>
        <v>2272.7272727272725</v>
      </c>
      <c r="H112" s="71">
        <f t="shared" si="15"/>
        <v>5.6818181818181817</v>
      </c>
      <c r="I112" s="71">
        <f t="shared" si="16"/>
        <v>2.8409090909090908</v>
      </c>
      <c r="J112" s="71">
        <f t="shared" si="17"/>
        <v>1.4204545454545454</v>
      </c>
      <c r="K112" s="71">
        <f t="shared" si="18"/>
        <v>0.71022727272727271</v>
      </c>
      <c r="L112" s="71">
        <f t="shared" si="20"/>
        <v>340.90909090909088</v>
      </c>
      <c r="M112" s="71">
        <f t="shared" si="20"/>
        <v>170.45454545454544</v>
      </c>
      <c r="N112" s="71">
        <f t="shared" si="20"/>
        <v>85.22727272727272</v>
      </c>
      <c r="O112" s="71">
        <f t="shared" si="19"/>
        <v>42.61363636363636</v>
      </c>
    </row>
    <row r="113" spans="3:15">
      <c r="C113" t="str">
        <f t="shared" si="11"/>
        <v>91</v>
      </c>
      <c r="D113">
        <v>145</v>
      </c>
      <c r="E113">
        <f t="shared" si="12"/>
        <v>111</v>
      </c>
      <c r="F113" s="68">
        <f t="shared" si="13"/>
        <v>4504.5045045045044</v>
      </c>
      <c r="G113" s="69">
        <f t="shared" si="14"/>
        <v>2252.2522522522522</v>
      </c>
      <c r="H113" s="71">
        <f t="shared" si="15"/>
        <v>5.6306306306306304</v>
      </c>
      <c r="I113" s="71">
        <f t="shared" si="16"/>
        <v>2.8153153153153152</v>
      </c>
      <c r="J113" s="71">
        <f t="shared" si="17"/>
        <v>1.4076576576576576</v>
      </c>
      <c r="K113" s="71">
        <f t="shared" si="18"/>
        <v>0.7038288288288288</v>
      </c>
      <c r="L113" s="71">
        <f t="shared" si="20"/>
        <v>337.83783783783781</v>
      </c>
      <c r="M113" s="71">
        <f t="shared" si="20"/>
        <v>168.91891891891891</v>
      </c>
      <c r="N113" s="71">
        <f t="shared" si="20"/>
        <v>84.459459459459453</v>
      </c>
      <c r="O113" s="71">
        <f t="shared" si="19"/>
        <v>42.229729729729726</v>
      </c>
    </row>
    <row r="114" spans="3:15">
      <c r="C114" t="str">
        <f t="shared" si="11"/>
        <v>90</v>
      </c>
      <c r="D114">
        <v>144</v>
      </c>
      <c r="E114">
        <f t="shared" si="12"/>
        <v>112</v>
      </c>
      <c r="F114" s="68">
        <f t="shared" si="13"/>
        <v>4464.2857142857147</v>
      </c>
      <c r="G114" s="69">
        <f t="shared" si="14"/>
        <v>2232.1428571428573</v>
      </c>
      <c r="H114" s="71">
        <f t="shared" si="15"/>
        <v>5.5803571428571432</v>
      </c>
      <c r="I114" s="71">
        <f t="shared" si="16"/>
        <v>2.7901785714285716</v>
      </c>
      <c r="J114" s="71">
        <f t="shared" si="17"/>
        <v>1.3950892857142858</v>
      </c>
      <c r="K114" s="71">
        <f t="shared" si="18"/>
        <v>0.6975446428571429</v>
      </c>
      <c r="L114" s="71">
        <f t="shared" si="20"/>
        <v>334.82142857142861</v>
      </c>
      <c r="M114" s="71">
        <f t="shared" si="20"/>
        <v>167.41071428571431</v>
      </c>
      <c r="N114" s="71">
        <f t="shared" si="20"/>
        <v>83.705357142857153</v>
      </c>
      <c r="O114" s="71">
        <f t="shared" si="19"/>
        <v>41.852678571428577</v>
      </c>
    </row>
    <row r="115" spans="3:15">
      <c r="C115" t="str">
        <f t="shared" si="11"/>
        <v>8F</v>
      </c>
      <c r="D115">
        <v>143</v>
      </c>
      <c r="E115">
        <f t="shared" si="12"/>
        <v>113</v>
      </c>
      <c r="F115" s="68">
        <f t="shared" si="13"/>
        <v>4424.7787610619471</v>
      </c>
      <c r="G115" s="69">
        <f t="shared" si="14"/>
        <v>2212.3893805309735</v>
      </c>
      <c r="H115" s="71">
        <f t="shared" si="15"/>
        <v>5.5309734513274336</v>
      </c>
      <c r="I115" s="71">
        <f t="shared" si="16"/>
        <v>2.7654867256637168</v>
      </c>
      <c r="J115" s="71">
        <f t="shared" si="17"/>
        <v>1.3827433628318584</v>
      </c>
      <c r="K115" s="71">
        <f t="shared" si="18"/>
        <v>0.6913716814159292</v>
      </c>
      <c r="L115" s="71">
        <f t="shared" si="20"/>
        <v>331.85840707964599</v>
      </c>
      <c r="M115" s="71">
        <f t="shared" si="20"/>
        <v>165.92920353982299</v>
      </c>
      <c r="N115" s="71">
        <f t="shared" si="20"/>
        <v>82.964601769911496</v>
      </c>
      <c r="O115" s="71">
        <f t="shared" si="19"/>
        <v>41.482300884955748</v>
      </c>
    </row>
    <row r="116" spans="3:15">
      <c r="C116" t="str">
        <f t="shared" si="11"/>
        <v>8E</v>
      </c>
      <c r="D116">
        <v>142</v>
      </c>
      <c r="E116">
        <f t="shared" si="12"/>
        <v>114</v>
      </c>
      <c r="F116" s="68">
        <f t="shared" si="13"/>
        <v>4385.9649122807014</v>
      </c>
      <c r="G116" s="69">
        <f t="shared" si="14"/>
        <v>2192.9824561403507</v>
      </c>
      <c r="H116" s="71">
        <f t="shared" si="15"/>
        <v>5.4824561403508767</v>
      </c>
      <c r="I116" s="71">
        <f t="shared" si="16"/>
        <v>2.7412280701754383</v>
      </c>
      <c r="J116" s="71">
        <f t="shared" si="17"/>
        <v>1.3706140350877192</v>
      </c>
      <c r="K116" s="71">
        <f t="shared" si="18"/>
        <v>0.68530701754385959</v>
      </c>
      <c r="L116" s="71">
        <f t="shared" si="20"/>
        <v>328.9473684210526</v>
      </c>
      <c r="M116" s="71">
        <f t="shared" si="20"/>
        <v>164.4736842105263</v>
      </c>
      <c r="N116" s="71">
        <f t="shared" si="20"/>
        <v>82.23684210526315</v>
      </c>
      <c r="O116" s="71">
        <f t="shared" si="19"/>
        <v>41.118421052631575</v>
      </c>
    </row>
    <row r="117" spans="3:15">
      <c r="C117" t="str">
        <f t="shared" si="11"/>
        <v>8D</v>
      </c>
      <c r="D117">
        <v>141</v>
      </c>
      <c r="E117">
        <f t="shared" si="12"/>
        <v>115</v>
      </c>
      <c r="F117" s="68">
        <f t="shared" si="13"/>
        <v>4347.826086956522</v>
      </c>
      <c r="G117" s="69">
        <f t="shared" si="14"/>
        <v>2173.913043478261</v>
      </c>
      <c r="H117" s="71">
        <f t="shared" si="15"/>
        <v>5.4347826086956523</v>
      </c>
      <c r="I117" s="71">
        <f t="shared" si="16"/>
        <v>2.7173913043478262</v>
      </c>
      <c r="J117" s="71">
        <f t="shared" si="17"/>
        <v>1.3586956521739131</v>
      </c>
      <c r="K117" s="71">
        <f t="shared" si="18"/>
        <v>0.67934782608695654</v>
      </c>
      <c r="L117" s="71">
        <f t="shared" si="20"/>
        <v>326.08695652173913</v>
      </c>
      <c r="M117" s="71">
        <f t="shared" si="20"/>
        <v>163.04347826086956</v>
      </c>
      <c r="N117" s="71">
        <f t="shared" si="20"/>
        <v>81.521739130434781</v>
      </c>
      <c r="O117" s="71">
        <f t="shared" si="19"/>
        <v>40.760869565217391</v>
      </c>
    </row>
    <row r="118" spans="3:15">
      <c r="C118" t="str">
        <f t="shared" si="11"/>
        <v>8C</v>
      </c>
      <c r="D118">
        <v>140</v>
      </c>
      <c r="E118">
        <f t="shared" si="12"/>
        <v>116</v>
      </c>
      <c r="F118" s="68">
        <f t="shared" si="13"/>
        <v>4310.3448275862065</v>
      </c>
      <c r="G118" s="69">
        <f t="shared" si="14"/>
        <v>2155.1724137931033</v>
      </c>
      <c r="H118" s="71">
        <f t="shared" si="15"/>
        <v>5.387931034482758</v>
      </c>
      <c r="I118" s="71">
        <f t="shared" si="16"/>
        <v>2.693965517241379</v>
      </c>
      <c r="J118" s="71">
        <f t="shared" si="17"/>
        <v>1.3469827586206895</v>
      </c>
      <c r="K118" s="71">
        <f t="shared" si="18"/>
        <v>0.67349137931034475</v>
      </c>
      <c r="L118" s="71">
        <f t="shared" si="20"/>
        <v>323.27586206896547</v>
      </c>
      <c r="M118" s="71">
        <f t="shared" si="20"/>
        <v>161.63793103448273</v>
      </c>
      <c r="N118" s="71">
        <f t="shared" si="20"/>
        <v>80.818965517241367</v>
      </c>
      <c r="O118" s="71">
        <f t="shared" si="19"/>
        <v>40.409482758620683</v>
      </c>
    </row>
    <row r="119" spans="3:15">
      <c r="C119" t="str">
        <f t="shared" si="11"/>
        <v>8B</v>
      </c>
      <c r="D119">
        <v>139</v>
      </c>
      <c r="E119">
        <f t="shared" si="12"/>
        <v>117</v>
      </c>
      <c r="F119" s="68">
        <f t="shared" si="13"/>
        <v>4273.5042735042734</v>
      </c>
      <c r="G119" s="69">
        <f t="shared" si="14"/>
        <v>2136.7521367521367</v>
      </c>
      <c r="H119" s="71">
        <f t="shared" si="15"/>
        <v>5.3418803418803416</v>
      </c>
      <c r="I119" s="71">
        <f t="shared" si="16"/>
        <v>2.6709401709401708</v>
      </c>
      <c r="J119" s="71">
        <f t="shared" si="17"/>
        <v>1.3354700854700854</v>
      </c>
      <c r="K119" s="71">
        <f t="shared" si="18"/>
        <v>0.66773504273504269</v>
      </c>
      <c r="L119" s="71">
        <f t="shared" si="20"/>
        <v>320.5128205128205</v>
      </c>
      <c r="M119" s="71">
        <f t="shared" si="20"/>
        <v>160.25641025641025</v>
      </c>
      <c r="N119" s="71">
        <f t="shared" si="20"/>
        <v>80.128205128205124</v>
      </c>
      <c r="O119" s="71">
        <f t="shared" si="19"/>
        <v>40.064102564102562</v>
      </c>
    </row>
    <row r="120" spans="3:15">
      <c r="C120" t="str">
        <f t="shared" si="11"/>
        <v>8A</v>
      </c>
      <c r="D120">
        <v>138</v>
      </c>
      <c r="E120">
        <f t="shared" si="12"/>
        <v>118</v>
      </c>
      <c r="F120" s="68">
        <f t="shared" si="13"/>
        <v>4237.2881355932204</v>
      </c>
      <c r="G120" s="69">
        <f t="shared" si="14"/>
        <v>2118.6440677966102</v>
      </c>
      <c r="H120" s="71">
        <f t="shared" si="15"/>
        <v>5.296610169491526</v>
      </c>
      <c r="I120" s="71">
        <f t="shared" si="16"/>
        <v>2.648305084745763</v>
      </c>
      <c r="J120" s="71">
        <f t="shared" si="17"/>
        <v>1.3241525423728815</v>
      </c>
      <c r="K120" s="71">
        <f t="shared" si="18"/>
        <v>0.66207627118644075</v>
      </c>
      <c r="L120" s="71">
        <f t="shared" si="20"/>
        <v>317.79661016949154</v>
      </c>
      <c r="M120" s="71">
        <f t="shared" si="20"/>
        <v>158.89830508474577</v>
      </c>
      <c r="N120" s="71">
        <f t="shared" si="20"/>
        <v>79.449152542372886</v>
      </c>
      <c r="O120" s="71">
        <f t="shared" si="19"/>
        <v>39.724576271186443</v>
      </c>
    </row>
    <row r="121" spans="3:15">
      <c r="C121" t="str">
        <f t="shared" si="11"/>
        <v>89</v>
      </c>
      <c r="D121">
        <v>137</v>
      </c>
      <c r="E121">
        <f t="shared" si="12"/>
        <v>119</v>
      </c>
      <c r="F121" s="68">
        <f t="shared" si="13"/>
        <v>4201.680672268908</v>
      </c>
      <c r="G121" s="69">
        <f t="shared" si="14"/>
        <v>2100.840336134454</v>
      </c>
      <c r="H121" s="71">
        <f t="shared" si="15"/>
        <v>5.2521008403361353</v>
      </c>
      <c r="I121" s="71">
        <f t="shared" si="16"/>
        <v>2.6260504201680677</v>
      </c>
      <c r="J121" s="71">
        <f t="shared" si="17"/>
        <v>1.3130252100840338</v>
      </c>
      <c r="K121" s="71">
        <f t="shared" si="18"/>
        <v>0.65651260504201692</v>
      </c>
      <c r="L121" s="71">
        <f t="shared" si="20"/>
        <v>315.1260504201681</v>
      </c>
      <c r="M121" s="71">
        <f t="shared" si="20"/>
        <v>157.56302521008405</v>
      </c>
      <c r="N121" s="71">
        <f t="shared" si="20"/>
        <v>78.781512605042025</v>
      </c>
      <c r="O121" s="71">
        <f t="shared" si="19"/>
        <v>39.390756302521012</v>
      </c>
    </row>
    <row r="122" spans="3:15">
      <c r="C122" t="str">
        <f t="shared" si="11"/>
        <v>88</v>
      </c>
      <c r="D122">
        <v>136</v>
      </c>
      <c r="E122">
        <f t="shared" si="12"/>
        <v>120</v>
      </c>
      <c r="F122" s="68">
        <f t="shared" si="13"/>
        <v>4166.666666666667</v>
      </c>
      <c r="G122" s="69">
        <f t="shared" si="14"/>
        <v>2083.3333333333335</v>
      </c>
      <c r="H122" s="71">
        <f t="shared" si="15"/>
        <v>5.2083333333333339</v>
      </c>
      <c r="I122" s="71">
        <f t="shared" si="16"/>
        <v>2.604166666666667</v>
      </c>
      <c r="J122" s="71">
        <f t="shared" si="17"/>
        <v>1.3020833333333335</v>
      </c>
      <c r="K122" s="71">
        <f t="shared" si="18"/>
        <v>0.65104166666666674</v>
      </c>
      <c r="L122" s="71">
        <f t="shared" si="20"/>
        <v>312.50000000000006</v>
      </c>
      <c r="M122" s="71">
        <f t="shared" si="20"/>
        <v>156.25000000000003</v>
      </c>
      <c r="N122" s="71">
        <f t="shared" si="20"/>
        <v>78.125000000000014</v>
      </c>
      <c r="O122" s="71">
        <f t="shared" si="19"/>
        <v>39.062500000000007</v>
      </c>
    </row>
    <row r="123" spans="3:15">
      <c r="C123" t="str">
        <f t="shared" si="11"/>
        <v>87</v>
      </c>
      <c r="D123">
        <v>135</v>
      </c>
      <c r="E123">
        <f t="shared" si="12"/>
        <v>121</v>
      </c>
      <c r="F123" s="68">
        <f t="shared" si="13"/>
        <v>4132.2314049586776</v>
      </c>
      <c r="G123" s="69">
        <f t="shared" si="14"/>
        <v>2066.1157024793388</v>
      </c>
      <c r="H123" s="71">
        <f t="shared" si="15"/>
        <v>5.1652892561983466</v>
      </c>
      <c r="I123" s="71">
        <f t="shared" si="16"/>
        <v>2.5826446280991733</v>
      </c>
      <c r="J123" s="71">
        <f t="shared" si="17"/>
        <v>1.2913223140495866</v>
      </c>
      <c r="K123" s="71">
        <f t="shared" si="18"/>
        <v>0.64566115702479332</v>
      </c>
      <c r="L123" s="71">
        <f t="shared" si="20"/>
        <v>309.91735537190078</v>
      </c>
      <c r="M123" s="71">
        <f t="shared" si="20"/>
        <v>154.95867768595039</v>
      </c>
      <c r="N123" s="71">
        <f t="shared" si="20"/>
        <v>77.479338842975196</v>
      </c>
      <c r="O123" s="71">
        <f t="shared" si="19"/>
        <v>38.739669421487598</v>
      </c>
    </row>
    <row r="124" spans="3:15">
      <c r="C124" t="str">
        <f t="shared" si="11"/>
        <v>86</v>
      </c>
      <c r="D124">
        <v>134</v>
      </c>
      <c r="E124">
        <f t="shared" si="12"/>
        <v>122</v>
      </c>
      <c r="F124" s="68">
        <f t="shared" si="13"/>
        <v>4098.3606557377052</v>
      </c>
      <c r="G124" s="69">
        <f t="shared" si="14"/>
        <v>2049.1803278688526</v>
      </c>
      <c r="H124" s="71">
        <f t="shared" si="15"/>
        <v>5.1229508196721314</v>
      </c>
      <c r="I124" s="71">
        <f t="shared" si="16"/>
        <v>2.5614754098360657</v>
      </c>
      <c r="J124" s="71">
        <f t="shared" si="17"/>
        <v>1.2807377049180328</v>
      </c>
      <c r="K124" s="71">
        <f t="shared" si="18"/>
        <v>0.64036885245901642</v>
      </c>
      <c r="L124" s="71">
        <f t="shared" si="20"/>
        <v>307.3770491803279</v>
      </c>
      <c r="M124" s="71">
        <f t="shared" si="20"/>
        <v>153.68852459016395</v>
      </c>
      <c r="N124" s="71">
        <f t="shared" si="20"/>
        <v>76.844262295081975</v>
      </c>
      <c r="O124" s="71">
        <f t="shared" si="19"/>
        <v>38.422131147540988</v>
      </c>
    </row>
    <row r="125" spans="3:15">
      <c r="C125" t="str">
        <f t="shared" si="11"/>
        <v>85</v>
      </c>
      <c r="D125">
        <v>133</v>
      </c>
      <c r="E125">
        <f t="shared" si="12"/>
        <v>123</v>
      </c>
      <c r="F125" s="68">
        <f t="shared" si="13"/>
        <v>4065.040650406504</v>
      </c>
      <c r="G125" s="69">
        <f t="shared" si="14"/>
        <v>2032.520325203252</v>
      </c>
      <c r="H125" s="71">
        <f t="shared" si="15"/>
        <v>5.0813008130081299</v>
      </c>
      <c r="I125" s="71">
        <f t="shared" si="16"/>
        <v>2.5406504065040649</v>
      </c>
      <c r="J125" s="71">
        <f t="shared" si="17"/>
        <v>1.2703252032520325</v>
      </c>
      <c r="K125" s="71">
        <f t="shared" si="18"/>
        <v>0.63516260162601623</v>
      </c>
      <c r="L125" s="71">
        <f t="shared" si="20"/>
        <v>304.8780487804878</v>
      </c>
      <c r="M125" s="71">
        <f t="shared" si="20"/>
        <v>152.4390243902439</v>
      </c>
      <c r="N125" s="71">
        <f t="shared" si="20"/>
        <v>76.219512195121951</v>
      </c>
      <c r="O125" s="71">
        <f t="shared" si="19"/>
        <v>38.109756097560975</v>
      </c>
    </row>
    <row r="126" spans="3:15">
      <c r="C126" t="str">
        <f t="shared" si="11"/>
        <v>84</v>
      </c>
      <c r="D126">
        <v>132</v>
      </c>
      <c r="E126">
        <f t="shared" si="12"/>
        <v>124</v>
      </c>
      <c r="F126" s="68">
        <f t="shared" si="13"/>
        <v>4032.2580645161293</v>
      </c>
      <c r="G126" s="69">
        <f t="shared" si="14"/>
        <v>2016.1290322580646</v>
      </c>
      <c r="H126" s="71">
        <f t="shared" si="15"/>
        <v>5.0403225806451619</v>
      </c>
      <c r="I126" s="71">
        <f t="shared" si="16"/>
        <v>2.520161290322581</v>
      </c>
      <c r="J126" s="71">
        <f t="shared" si="17"/>
        <v>1.2600806451612905</v>
      </c>
      <c r="K126" s="71">
        <f t="shared" si="18"/>
        <v>0.63004032258064524</v>
      </c>
      <c r="L126" s="71">
        <f t="shared" si="20"/>
        <v>302.41935483870969</v>
      </c>
      <c r="M126" s="71">
        <f t="shared" si="20"/>
        <v>151.20967741935485</v>
      </c>
      <c r="N126" s="71">
        <f t="shared" si="20"/>
        <v>75.604838709677423</v>
      </c>
      <c r="O126" s="71">
        <f t="shared" si="19"/>
        <v>37.802419354838712</v>
      </c>
    </row>
    <row r="127" spans="3:15" s="74" customFormat="1">
      <c r="C127" s="74" t="str">
        <f t="shared" si="11"/>
        <v>83</v>
      </c>
      <c r="D127" s="74">
        <v>131</v>
      </c>
      <c r="E127" s="74">
        <f t="shared" si="12"/>
        <v>125</v>
      </c>
      <c r="F127" s="75">
        <f t="shared" si="13"/>
        <v>4000</v>
      </c>
      <c r="G127" s="76">
        <f t="shared" si="14"/>
        <v>2000</v>
      </c>
      <c r="H127" s="77">
        <f t="shared" si="15"/>
        <v>5</v>
      </c>
      <c r="I127" s="77">
        <f t="shared" si="16"/>
        <v>2.5</v>
      </c>
      <c r="J127" s="77">
        <f t="shared" si="17"/>
        <v>1.25</v>
      </c>
      <c r="K127" s="77">
        <f t="shared" si="18"/>
        <v>0.625</v>
      </c>
      <c r="L127" s="78">
        <f t="shared" si="20"/>
        <v>300</v>
      </c>
      <c r="M127" s="77">
        <f t="shared" si="20"/>
        <v>150</v>
      </c>
      <c r="N127" s="77">
        <f t="shared" si="20"/>
        <v>75</v>
      </c>
      <c r="O127" s="77">
        <f t="shared" si="19"/>
        <v>37.5</v>
      </c>
    </row>
    <row r="128" spans="3:15">
      <c r="C128" t="str">
        <f t="shared" si="11"/>
        <v>82</v>
      </c>
      <c r="D128">
        <v>130</v>
      </c>
      <c r="E128">
        <f t="shared" si="12"/>
        <v>126</v>
      </c>
      <c r="F128" s="68">
        <f t="shared" si="13"/>
        <v>3968.2539682539682</v>
      </c>
      <c r="G128" s="69">
        <f t="shared" si="14"/>
        <v>1984.1269841269841</v>
      </c>
      <c r="H128" s="71">
        <f t="shared" si="15"/>
        <v>4.9603174603174605</v>
      </c>
      <c r="I128" s="71">
        <f t="shared" si="16"/>
        <v>2.4801587301587302</v>
      </c>
      <c r="J128" s="71">
        <f t="shared" si="17"/>
        <v>1.2400793650793651</v>
      </c>
      <c r="K128" s="71">
        <f t="shared" si="18"/>
        <v>0.62003968253968256</v>
      </c>
      <c r="L128" s="71">
        <f t="shared" si="20"/>
        <v>297.61904761904765</v>
      </c>
      <c r="M128" s="71">
        <f t="shared" si="20"/>
        <v>148.80952380952382</v>
      </c>
      <c r="N128" s="71">
        <f t="shared" si="20"/>
        <v>74.404761904761912</v>
      </c>
      <c r="O128" s="71">
        <f t="shared" si="19"/>
        <v>37.202380952380956</v>
      </c>
    </row>
    <row r="129" spans="3:15">
      <c r="C129" t="str">
        <f t="shared" si="11"/>
        <v>81</v>
      </c>
      <c r="D129">
        <v>129</v>
      </c>
      <c r="E129">
        <f t="shared" si="12"/>
        <v>127</v>
      </c>
      <c r="F129" s="68">
        <f t="shared" si="13"/>
        <v>3937.0078740157483</v>
      </c>
      <c r="G129" s="69">
        <f t="shared" si="14"/>
        <v>1968.5039370078741</v>
      </c>
      <c r="H129" s="71">
        <f t="shared" si="15"/>
        <v>4.9212598425196852</v>
      </c>
      <c r="I129" s="71">
        <f t="shared" si="16"/>
        <v>2.4606299212598426</v>
      </c>
      <c r="J129" s="71">
        <f t="shared" si="17"/>
        <v>1.2303149606299213</v>
      </c>
      <c r="K129" s="71">
        <f t="shared" si="18"/>
        <v>0.61515748031496065</v>
      </c>
      <c r="L129" s="71">
        <f t="shared" si="20"/>
        <v>295.2755905511811</v>
      </c>
      <c r="M129" s="71">
        <f t="shared" si="20"/>
        <v>147.63779527559055</v>
      </c>
      <c r="N129" s="71">
        <f t="shared" si="20"/>
        <v>73.818897637795274</v>
      </c>
      <c r="O129" s="71">
        <f t="shared" si="19"/>
        <v>36.909448818897637</v>
      </c>
    </row>
    <row r="130" spans="3:15">
      <c r="C130" t="str">
        <f t="shared" si="11"/>
        <v>80</v>
      </c>
      <c r="D130">
        <v>128</v>
      </c>
      <c r="E130">
        <f t="shared" si="12"/>
        <v>128</v>
      </c>
      <c r="F130" s="68">
        <f t="shared" si="13"/>
        <v>3906.25</v>
      </c>
      <c r="G130" s="69">
        <f t="shared" si="14"/>
        <v>1953.125</v>
      </c>
      <c r="H130" s="71">
        <f t="shared" si="15"/>
        <v>4.8828125</v>
      </c>
      <c r="I130" s="71">
        <f t="shared" si="16"/>
        <v>2.44140625</v>
      </c>
      <c r="J130" s="71">
        <f t="shared" si="17"/>
        <v>1.220703125</v>
      </c>
      <c r="K130" s="71">
        <f t="shared" si="18"/>
        <v>0.6103515625</v>
      </c>
      <c r="L130" s="71">
        <f t="shared" si="20"/>
        <v>292.96875</v>
      </c>
      <c r="M130" s="71">
        <f t="shared" si="20"/>
        <v>146.484375</v>
      </c>
      <c r="N130" s="71">
        <f t="shared" si="20"/>
        <v>73.2421875</v>
      </c>
      <c r="O130" s="71">
        <f t="shared" si="19"/>
        <v>36.62109375</v>
      </c>
    </row>
    <row r="131" spans="3:15">
      <c r="C131" t="str">
        <f t="shared" si="11"/>
        <v>7F</v>
      </c>
      <c r="D131">
        <v>127</v>
      </c>
      <c r="E131">
        <f t="shared" si="12"/>
        <v>129</v>
      </c>
      <c r="F131" s="68">
        <f t="shared" si="13"/>
        <v>3875.968992248062</v>
      </c>
      <c r="G131" s="69">
        <f t="shared" si="14"/>
        <v>1937.984496124031</v>
      </c>
      <c r="H131" s="71">
        <f t="shared" si="15"/>
        <v>4.8449612403100772</v>
      </c>
      <c r="I131" s="71">
        <f t="shared" si="16"/>
        <v>2.4224806201550386</v>
      </c>
      <c r="J131" s="71">
        <f t="shared" si="17"/>
        <v>1.2112403100775193</v>
      </c>
      <c r="K131" s="71">
        <f t="shared" si="18"/>
        <v>0.60562015503875966</v>
      </c>
      <c r="L131" s="71">
        <f t="shared" si="20"/>
        <v>290.69767441860461</v>
      </c>
      <c r="M131" s="71">
        <f t="shared" si="20"/>
        <v>145.3488372093023</v>
      </c>
      <c r="N131" s="71">
        <f t="shared" si="20"/>
        <v>72.674418604651152</v>
      </c>
      <c r="O131" s="71">
        <f t="shared" si="19"/>
        <v>36.337209302325576</v>
      </c>
    </row>
    <row r="132" spans="3:15">
      <c r="C132" t="str">
        <f t="shared" ref="C132:C195" si="21">DEC2HEX(D132)</f>
        <v>7E</v>
      </c>
      <c r="D132">
        <v>126</v>
      </c>
      <c r="E132">
        <f t="shared" ref="E132:E195" si="22">256-D132</f>
        <v>130</v>
      </c>
      <c r="F132" s="68">
        <f t="shared" ref="F132:F195" si="23">$B$2/E132</f>
        <v>3846.1538461538462</v>
      </c>
      <c r="G132" s="69">
        <f t="shared" ref="G132:G195" si="24">F132/2</f>
        <v>1923.0769230769231</v>
      </c>
      <c r="H132" s="71">
        <f t="shared" ref="H132:H195" si="25">G132/$H$2</f>
        <v>4.8076923076923075</v>
      </c>
      <c r="I132" s="71">
        <f t="shared" ref="I132:I195" si="26">G132/$I$2</f>
        <v>2.4038461538461537</v>
      </c>
      <c r="J132" s="71">
        <f t="shared" ref="J132:J195" si="27">G132/$J$2</f>
        <v>1.2019230769230769</v>
      </c>
      <c r="K132" s="71">
        <f t="shared" ref="K132:K195" si="28">G132/$K$2</f>
        <v>0.60096153846153844</v>
      </c>
      <c r="L132" s="71">
        <f t="shared" si="20"/>
        <v>288.46153846153845</v>
      </c>
      <c r="M132" s="71">
        <f t="shared" si="20"/>
        <v>144.23076923076923</v>
      </c>
      <c r="N132" s="71">
        <f t="shared" si="20"/>
        <v>72.115384615384613</v>
      </c>
      <c r="O132" s="71">
        <f t="shared" si="19"/>
        <v>36.057692307692307</v>
      </c>
    </row>
    <row r="133" spans="3:15">
      <c r="C133" t="str">
        <f t="shared" si="21"/>
        <v>7D</v>
      </c>
      <c r="D133">
        <v>125</v>
      </c>
      <c r="E133">
        <f t="shared" si="22"/>
        <v>131</v>
      </c>
      <c r="F133" s="68">
        <f t="shared" si="23"/>
        <v>3816.7938931297708</v>
      </c>
      <c r="G133" s="69">
        <f t="shared" si="24"/>
        <v>1908.3969465648854</v>
      </c>
      <c r="H133" s="71">
        <f t="shared" si="25"/>
        <v>4.7709923664122131</v>
      </c>
      <c r="I133" s="71">
        <f t="shared" si="26"/>
        <v>2.3854961832061066</v>
      </c>
      <c r="J133" s="71">
        <f t="shared" si="27"/>
        <v>1.1927480916030533</v>
      </c>
      <c r="K133" s="71">
        <f t="shared" si="28"/>
        <v>0.59637404580152664</v>
      </c>
      <c r="L133" s="71">
        <f t="shared" si="20"/>
        <v>286.25954198473278</v>
      </c>
      <c r="M133" s="71">
        <f t="shared" si="20"/>
        <v>143.12977099236639</v>
      </c>
      <c r="N133" s="71">
        <f t="shared" si="20"/>
        <v>71.564885496183194</v>
      </c>
      <c r="O133" s="71">
        <f t="shared" si="19"/>
        <v>35.782442748091597</v>
      </c>
    </row>
    <row r="134" spans="3:15">
      <c r="C134" t="str">
        <f t="shared" si="21"/>
        <v>7C</v>
      </c>
      <c r="D134">
        <v>124</v>
      </c>
      <c r="E134">
        <f t="shared" si="22"/>
        <v>132</v>
      </c>
      <c r="F134" s="68">
        <f t="shared" si="23"/>
        <v>3787.878787878788</v>
      </c>
      <c r="G134" s="69">
        <f t="shared" si="24"/>
        <v>1893.939393939394</v>
      </c>
      <c r="H134" s="71">
        <f t="shared" si="25"/>
        <v>4.7348484848484853</v>
      </c>
      <c r="I134" s="71">
        <f t="shared" si="26"/>
        <v>2.3674242424242427</v>
      </c>
      <c r="J134" s="71">
        <f t="shared" si="27"/>
        <v>1.1837121212121213</v>
      </c>
      <c r="K134" s="71">
        <f t="shared" si="28"/>
        <v>0.59185606060606066</v>
      </c>
      <c r="L134" s="71">
        <f t="shared" si="20"/>
        <v>284.09090909090912</v>
      </c>
      <c r="M134" s="71">
        <f t="shared" si="20"/>
        <v>142.04545454545456</v>
      </c>
      <c r="N134" s="71">
        <f t="shared" si="20"/>
        <v>71.02272727272728</v>
      </c>
      <c r="O134" s="71">
        <f t="shared" si="19"/>
        <v>35.51136363636364</v>
      </c>
    </row>
    <row r="135" spans="3:15">
      <c r="C135" t="str">
        <f t="shared" si="21"/>
        <v>7B</v>
      </c>
      <c r="D135">
        <v>123</v>
      </c>
      <c r="E135">
        <f t="shared" si="22"/>
        <v>133</v>
      </c>
      <c r="F135" s="68">
        <f t="shared" si="23"/>
        <v>3759.3984962406016</v>
      </c>
      <c r="G135" s="69">
        <f t="shared" si="24"/>
        <v>1879.6992481203008</v>
      </c>
      <c r="H135" s="71">
        <f t="shared" si="25"/>
        <v>4.6992481203007523</v>
      </c>
      <c r="I135" s="71">
        <f t="shared" si="26"/>
        <v>2.3496240601503762</v>
      </c>
      <c r="J135" s="71">
        <f t="shared" si="27"/>
        <v>1.1748120300751881</v>
      </c>
      <c r="K135" s="71">
        <f t="shared" si="28"/>
        <v>0.58740601503759404</v>
      </c>
      <c r="L135" s="71">
        <f t="shared" si="20"/>
        <v>281.95488721804514</v>
      </c>
      <c r="M135" s="71">
        <f t="shared" si="20"/>
        <v>140.97744360902257</v>
      </c>
      <c r="N135" s="71">
        <f t="shared" si="20"/>
        <v>70.488721804511286</v>
      </c>
      <c r="O135" s="71">
        <f t="shared" si="19"/>
        <v>35.244360902255643</v>
      </c>
    </row>
    <row r="136" spans="3:15">
      <c r="C136" t="str">
        <f t="shared" si="21"/>
        <v>7A</v>
      </c>
      <c r="D136">
        <v>122</v>
      </c>
      <c r="E136">
        <f t="shared" si="22"/>
        <v>134</v>
      </c>
      <c r="F136" s="68">
        <f t="shared" si="23"/>
        <v>3731.3432835820895</v>
      </c>
      <c r="G136" s="69">
        <f t="shared" si="24"/>
        <v>1865.6716417910447</v>
      </c>
      <c r="H136" s="71">
        <f t="shared" si="25"/>
        <v>4.6641791044776122</v>
      </c>
      <c r="I136" s="71">
        <f t="shared" si="26"/>
        <v>2.3320895522388061</v>
      </c>
      <c r="J136" s="71">
        <f t="shared" si="27"/>
        <v>1.166044776119403</v>
      </c>
      <c r="K136" s="71">
        <f t="shared" si="28"/>
        <v>0.58302238805970152</v>
      </c>
      <c r="L136" s="71">
        <f t="shared" si="20"/>
        <v>279.85074626865674</v>
      </c>
      <c r="M136" s="71">
        <f t="shared" si="20"/>
        <v>139.92537313432837</v>
      </c>
      <c r="N136" s="71">
        <f t="shared" si="20"/>
        <v>69.962686567164184</v>
      </c>
      <c r="O136" s="71">
        <f t="shared" si="19"/>
        <v>34.981343283582092</v>
      </c>
    </row>
    <row r="137" spans="3:15">
      <c r="C137" t="str">
        <f t="shared" si="21"/>
        <v>79</v>
      </c>
      <c r="D137">
        <v>121</v>
      </c>
      <c r="E137">
        <f t="shared" si="22"/>
        <v>135</v>
      </c>
      <c r="F137" s="68">
        <f t="shared" si="23"/>
        <v>3703.7037037037039</v>
      </c>
      <c r="G137" s="69">
        <f t="shared" si="24"/>
        <v>1851.851851851852</v>
      </c>
      <c r="H137" s="71">
        <f t="shared" si="25"/>
        <v>4.6296296296296298</v>
      </c>
      <c r="I137" s="71">
        <f t="shared" si="26"/>
        <v>2.3148148148148149</v>
      </c>
      <c r="J137" s="71">
        <f t="shared" si="27"/>
        <v>1.1574074074074074</v>
      </c>
      <c r="K137" s="71">
        <f t="shared" si="28"/>
        <v>0.57870370370370372</v>
      </c>
      <c r="L137" s="71">
        <f t="shared" si="20"/>
        <v>277.77777777777777</v>
      </c>
      <c r="M137" s="71">
        <f t="shared" si="20"/>
        <v>138.88888888888889</v>
      </c>
      <c r="N137" s="71">
        <f t="shared" si="20"/>
        <v>69.444444444444443</v>
      </c>
      <c r="O137" s="71">
        <f t="shared" si="19"/>
        <v>34.722222222222221</v>
      </c>
    </row>
    <row r="138" spans="3:15">
      <c r="C138" t="str">
        <f t="shared" si="21"/>
        <v>78</v>
      </c>
      <c r="D138">
        <v>120</v>
      </c>
      <c r="E138">
        <f t="shared" si="22"/>
        <v>136</v>
      </c>
      <c r="F138" s="68">
        <f t="shared" si="23"/>
        <v>3676.4705882352941</v>
      </c>
      <c r="G138" s="69">
        <f t="shared" si="24"/>
        <v>1838.2352941176471</v>
      </c>
      <c r="H138" s="71">
        <f t="shared" si="25"/>
        <v>4.5955882352941178</v>
      </c>
      <c r="I138" s="71">
        <f t="shared" si="26"/>
        <v>2.2977941176470589</v>
      </c>
      <c r="J138" s="71">
        <f t="shared" si="27"/>
        <v>1.1488970588235294</v>
      </c>
      <c r="K138" s="71">
        <f t="shared" si="28"/>
        <v>0.57444852941176472</v>
      </c>
      <c r="L138" s="71">
        <f t="shared" si="20"/>
        <v>275.73529411764707</v>
      </c>
      <c r="M138" s="71">
        <f t="shared" si="20"/>
        <v>137.86764705882354</v>
      </c>
      <c r="N138" s="71">
        <f t="shared" si="20"/>
        <v>68.933823529411768</v>
      </c>
      <c r="O138" s="71">
        <f t="shared" si="19"/>
        <v>34.466911764705884</v>
      </c>
    </row>
    <row r="139" spans="3:15">
      <c r="C139" t="str">
        <f t="shared" si="21"/>
        <v>77</v>
      </c>
      <c r="D139">
        <v>119</v>
      </c>
      <c r="E139">
        <f t="shared" si="22"/>
        <v>137</v>
      </c>
      <c r="F139" s="68">
        <f t="shared" si="23"/>
        <v>3649.6350364963505</v>
      </c>
      <c r="G139" s="69">
        <f t="shared" si="24"/>
        <v>1824.8175182481752</v>
      </c>
      <c r="H139" s="71">
        <f t="shared" si="25"/>
        <v>4.562043795620438</v>
      </c>
      <c r="I139" s="71">
        <f t="shared" si="26"/>
        <v>2.281021897810219</v>
      </c>
      <c r="J139" s="71">
        <f t="shared" si="27"/>
        <v>1.1405109489051095</v>
      </c>
      <c r="K139" s="71">
        <f t="shared" si="28"/>
        <v>0.57025547445255476</v>
      </c>
      <c r="L139" s="71">
        <f t="shared" si="20"/>
        <v>273.72262773722628</v>
      </c>
      <c r="M139" s="71">
        <f t="shared" si="20"/>
        <v>136.86131386861314</v>
      </c>
      <c r="N139" s="71">
        <f t="shared" si="20"/>
        <v>68.430656934306569</v>
      </c>
      <c r="O139" s="71">
        <f t="shared" si="19"/>
        <v>34.215328467153284</v>
      </c>
    </row>
    <row r="140" spans="3:15">
      <c r="C140" t="str">
        <f t="shared" si="21"/>
        <v>76</v>
      </c>
      <c r="D140">
        <v>118</v>
      </c>
      <c r="E140">
        <f t="shared" si="22"/>
        <v>138</v>
      </c>
      <c r="F140" s="68">
        <f t="shared" si="23"/>
        <v>3623.1884057971015</v>
      </c>
      <c r="G140" s="69">
        <f t="shared" si="24"/>
        <v>1811.5942028985507</v>
      </c>
      <c r="H140" s="71">
        <f t="shared" si="25"/>
        <v>4.5289855072463769</v>
      </c>
      <c r="I140" s="71">
        <f t="shared" si="26"/>
        <v>2.2644927536231885</v>
      </c>
      <c r="J140" s="71">
        <f t="shared" si="27"/>
        <v>1.1322463768115942</v>
      </c>
      <c r="K140" s="71">
        <f t="shared" si="28"/>
        <v>0.56612318840579712</v>
      </c>
      <c r="L140" s="71">
        <f t="shared" si="20"/>
        <v>271.73913043478262</v>
      </c>
      <c r="M140" s="71">
        <f t="shared" si="20"/>
        <v>135.86956521739131</v>
      </c>
      <c r="N140" s="71">
        <f t="shared" si="20"/>
        <v>67.934782608695656</v>
      </c>
      <c r="O140" s="71">
        <f t="shared" si="19"/>
        <v>33.967391304347828</v>
      </c>
    </row>
    <row r="141" spans="3:15">
      <c r="C141" t="str">
        <f t="shared" si="21"/>
        <v>75</v>
      </c>
      <c r="D141">
        <v>117</v>
      </c>
      <c r="E141">
        <f t="shared" si="22"/>
        <v>139</v>
      </c>
      <c r="F141" s="68">
        <f t="shared" si="23"/>
        <v>3597.1223021582732</v>
      </c>
      <c r="G141" s="69">
        <f t="shared" si="24"/>
        <v>1798.5611510791366</v>
      </c>
      <c r="H141" s="71">
        <f t="shared" si="25"/>
        <v>4.4964028776978413</v>
      </c>
      <c r="I141" s="71">
        <f t="shared" si="26"/>
        <v>2.2482014388489207</v>
      </c>
      <c r="J141" s="71">
        <f t="shared" si="27"/>
        <v>1.1241007194244603</v>
      </c>
      <c r="K141" s="71">
        <f t="shared" si="28"/>
        <v>0.56205035971223016</v>
      </c>
      <c r="L141" s="71">
        <f t="shared" si="20"/>
        <v>269.78417266187046</v>
      </c>
      <c r="M141" s="71">
        <f t="shared" si="20"/>
        <v>134.89208633093523</v>
      </c>
      <c r="N141" s="71">
        <f t="shared" si="20"/>
        <v>67.446043165467614</v>
      </c>
      <c r="O141" s="71">
        <f t="shared" si="19"/>
        <v>33.723021582733807</v>
      </c>
    </row>
    <row r="142" spans="3:15">
      <c r="C142" t="str">
        <f t="shared" si="21"/>
        <v>74</v>
      </c>
      <c r="D142">
        <v>116</v>
      </c>
      <c r="E142">
        <f t="shared" si="22"/>
        <v>140</v>
      </c>
      <c r="F142" s="68">
        <f t="shared" si="23"/>
        <v>3571.4285714285716</v>
      </c>
      <c r="G142" s="69">
        <f t="shared" si="24"/>
        <v>1785.7142857142858</v>
      </c>
      <c r="H142" s="71">
        <f t="shared" si="25"/>
        <v>4.4642857142857144</v>
      </c>
      <c r="I142" s="71">
        <f t="shared" si="26"/>
        <v>2.2321428571428572</v>
      </c>
      <c r="J142" s="71">
        <f t="shared" si="27"/>
        <v>1.1160714285714286</v>
      </c>
      <c r="K142" s="71">
        <f t="shared" si="28"/>
        <v>0.5580357142857143</v>
      </c>
      <c r="L142" s="71">
        <f t="shared" si="20"/>
        <v>267.85714285714289</v>
      </c>
      <c r="M142" s="71">
        <f t="shared" si="20"/>
        <v>133.92857142857144</v>
      </c>
      <c r="N142" s="71">
        <f t="shared" si="20"/>
        <v>66.964285714285722</v>
      </c>
      <c r="O142" s="71">
        <f t="shared" si="19"/>
        <v>33.482142857142861</v>
      </c>
    </row>
    <row r="143" spans="3:15">
      <c r="C143" t="str">
        <f t="shared" si="21"/>
        <v>73</v>
      </c>
      <c r="D143">
        <v>115</v>
      </c>
      <c r="E143">
        <f t="shared" si="22"/>
        <v>141</v>
      </c>
      <c r="F143" s="68">
        <f t="shared" si="23"/>
        <v>3546.0992907801419</v>
      </c>
      <c r="G143" s="69">
        <f t="shared" si="24"/>
        <v>1773.049645390071</v>
      </c>
      <c r="H143" s="71">
        <f t="shared" si="25"/>
        <v>4.4326241134751774</v>
      </c>
      <c r="I143" s="71">
        <f t="shared" si="26"/>
        <v>2.2163120567375887</v>
      </c>
      <c r="J143" s="71">
        <f t="shared" si="27"/>
        <v>1.1081560283687943</v>
      </c>
      <c r="K143" s="71">
        <f t="shared" si="28"/>
        <v>0.55407801418439717</v>
      </c>
      <c r="L143" s="71">
        <f t="shared" si="20"/>
        <v>265.95744680851067</v>
      </c>
      <c r="M143" s="71">
        <f t="shared" si="20"/>
        <v>132.97872340425533</v>
      </c>
      <c r="N143" s="71">
        <f t="shared" si="20"/>
        <v>66.489361702127667</v>
      </c>
      <c r="O143" s="71">
        <f t="shared" si="19"/>
        <v>33.244680851063833</v>
      </c>
    </row>
    <row r="144" spans="3:15">
      <c r="C144" t="str">
        <f t="shared" si="21"/>
        <v>72</v>
      </c>
      <c r="D144">
        <v>114</v>
      </c>
      <c r="E144">
        <f t="shared" si="22"/>
        <v>142</v>
      </c>
      <c r="F144" s="68">
        <f t="shared" si="23"/>
        <v>3521.1267605633802</v>
      </c>
      <c r="G144" s="69">
        <f t="shared" si="24"/>
        <v>1760.5633802816901</v>
      </c>
      <c r="H144" s="71">
        <f t="shared" si="25"/>
        <v>4.401408450704225</v>
      </c>
      <c r="I144" s="71">
        <f t="shared" si="26"/>
        <v>2.2007042253521125</v>
      </c>
      <c r="J144" s="71">
        <f t="shared" si="27"/>
        <v>1.1003521126760563</v>
      </c>
      <c r="K144" s="71">
        <f t="shared" si="28"/>
        <v>0.55017605633802813</v>
      </c>
      <c r="L144" s="71">
        <f t="shared" si="20"/>
        <v>264.08450704225351</v>
      </c>
      <c r="M144" s="71">
        <f t="shared" si="20"/>
        <v>132.04225352112675</v>
      </c>
      <c r="N144" s="71">
        <f t="shared" si="20"/>
        <v>66.021126760563376</v>
      </c>
      <c r="O144" s="71">
        <f t="shared" si="19"/>
        <v>33.010563380281688</v>
      </c>
    </row>
    <row r="145" spans="3:15">
      <c r="C145" t="str">
        <f t="shared" si="21"/>
        <v>71</v>
      </c>
      <c r="D145">
        <v>113</v>
      </c>
      <c r="E145">
        <f t="shared" si="22"/>
        <v>143</v>
      </c>
      <c r="F145" s="68">
        <f t="shared" si="23"/>
        <v>3496.5034965034965</v>
      </c>
      <c r="G145" s="69">
        <f t="shared" si="24"/>
        <v>1748.2517482517483</v>
      </c>
      <c r="H145" s="71">
        <f t="shared" si="25"/>
        <v>4.3706293706293708</v>
      </c>
      <c r="I145" s="71">
        <f t="shared" si="26"/>
        <v>2.1853146853146854</v>
      </c>
      <c r="J145" s="71">
        <f t="shared" si="27"/>
        <v>1.0926573426573427</v>
      </c>
      <c r="K145" s="71">
        <f t="shared" si="28"/>
        <v>0.54632867132867136</v>
      </c>
      <c r="L145" s="71">
        <f t="shared" si="20"/>
        <v>262.23776223776224</v>
      </c>
      <c r="M145" s="71">
        <f t="shared" si="20"/>
        <v>131.11888111888112</v>
      </c>
      <c r="N145" s="71">
        <f t="shared" si="20"/>
        <v>65.55944055944056</v>
      </c>
      <c r="O145" s="71">
        <f t="shared" si="19"/>
        <v>32.77972027972028</v>
      </c>
    </row>
    <row r="146" spans="3:15">
      <c r="C146" t="str">
        <f t="shared" si="21"/>
        <v>70</v>
      </c>
      <c r="D146">
        <v>112</v>
      </c>
      <c r="E146">
        <f t="shared" si="22"/>
        <v>144</v>
      </c>
      <c r="F146" s="68">
        <f t="shared" si="23"/>
        <v>3472.2222222222222</v>
      </c>
      <c r="G146" s="69">
        <f t="shared" si="24"/>
        <v>1736.1111111111111</v>
      </c>
      <c r="H146" s="71">
        <f t="shared" si="25"/>
        <v>4.3402777777777777</v>
      </c>
      <c r="I146" s="71">
        <f t="shared" si="26"/>
        <v>2.1701388888888888</v>
      </c>
      <c r="J146" s="71">
        <f t="shared" si="27"/>
        <v>1.0850694444444444</v>
      </c>
      <c r="K146" s="71">
        <f t="shared" si="28"/>
        <v>0.54253472222222221</v>
      </c>
      <c r="L146" s="71">
        <f t="shared" si="20"/>
        <v>260.41666666666669</v>
      </c>
      <c r="M146" s="71">
        <f t="shared" si="20"/>
        <v>130.20833333333334</v>
      </c>
      <c r="N146" s="71">
        <f t="shared" si="20"/>
        <v>65.104166666666671</v>
      </c>
      <c r="O146" s="71">
        <f t="shared" si="19"/>
        <v>32.552083333333336</v>
      </c>
    </row>
    <row r="147" spans="3:15">
      <c r="C147" t="str">
        <f t="shared" si="21"/>
        <v>6F</v>
      </c>
      <c r="D147">
        <v>111</v>
      </c>
      <c r="E147">
        <f t="shared" si="22"/>
        <v>145</v>
      </c>
      <c r="F147" s="68">
        <f t="shared" si="23"/>
        <v>3448.2758620689656</v>
      </c>
      <c r="G147" s="69">
        <f t="shared" si="24"/>
        <v>1724.1379310344828</v>
      </c>
      <c r="H147" s="71">
        <f t="shared" si="25"/>
        <v>4.3103448275862073</v>
      </c>
      <c r="I147" s="71">
        <f t="shared" si="26"/>
        <v>2.1551724137931036</v>
      </c>
      <c r="J147" s="71">
        <f t="shared" si="27"/>
        <v>1.0775862068965518</v>
      </c>
      <c r="K147" s="71">
        <f t="shared" si="28"/>
        <v>0.53879310344827591</v>
      </c>
      <c r="L147" s="71">
        <f t="shared" si="20"/>
        <v>258.62068965517244</v>
      </c>
      <c r="M147" s="71">
        <f t="shared" si="20"/>
        <v>129.31034482758622</v>
      </c>
      <c r="N147" s="71">
        <f t="shared" si="20"/>
        <v>64.65517241379311</v>
      </c>
      <c r="O147" s="71">
        <f t="shared" si="20"/>
        <v>32.327586206896555</v>
      </c>
    </row>
    <row r="148" spans="3:15">
      <c r="C148" t="str">
        <f t="shared" si="21"/>
        <v>6E</v>
      </c>
      <c r="D148">
        <v>110</v>
      </c>
      <c r="E148">
        <f t="shared" si="22"/>
        <v>146</v>
      </c>
      <c r="F148" s="68">
        <f t="shared" si="23"/>
        <v>3424.6575342465753</v>
      </c>
      <c r="G148" s="69">
        <f t="shared" si="24"/>
        <v>1712.3287671232877</v>
      </c>
      <c r="H148" s="71">
        <f t="shared" si="25"/>
        <v>4.2808219178082192</v>
      </c>
      <c r="I148" s="71">
        <f t="shared" si="26"/>
        <v>2.1404109589041096</v>
      </c>
      <c r="J148" s="71">
        <f t="shared" si="27"/>
        <v>1.0702054794520548</v>
      </c>
      <c r="K148" s="71">
        <f t="shared" si="28"/>
        <v>0.5351027397260274</v>
      </c>
      <c r="L148" s="71">
        <f t="shared" ref="L148:O211" si="29">H148*60</f>
        <v>256.84931506849313</v>
      </c>
      <c r="M148" s="71">
        <f t="shared" si="29"/>
        <v>128.42465753424656</v>
      </c>
      <c r="N148" s="71">
        <f t="shared" si="29"/>
        <v>64.212328767123282</v>
      </c>
      <c r="O148" s="71">
        <f t="shared" si="29"/>
        <v>32.106164383561641</v>
      </c>
    </row>
    <row r="149" spans="3:15">
      <c r="C149" t="str">
        <f t="shared" si="21"/>
        <v>6D</v>
      </c>
      <c r="D149">
        <v>109</v>
      </c>
      <c r="E149">
        <f t="shared" si="22"/>
        <v>147</v>
      </c>
      <c r="F149" s="68">
        <f t="shared" si="23"/>
        <v>3401.3605442176872</v>
      </c>
      <c r="G149" s="69">
        <f t="shared" si="24"/>
        <v>1700.6802721088436</v>
      </c>
      <c r="H149" s="71">
        <f t="shared" si="25"/>
        <v>4.2517006802721093</v>
      </c>
      <c r="I149" s="71">
        <f t="shared" si="26"/>
        <v>2.1258503401360547</v>
      </c>
      <c r="J149" s="71">
        <f t="shared" si="27"/>
        <v>1.0629251700680273</v>
      </c>
      <c r="K149" s="71">
        <f t="shared" si="28"/>
        <v>0.53146258503401367</v>
      </c>
      <c r="L149" s="71">
        <f t="shared" si="29"/>
        <v>255.10204081632656</v>
      </c>
      <c r="M149" s="71">
        <f t="shared" si="29"/>
        <v>127.55102040816328</v>
      </c>
      <c r="N149" s="71">
        <f t="shared" si="29"/>
        <v>63.775510204081641</v>
      </c>
      <c r="O149" s="71">
        <f t="shared" si="29"/>
        <v>31.887755102040821</v>
      </c>
    </row>
    <row r="150" spans="3:15">
      <c r="C150" t="str">
        <f t="shared" si="21"/>
        <v>6C</v>
      </c>
      <c r="D150">
        <v>108</v>
      </c>
      <c r="E150">
        <f t="shared" si="22"/>
        <v>148</v>
      </c>
      <c r="F150" s="68">
        <f t="shared" si="23"/>
        <v>3378.3783783783783</v>
      </c>
      <c r="G150" s="69">
        <f t="shared" si="24"/>
        <v>1689.1891891891892</v>
      </c>
      <c r="H150" s="71">
        <f t="shared" si="25"/>
        <v>4.2229729729729728</v>
      </c>
      <c r="I150" s="71">
        <f t="shared" si="26"/>
        <v>2.1114864864864864</v>
      </c>
      <c r="J150" s="71">
        <f t="shared" si="27"/>
        <v>1.0557432432432432</v>
      </c>
      <c r="K150" s="71">
        <f t="shared" si="28"/>
        <v>0.5278716216216216</v>
      </c>
      <c r="L150" s="71">
        <f t="shared" si="29"/>
        <v>253.37837837837836</v>
      </c>
      <c r="M150" s="71">
        <f t="shared" si="29"/>
        <v>126.68918918918918</v>
      </c>
      <c r="N150" s="71">
        <f t="shared" si="29"/>
        <v>63.344594594594589</v>
      </c>
      <c r="O150" s="71">
        <f t="shared" si="29"/>
        <v>31.672297297297295</v>
      </c>
    </row>
    <row r="151" spans="3:15">
      <c r="C151" t="str">
        <f t="shared" si="21"/>
        <v>6B</v>
      </c>
      <c r="D151">
        <v>107</v>
      </c>
      <c r="E151">
        <f t="shared" si="22"/>
        <v>149</v>
      </c>
      <c r="F151" s="68">
        <f t="shared" si="23"/>
        <v>3355.7046979865772</v>
      </c>
      <c r="G151" s="69">
        <f t="shared" si="24"/>
        <v>1677.8523489932886</v>
      </c>
      <c r="H151" s="71">
        <f t="shared" si="25"/>
        <v>4.1946308724832218</v>
      </c>
      <c r="I151" s="71">
        <f t="shared" si="26"/>
        <v>2.0973154362416109</v>
      </c>
      <c r="J151" s="71">
        <f t="shared" si="27"/>
        <v>1.0486577181208054</v>
      </c>
      <c r="K151" s="71">
        <f t="shared" si="28"/>
        <v>0.52432885906040272</v>
      </c>
      <c r="L151" s="71">
        <f t="shared" si="29"/>
        <v>251.6778523489933</v>
      </c>
      <c r="M151" s="71">
        <f t="shared" si="29"/>
        <v>125.83892617449665</v>
      </c>
      <c r="N151" s="71">
        <f t="shared" si="29"/>
        <v>62.919463087248324</v>
      </c>
      <c r="O151" s="71">
        <f t="shared" si="29"/>
        <v>31.459731543624162</v>
      </c>
    </row>
    <row r="152" spans="3:15">
      <c r="C152" t="str">
        <f t="shared" si="21"/>
        <v>6A</v>
      </c>
      <c r="D152">
        <v>106</v>
      </c>
      <c r="E152">
        <f t="shared" si="22"/>
        <v>150</v>
      </c>
      <c r="F152" s="68">
        <f t="shared" si="23"/>
        <v>3333.3333333333335</v>
      </c>
      <c r="G152" s="69">
        <f t="shared" si="24"/>
        <v>1666.6666666666667</v>
      </c>
      <c r="H152" s="71">
        <f t="shared" si="25"/>
        <v>4.166666666666667</v>
      </c>
      <c r="I152" s="71">
        <f t="shared" si="26"/>
        <v>2.0833333333333335</v>
      </c>
      <c r="J152" s="71">
        <f t="shared" si="27"/>
        <v>1.0416666666666667</v>
      </c>
      <c r="K152" s="71">
        <f t="shared" si="28"/>
        <v>0.52083333333333337</v>
      </c>
      <c r="L152" s="71">
        <f t="shared" si="29"/>
        <v>250.00000000000003</v>
      </c>
      <c r="M152" s="71">
        <f t="shared" si="29"/>
        <v>125.00000000000001</v>
      </c>
      <c r="N152" s="71">
        <f t="shared" si="29"/>
        <v>62.500000000000007</v>
      </c>
      <c r="O152" s="71">
        <f t="shared" si="29"/>
        <v>31.250000000000004</v>
      </c>
    </row>
    <row r="153" spans="3:15">
      <c r="C153" t="str">
        <f t="shared" si="21"/>
        <v>69</v>
      </c>
      <c r="D153">
        <v>105</v>
      </c>
      <c r="E153">
        <f t="shared" si="22"/>
        <v>151</v>
      </c>
      <c r="F153" s="68">
        <f t="shared" si="23"/>
        <v>3311.2582781456954</v>
      </c>
      <c r="G153" s="69">
        <f t="shared" si="24"/>
        <v>1655.6291390728477</v>
      </c>
      <c r="H153" s="71">
        <f t="shared" si="25"/>
        <v>4.1390728476821188</v>
      </c>
      <c r="I153" s="71">
        <f t="shared" si="26"/>
        <v>2.0695364238410594</v>
      </c>
      <c r="J153" s="71">
        <f t="shared" si="27"/>
        <v>1.0347682119205297</v>
      </c>
      <c r="K153" s="71">
        <f t="shared" si="28"/>
        <v>0.51738410596026485</v>
      </c>
      <c r="L153" s="71">
        <f t="shared" si="29"/>
        <v>248.34437086092714</v>
      </c>
      <c r="M153" s="71">
        <f t="shared" si="29"/>
        <v>124.17218543046357</v>
      </c>
      <c r="N153" s="71">
        <f t="shared" si="29"/>
        <v>62.086092715231786</v>
      </c>
      <c r="O153" s="71">
        <f t="shared" si="29"/>
        <v>31.043046357615893</v>
      </c>
    </row>
    <row r="154" spans="3:15">
      <c r="C154" t="str">
        <f t="shared" si="21"/>
        <v>68</v>
      </c>
      <c r="D154">
        <v>104</v>
      </c>
      <c r="E154">
        <f t="shared" si="22"/>
        <v>152</v>
      </c>
      <c r="F154" s="68">
        <f t="shared" si="23"/>
        <v>3289.4736842105262</v>
      </c>
      <c r="G154" s="69">
        <f t="shared" si="24"/>
        <v>1644.7368421052631</v>
      </c>
      <c r="H154" s="71">
        <f t="shared" si="25"/>
        <v>4.1118421052631575</v>
      </c>
      <c r="I154" s="71">
        <f t="shared" si="26"/>
        <v>2.0559210526315788</v>
      </c>
      <c r="J154" s="71">
        <f t="shared" si="27"/>
        <v>1.0279605263157894</v>
      </c>
      <c r="K154" s="71">
        <f t="shared" si="28"/>
        <v>0.51398026315789469</v>
      </c>
      <c r="L154" s="71">
        <f t="shared" si="29"/>
        <v>246.71052631578945</v>
      </c>
      <c r="M154" s="71">
        <f t="shared" si="29"/>
        <v>123.35526315789473</v>
      </c>
      <c r="N154" s="71">
        <f t="shared" si="29"/>
        <v>61.677631578947363</v>
      </c>
      <c r="O154" s="71">
        <f t="shared" si="29"/>
        <v>30.838815789473681</v>
      </c>
    </row>
    <row r="155" spans="3:15">
      <c r="C155" t="str">
        <f t="shared" si="21"/>
        <v>67</v>
      </c>
      <c r="D155">
        <v>103</v>
      </c>
      <c r="E155">
        <f t="shared" si="22"/>
        <v>153</v>
      </c>
      <c r="F155" s="68">
        <f t="shared" si="23"/>
        <v>3267.9738562091502</v>
      </c>
      <c r="G155" s="69">
        <f t="shared" si="24"/>
        <v>1633.9869281045751</v>
      </c>
      <c r="H155" s="71">
        <f t="shared" si="25"/>
        <v>4.0849673202614376</v>
      </c>
      <c r="I155" s="71">
        <f t="shared" si="26"/>
        <v>2.0424836601307188</v>
      </c>
      <c r="J155" s="71">
        <f t="shared" si="27"/>
        <v>1.0212418300653594</v>
      </c>
      <c r="K155" s="71">
        <f t="shared" si="28"/>
        <v>0.5106209150326797</v>
      </c>
      <c r="L155" s="71">
        <f t="shared" si="29"/>
        <v>245.09803921568624</v>
      </c>
      <c r="M155" s="71">
        <f t="shared" si="29"/>
        <v>122.54901960784312</v>
      </c>
      <c r="N155" s="71">
        <f t="shared" si="29"/>
        <v>61.274509803921561</v>
      </c>
      <c r="O155" s="71">
        <f t="shared" si="29"/>
        <v>30.63725490196078</v>
      </c>
    </row>
    <row r="156" spans="3:15">
      <c r="C156" t="str">
        <f t="shared" si="21"/>
        <v>66</v>
      </c>
      <c r="D156">
        <v>102</v>
      </c>
      <c r="E156">
        <f t="shared" si="22"/>
        <v>154</v>
      </c>
      <c r="F156" s="68">
        <f t="shared" si="23"/>
        <v>3246.7532467532469</v>
      </c>
      <c r="G156" s="69">
        <f t="shared" si="24"/>
        <v>1623.3766233766235</v>
      </c>
      <c r="H156" s="71">
        <f t="shared" si="25"/>
        <v>4.058441558441559</v>
      </c>
      <c r="I156" s="71">
        <f t="shared" si="26"/>
        <v>2.0292207792207795</v>
      </c>
      <c r="J156" s="71">
        <f t="shared" si="27"/>
        <v>1.0146103896103897</v>
      </c>
      <c r="K156" s="71">
        <f t="shared" si="28"/>
        <v>0.50730519480519487</v>
      </c>
      <c r="L156" s="71">
        <f t="shared" si="29"/>
        <v>243.50649350649354</v>
      </c>
      <c r="M156" s="71">
        <f t="shared" si="29"/>
        <v>121.75324675324677</v>
      </c>
      <c r="N156" s="71">
        <f t="shared" si="29"/>
        <v>60.876623376623385</v>
      </c>
      <c r="O156" s="71">
        <f t="shared" si="29"/>
        <v>30.438311688311693</v>
      </c>
    </row>
    <row r="157" spans="3:15">
      <c r="C157" t="str">
        <f t="shared" si="21"/>
        <v>65</v>
      </c>
      <c r="D157">
        <v>101</v>
      </c>
      <c r="E157">
        <f t="shared" si="22"/>
        <v>155</v>
      </c>
      <c r="F157" s="68">
        <f t="shared" si="23"/>
        <v>3225.8064516129034</v>
      </c>
      <c r="G157" s="69">
        <f t="shared" si="24"/>
        <v>1612.9032258064517</v>
      </c>
      <c r="H157" s="71">
        <f t="shared" si="25"/>
        <v>4.032258064516129</v>
      </c>
      <c r="I157" s="71">
        <f t="shared" si="26"/>
        <v>2.0161290322580645</v>
      </c>
      <c r="J157" s="71">
        <f t="shared" si="27"/>
        <v>1.0080645161290323</v>
      </c>
      <c r="K157" s="71">
        <f t="shared" si="28"/>
        <v>0.50403225806451613</v>
      </c>
      <c r="L157" s="71">
        <f t="shared" si="29"/>
        <v>241.93548387096774</v>
      </c>
      <c r="M157" s="71">
        <f t="shared" si="29"/>
        <v>120.96774193548387</v>
      </c>
      <c r="N157" s="71">
        <f t="shared" si="29"/>
        <v>60.483870967741936</v>
      </c>
      <c r="O157" s="71">
        <f t="shared" si="29"/>
        <v>30.241935483870968</v>
      </c>
    </row>
    <row r="158" spans="3:15">
      <c r="C158" t="str">
        <f t="shared" si="21"/>
        <v>64</v>
      </c>
      <c r="D158">
        <v>100</v>
      </c>
      <c r="E158">
        <f t="shared" si="22"/>
        <v>156</v>
      </c>
      <c r="F158" s="68">
        <f t="shared" si="23"/>
        <v>3205.1282051282051</v>
      </c>
      <c r="G158" s="69">
        <f t="shared" si="24"/>
        <v>1602.5641025641025</v>
      </c>
      <c r="H158" s="71">
        <f t="shared" si="25"/>
        <v>4.0064102564102564</v>
      </c>
      <c r="I158" s="71">
        <f t="shared" si="26"/>
        <v>2.0032051282051282</v>
      </c>
      <c r="J158" s="71">
        <f t="shared" si="27"/>
        <v>1.0016025641025641</v>
      </c>
      <c r="K158" s="71">
        <f t="shared" si="28"/>
        <v>0.50080128205128205</v>
      </c>
      <c r="L158" s="71">
        <f t="shared" si="29"/>
        <v>240.38461538461539</v>
      </c>
      <c r="M158" s="71">
        <f t="shared" si="29"/>
        <v>120.19230769230769</v>
      </c>
      <c r="N158" s="71">
        <f t="shared" si="29"/>
        <v>60.096153846153847</v>
      </c>
      <c r="O158" s="71">
        <f t="shared" si="29"/>
        <v>30.048076923076923</v>
      </c>
    </row>
    <row r="159" spans="3:15">
      <c r="C159" t="str">
        <f t="shared" si="21"/>
        <v>63</v>
      </c>
      <c r="D159">
        <v>99</v>
      </c>
      <c r="E159">
        <f t="shared" si="22"/>
        <v>157</v>
      </c>
      <c r="F159" s="68">
        <f t="shared" si="23"/>
        <v>3184.7133757961783</v>
      </c>
      <c r="G159" s="69">
        <f t="shared" si="24"/>
        <v>1592.3566878980891</v>
      </c>
      <c r="H159" s="71">
        <f t="shared" si="25"/>
        <v>3.9808917197452227</v>
      </c>
      <c r="I159" s="71">
        <f t="shared" si="26"/>
        <v>1.9904458598726114</v>
      </c>
      <c r="J159" s="71">
        <f t="shared" si="27"/>
        <v>0.99522292993630568</v>
      </c>
      <c r="K159" s="71">
        <f t="shared" si="28"/>
        <v>0.49761146496815284</v>
      </c>
      <c r="L159" s="71">
        <f t="shared" si="29"/>
        <v>238.85350318471336</v>
      </c>
      <c r="M159" s="71">
        <f t="shared" si="29"/>
        <v>119.42675159235668</v>
      </c>
      <c r="N159" s="71">
        <f t="shared" si="29"/>
        <v>59.71337579617834</v>
      </c>
      <c r="O159" s="71">
        <f t="shared" si="29"/>
        <v>29.85668789808917</v>
      </c>
    </row>
    <row r="160" spans="3:15">
      <c r="C160" t="str">
        <f t="shared" si="21"/>
        <v>62</v>
      </c>
      <c r="D160">
        <v>98</v>
      </c>
      <c r="E160">
        <f t="shared" si="22"/>
        <v>158</v>
      </c>
      <c r="F160" s="68">
        <f t="shared" si="23"/>
        <v>3164.5569620253164</v>
      </c>
      <c r="G160" s="69">
        <f t="shared" si="24"/>
        <v>1582.2784810126582</v>
      </c>
      <c r="H160" s="71">
        <f t="shared" si="25"/>
        <v>3.9556962025316453</v>
      </c>
      <c r="I160" s="71">
        <f t="shared" si="26"/>
        <v>1.9778481012658227</v>
      </c>
      <c r="J160" s="71">
        <f t="shared" si="27"/>
        <v>0.98892405063291133</v>
      </c>
      <c r="K160" s="71">
        <f t="shared" si="28"/>
        <v>0.49446202531645567</v>
      </c>
      <c r="L160" s="71">
        <f t="shared" si="29"/>
        <v>237.34177215189871</v>
      </c>
      <c r="M160" s="71">
        <f t="shared" si="29"/>
        <v>118.67088607594935</v>
      </c>
      <c r="N160" s="71">
        <f t="shared" si="29"/>
        <v>59.335443037974677</v>
      </c>
      <c r="O160" s="71">
        <f t="shared" si="29"/>
        <v>29.667721518987339</v>
      </c>
    </row>
    <row r="161" spans="3:15">
      <c r="C161" t="str">
        <f t="shared" si="21"/>
        <v>61</v>
      </c>
      <c r="D161">
        <v>97</v>
      </c>
      <c r="E161">
        <f t="shared" si="22"/>
        <v>159</v>
      </c>
      <c r="F161" s="68">
        <f t="shared" si="23"/>
        <v>3144.6540880503144</v>
      </c>
      <c r="G161" s="69">
        <f t="shared" si="24"/>
        <v>1572.3270440251572</v>
      </c>
      <c r="H161" s="71">
        <f t="shared" si="25"/>
        <v>3.9308176100628929</v>
      </c>
      <c r="I161" s="71">
        <f t="shared" si="26"/>
        <v>1.9654088050314464</v>
      </c>
      <c r="J161" s="71">
        <f t="shared" si="27"/>
        <v>0.98270440251572322</v>
      </c>
      <c r="K161" s="71">
        <f t="shared" si="28"/>
        <v>0.49135220125786161</v>
      </c>
      <c r="L161" s="71">
        <f t="shared" si="29"/>
        <v>235.84905660377356</v>
      </c>
      <c r="M161" s="71">
        <f t="shared" si="29"/>
        <v>117.92452830188678</v>
      </c>
      <c r="N161" s="71">
        <f t="shared" si="29"/>
        <v>58.96226415094339</v>
      </c>
      <c r="O161" s="71">
        <f t="shared" si="29"/>
        <v>29.481132075471695</v>
      </c>
    </row>
    <row r="162" spans="3:15">
      <c r="C162" t="str">
        <f t="shared" si="21"/>
        <v>60</v>
      </c>
      <c r="D162">
        <v>96</v>
      </c>
      <c r="E162">
        <f t="shared" si="22"/>
        <v>160</v>
      </c>
      <c r="F162" s="68">
        <f t="shared" si="23"/>
        <v>3125</v>
      </c>
      <c r="G162" s="69">
        <f t="shared" si="24"/>
        <v>1562.5</v>
      </c>
      <c r="H162" s="71">
        <f t="shared" si="25"/>
        <v>3.90625</v>
      </c>
      <c r="I162" s="71">
        <f t="shared" si="26"/>
        <v>1.953125</v>
      </c>
      <c r="J162" s="71">
        <f t="shared" si="27"/>
        <v>0.9765625</v>
      </c>
      <c r="K162" s="71">
        <f t="shared" si="28"/>
        <v>0.48828125</v>
      </c>
      <c r="L162" s="71">
        <f t="shared" si="29"/>
        <v>234.375</v>
      </c>
      <c r="M162" s="71">
        <f t="shared" si="29"/>
        <v>117.1875</v>
      </c>
      <c r="N162" s="71">
        <f t="shared" si="29"/>
        <v>58.59375</v>
      </c>
      <c r="O162" s="71">
        <f t="shared" si="29"/>
        <v>29.296875</v>
      </c>
    </row>
    <row r="163" spans="3:15">
      <c r="C163" t="str">
        <f t="shared" si="21"/>
        <v>5F</v>
      </c>
      <c r="D163">
        <v>95</v>
      </c>
      <c r="E163">
        <f t="shared" si="22"/>
        <v>161</v>
      </c>
      <c r="F163" s="68">
        <f t="shared" si="23"/>
        <v>3105.5900621118012</v>
      </c>
      <c r="G163" s="69">
        <f t="shared" si="24"/>
        <v>1552.7950310559006</v>
      </c>
      <c r="H163" s="71">
        <f t="shared" si="25"/>
        <v>3.8819875776397517</v>
      </c>
      <c r="I163" s="71">
        <f t="shared" si="26"/>
        <v>1.9409937888198758</v>
      </c>
      <c r="J163" s="71">
        <f t="shared" si="27"/>
        <v>0.97049689440993792</v>
      </c>
      <c r="K163" s="71">
        <f t="shared" si="28"/>
        <v>0.48524844720496896</v>
      </c>
      <c r="L163" s="71">
        <f t="shared" si="29"/>
        <v>232.91925465838511</v>
      </c>
      <c r="M163" s="71">
        <f t="shared" si="29"/>
        <v>116.45962732919256</v>
      </c>
      <c r="N163" s="71">
        <f t="shared" si="29"/>
        <v>58.229813664596278</v>
      </c>
      <c r="O163" s="71">
        <f t="shared" si="29"/>
        <v>29.114906832298139</v>
      </c>
    </row>
    <row r="164" spans="3:15">
      <c r="C164" t="str">
        <f t="shared" si="21"/>
        <v>5E</v>
      </c>
      <c r="D164">
        <v>94</v>
      </c>
      <c r="E164">
        <f t="shared" si="22"/>
        <v>162</v>
      </c>
      <c r="F164" s="68">
        <f t="shared" si="23"/>
        <v>3086.4197530864199</v>
      </c>
      <c r="G164" s="69">
        <f t="shared" si="24"/>
        <v>1543.2098765432099</v>
      </c>
      <c r="H164" s="71">
        <f t="shared" si="25"/>
        <v>3.8580246913580249</v>
      </c>
      <c r="I164" s="71">
        <f t="shared" si="26"/>
        <v>1.9290123456790125</v>
      </c>
      <c r="J164" s="71">
        <f t="shared" si="27"/>
        <v>0.96450617283950624</v>
      </c>
      <c r="K164" s="71">
        <f t="shared" si="28"/>
        <v>0.48225308641975312</v>
      </c>
      <c r="L164" s="71">
        <f t="shared" si="29"/>
        <v>231.4814814814815</v>
      </c>
      <c r="M164" s="71">
        <f t="shared" si="29"/>
        <v>115.74074074074075</v>
      </c>
      <c r="N164" s="71">
        <f t="shared" si="29"/>
        <v>57.870370370370374</v>
      </c>
      <c r="O164" s="71">
        <f t="shared" si="29"/>
        <v>28.935185185185187</v>
      </c>
    </row>
    <row r="165" spans="3:15">
      <c r="C165" t="str">
        <f t="shared" si="21"/>
        <v>5D</v>
      </c>
      <c r="D165">
        <v>93</v>
      </c>
      <c r="E165">
        <f t="shared" si="22"/>
        <v>163</v>
      </c>
      <c r="F165" s="68">
        <f t="shared" si="23"/>
        <v>3067.4846625766872</v>
      </c>
      <c r="G165" s="69">
        <f t="shared" si="24"/>
        <v>1533.7423312883436</v>
      </c>
      <c r="H165" s="71">
        <f t="shared" si="25"/>
        <v>3.834355828220859</v>
      </c>
      <c r="I165" s="71">
        <f t="shared" si="26"/>
        <v>1.9171779141104295</v>
      </c>
      <c r="J165" s="71">
        <f t="shared" si="27"/>
        <v>0.95858895705521474</v>
      </c>
      <c r="K165" s="71">
        <f t="shared" si="28"/>
        <v>0.47929447852760737</v>
      </c>
      <c r="L165" s="71">
        <f t="shared" si="29"/>
        <v>230.06134969325154</v>
      </c>
      <c r="M165" s="71">
        <f t="shared" si="29"/>
        <v>115.03067484662577</v>
      </c>
      <c r="N165" s="71">
        <f t="shared" si="29"/>
        <v>57.515337423312886</v>
      </c>
      <c r="O165" s="71">
        <f t="shared" si="29"/>
        <v>28.757668711656443</v>
      </c>
    </row>
    <row r="166" spans="3:15">
      <c r="C166" t="str">
        <f t="shared" si="21"/>
        <v>5C</v>
      </c>
      <c r="D166">
        <v>92</v>
      </c>
      <c r="E166">
        <f t="shared" si="22"/>
        <v>164</v>
      </c>
      <c r="F166" s="68">
        <f t="shared" si="23"/>
        <v>3048.7804878048782</v>
      </c>
      <c r="G166" s="69">
        <f t="shared" si="24"/>
        <v>1524.3902439024391</v>
      </c>
      <c r="H166" s="71">
        <f t="shared" si="25"/>
        <v>3.8109756097560976</v>
      </c>
      <c r="I166" s="71">
        <f t="shared" si="26"/>
        <v>1.9054878048780488</v>
      </c>
      <c r="J166" s="71">
        <f t="shared" si="27"/>
        <v>0.9527439024390244</v>
      </c>
      <c r="K166" s="71">
        <f t="shared" si="28"/>
        <v>0.4763719512195122</v>
      </c>
      <c r="L166" s="71">
        <f t="shared" si="29"/>
        <v>228.65853658536585</v>
      </c>
      <c r="M166" s="71">
        <f t="shared" si="29"/>
        <v>114.32926829268293</v>
      </c>
      <c r="N166" s="71">
        <f t="shared" si="29"/>
        <v>57.164634146341463</v>
      </c>
      <c r="O166" s="71">
        <f t="shared" si="29"/>
        <v>28.582317073170731</v>
      </c>
    </row>
    <row r="167" spans="3:15">
      <c r="C167" t="str">
        <f t="shared" si="21"/>
        <v>5B</v>
      </c>
      <c r="D167">
        <v>91</v>
      </c>
      <c r="E167">
        <f t="shared" si="22"/>
        <v>165</v>
      </c>
      <c r="F167" s="68">
        <f t="shared" si="23"/>
        <v>3030.3030303030305</v>
      </c>
      <c r="G167" s="69">
        <f t="shared" si="24"/>
        <v>1515.1515151515152</v>
      </c>
      <c r="H167" s="71">
        <f t="shared" si="25"/>
        <v>3.7878787878787881</v>
      </c>
      <c r="I167" s="71">
        <f t="shared" si="26"/>
        <v>1.893939393939394</v>
      </c>
      <c r="J167" s="71">
        <f t="shared" si="27"/>
        <v>0.94696969696969702</v>
      </c>
      <c r="K167" s="71">
        <f t="shared" si="28"/>
        <v>0.47348484848484851</v>
      </c>
      <c r="L167" s="71">
        <f t="shared" si="29"/>
        <v>227.27272727272728</v>
      </c>
      <c r="M167" s="71">
        <f t="shared" si="29"/>
        <v>113.63636363636364</v>
      </c>
      <c r="N167" s="71">
        <f t="shared" si="29"/>
        <v>56.81818181818182</v>
      </c>
      <c r="O167" s="71">
        <f t="shared" si="29"/>
        <v>28.40909090909091</v>
      </c>
    </row>
    <row r="168" spans="3:15">
      <c r="C168" t="str">
        <f t="shared" si="21"/>
        <v>5A</v>
      </c>
      <c r="D168">
        <v>90</v>
      </c>
      <c r="E168">
        <f t="shared" si="22"/>
        <v>166</v>
      </c>
      <c r="F168" s="68">
        <f t="shared" si="23"/>
        <v>3012.0481927710844</v>
      </c>
      <c r="G168" s="69">
        <f t="shared" si="24"/>
        <v>1506.0240963855422</v>
      </c>
      <c r="H168" s="71">
        <f t="shared" si="25"/>
        <v>3.7650602409638556</v>
      </c>
      <c r="I168" s="71">
        <f t="shared" si="26"/>
        <v>1.8825301204819278</v>
      </c>
      <c r="J168" s="71">
        <f t="shared" si="27"/>
        <v>0.9412650602409639</v>
      </c>
      <c r="K168" s="71">
        <f t="shared" si="28"/>
        <v>0.47063253012048195</v>
      </c>
      <c r="L168" s="71">
        <f t="shared" si="29"/>
        <v>225.90361445783134</v>
      </c>
      <c r="M168" s="71">
        <f t="shared" si="29"/>
        <v>112.95180722891567</v>
      </c>
      <c r="N168" s="71">
        <f t="shared" si="29"/>
        <v>56.475903614457835</v>
      </c>
      <c r="O168" s="71">
        <f t="shared" si="29"/>
        <v>28.237951807228917</v>
      </c>
    </row>
    <row r="169" spans="3:15">
      <c r="C169" t="str">
        <f t="shared" si="21"/>
        <v>59</v>
      </c>
      <c r="D169">
        <v>89</v>
      </c>
      <c r="E169">
        <f t="shared" si="22"/>
        <v>167</v>
      </c>
      <c r="F169" s="68">
        <f t="shared" si="23"/>
        <v>2994.0119760479042</v>
      </c>
      <c r="G169" s="69">
        <f t="shared" si="24"/>
        <v>1497.0059880239521</v>
      </c>
      <c r="H169" s="71">
        <f t="shared" si="25"/>
        <v>3.7425149700598803</v>
      </c>
      <c r="I169" s="71">
        <f t="shared" si="26"/>
        <v>1.8712574850299402</v>
      </c>
      <c r="J169" s="71">
        <f t="shared" si="27"/>
        <v>0.93562874251497008</v>
      </c>
      <c r="K169" s="71">
        <f t="shared" si="28"/>
        <v>0.46781437125748504</v>
      </c>
      <c r="L169" s="71">
        <f t="shared" si="29"/>
        <v>224.55089820359282</v>
      </c>
      <c r="M169" s="71">
        <f t="shared" si="29"/>
        <v>112.27544910179641</v>
      </c>
      <c r="N169" s="71">
        <f t="shared" si="29"/>
        <v>56.137724550898206</v>
      </c>
      <c r="O169" s="71">
        <f t="shared" si="29"/>
        <v>28.068862275449103</v>
      </c>
    </row>
    <row r="170" spans="3:15">
      <c r="C170" t="str">
        <f t="shared" si="21"/>
        <v>58</v>
      </c>
      <c r="D170">
        <v>88</v>
      </c>
      <c r="E170">
        <f t="shared" si="22"/>
        <v>168</v>
      </c>
      <c r="F170" s="68">
        <f t="shared" si="23"/>
        <v>2976.1904761904761</v>
      </c>
      <c r="G170" s="69">
        <f t="shared" si="24"/>
        <v>1488.0952380952381</v>
      </c>
      <c r="H170" s="71">
        <f t="shared" si="25"/>
        <v>3.7202380952380953</v>
      </c>
      <c r="I170" s="71">
        <f t="shared" si="26"/>
        <v>1.8601190476190477</v>
      </c>
      <c r="J170" s="71">
        <f t="shared" si="27"/>
        <v>0.93005952380952384</v>
      </c>
      <c r="K170" s="71">
        <f t="shared" si="28"/>
        <v>0.46502976190476192</v>
      </c>
      <c r="L170" s="71">
        <f t="shared" si="29"/>
        <v>223.21428571428572</v>
      </c>
      <c r="M170" s="71">
        <f t="shared" si="29"/>
        <v>111.60714285714286</v>
      </c>
      <c r="N170" s="71">
        <f t="shared" si="29"/>
        <v>55.803571428571431</v>
      </c>
      <c r="O170" s="71">
        <f t="shared" si="29"/>
        <v>27.901785714285715</v>
      </c>
    </row>
    <row r="171" spans="3:15">
      <c r="C171" t="str">
        <f t="shared" si="21"/>
        <v>57</v>
      </c>
      <c r="D171">
        <v>87</v>
      </c>
      <c r="E171">
        <f t="shared" si="22"/>
        <v>169</v>
      </c>
      <c r="F171" s="68">
        <f t="shared" si="23"/>
        <v>2958.5798816568049</v>
      </c>
      <c r="G171" s="69">
        <f t="shared" si="24"/>
        <v>1479.2899408284025</v>
      </c>
      <c r="H171" s="71">
        <f t="shared" si="25"/>
        <v>3.6982248520710059</v>
      </c>
      <c r="I171" s="71">
        <f t="shared" si="26"/>
        <v>1.849112426035503</v>
      </c>
      <c r="J171" s="71">
        <f t="shared" si="27"/>
        <v>0.92455621301775148</v>
      </c>
      <c r="K171" s="71">
        <f t="shared" si="28"/>
        <v>0.46227810650887574</v>
      </c>
      <c r="L171" s="71">
        <f t="shared" si="29"/>
        <v>221.89349112426035</v>
      </c>
      <c r="M171" s="71">
        <f t="shared" si="29"/>
        <v>110.94674556213018</v>
      </c>
      <c r="N171" s="71">
        <f t="shared" si="29"/>
        <v>55.473372781065088</v>
      </c>
      <c r="O171" s="71">
        <f t="shared" si="29"/>
        <v>27.736686390532544</v>
      </c>
    </row>
    <row r="172" spans="3:15">
      <c r="C172" t="str">
        <f t="shared" si="21"/>
        <v>56</v>
      </c>
      <c r="D172">
        <v>86</v>
      </c>
      <c r="E172">
        <f t="shared" si="22"/>
        <v>170</v>
      </c>
      <c r="F172" s="68">
        <f t="shared" si="23"/>
        <v>2941.1764705882351</v>
      </c>
      <c r="G172" s="69">
        <f t="shared" si="24"/>
        <v>1470.5882352941176</v>
      </c>
      <c r="H172" s="71">
        <f t="shared" si="25"/>
        <v>3.6764705882352939</v>
      </c>
      <c r="I172" s="71">
        <f t="shared" si="26"/>
        <v>1.838235294117647</v>
      </c>
      <c r="J172" s="71">
        <f t="shared" si="27"/>
        <v>0.91911764705882348</v>
      </c>
      <c r="K172" s="71">
        <f t="shared" si="28"/>
        <v>0.45955882352941174</v>
      </c>
      <c r="L172" s="71">
        <f t="shared" si="29"/>
        <v>220.58823529411762</v>
      </c>
      <c r="M172" s="71">
        <f t="shared" si="29"/>
        <v>110.29411764705881</v>
      </c>
      <c r="N172" s="71">
        <f t="shared" si="29"/>
        <v>55.147058823529406</v>
      </c>
      <c r="O172" s="71">
        <f t="shared" si="29"/>
        <v>27.573529411764703</v>
      </c>
    </row>
    <row r="173" spans="3:15">
      <c r="C173" t="str">
        <f t="shared" si="21"/>
        <v>55</v>
      </c>
      <c r="D173">
        <v>85</v>
      </c>
      <c r="E173">
        <f t="shared" si="22"/>
        <v>171</v>
      </c>
      <c r="F173" s="68">
        <f t="shared" si="23"/>
        <v>2923.9766081871344</v>
      </c>
      <c r="G173" s="69">
        <f t="shared" si="24"/>
        <v>1461.9883040935672</v>
      </c>
      <c r="H173" s="71">
        <f t="shared" si="25"/>
        <v>3.6549707602339181</v>
      </c>
      <c r="I173" s="71">
        <f t="shared" si="26"/>
        <v>1.827485380116959</v>
      </c>
      <c r="J173" s="71">
        <f t="shared" si="27"/>
        <v>0.91374269005847952</v>
      </c>
      <c r="K173" s="71">
        <f t="shared" si="28"/>
        <v>0.45687134502923976</v>
      </c>
      <c r="L173" s="71">
        <f t="shared" si="29"/>
        <v>219.2982456140351</v>
      </c>
      <c r="M173" s="71">
        <f t="shared" si="29"/>
        <v>109.64912280701755</v>
      </c>
      <c r="N173" s="71">
        <f t="shared" si="29"/>
        <v>54.824561403508774</v>
      </c>
      <c r="O173" s="71">
        <f t="shared" si="29"/>
        <v>27.412280701754387</v>
      </c>
    </row>
    <row r="174" spans="3:15">
      <c r="C174" t="str">
        <f t="shared" si="21"/>
        <v>54</v>
      </c>
      <c r="D174">
        <v>84</v>
      </c>
      <c r="E174">
        <f t="shared" si="22"/>
        <v>172</v>
      </c>
      <c r="F174" s="68">
        <f t="shared" si="23"/>
        <v>2906.9767441860463</v>
      </c>
      <c r="G174" s="69">
        <f t="shared" si="24"/>
        <v>1453.4883720930231</v>
      </c>
      <c r="H174" s="71">
        <f t="shared" si="25"/>
        <v>3.6337209302325579</v>
      </c>
      <c r="I174" s="71">
        <f t="shared" si="26"/>
        <v>1.816860465116279</v>
      </c>
      <c r="J174" s="71">
        <f t="shared" si="27"/>
        <v>0.90843023255813948</v>
      </c>
      <c r="K174" s="71">
        <f t="shared" si="28"/>
        <v>0.45421511627906974</v>
      </c>
      <c r="L174" s="71">
        <f t="shared" si="29"/>
        <v>218.02325581395348</v>
      </c>
      <c r="M174" s="71">
        <f t="shared" si="29"/>
        <v>109.01162790697674</v>
      </c>
      <c r="N174" s="71">
        <f t="shared" si="29"/>
        <v>54.505813953488371</v>
      </c>
      <c r="O174" s="71">
        <f t="shared" si="29"/>
        <v>27.252906976744185</v>
      </c>
    </row>
    <row r="175" spans="3:15">
      <c r="C175" t="str">
        <f t="shared" si="21"/>
        <v>53</v>
      </c>
      <c r="D175">
        <v>83</v>
      </c>
      <c r="E175">
        <f t="shared" si="22"/>
        <v>173</v>
      </c>
      <c r="F175" s="68">
        <f t="shared" si="23"/>
        <v>2890.1734104046241</v>
      </c>
      <c r="G175" s="69">
        <f t="shared" si="24"/>
        <v>1445.086705202312</v>
      </c>
      <c r="H175" s="71">
        <f t="shared" si="25"/>
        <v>3.6127167630057802</v>
      </c>
      <c r="I175" s="71">
        <f t="shared" si="26"/>
        <v>1.8063583815028901</v>
      </c>
      <c r="J175" s="71">
        <f t="shared" si="27"/>
        <v>0.90317919075144504</v>
      </c>
      <c r="K175" s="71">
        <f t="shared" si="28"/>
        <v>0.45158959537572252</v>
      </c>
      <c r="L175" s="71">
        <f t="shared" si="29"/>
        <v>216.76300578034682</v>
      </c>
      <c r="M175" s="71">
        <f t="shared" si="29"/>
        <v>108.38150289017341</v>
      </c>
      <c r="N175" s="71">
        <f t="shared" si="29"/>
        <v>54.190751445086704</v>
      </c>
      <c r="O175" s="71">
        <f t="shared" si="29"/>
        <v>27.095375722543352</v>
      </c>
    </row>
    <row r="176" spans="3:15">
      <c r="C176" t="str">
        <f t="shared" si="21"/>
        <v>52</v>
      </c>
      <c r="D176">
        <v>82</v>
      </c>
      <c r="E176">
        <f t="shared" si="22"/>
        <v>174</v>
      </c>
      <c r="F176" s="68">
        <f t="shared" si="23"/>
        <v>2873.5632183908046</v>
      </c>
      <c r="G176" s="69">
        <f t="shared" si="24"/>
        <v>1436.7816091954023</v>
      </c>
      <c r="H176" s="71">
        <f t="shared" si="25"/>
        <v>3.5919540229885056</v>
      </c>
      <c r="I176" s="71">
        <f t="shared" si="26"/>
        <v>1.7959770114942528</v>
      </c>
      <c r="J176" s="71">
        <f t="shared" si="27"/>
        <v>0.89798850574712641</v>
      </c>
      <c r="K176" s="71">
        <f t="shared" si="28"/>
        <v>0.4489942528735632</v>
      </c>
      <c r="L176" s="71">
        <f t="shared" si="29"/>
        <v>215.51724137931035</v>
      </c>
      <c r="M176" s="71">
        <f t="shared" si="29"/>
        <v>107.75862068965517</v>
      </c>
      <c r="N176" s="71">
        <f t="shared" si="29"/>
        <v>53.879310344827587</v>
      </c>
      <c r="O176" s="71">
        <f t="shared" si="29"/>
        <v>26.939655172413794</v>
      </c>
    </row>
    <row r="177" spans="3:15">
      <c r="C177" t="str">
        <f t="shared" si="21"/>
        <v>51</v>
      </c>
      <c r="D177">
        <v>81</v>
      </c>
      <c r="E177">
        <f t="shared" si="22"/>
        <v>175</v>
      </c>
      <c r="F177" s="68">
        <f t="shared" si="23"/>
        <v>2857.1428571428573</v>
      </c>
      <c r="G177" s="69">
        <f t="shared" si="24"/>
        <v>1428.5714285714287</v>
      </c>
      <c r="H177" s="71">
        <f t="shared" si="25"/>
        <v>3.5714285714285716</v>
      </c>
      <c r="I177" s="71">
        <f t="shared" si="26"/>
        <v>1.7857142857142858</v>
      </c>
      <c r="J177" s="71">
        <f t="shared" si="27"/>
        <v>0.8928571428571429</v>
      </c>
      <c r="K177" s="71">
        <f t="shared" si="28"/>
        <v>0.44642857142857145</v>
      </c>
      <c r="L177" s="71">
        <f t="shared" si="29"/>
        <v>214.28571428571431</v>
      </c>
      <c r="M177" s="71">
        <f t="shared" si="29"/>
        <v>107.14285714285715</v>
      </c>
      <c r="N177" s="71">
        <f t="shared" si="29"/>
        <v>53.571428571428577</v>
      </c>
      <c r="O177" s="71">
        <f t="shared" si="29"/>
        <v>26.785714285714288</v>
      </c>
    </row>
    <row r="178" spans="3:15">
      <c r="C178" t="str">
        <f t="shared" si="21"/>
        <v>50</v>
      </c>
      <c r="D178">
        <v>80</v>
      </c>
      <c r="E178">
        <f t="shared" si="22"/>
        <v>176</v>
      </c>
      <c r="F178" s="68">
        <f t="shared" si="23"/>
        <v>2840.909090909091</v>
      </c>
      <c r="G178" s="69">
        <f t="shared" si="24"/>
        <v>1420.4545454545455</v>
      </c>
      <c r="H178" s="71">
        <f t="shared" si="25"/>
        <v>3.5511363636363638</v>
      </c>
      <c r="I178" s="71">
        <f t="shared" si="26"/>
        <v>1.7755681818181819</v>
      </c>
      <c r="J178" s="71">
        <f t="shared" si="27"/>
        <v>0.88778409090909094</v>
      </c>
      <c r="K178" s="71">
        <f t="shared" si="28"/>
        <v>0.44389204545454547</v>
      </c>
      <c r="L178" s="71">
        <f t="shared" si="29"/>
        <v>213.06818181818181</v>
      </c>
      <c r="M178" s="71">
        <f t="shared" si="29"/>
        <v>106.53409090909091</v>
      </c>
      <c r="N178" s="71">
        <f t="shared" si="29"/>
        <v>53.267045454545453</v>
      </c>
      <c r="O178" s="71">
        <f t="shared" si="29"/>
        <v>26.633522727272727</v>
      </c>
    </row>
    <row r="179" spans="3:15">
      <c r="C179" t="str">
        <f t="shared" si="21"/>
        <v>4F</v>
      </c>
      <c r="D179">
        <v>79</v>
      </c>
      <c r="E179">
        <f t="shared" si="22"/>
        <v>177</v>
      </c>
      <c r="F179" s="68">
        <f t="shared" si="23"/>
        <v>2824.8587570621471</v>
      </c>
      <c r="G179" s="69">
        <f t="shared" si="24"/>
        <v>1412.4293785310736</v>
      </c>
      <c r="H179" s="71">
        <f t="shared" si="25"/>
        <v>3.5310734463276838</v>
      </c>
      <c r="I179" s="71">
        <f t="shared" si="26"/>
        <v>1.7655367231638419</v>
      </c>
      <c r="J179" s="71">
        <f t="shared" si="27"/>
        <v>0.88276836158192096</v>
      </c>
      <c r="K179" s="71">
        <f t="shared" si="28"/>
        <v>0.44138418079096048</v>
      </c>
      <c r="L179" s="71">
        <f t="shared" si="29"/>
        <v>211.86440677966104</v>
      </c>
      <c r="M179" s="71">
        <f t="shared" si="29"/>
        <v>105.93220338983052</v>
      </c>
      <c r="N179" s="71">
        <f t="shared" si="29"/>
        <v>52.96610169491526</v>
      </c>
      <c r="O179" s="71">
        <f t="shared" si="29"/>
        <v>26.48305084745763</v>
      </c>
    </row>
    <row r="180" spans="3:15">
      <c r="C180" t="str">
        <f t="shared" si="21"/>
        <v>4E</v>
      </c>
      <c r="D180">
        <v>78</v>
      </c>
      <c r="E180">
        <f t="shared" si="22"/>
        <v>178</v>
      </c>
      <c r="F180" s="68">
        <f t="shared" si="23"/>
        <v>2808.9887640449438</v>
      </c>
      <c r="G180" s="69">
        <f t="shared" si="24"/>
        <v>1404.4943820224719</v>
      </c>
      <c r="H180" s="71">
        <f t="shared" si="25"/>
        <v>3.5112359550561796</v>
      </c>
      <c r="I180" s="71">
        <f t="shared" si="26"/>
        <v>1.7556179775280898</v>
      </c>
      <c r="J180" s="71">
        <f t="shared" si="27"/>
        <v>0.8778089887640449</v>
      </c>
      <c r="K180" s="71">
        <f t="shared" si="28"/>
        <v>0.43890449438202245</v>
      </c>
      <c r="L180" s="71">
        <f t="shared" si="29"/>
        <v>210.67415730337078</v>
      </c>
      <c r="M180" s="71">
        <f t="shared" si="29"/>
        <v>105.33707865168539</v>
      </c>
      <c r="N180" s="71">
        <f t="shared" si="29"/>
        <v>52.668539325842694</v>
      </c>
      <c r="O180" s="71">
        <f t="shared" si="29"/>
        <v>26.334269662921347</v>
      </c>
    </row>
    <row r="181" spans="3:15">
      <c r="C181" t="str">
        <f t="shared" si="21"/>
        <v>4D</v>
      </c>
      <c r="D181">
        <v>77</v>
      </c>
      <c r="E181">
        <f t="shared" si="22"/>
        <v>179</v>
      </c>
      <c r="F181" s="68">
        <f t="shared" si="23"/>
        <v>2793.2960893854747</v>
      </c>
      <c r="G181" s="69">
        <f t="shared" si="24"/>
        <v>1396.6480446927374</v>
      </c>
      <c r="H181" s="71">
        <f t="shared" si="25"/>
        <v>3.4916201117318435</v>
      </c>
      <c r="I181" s="71">
        <f t="shared" si="26"/>
        <v>1.7458100558659218</v>
      </c>
      <c r="J181" s="71">
        <f t="shared" si="27"/>
        <v>0.87290502793296088</v>
      </c>
      <c r="K181" s="71">
        <f t="shared" si="28"/>
        <v>0.43645251396648044</v>
      </c>
      <c r="L181" s="71">
        <f t="shared" si="29"/>
        <v>209.49720670391062</v>
      </c>
      <c r="M181" s="71">
        <f t="shared" si="29"/>
        <v>104.74860335195531</v>
      </c>
      <c r="N181" s="71">
        <f t="shared" si="29"/>
        <v>52.374301675977655</v>
      </c>
      <c r="O181" s="71">
        <f t="shared" si="29"/>
        <v>26.187150837988828</v>
      </c>
    </row>
    <row r="182" spans="3:15">
      <c r="C182" t="str">
        <f t="shared" si="21"/>
        <v>4C</v>
      </c>
      <c r="D182">
        <v>76</v>
      </c>
      <c r="E182">
        <f t="shared" si="22"/>
        <v>180</v>
      </c>
      <c r="F182" s="68">
        <f t="shared" si="23"/>
        <v>2777.7777777777778</v>
      </c>
      <c r="G182" s="69">
        <f t="shared" si="24"/>
        <v>1388.8888888888889</v>
      </c>
      <c r="H182" s="71">
        <f t="shared" si="25"/>
        <v>3.4722222222222223</v>
      </c>
      <c r="I182" s="71">
        <f t="shared" si="26"/>
        <v>1.7361111111111112</v>
      </c>
      <c r="J182" s="71">
        <f t="shared" si="27"/>
        <v>0.86805555555555558</v>
      </c>
      <c r="K182" s="71">
        <f t="shared" si="28"/>
        <v>0.43402777777777779</v>
      </c>
      <c r="L182" s="71">
        <f t="shared" si="29"/>
        <v>208.33333333333334</v>
      </c>
      <c r="M182" s="71">
        <f t="shared" si="29"/>
        <v>104.16666666666667</v>
      </c>
      <c r="N182" s="71">
        <f t="shared" si="29"/>
        <v>52.083333333333336</v>
      </c>
      <c r="O182" s="71">
        <f t="shared" si="29"/>
        <v>26.041666666666668</v>
      </c>
    </row>
    <row r="183" spans="3:15">
      <c r="C183" t="str">
        <f t="shared" si="21"/>
        <v>4B</v>
      </c>
      <c r="D183">
        <v>75</v>
      </c>
      <c r="E183">
        <f t="shared" si="22"/>
        <v>181</v>
      </c>
      <c r="F183" s="68">
        <f t="shared" si="23"/>
        <v>2762.4309392265195</v>
      </c>
      <c r="G183" s="69">
        <f t="shared" si="24"/>
        <v>1381.2154696132598</v>
      </c>
      <c r="H183" s="71">
        <f t="shared" si="25"/>
        <v>3.4530386740331496</v>
      </c>
      <c r="I183" s="71">
        <f t="shared" si="26"/>
        <v>1.7265193370165748</v>
      </c>
      <c r="J183" s="71">
        <f t="shared" si="27"/>
        <v>0.86325966850828739</v>
      </c>
      <c r="K183" s="71">
        <f t="shared" si="28"/>
        <v>0.4316298342541437</v>
      </c>
      <c r="L183" s="71">
        <f t="shared" si="29"/>
        <v>207.18232044198896</v>
      </c>
      <c r="M183" s="71">
        <f t="shared" si="29"/>
        <v>103.59116022099448</v>
      </c>
      <c r="N183" s="71">
        <f t="shared" si="29"/>
        <v>51.795580110497241</v>
      </c>
      <c r="O183" s="71">
        <f t="shared" si="29"/>
        <v>25.89779005524862</v>
      </c>
    </row>
    <row r="184" spans="3:15">
      <c r="C184" t="str">
        <f t="shared" si="21"/>
        <v>4A</v>
      </c>
      <c r="D184">
        <v>74</v>
      </c>
      <c r="E184">
        <f t="shared" si="22"/>
        <v>182</v>
      </c>
      <c r="F184" s="68">
        <f t="shared" si="23"/>
        <v>2747.2527472527472</v>
      </c>
      <c r="G184" s="69">
        <f t="shared" si="24"/>
        <v>1373.6263736263736</v>
      </c>
      <c r="H184" s="71">
        <f t="shared" si="25"/>
        <v>3.4340659340659339</v>
      </c>
      <c r="I184" s="71">
        <f t="shared" si="26"/>
        <v>1.7170329670329669</v>
      </c>
      <c r="J184" s="71">
        <f t="shared" si="27"/>
        <v>0.85851648351648346</v>
      </c>
      <c r="K184" s="71">
        <f t="shared" si="28"/>
        <v>0.42925824175824173</v>
      </c>
      <c r="L184" s="71">
        <f t="shared" si="29"/>
        <v>206.04395604395603</v>
      </c>
      <c r="M184" s="71">
        <f t="shared" si="29"/>
        <v>103.02197802197801</v>
      </c>
      <c r="N184" s="71">
        <f t="shared" si="29"/>
        <v>51.510989010989007</v>
      </c>
      <c r="O184" s="71">
        <f t="shared" si="29"/>
        <v>25.755494505494504</v>
      </c>
    </row>
    <row r="185" spans="3:15">
      <c r="C185" t="str">
        <f t="shared" si="21"/>
        <v>49</v>
      </c>
      <c r="D185">
        <v>73</v>
      </c>
      <c r="E185">
        <f t="shared" si="22"/>
        <v>183</v>
      </c>
      <c r="F185" s="68">
        <f t="shared" si="23"/>
        <v>2732.2404371584698</v>
      </c>
      <c r="G185" s="69">
        <f t="shared" si="24"/>
        <v>1366.1202185792349</v>
      </c>
      <c r="H185" s="71">
        <f t="shared" si="25"/>
        <v>3.4153005464480874</v>
      </c>
      <c r="I185" s="71">
        <f t="shared" si="26"/>
        <v>1.7076502732240437</v>
      </c>
      <c r="J185" s="71">
        <f t="shared" si="27"/>
        <v>0.85382513661202186</v>
      </c>
      <c r="K185" s="71">
        <f t="shared" si="28"/>
        <v>0.42691256830601093</v>
      </c>
      <c r="L185" s="71">
        <f t="shared" si="29"/>
        <v>204.91803278688525</v>
      </c>
      <c r="M185" s="71">
        <f t="shared" si="29"/>
        <v>102.45901639344262</v>
      </c>
      <c r="N185" s="71">
        <f t="shared" si="29"/>
        <v>51.229508196721312</v>
      </c>
      <c r="O185" s="71">
        <f t="shared" si="29"/>
        <v>25.614754098360656</v>
      </c>
    </row>
    <row r="186" spans="3:15">
      <c r="C186" t="str">
        <f t="shared" si="21"/>
        <v>48</v>
      </c>
      <c r="D186">
        <v>72</v>
      </c>
      <c r="E186">
        <f t="shared" si="22"/>
        <v>184</v>
      </c>
      <c r="F186" s="68">
        <f t="shared" si="23"/>
        <v>2717.391304347826</v>
      </c>
      <c r="G186" s="69">
        <f t="shared" si="24"/>
        <v>1358.695652173913</v>
      </c>
      <c r="H186" s="71">
        <f t="shared" si="25"/>
        <v>3.3967391304347827</v>
      </c>
      <c r="I186" s="71">
        <f t="shared" si="26"/>
        <v>1.6983695652173914</v>
      </c>
      <c r="J186" s="71">
        <f t="shared" si="27"/>
        <v>0.84918478260869568</v>
      </c>
      <c r="K186" s="71">
        <f t="shared" si="28"/>
        <v>0.42459239130434784</v>
      </c>
      <c r="L186" s="71">
        <f t="shared" si="29"/>
        <v>203.80434782608697</v>
      </c>
      <c r="M186" s="71">
        <f t="shared" si="29"/>
        <v>101.90217391304348</v>
      </c>
      <c r="N186" s="71">
        <f t="shared" si="29"/>
        <v>50.951086956521742</v>
      </c>
      <c r="O186" s="71">
        <f t="shared" si="29"/>
        <v>25.475543478260871</v>
      </c>
    </row>
    <row r="187" spans="3:15">
      <c r="C187" t="str">
        <f t="shared" si="21"/>
        <v>47</v>
      </c>
      <c r="D187">
        <v>71</v>
      </c>
      <c r="E187">
        <f t="shared" si="22"/>
        <v>185</v>
      </c>
      <c r="F187" s="68">
        <f t="shared" si="23"/>
        <v>2702.7027027027025</v>
      </c>
      <c r="G187" s="69">
        <f t="shared" si="24"/>
        <v>1351.3513513513512</v>
      </c>
      <c r="H187" s="71">
        <f t="shared" si="25"/>
        <v>3.3783783783783781</v>
      </c>
      <c r="I187" s="71">
        <f t="shared" si="26"/>
        <v>1.689189189189189</v>
      </c>
      <c r="J187" s="71">
        <f t="shared" si="27"/>
        <v>0.84459459459459452</v>
      </c>
      <c r="K187" s="71">
        <f t="shared" si="28"/>
        <v>0.42229729729729726</v>
      </c>
      <c r="L187" s="71">
        <f t="shared" si="29"/>
        <v>202.70270270270268</v>
      </c>
      <c r="M187" s="71">
        <f t="shared" si="29"/>
        <v>101.35135135135134</v>
      </c>
      <c r="N187" s="71">
        <f t="shared" si="29"/>
        <v>50.67567567567567</v>
      </c>
      <c r="O187" s="71">
        <f t="shared" si="29"/>
        <v>25.337837837837835</v>
      </c>
    </row>
    <row r="188" spans="3:15">
      <c r="C188" t="str">
        <f t="shared" si="21"/>
        <v>46</v>
      </c>
      <c r="D188">
        <v>70</v>
      </c>
      <c r="E188">
        <f t="shared" si="22"/>
        <v>186</v>
      </c>
      <c r="F188" s="68">
        <f t="shared" si="23"/>
        <v>2688.1720430107525</v>
      </c>
      <c r="G188" s="69">
        <f t="shared" si="24"/>
        <v>1344.0860215053763</v>
      </c>
      <c r="H188" s="71">
        <f t="shared" si="25"/>
        <v>3.3602150537634405</v>
      </c>
      <c r="I188" s="71">
        <f t="shared" si="26"/>
        <v>1.6801075268817203</v>
      </c>
      <c r="J188" s="71">
        <f t="shared" si="27"/>
        <v>0.84005376344086014</v>
      </c>
      <c r="K188" s="71">
        <f t="shared" si="28"/>
        <v>0.42002688172043007</v>
      </c>
      <c r="L188" s="71">
        <f t="shared" si="29"/>
        <v>201.61290322580643</v>
      </c>
      <c r="M188" s="71">
        <f t="shared" si="29"/>
        <v>100.80645161290322</v>
      </c>
      <c r="N188" s="71">
        <f t="shared" si="29"/>
        <v>50.403225806451609</v>
      </c>
      <c r="O188" s="71">
        <f t="shared" si="29"/>
        <v>25.201612903225804</v>
      </c>
    </row>
    <row r="189" spans="3:15">
      <c r="C189" t="str">
        <f t="shared" si="21"/>
        <v>45</v>
      </c>
      <c r="D189">
        <v>69</v>
      </c>
      <c r="E189">
        <f t="shared" si="22"/>
        <v>187</v>
      </c>
      <c r="F189" s="68">
        <f t="shared" si="23"/>
        <v>2673.7967914438505</v>
      </c>
      <c r="G189" s="69">
        <f t="shared" si="24"/>
        <v>1336.8983957219252</v>
      </c>
      <c r="H189" s="71">
        <f t="shared" si="25"/>
        <v>3.3422459893048129</v>
      </c>
      <c r="I189" s="71">
        <f t="shared" si="26"/>
        <v>1.6711229946524064</v>
      </c>
      <c r="J189" s="71">
        <f t="shared" si="27"/>
        <v>0.83556149732620322</v>
      </c>
      <c r="K189" s="71">
        <f t="shared" si="28"/>
        <v>0.41778074866310161</v>
      </c>
      <c r="L189" s="71">
        <f t="shared" si="29"/>
        <v>200.53475935828877</v>
      </c>
      <c r="M189" s="71">
        <f t="shared" si="29"/>
        <v>100.26737967914438</v>
      </c>
      <c r="N189" s="71">
        <f t="shared" si="29"/>
        <v>50.133689839572192</v>
      </c>
      <c r="O189" s="71">
        <f t="shared" si="29"/>
        <v>25.066844919786096</v>
      </c>
    </row>
    <row r="190" spans="3:15">
      <c r="C190" t="str">
        <f t="shared" si="21"/>
        <v>44</v>
      </c>
      <c r="D190">
        <v>68</v>
      </c>
      <c r="E190">
        <f t="shared" si="22"/>
        <v>188</v>
      </c>
      <c r="F190" s="68">
        <f t="shared" si="23"/>
        <v>2659.5744680851062</v>
      </c>
      <c r="G190" s="69">
        <f t="shared" si="24"/>
        <v>1329.7872340425531</v>
      </c>
      <c r="H190" s="71">
        <f t="shared" si="25"/>
        <v>3.3244680851063828</v>
      </c>
      <c r="I190" s="71">
        <f t="shared" si="26"/>
        <v>1.6622340425531914</v>
      </c>
      <c r="J190" s="71">
        <f t="shared" si="27"/>
        <v>0.8311170212765957</v>
      </c>
      <c r="K190" s="71">
        <f t="shared" si="28"/>
        <v>0.41555851063829785</v>
      </c>
      <c r="L190" s="71">
        <f t="shared" si="29"/>
        <v>199.46808510638297</v>
      </c>
      <c r="M190" s="71">
        <f t="shared" si="29"/>
        <v>99.734042553191486</v>
      </c>
      <c r="N190" s="71">
        <f t="shared" si="29"/>
        <v>49.867021276595743</v>
      </c>
      <c r="O190" s="71">
        <f t="shared" si="29"/>
        <v>24.933510638297872</v>
      </c>
    </row>
    <row r="191" spans="3:15">
      <c r="C191" t="str">
        <f t="shared" si="21"/>
        <v>43</v>
      </c>
      <c r="D191">
        <v>67</v>
      </c>
      <c r="E191">
        <f t="shared" si="22"/>
        <v>189</v>
      </c>
      <c r="F191" s="68">
        <f t="shared" si="23"/>
        <v>2645.5026455026455</v>
      </c>
      <c r="G191" s="69">
        <f t="shared" si="24"/>
        <v>1322.7513227513227</v>
      </c>
      <c r="H191" s="71">
        <f t="shared" si="25"/>
        <v>3.306878306878307</v>
      </c>
      <c r="I191" s="71">
        <f t="shared" si="26"/>
        <v>1.6534391534391535</v>
      </c>
      <c r="J191" s="71">
        <f t="shared" si="27"/>
        <v>0.82671957671957674</v>
      </c>
      <c r="K191" s="71">
        <f t="shared" si="28"/>
        <v>0.41335978835978837</v>
      </c>
      <c r="L191" s="71">
        <f t="shared" si="29"/>
        <v>198.41269841269843</v>
      </c>
      <c r="M191" s="71">
        <f t="shared" si="29"/>
        <v>99.206349206349216</v>
      </c>
      <c r="N191" s="71">
        <f t="shared" si="29"/>
        <v>49.603174603174608</v>
      </c>
      <c r="O191" s="71">
        <f t="shared" si="29"/>
        <v>24.801587301587304</v>
      </c>
    </row>
    <row r="192" spans="3:15">
      <c r="C192" t="str">
        <f t="shared" si="21"/>
        <v>42</v>
      </c>
      <c r="D192">
        <v>66</v>
      </c>
      <c r="E192">
        <f t="shared" si="22"/>
        <v>190</v>
      </c>
      <c r="F192" s="68">
        <f t="shared" si="23"/>
        <v>2631.5789473684213</v>
      </c>
      <c r="G192" s="69">
        <f t="shared" si="24"/>
        <v>1315.7894736842106</v>
      </c>
      <c r="H192" s="71">
        <f t="shared" si="25"/>
        <v>3.2894736842105265</v>
      </c>
      <c r="I192" s="71">
        <f t="shared" si="26"/>
        <v>1.6447368421052633</v>
      </c>
      <c r="J192" s="71">
        <f t="shared" si="27"/>
        <v>0.82236842105263164</v>
      </c>
      <c r="K192" s="71">
        <f t="shared" si="28"/>
        <v>0.41118421052631582</v>
      </c>
      <c r="L192" s="71">
        <f t="shared" si="29"/>
        <v>197.36842105263159</v>
      </c>
      <c r="M192" s="71">
        <f t="shared" si="29"/>
        <v>98.684210526315795</v>
      </c>
      <c r="N192" s="71">
        <f t="shared" si="29"/>
        <v>49.342105263157897</v>
      </c>
      <c r="O192" s="71">
        <f t="shared" si="29"/>
        <v>24.671052631578949</v>
      </c>
    </row>
    <row r="193" spans="3:15">
      <c r="C193" t="str">
        <f t="shared" si="21"/>
        <v>41</v>
      </c>
      <c r="D193">
        <v>65</v>
      </c>
      <c r="E193">
        <f t="shared" si="22"/>
        <v>191</v>
      </c>
      <c r="F193" s="68">
        <f t="shared" si="23"/>
        <v>2617.8010471204188</v>
      </c>
      <c r="G193" s="69">
        <f t="shared" si="24"/>
        <v>1308.9005235602094</v>
      </c>
      <c r="H193" s="71">
        <f t="shared" si="25"/>
        <v>3.2722513089005236</v>
      </c>
      <c r="I193" s="71">
        <f t="shared" si="26"/>
        <v>1.6361256544502618</v>
      </c>
      <c r="J193" s="71">
        <f t="shared" si="27"/>
        <v>0.81806282722513091</v>
      </c>
      <c r="K193" s="71">
        <f t="shared" si="28"/>
        <v>0.40903141361256545</v>
      </c>
      <c r="L193" s="71">
        <f t="shared" si="29"/>
        <v>196.33507853403142</v>
      </c>
      <c r="M193" s="71">
        <f t="shared" si="29"/>
        <v>98.167539267015712</v>
      </c>
      <c r="N193" s="71">
        <f t="shared" si="29"/>
        <v>49.083769633507856</v>
      </c>
      <c r="O193" s="71">
        <f t="shared" si="29"/>
        <v>24.541884816753928</v>
      </c>
    </row>
    <row r="194" spans="3:15">
      <c r="C194" t="str">
        <f t="shared" si="21"/>
        <v>40</v>
      </c>
      <c r="D194">
        <v>64</v>
      </c>
      <c r="E194">
        <f t="shared" si="22"/>
        <v>192</v>
      </c>
      <c r="F194" s="68">
        <f t="shared" si="23"/>
        <v>2604.1666666666665</v>
      </c>
      <c r="G194" s="69">
        <f t="shared" si="24"/>
        <v>1302.0833333333333</v>
      </c>
      <c r="H194" s="71">
        <f t="shared" si="25"/>
        <v>3.255208333333333</v>
      </c>
      <c r="I194" s="71">
        <f t="shared" si="26"/>
        <v>1.6276041666666665</v>
      </c>
      <c r="J194" s="71">
        <f t="shared" si="27"/>
        <v>0.81380208333333326</v>
      </c>
      <c r="K194" s="71">
        <f t="shared" si="28"/>
        <v>0.40690104166666663</v>
      </c>
      <c r="L194" s="71">
        <f t="shared" si="29"/>
        <v>195.31249999999997</v>
      </c>
      <c r="M194" s="71">
        <f t="shared" si="29"/>
        <v>97.656249999999986</v>
      </c>
      <c r="N194" s="71">
        <f t="shared" si="29"/>
        <v>48.828124999999993</v>
      </c>
      <c r="O194" s="71">
        <f t="shared" si="29"/>
        <v>24.414062499999996</v>
      </c>
    </row>
    <row r="195" spans="3:15">
      <c r="C195" t="str">
        <f t="shared" si="21"/>
        <v>3F</v>
      </c>
      <c r="D195">
        <v>63</v>
      </c>
      <c r="E195">
        <f t="shared" si="22"/>
        <v>193</v>
      </c>
      <c r="F195" s="68">
        <f t="shared" si="23"/>
        <v>2590.6735751295337</v>
      </c>
      <c r="G195" s="69">
        <f t="shared" si="24"/>
        <v>1295.3367875647668</v>
      </c>
      <c r="H195" s="71">
        <f t="shared" si="25"/>
        <v>3.2383419689119171</v>
      </c>
      <c r="I195" s="71">
        <f t="shared" si="26"/>
        <v>1.6191709844559585</v>
      </c>
      <c r="J195" s="71">
        <f t="shared" si="27"/>
        <v>0.80958549222797926</v>
      </c>
      <c r="K195" s="71">
        <f t="shared" si="28"/>
        <v>0.40479274611398963</v>
      </c>
      <c r="L195" s="71">
        <f t="shared" si="29"/>
        <v>194.30051813471502</v>
      </c>
      <c r="M195" s="71">
        <f t="shared" si="29"/>
        <v>97.15025906735751</v>
      </c>
      <c r="N195" s="71">
        <f t="shared" si="29"/>
        <v>48.575129533678755</v>
      </c>
      <c r="O195" s="71">
        <f t="shared" si="29"/>
        <v>24.287564766839377</v>
      </c>
    </row>
    <row r="196" spans="3:15">
      <c r="C196" t="str">
        <f t="shared" ref="C196:C258" si="30">DEC2HEX(D196)</f>
        <v>3E</v>
      </c>
      <c r="D196">
        <v>62</v>
      </c>
      <c r="E196">
        <f t="shared" ref="E196:E258" si="31">256-D196</f>
        <v>194</v>
      </c>
      <c r="F196" s="68">
        <f t="shared" ref="F196:F258" si="32">$B$2/E196</f>
        <v>2577.319587628866</v>
      </c>
      <c r="G196" s="69">
        <f t="shared" ref="G196:G258" si="33">F196/2</f>
        <v>1288.659793814433</v>
      </c>
      <c r="H196" s="71">
        <f t="shared" ref="H196:H258" si="34">G196/$H$2</f>
        <v>3.2216494845360826</v>
      </c>
      <c r="I196" s="71">
        <f t="shared" ref="I196:I258" si="35">G196/$I$2</f>
        <v>1.6108247422680413</v>
      </c>
      <c r="J196" s="71">
        <f t="shared" ref="J196:J258" si="36">G196/$J$2</f>
        <v>0.80541237113402064</v>
      </c>
      <c r="K196" s="71">
        <f t="shared" ref="K196:K258" si="37">G196/$K$2</f>
        <v>0.40270618556701032</v>
      </c>
      <c r="L196" s="71">
        <f t="shared" si="29"/>
        <v>193.29896907216497</v>
      </c>
      <c r="M196" s="71">
        <f t="shared" si="29"/>
        <v>96.649484536082483</v>
      </c>
      <c r="N196" s="71">
        <f t="shared" si="29"/>
        <v>48.324742268041241</v>
      </c>
      <c r="O196" s="71">
        <f t="shared" si="29"/>
        <v>24.162371134020621</v>
      </c>
    </row>
    <row r="197" spans="3:15">
      <c r="C197" t="str">
        <f t="shared" si="30"/>
        <v>3D</v>
      </c>
      <c r="D197">
        <v>61</v>
      </c>
      <c r="E197">
        <f t="shared" si="31"/>
        <v>195</v>
      </c>
      <c r="F197" s="68">
        <f t="shared" si="32"/>
        <v>2564.102564102564</v>
      </c>
      <c r="G197" s="69">
        <f t="shared" si="33"/>
        <v>1282.051282051282</v>
      </c>
      <c r="H197" s="71">
        <f t="shared" si="34"/>
        <v>3.2051282051282048</v>
      </c>
      <c r="I197" s="71">
        <f t="shared" si="35"/>
        <v>1.6025641025641024</v>
      </c>
      <c r="J197" s="71">
        <f t="shared" si="36"/>
        <v>0.80128205128205121</v>
      </c>
      <c r="K197" s="71">
        <f t="shared" si="37"/>
        <v>0.40064102564102561</v>
      </c>
      <c r="L197" s="71">
        <f t="shared" si="29"/>
        <v>192.30769230769229</v>
      </c>
      <c r="M197" s="71">
        <f t="shared" si="29"/>
        <v>96.153846153846146</v>
      </c>
      <c r="N197" s="71">
        <f t="shared" si="29"/>
        <v>48.076923076923073</v>
      </c>
      <c r="O197" s="71">
        <f t="shared" si="29"/>
        <v>24.038461538461537</v>
      </c>
    </row>
    <row r="198" spans="3:15">
      <c r="C198" t="str">
        <f t="shared" si="30"/>
        <v>3C</v>
      </c>
      <c r="D198">
        <v>60</v>
      </c>
      <c r="E198">
        <f t="shared" si="31"/>
        <v>196</v>
      </c>
      <c r="F198" s="68">
        <f t="shared" si="32"/>
        <v>2551.0204081632655</v>
      </c>
      <c r="G198" s="69">
        <f t="shared" si="33"/>
        <v>1275.5102040816328</v>
      </c>
      <c r="H198" s="71">
        <f t="shared" si="34"/>
        <v>3.1887755102040818</v>
      </c>
      <c r="I198" s="71">
        <f t="shared" si="35"/>
        <v>1.5943877551020409</v>
      </c>
      <c r="J198" s="71">
        <f t="shared" si="36"/>
        <v>0.79719387755102045</v>
      </c>
      <c r="K198" s="71">
        <f t="shared" si="37"/>
        <v>0.39859693877551022</v>
      </c>
      <c r="L198" s="71">
        <f t="shared" si="29"/>
        <v>191.32653061224491</v>
      </c>
      <c r="M198" s="71">
        <f t="shared" si="29"/>
        <v>95.663265306122454</v>
      </c>
      <c r="N198" s="71">
        <f t="shared" si="29"/>
        <v>47.831632653061227</v>
      </c>
      <c r="O198" s="71">
        <f t="shared" si="29"/>
        <v>23.915816326530614</v>
      </c>
    </row>
    <row r="199" spans="3:15">
      <c r="C199" t="str">
        <f t="shared" si="30"/>
        <v>3B</v>
      </c>
      <c r="D199">
        <v>59</v>
      </c>
      <c r="E199">
        <f t="shared" si="31"/>
        <v>197</v>
      </c>
      <c r="F199" s="68">
        <f t="shared" si="32"/>
        <v>2538.0710659898477</v>
      </c>
      <c r="G199" s="69">
        <f t="shared" si="33"/>
        <v>1269.0355329949239</v>
      </c>
      <c r="H199" s="71">
        <f t="shared" si="34"/>
        <v>3.1725888324873095</v>
      </c>
      <c r="I199" s="71">
        <f t="shared" si="35"/>
        <v>1.5862944162436547</v>
      </c>
      <c r="J199" s="71">
        <f t="shared" si="36"/>
        <v>0.79314720812182737</v>
      </c>
      <c r="K199" s="71">
        <f t="shared" si="37"/>
        <v>0.39657360406091369</v>
      </c>
      <c r="L199" s="71">
        <f t="shared" si="29"/>
        <v>190.35532994923858</v>
      </c>
      <c r="M199" s="71">
        <f t="shared" si="29"/>
        <v>95.17766497461929</v>
      </c>
      <c r="N199" s="71">
        <f t="shared" si="29"/>
        <v>47.588832487309645</v>
      </c>
      <c r="O199" s="71">
        <f t="shared" si="29"/>
        <v>23.794416243654823</v>
      </c>
    </row>
    <row r="200" spans="3:15">
      <c r="C200" t="str">
        <f t="shared" si="30"/>
        <v>3A</v>
      </c>
      <c r="D200">
        <v>58</v>
      </c>
      <c r="E200">
        <f t="shared" si="31"/>
        <v>198</v>
      </c>
      <c r="F200" s="68">
        <f t="shared" si="32"/>
        <v>2525.2525252525252</v>
      </c>
      <c r="G200" s="69">
        <f t="shared" si="33"/>
        <v>1262.6262626262626</v>
      </c>
      <c r="H200" s="71">
        <f t="shared" si="34"/>
        <v>3.1565656565656566</v>
      </c>
      <c r="I200" s="71">
        <f t="shared" si="35"/>
        <v>1.5782828282828283</v>
      </c>
      <c r="J200" s="71">
        <f t="shared" si="36"/>
        <v>0.78914141414141414</v>
      </c>
      <c r="K200" s="71">
        <f t="shared" si="37"/>
        <v>0.39457070707070707</v>
      </c>
      <c r="L200" s="71">
        <f t="shared" si="29"/>
        <v>189.39393939393941</v>
      </c>
      <c r="M200" s="71">
        <f t="shared" si="29"/>
        <v>94.696969696969703</v>
      </c>
      <c r="N200" s="71">
        <f t="shared" si="29"/>
        <v>47.348484848484851</v>
      </c>
      <c r="O200" s="71">
        <f t="shared" si="29"/>
        <v>23.674242424242426</v>
      </c>
    </row>
    <row r="201" spans="3:15">
      <c r="C201" t="str">
        <f t="shared" si="30"/>
        <v>39</v>
      </c>
      <c r="D201">
        <v>57</v>
      </c>
      <c r="E201">
        <f t="shared" si="31"/>
        <v>199</v>
      </c>
      <c r="F201" s="68">
        <f t="shared" si="32"/>
        <v>2512.5628140703516</v>
      </c>
      <c r="G201" s="69">
        <f t="shared" si="33"/>
        <v>1256.2814070351758</v>
      </c>
      <c r="H201" s="71">
        <f t="shared" si="34"/>
        <v>3.1407035175879394</v>
      </c>
      <c r="I201" s="71">
        <f t="shared" si="35"/>
        <v>1.5703517587939697</v>
      </c>
      <c r="J201" s="71">
        <f t="shared" si="36"/>
        <v>0.78517587939698485</v>
      </c>
      <c r="K201" s="71">
        <f t="shared" si="37"/>
        <v>0.39258793969849243</v>
      </c>
      <c r="L201" s="71">
        <f t="shared" si="29"/>
        <v>188.44221105527637</v>
      </c>
      <c r="M201" s="71">
        <f t="shared" si="29"/>
        <v>94.221105527638187</v>
      </c>
      <c r="N201" s="71">
        <f t="shared" si="29"/>
        <v>47.110552763819094</v>
      </c>
      <c r="O201" s="71">
        <f t="shared" si="29"/>
        <v>23.555276381909547</v>
      </c>
    </row>
    <row r="202" spans="3:15">
      <c r="C202" t="str">
        <f t="shared" si="30"/>
        <v>38</v>
      </c>
      <c r="D202">
        <v>56</v>
      </c>
      <c r="E202">
        <f t="shared" si="31"/>
        <v>200</v>
      </c>
      <c r="F202" s="68">
        <f t="shared" si="32"/>
        <v>2500</v>
      </c>
      <c r="G202" s="69">
        <f t="shared" si="33"/>
        <v>1250</v>
      </c>
      <c r="H202" s="71">
        <f t="shared" si="34"/>
        <v>3.125</v>
      </c>
      <c r="I202" s="71">
        <f t="shared" si="35"/>
        <v>1.5625</v>
      </c>
      <c r="J202" s="71">
        <f t="shared" si="36"/>
        <v>0.78125</v>
      </c>
      <c r="K202" s="71">
        <f t="shared" si="37"/>
        <v>0.390625</v>
      </c>
      <c r="L202" s="71">
        <f t="shared" si="29"/>
        <v>187.5</v>
      </c>
      <c r="M202" s="71">
        <f t="shared" si="29"/>
        <v>93.75</v>
      </c>
      <c r="N202" s="71">
        <f t="shared" si="29"/>
        <v>46.875</v>
      </c>
      <c r="O202" s="71">
        <f t="shared" si="29"/>
        <v>23.4375</v>
      </c>
    </row>
    <row r="203" spans="3:15">
      <c r="C203" t="str">
        <f t="shared" si="30"/>
        <v>37</v>
      </c>
      <c r="D203">
        <v>55</v>
      </c>
      <c r="E203">
        <f t="shared" si="31"/>
        <v>201</v>
      </c>
      <c r="F203" s="68">
        <f t="shared" si="32"/>
        <v>2487.5621890547263</v>
      </c>
      <c r="G203" s="69">
        <f t="shared" si="33"/>
        <v>1243.7810945273632</v>
      </c>
      <c r="H203" s="71">
        <f t="shared" si="34"/>
        <v>3.1094527363184081</v>
      </c>
      <c r="I203" s="71">
        <f t="shared" si="35"/>
        <v>1.5547263681592041</v>
      </c>
      <c r="J203" s="71">
        <f t="shared" si="36"/>
        <v>0.77736318407960203</v>
      </c>
      <c r="K203" s="71">
        <f t="shared" si="37"/>
        <v>0.38868159203980102</v>
      </c>
      <c r="L203" s="71">
        <f t="shared" si="29"/>
        <v>186.56716417910448</v>
      </c>
      <c r="M203" s="71">
        <f t="shared" si="29"/>
        <v>93.28358208955224</v>
      </c>
      <c r="N203" s="71">
        <f t="shared" si="29"/>
        <v>46.64179104477612</v>
      </c>
      <c r="O203" s="71">
        <f t="shared" si="29"/>
        <v>23.32089552238806</v>
      </c>
    </row>
    <row r="204" spans="3:15">
      <c r="C204" t="str">
        <f t="shared" si="30"/>
        <v>36</v>
      </c>
      <c r="D204">
        <v>54</v>
      </c>
      <c r="E204">
        <f t="shared" si="31"/>
        <v>202</v>
      </c>
      <c r="F204" s="68">
        <f t="shared" si="32"/>
        <v>2475.2475247524753</v>
      </c>
      <c r="G204" s="69">
        <f t="shared" si="33"/>
        <v>1237.6237623762377</v>
      </c>
      <c r="H204" s="71">
        <f t="shared" si="34"/>
        <v>3.0940594059405941</v>
      </c>
      <c r="I204" s="71">
        <f t="shared" si="35"/>
        <v>1.5470297029702971</v>
      </c>
      <c r="J204" s="71">
        <f t="shared" si="36"/>
        <v>0.77351485148514854</v>
      </c>
      <c r="K204" s="71">
        <f t="shared" si="37"/>
        <v>0.38675742574257427</v>
      </c>
      <c r="L204" s="71">
        <f t="shared" si="29"/>
        <v>185.64356435643566</v>
      </c>
      <c r="M204" s="71">
        <f t="shared" si="29"/>
        <v>92.821782178217831</v>
      </c>
      <c r="N204" s="71">
        <f t="shared" si="29"/>
        <v>46.410891089108915</v>
      </c>
      <c r="O204" s="71">
        <f t="shared" si="29"/>
        <v>23.205445544554458</v>
      </c>
    </row>
    <row r="205" spans="3:15">
      <c r="C205" t="str">
        <f t="shared" si="30"/>
        <v>35</v>
      </c>
      <c r="D205">
        <v>53</v>
      </c>
      <c r="E205">
        <f t="shared" si="31"/>
        <v>203</v>
      </c>
      <c r="F205" s="68">
        <f t="shared" si="32"/>
        <v>2463.0541871921182</v>
      </c>
      <c r="G205" s="69">
        <f t="shared" si="33"/>
        <v>1231.5270935960591</v>
      </c>
      <c r="H205" s="71">
        <f t="shared" si="34"/>
        <v>3.0788177339901477</v>
      </c>
      <c r="I205" s="71">
        <f t="shared" si="35"/>
        <v>1.5394088669950738</v>
      </c>
      <c r="J205" s="71">
        <f t="shared" si="36"/>
        <v>0.76970443349753692</v>
      </c>
      <c r="K205" s="71">
        <f t="shared" si="37"/>
        <v>0.38485221674876846</v>
      </c>
      <c r="L205" s="71">
        <f t="shared" si="29"/>
        <v>184.72906403940885</v>
      </c>
      <c r="M205" s="71">
        <f t="shared" si="29"/>
        <v>92.364532019704427</v>
      </c>
      <c r="N205" s="71">
        <f t="shared" si="29"/>
        <v>46.182266009852214</v>
      </c>
      <c r="O205" s="71">
        <f t="shared" si="29"/>
        <v>23.091133004926107</v>
      </c>
    </row>
    <row r="206" spans="3:15">
      <c r="C206" t="str">
        <f t="shared" si="30"/>
        <v>34</v>
      </c>
      <c r="D206">
        <v>52</v>
      </c>
      <c r="E206">
        <f t="shared" si="31"/>
        <v>204</v>
      </c>
      <c r="F206" s="68">
        <f t="shared" si="32"/>
        <v>2450.9803921568628</v>
      </c>
      <c r="G206" s="69">
        <f t="shared" si="33"/>
        <v>1225.4901960784314</v>
      </c>
      <c r="H206" s="71">
        <f t="shared" si="34"/>
        <v>3.0637254901960786</v>
      </c>
      <c r="I206" s="71">
        <f t="shared" si="35"/>
        <v>1.5318627450980393</v>
      </c>
      <c r="J206" s="71">
        <f t="shared" si="36"/>
        <v>0.76593137254901966</v>
      </c>
      <c r="K206" s="71">
        <f t="shared" si="37"/>
        <v>0.38296568627450983</v>
      </c>
      <c r="L206" s="71">
        <f t="shared" si="29"/>
        <v>183.82352941176472</v>
      </c>
      <c r="M206" s="71">
        <f t="shared" si="29"/>
        <v>91.911764705882362</v>
      </c>
      <c r="N206" s="71">
        <f t="shared" si="29"/>
        <v>45.955882352941181</v>
      </c>
      <c r="O206" s="71">
        <f t="shared" si="29"/>
        <v>22.977941176470591</v>
      </c>
    </row>
    <row r="207" spans="3:15">
      <c r="C207" t="str">
        <f t="shared" si="30"/>
        <v>33</v>
      </c>
      <c r="D207">
        <v>51</v>
      </c>
      <c r="E207">
        <f t="shared" si="31"/>
        <v>205</v>
      </c>
      <c r="F207" s="68">
        <f t="shared" si="32"/>
        <v>2439.0243902439024</v>
      </c>
      <c r="G207" s="69">
        <f t="shared" si="33"/>
        <v>1219.5121951219512</v>
      </c>
      <c r="H207" s="71">
        <f t="shared" si="34"/>
        <v>3.0487804878048781</v>
      </c>
      <c r="I207" s="71">
        <f t="shared" si="35"/>
        <v>1.524390243902439</v>
      </c>
      <c r="J207" s="71">
        <f t="shared" si="36"/>
        <v>0.76219512195121952</v>
      </c>
      <c r="K207" s="71">
        <f t="shared" si="37"/>
        <v>0.38109756097560976</v>
      </c>
      <c r="L207" s="71">
        <f t="shared" si="29"/>
        <v>182.92682926829269</v>
      </c>
      <c r="M207" s="71">
        <f t="shared" si="29"/>
        <v>91.463414634146346</v>
      </c>
      <c r="N207" s="71">
        <f t="shared" si="29"/>
        <v>45.731707317073173</v>
      </c>
      <c r="O207" s="71">
        <f t="shared" si="29"/>
        <v>22.865853658536587</v>
      </c>
    </row>
    <row r="208" spans="3:15">
      <c r="C208" t="str">
        <f t="shared" si="30"/>
        <v>32</v>
      </c>
      <c r="D208">
        <v>50</v>
      </c>
      <c r="E208">
        <f t="shared" si="31"/>
        <v>206</v>
      </c>
      <c r="F208" s="68">
        <f t="shared" si="32"/>
        <v>2427.1844660194174</v>
      </c>
      <c r="G208" s="69">
        <f t="shared" si="33"/>
        <v>1213.5922330097087</v>
      </c>
      <c r="H208" s="71">
        <f t="shared" si="34"/>
        <v>3.0339805825242716</v>
      </c>
      <c r="I208" s="71">
        <f t="shared" si="35"/>
        <v>1.5169902912621358</v>
      </c>
      <c r="J208" s="71">
        <f t="shared" si="36"/>
        <v>0.7584951456310679</v>
      </c>
      <c r="K208" s="71">
        <f t="shared" si="37"/>
        <v>0.37924757281553395</v>
      </c>
      <c r="L208" s="71">
        <f t="shared" si="29"/>
        <v>182.03883495145629</v>
      </c>
      <c r="M208" s="71">
        <f t="shared" si="29"/>
        <v>91.019417475728147</v>
      </c>
      <c r="N208" s="71">
        <f t="shared" si="29"/>
        <v>45.509708737864074</v>
      </c>
      <c r="O208" s="71">
        <f t="shared" si="29"/>
        <v>22.754854368932037</v>
      </c>
    </row>
    <row r="209" spans="3:15">
      <c r="C209" t="str">
        <f t="shared" si="30"/>
        <v>31</v>
      </c>
      <c r="D209">
        <v>49</v>
      </c>
      <c r="E209">
        <f t="shared" si="31"/>
        <v>207</v>
      </c>
      <c r="F209" s="68">
        <f t="shared" si="32"/>
        <v>2415.4589371980678</v>
      </c>
      <c r="G209" s="69">
        <f t="shared" si="33"/>
        <v>1207.7294685990339</v>
      </c>
      <c r="H209" s="71">
        <f t="shared" si="34"/>
        <v>3.0193236714975846</v>
      </c>
      <c r="I209" s="71">
        <f t="shared" si="35"/>
        <v>1.5096618357487923</v>
      </c>
      <c r="J209" s="71">
        <f t="shared" si="36"/>
        <v>0.75483091787439616</v>
      </c>
      <c r="K209" s="71">
        <f t="shared" si="37"/>
        <v>0.37741545893719808</v>
      </c>
      <c r="L209" s="71">
        <f t="shared" si="29"/>
        <v>181.15942028985506</v>
      </c>
      <c r="M209" s="71">
        <f t="shared" si="29"/>
        <v>90.579710144927532</v>
      </c>
      <c r="N209" s="71">
        <f t="shared" si="29"/>
        <v>45.289855072463766</v>
      </c>
      <c r="O209" s="71">
        <f t="shared" si="29"/>
        <v>22.644927536231883</v>
      </c>
    </row>
    <row r="210" spans="3:15">
      <c r="C210" t="str">
        <f t="shared" si="30"/>
        <v>30</v>
      </c>
      <c r="D210">
        <v>48</v>
      </c>
      <c r="E210">
        <f t="shared" si="31"/>
        <v>208</v>
      </c>
      <c r="F210" s="68">
        <f t="shared" si="32"/>
        <v>2403.8461538461538</v>
      </c>
      <c r="G210" s="69">
        <f t="shared" si="33"/>
        <v>1201.9230769230769</v>
      </c>
      <c r="H210" s="71">
        <f t="shared" si="34"/>
        <v>3.0048076923076921</v>
      </c>
      <c r="I210" s="71">
        <f t="shared" si="35"/>
        <v>1.502403846153846</v>
      </c>
      <c r="J210" s="71">
        <f t="shared" si="36"/>
        <v>0.75120192307692302</v>
      </c>
      <c r="K210" s="71">
        <f t="shared" si="37"/>
        <v>0.37560096153846151</v>
      </c>
      <c r="L210" s="71">
        <f t="shared" si="29"/>
        <v>180.28846153846152</v>
      </c>
      <c r="M210" s="71">
        <f t="shared" si="29"/>
        <v>90.144230769230759</v>
      </c>
      <c r="N210" s="71">
        <f t="shared" si="29"/>
        <v>45.07211538461538</v>
      </c>
      <c r="O210" s="71">
        <f t="shared" si="29"/>
        <v>22.53605769230769</v>
      </c>
    </row>
    <row r="211" spans="3:15">
      <c r="C211" t="str">
        <f t="shared" si="30"/>
        <v>2F</v>
      </c>
      <c r="D211">
        <v>47</v>
      </c>
      <c r="E211">
        <f t="shared" si="31"/>
        <v>209</v>
      </c>
      <c r="F211" s="68">
        <f t="shared" si="32"/>
        <v>2392.3444976076553</v>
      </c>
      <c r="G211" s="69">
        <f t="shared" si="33"/>
        <v>1196.1722488038276</v>
      </c>
      <c r="H211" s="71">
        <f t="shared" si="34"/>
        <v>2.9904306220095691</v>
      </c>
      <c r="I211" s="71">
        <f t="shared" si="35"/>
        <v>1.4952153110047846</v>
      </c>
      <c r="J211" s="71">
        <f t="shared" si="36"/>
        <v>0.74760765550239228</v>
      </c>
      <c r="K211" s="71">
        <f t="shared" si="37"/>
        <v>0.37380382775119614</v>
      </c>
      <c r="L211" s="71">
        <f t="shared" si="29"/>
        <v>179.42583732057415</v>
      </c>
      <c r="M211" s="71">
        <f t="shared" si="29"/>
        <v>89.712918660287073</v>
      </c>
      <c r="N211" s="71">
        <f t="shared" si="29"/>
        <v>44.856459330143537</v>
      </c>
      <c r="O211" s="71">
        <f t="shared" ref="O211:O258" si="38">K211*60</f>
        <v>22.428229665071768</v>
      </c>
    </row>
    <row r="212" spans="3:15">
      <c r="C212" t="str">
        <f t="shared" si="30"/>
        <v>2E</v>
      </c>
      <c r="D212">
        <v>46</v>
      </c>
      <c r="E212">
        <f t="shared" si="31"/>
        <v>210</v>
      </c>
      <c r="F212" s="68">
        <f t="shared" si="32"/>
        <v>2380.9523809523807</v>
      </c>
      <c r="G212" s="69">
        <f t="shared" si="33"/>
        <v>1190.4761904761904</v>
      </c>
      <c r="H212" s="71">
        <f t="shared" si="34"/>
        <v>2.9761904761904758</v>
      </c>
      <c r="I212" s="71">
        <f t="shared" si="35"/>
        <v>1.4880952380952379</v>
      </c>
      <c r="J212" s="71">
        <f t="shared" si="36"/>
        <v>0.74404761904761896</v>
      </c>
      <c r="K212" s="71">
        <f t="shared" si="37"/>
        <v>0.37202380952380948</v>
      </c>
      <c r="L212" s="71">
        <f t="shared" ref="L212:N258" si="39">H212*60</f>
        <v>178.57142857142856</v>
      </c>
      <c r="M212" s="71">
        <f t="shared" si="39"/>
        <v>89.285714285714278</v>
      </c>
      <c r="N212" s="71">
        <f t="shared" si="39"/>
        <v>44.642857142857139</v>
      </c>
      <c r="O212" s="71">
        <f t="shared" si="38"/>
        <v>22.321428571428569</v>
      </c>
    </row>
    <row r="213" spans="3:15">
      <c r="C213" t="str">
        <f t="shared" si="30"/>
        <v>2D</v>
      </c>
      <c r="D213">
        <v>45</v>
      </c>
      <c r="E213">
        <f t="shared" si="31"/>
        <v>211</v>
      </c>
      <c r="F213" s="68">
        <f t="shared" si="32"/>
        <v>2369.6682464454975</v>
      </c>
      <c r="G213" s="69">
        <f t="shared" si="33"/>
        <v>1184.8341232227488</v>
      </c>
      <c r="H213" s="71">
        <f t="shared" si="34"/>
        <v>2.9620853080568721</v>
      </c>
      <c r="I213" s="71">
        <f t="shared" si="35"/>
        <v>1.481042654028436</v>
      </c>
      <c r="J213" s="71">
        <f t="shared" si="36"/>
        <v>0.74052132701421802</v>
      </c>
      <c r="K213" s="71">
        <f t="shared" si="37"/>
        <v>0.37026066350710901</v>
      </c>
      <c r="L213" s="71">
        <f t="shared" si="39"/>
        <v>177.72511848341233</v>
      </c>
      <c r="M213" s="71">
        <f t="shared" si="39"/>
        <v>88.862559241706165</v>
      </c>
      <c r="N213" s="71">
        <f t="shared" si="39"/>
        <v>44.431279620853083</v>
      </c>
      <c r="O213" s="71">
        <f t="shared" si="38"/>
        <v>22.215639810426541</v>
      </c>
    </row>
    <row r="214" spans="3:15">
      <c r="C214" t="str">
        <f t="shared" si="30"/>
        <v>2C</v>
      </c>
      <c r="D214">
        <v>44</v>
      </c>
      <c r="E214">
        <f t="shared" si="31"/>
        <v>212</v>
      </c>
      <c r="F214" s="68">
        <f t="shared" si="32"/>
        <v>2358.4905660377358</v>
      </c>
      <c r="G214" s="69">
        <f t="shared" si="33"/>
        <v>1179.2452830188679</v>
      </c>
      <c r="H214" s="71">
        <f t="shared" si="34"/>
        <v>2.9481132075471699</v>
      </c>
      <c r="I214" s="71">
        <f t="shared" si="35"/>
        <v>1.4740566037735849</v>
      </c>
      <c r="J214" s="71">
        <f t="shared" si="36"/>
        <v>0.73702830188679247</v>
      </c>
      <c r="K214" s="71">
        <f t="shared" si="37"/>
        <v>0.36851415094339623</v>
      </c>
      <c r="L214" s="71">
        <f t="shared" si="39"/>
        <v>176.88679245283021</v>
      </c>
      <c r="M214" s="71">
        <f t="shared" si="39"/>
        <v>88.443396226415103</v>
      </c>
      <c r="N214" s="71">
        <f t="shared" si="39"/>
        <v>44.221698113207552</v>
      </c>
      <c r="O214" s="71">
        <f t="shared" si="38"/>
        <v>22.110849056603776</v>
      </c>
    </row>
    <row r="215" spans="3:15">
      <c r="C215" t="str">
        <f t="shared" si="30"/>
        <v>2B</v>
      </c>
      <c r="D215">
        <v>43</v>
      </c>
      <c r="E215">
        <f t="shared" si="31"/>
        <v>213</v>
      </c>
      <c r="F215" s="68">
        <f t="shared" si="32"/>
        <v>2347.4178403755868</v>
      </c>
      <c r="G215" s="69">
        <f t="shared" si="33"/>
        <v>1173.7089201877934</v>
      </c>
      <c r="H215" s="71">
        <f t="shared" si="34"/>
        <v>2.9342723004694835</v>
      </c>
      <c r="I215" s="71">
        <f t="shared" si="35"/>
        <v>1.4671361502347418</v>
      </c>
      <c r="J215" s="71">
        <f t="shared" si="36"/>
        <v>0.73356807511737088</v>
      </c>
      <c r="K215" s="71">
        <f t="shared" si="37"/>
        <v>0.36678403755868544</v>
      </c>
      <c r="L215" s="71">
        <f t="shared" si="39"/>
        <v>176.05633802816902</v>
      </c>
      <c r="M215" s="71">
        <f t="shared" si="39"/>
        <v>88.028169014084511</v>
      </c>
      <c r="N215" s="71">
        <f t="shared" si="39"/>
        <v>44.014084507042256</v>
      </c>
      <c r="O215" s="71">
        <f t="shared" si="38"/>
        <v>22.007042253521128</v>
      </c>
    </row>
    <row r="216" spans="3:15">
      <c r="C216" t="str">
        <f t="shared" si="30"/>
        <v>2A</v>
      </c>
      <c r="D216">
        <v>42</v>
      </c>
      <c r="E216">
        <f t="shared" si="31"/>
        <v>214</v>
      </c>
      <c r="F216" s="68">
        <f t="shared" si="32"/>
        <v>2336.4485981308412</v>
      </c>
      <c r="G216" s="69">
        <f t="shared" si="33"/>
        <v>1168.2242990654206</v>
      </c>
      <c r="H216" s="71">
        <f t="shared" si="34"/>
        <v>2.9205607476635516</v>
      </c>
      <c r="I216" s="71">
        <f t="shared" si="35"/>
        <v>1.4602803738317758</v>
      </c>
      <c r="J216" s="71">
        <f t="shared" si="36"/>
        <v>0.73014018691588789</v>
      </c>
      <c r="K216" s="71">
        <f t="shared" si="37"/>
        <v>0.36507009345794394</v>
      </c>
      <c r="L216" s="71">
        <f t="shared" si="39"/>
        <v>175.2336448598131</v>
      </c>
      <c r="M216" s="71">
        <f t="shared" si="39"/>
        <v>87.616822429906549</v>
      </c>
      <c r="N216" s="71">
        <f t="shared" si="39"/>
        <v>43.808411214953274</v>
      </c>
      <c r="O216" s="71">
        <f t="shared" si="38"/>
        <v>21.904205607476637</v>
      </c>
    </row>
    <row r="217" spans="3:15">
      <c r="C217" t="str">
        <f t="shared" si="30"/>
        <v>29</v>
      </c>
      <c r="D217">
        <v>41</v>
      </c>
      <c r="E217">
        <f t="shared" si="31"/>
        <v>215</v>
      </c>
      <c r="F217" s="68">
        <f t="shared" si="32"/>
        <v>2325.5813953488373</v>
      </c>
      <c r="G217" s="69">
        <f t="shared" si="33"/>
        <v>1162.7906976744187</v>
      </c>
      <c r="H217" s="71">
        <f t="shared" si="34"/>
        <v>2.9069767441860468</v>
      </c>
      <c r="I217" s="71">
        <f t="shared" si="35"/>
        <v>1.4534883720930234</v>
      </c>
      <c r="J217" s="71">
        <f t="shared" si="36"/>
        <v>0.7267441860465117</v>
      </c>
      <c r="K217" s="71">
        <f t="shared" si="37"/>
        <v>0.36337209302325585</v>
      </c>
      <c r="L217" s="71">
        <f t="shared" si="39"/>
        <v>174.41860465116281</v>
      </c>
      <c r="M217" s="71">
        <f t="shared" si="39"/>
        <v>87.209302325581405</v>
      </c>
      <c r="N217" s="71">
        <f t="shared" si="39"/>
        <v>43.604651162790702</v>
      </c>
      <c r="O217" s="71">
        <f t="shared" si="38"/>
        <v>21.802325581395351</v>
      </c>
    </row>
    <row r="218" spans="3:15">
      <c r="C218" t="str">
        <f t="shared" si="30"/>
        <v>28</v>
      </c>
      <c r="D218">
        <v>40</v>
      </c>
      <c r="E218">
        <f t="shared" si="31"/>
        <v>216</v>
      </c>
      <c r="F218" s="68">
        <f t="shared" si="32"/>
        <v>2314.8148148148148</v>
      </c>
      <c r="G218" s="69">
        <f t="shared" si="33"/>
        <v>1157.4074074074074</v>
      </c>
      <c r="H218" s="71">
        <f t="shared" si="34"/>
        <v>2.8935185185185186</v>
      </c>
      <c r="I218" s="71">
        <f t="shared" si="35"/>
        <v>1.4467592592592593</v>
      </c>
      <c r="J218" s="71">
        <f t="shared" si="36"/>
        <v>0.72337962962962965</v>
      </c>
      <c r="K218" s="71">
        <f t="shared" si="37"/>
        <v>0.36168981481481483</v>
      </c>
      <c r="L218" s="71">
        <f t="shared" si="39"/>
        <v>173.61111111111111</v>
      </c>
      <c r="M218" s="71">
        <f t="shared" si="39"/>
        <v>86.805555555555557</v>
      </c>
      <c r="N218" s="71">
        <f t="shared" si="39"/>
        <v>43.402777777777779</v>
      </c>
      <c r="O218" s="71">
        <f t="shared" si="38"/>
        <v>21.701388888888889</v>
      </c>
    </row>
    <row r="219" spans="3:15">
      <c r="C219" t="str">
        <f t="shared" si="30"/>
        <v>27</v>
      </c>
      <c r="D219">
        <v>39</v>
      </c>
      <c r="E219">
        <f t="shared" si="31"/>
        <v>217</v>
      </c>
      <c r="F219" s="68">
        <f t="shared" si="32"/>
        <v>2304.147465437788</v>
      </c>
      <c r="G219" s="69">
        <f t="shared" si="33"/>
        <v>1152.073732718894</v>
      </c>
      <c r="H219" s="71">
        <f t="shared" si="34"/>
        <v>2.8801843317972349</v>
      </c>
      <c r="I219" s="71">
        <f t="shared" si="35"/>
        <v>1.4400921658986174</v>
      </c>
      <c r="J219" s="71">
        <f t="shared" si="36"/>
        <v>0.72004608294930872</v>
      </c>
      <c r="K219" s="71">
        <f t="shared" si="37"/>
        <v>0.36002304147465436</v>
      </c>
      <c r="L219" s="71">
        <f t="shared" si="39"/>
        <v>172.81105990783408</v>
      </c>
      <c r="M219" s="71">
        <f t="shared" si="39"/>
        <v>86.405529953917039</v>
      </c>
      <c r="N219" s="71">
        <f t="shared" si="39"/>
        <v>43.20276497695852</v>
      </c>
      <c r="O219" s="71">
        <f t="shared" si="38"/>
        <v>21.60138248847926</v>
      </c>
    </row>
    <row r="220" spans="3:15">
      <c r="C220" t="str">
        <f t="shared" si="30"/>
        <v>26</v>
      </c>
      <c r="D220">
        <v>38</v>
      </c>
      <c r="E220">
        <f t="shared" si="31"/>
        <v>218</v>
      </c>
      <c r="F220" s="68">
        <f t="shared" si="32"/>
        <v>2293.5779816513759</v>
      </c>
      <c r="G220" s="69">
        <f t="shared" si="33"/>
        <v>1146.788990825688</v>
      </c>
      <c r="H220" s="71">
        <f t="shared" si="34"/>
        <v>2.8669724770642198</v>
      </c>
      <c r="I220" s="71">
        <f t="shared" si="35"/>
        <v>1.4334862385321099</v>
      </c>
      <c r="J220" s="71">
        <f t="shared" si="36"/>
        <v>0.71674311926605494</v>
      </c>
      <c r="K220" s="71">
        <f t="shared" si="37"/>
        <v>0.35837155963302747</v>
      </c>
      <c r="L220" s="71">
        <f t="shared" si="39"/>
        <v>172.01834862385317</v>
      </c>
      <c r="M220" s="71">
        <f t="shared" si="39"/>
        <v>86.009174311926586</v>
      </c>
      <c r="N220" s="71">
        <f t="shared" si="39"/>
        <v>43.004587155963293</v>
      </c>
      <c r="O220" s="71">
        <f t="shared" si="38"/>
        <v>21.502293577981646</v>
      </c>
    </row>
    <row r="221" spans="3:15">
      <c r="C221" t="str">
        <f t="shared" si="30"/>
        <v>25</v>
      </c>
      <c r="D221">
        <v>37</v>
      </c>
      <c r="E221">
        <f t="shared" si="31"/>
        <v>219</v>
      </c>
      <c r="F221" s="68">
        <f t="shared" si="32"/>
        <v>2283.1050228310501</v>
      </c>
      <c r="G221" s="69">
        <f t="shared" si="33"/>
        <v>1141.552511415525</v>
      </c>
      <c r="H221" s="71">
        <f t="shared" si="34"/>
        <v>2.8538812785388128</v>
      </c>
      <c r="I221" s="71">
        <f t="shared" si="35"/>
        <v>1.4269406392694064</v>
      </c>
      <c r="J221" s="71">
        <f t="shared" si="36"/>
        <v>0.7134703196347032</v>
      </c>
      <c r="K221" s="71">
        <f t="shared" si="37"/>
        <v>0.3567351598173516</v>
      </c>
      <c r="L221" s="71">
        <f t="shared" si="39"/>
        <v>171.23287671232876</v>
      </c>
      <c r="M221" s="71">
        <f t="shared" si="39"/>
        <v>85.61643835616438</v>
      </c>
      <c r="N221" s="71">
        <f t="shared" si="39"/>
        <v>42.80821917808219</v>
      </c>
      <c r="O221" s="71">
        <f t="shared" si="38"/>
        <v>21.404109589041095</v>
      </c>
    </row>
    <row r="222" spans="3:15">
      <c r="C222" t="str">
        <f t="shared" si="30"/>
        <v>24</v>
      </c>
      <c r="D222">
        <v>36</v>
      </c>
      <c r="E222">
        <f t="shared" si="31"/>
        <v>220</v>
      </c>
      <c r="F222" s="68">
        <f t="shared" si="32"/>
        <v>2272.7272727272725</v>
      </c>
      <c r="G222" s="69">
        <f t="shared" si="33"/>
        <v>1136.3636363636363</v>
      </c>
      <c r="H222" s="71">
        <f t="shared" si="34"/>
        <v>2.8409090909090908</v>
      </c>
      <c r="I222" s="71">
        <f t="shared" si="35"/>
        <v>1.4204545454545454</v>
      </c>
      <c r="J222" s="71">
        <f t="shared" si="36"/>
        <v>0.71022727272727271</v>
      </c>
      <c r="K222" s="71">
        <f t="shared" si="37"/>
        <v>0.35511363636363635</v>
      </c>
      <c r="L222" s="71">
        <f t="shared" si="39"/>
        <v>170.45454545454544</v>
      </c>
      <c r="M222" s="71">
        <f t="shared" si="39"/>
        <v>85.22727272727272</v>
      </c>
      <c r="N222" s="71">
        <f t="shared" si="39"/>
        <v>42.61363636363636</v>
      </c>
      <c r="O222" s="71">
        <f t="shared" si="38"/>
        <v>21.30681818181818</v>
      </c>
    </row>
    <row r="223" spans="3:15">
      <c r="C223" t="str">
        <f t="shared" si="30"/>
        <v>23</v>
      </c>
      <c r="D223">
        <v>35</v>
      </c>
      <c r="E223">
        <f t="shared" si="31"/>
        <v>221</v>
      </c>
      <c r="F223" s="68">
        <f t="shared" si="32"/>
        <v>2262.443438914027</v>
      </c>
      <c r="G223" s="69">
        <f t="shared" si="33"/>
        <v>1131.2217194570135</v>
      </c>
      <c r="H223" s="71">
        <f t="shared" si="34"/>
        <v>2.8280542986425337</v>
      </c>
      <c r="I223" s="71">
        <f t="shared" si="35"/>
        <v>1.4140271493212668</v>
      </c>
      <c r="J223" s="71">
        <f t="shared" si="36"/>
        <v>0.70701357466063341</v>
      </c>
      <c r="K223" s="71">
        <f t="shared" si="37"/>
        <v>0.35350678733031671</v>
      </c>
      <c r="L223" s="71">
        <f t="shared" si="39"/>
        <v>169.68325791855202</v>
      </c>
      <c r="M223" s="71">
        <f t="shared" si="39"/>
        <v>84.841628959276008</v>
      </c>
      <c r="N223" s="71">
        <f t="shared" si="39"/>
        <v>42.420814479638004</v>
      </c>
      <c r="O223" s="71">
        <f t="shared" si="38"/>
        <v>21.210407239819002</v>
      </c>
    </row>
    <row r="224" spans="3:15">
      <c r="C224" t="str">
        <f t="shared" si="30"/>
        <v>22</v>
      </c>
      <c r="D224">
        <v>34</v>
      </c>
      <c r="E224">
        <f t="shared" si="31"/>
        <v>222</v>
      </c>
      <c r="F224" s="68">
        <f t="shared" si="32"/>
        <v>2252.2522522522522</v>
      </c>
      <c r="G224" s="69">
        <f t="shared" si="33"/>
        <v>1126.1261261261261</v>
      </c>
      <c r="H224" s="71">
        <f t="shared" si="34"/>
        <v>2.8153153153153152</v>
      </c>
      <c r="I224" s="71">
        <f t="shared" si="35"/>
        <v>1.4076576576576576</v>
      </c>
      <c r="J224" s="71">
        <f t="shared" si="36"/>
        <v>0.7038288288288288</v>
      </c>
      <c r="K224" s="71">
        <f t="shared" si="37"/>
        <v>0.3519144144144144</v>
      </c>
      <c r="L224" s="71">
        <f t="shared" si="39"/>
        <v>168.91891891891891</v>
      </c>
      <c r="M224" s="71">
        <f t="shared" si="39"/>
        <v>84.459459459459453</v>
      </c>
      <c r="N224" s="71">
        <f t="shared" si="39"/>
        <v>42.229729729729726</v>
      </c>
      <c r="O224" s="71">
        <f t="shared" si="38"/>
        <v>21.114864864864863</v>
      </c>
    </row>
    <row r="225" spans="3:15">
      <c r="C225" t="str">
        <f t="shared" si="30"/>
        <v>21</v>
      </c>
      <c r="D225">
        <v>33</v>
      </c>
      <c r="E225">
        <f t="shared" si="31"/>
        <v>223</v>
      </c>
      <c r="F225" s="68">
        <f t="shared" si="32"/>
        <v>2242.1524663677128</v>
      </c>
      <c r="G225" s="69">
        <f t="shared" si="33"/>
        <v>1121.0762331838564</v>
      </c>
      <c r="H225" s="71">
        <f t="shared" si="34"/>
        <v>2.8026905829596411</v>
      </c>
      <c r="I225" s="71">
        <f t="shared" si="35"/>
        <v>1.4013452914798206</v>
      </c>
      <c r="J225" s="71">
        <f t="shared" si="36"/>
        <v>0.70067264573991028</v>
      </c>
      <c r="K225" s="71">
        <f t="shared" si="37"/>
        <v>0.35033632286995514</v>
      </c>
      <c r="L225" s="71">
        <f t="shared" si="39"/>
        <v>168.16143497757847</v>
      </c>
      <c r="M225" s="71">
        <f t="shared" si="39"/>
        <v>84.080717488789233</v>
      </c>
      <c r="N225" s="71">
        <f t="shared" si="39"/>
        <v>42.040358744394617</v>
      </c>
      <c r="O225" s="71">
        <f t="shared" si="38"/>
        <v>21.020179372197308</v>
      </c>
    </row>
    <row r="226" spans="3:15">
      <c r="C226" t="str">
        <f t="shared" si="30"/>
        <v>20</v>
      </c>
      <c r="D226">
        <v>32</v>
      </c>
      <c r="E226">
        <f t="shared" si="31"/>
        <v>224</v>
      </c>
      <c r="F226" s="68">
        <f t="shared" si="32"/>
        <v>2232.1428571428573</v>
      </c>
      <c r="G226" s="69">
        <f t="shared" si="33"/>
        <v>1116.0714285714287</v>
      </c>
      <c r="H226" s="71">
        <f t="shared" si="34"/>
        <v>2.7901785714285716</v>
      </c>
      <c r="I226" s="71">
        <f t="shared" si="35"/>
        <v>1.3950892857142858</v>
      </c>
      <c r="J226" s="71">
        <f t="shared" si="36"/>
        <v>0.6975446428571429</v>
      </c>
      <c r="K226" s="71">
        <f t="shared" si="37"/>
        <v>0.34877232142857145</v>
      </c>
      <c r="L226" s="71">
        <f t="shared" si="39"/>
        <v>167.41071428571431</v>
      </c>
      <c r="M226" s="71">
        <f t="shared" si="39"/>
        <v>83.705357142857153</v>
      </c>
      <c r="N226" s="71">
        <f t="shared" si="39"/>
        <v>41.852678571428577</v>
      </c>
      <c r="O226" s="71">
        <f t="shared" si="38"/>
        <v>20.926339285714288</v>
      </c>
    </row>
    <row r="227" spans="3:15">
      <c r="C227" t="str">
        <f t="shared" si="30"/>
        <v>1F</v>
      </c>
      <c r="D227">
        <v>31</v>
      </c>
      <c r="E227">
        <f t="shared" si="31"/>
        <v>225</v>
      </c>
      <c r="F227" s="68">
        <f t="shared" si="32"/>
        <v>2222.2222222222222</v>
      </c>
      <c r="G227" s="69">
        <f t="shared" si="33"/>
        <v>1111.1111111111111</v>
      </c>
      <c r="H227" s="71">
        <f t="shared" si="34"/>
        <v>2.7777777777777777</v>
      </c>
      <c r="I227" s="71">
        <f t="shared" si="35"/>
        <v>1.3888888888888888</v>
      </c>
      <c r="J227" s="71">
        <f t="shared" si="36"/>
        <v>0.69444444444444442</v>
      </c>
      <c r="K227" s="71">
        <f t="shared" si="37"/>
        <v>0.34722222222222221</v>
      </c>
      <c r="L227" s="71">
        <f t="shared" si="39"/>
        <v>166.66666666666666</v>
      </c>
      <c r="M227" s="71">
        <f t="shared" si="39"/>
        <v>83.333333333333329</v>
      </c>
      <c r="N227" s="71">
        <f t="shared" si="39"/>
        <v>41.666666666666664</v>
      </c>
      <c r="O227" s="71">
        <f t="shared" si="38"/>
        <v>20.833333333333332</v>
      </c>
    </row>
    <row r="228" spans="3:15">
      <c r="C228" t="str">
        <f t="shared" si="30"/>
        <v>1E</v>
      </c>
      <c r="D228">
        <v>30</v>
      </c>
      <c r="E228">
        <f t="shared" si="31"/>
        <v>226</v>
      </c>
      <c r="F228" s="68">
        <f t="shared" si="32"/>
        <v>2212.3893805309735</v>
      </c>
      <c r="G228" s="69">
        <f t="shared" si="33"/>
        <v>1106.1946902654868</v>
      </c>
      <c r="H228" s="71">
        <f t="shared" si="34"/>
        <v>2.7654867256637168</v>
      </c>
      <c r="I228" s="71">
        <f t="shared" si="35"/>
        <v>1.3827433628318584</v>
      </c>
      <c r="J228" s="71">
        <f t="shared" si="36"/>
        <v>0.6913716814159292</v>
      </c>
      <c r="K228" s="71">
        <f t="shared" si="37"/>
        <v>0.3456858407079646</v>
      </c>
      <c r="L228" s="71">
        <f t="shared" si="39"/>
        <v>165.92920353982299</v>
      </c>
      <c r="M228" s="71">
        <f t="shared" si="39"/>
        <v>82.964601769911496</v>
      </c>
      <c r="N228" s="71">
        <f t="shared" si="39"/>
        <v>41.482300884955748</v>
      </c>
      <c r="O228" s="71">
        <f t="shared" si="38"/>
        <v>20.741150442477874</v>
      </c>
    </row>
    <row r="229" spans="3:15">
      <c r="C229" t="str">
        <f t="shared" si="30"/>
        <v>1D</v>
      </c>
      <c r="D229">
        <v>29</v>
      </c>
      <c r="E229">
        <f t="shared" si="31"/>
        <v>227</v>
      </c>
      <c r="F229" s="68">
        <f t="shared" si="32"/>
        <v>2202.6431718061672</v>
      </c>
      <c r="G229" s="69">
        <f t="shared" si="33"/>
        <v>1101.3215859030836</v>
      </c>
      <c r="H229" s="71">
        <f t="shared" si="34"/>
        <v>2.7533039647577091</v>
      </c>
      <c r="I229" s="71">
        <f t="shared" si="35"/>
        <v>1.3766519823788546</v>
      </c>
      <c r="J229" s="71">
        <f t="shared" si="36"/>
        <v>0.68832599118942728</v>
      </c>
      <c r="K229" s="71">
        <f t="shared" si="37"/>
        <v>0.34416299559471364</v>
      </c>
      <c r="L229" s="71">
        <f t="shared" si="39"/>
        <v>165.19823788546256</v>
      </c>
      <c r="M229" s="71">
        <f t="shared" si="39"/>
        <v>82.59911894273128</v>
      </c>
      <c r="N229" s="71">
        <f t="shared" si="39"/>
        <v>41.29955947136564</v>
      </c>
      <c r="O229" s="71">
        <f t="shared" si="38"/>
        <v>20.64977973568282</v>
      </c>
    </row>
    <row r="230" spans="3:15">
      <c r="C230" t="str">
        <f t="shared" si="30"/>
        <v>1C</v>
      </c>
      <c r="D230">
        <v>28</v>
      </c>
      <c r="E230">
        <f t="shared" si="31"/>
        <v>228</v>
      </c>
      <c r="F230" s="68">
        <f t="shared" si="32"/>
        <v>2192.9824561403507</v>
      </c>
      <c r="G230" s="69">
        <f t="shared" si="33"/>
        <v>1096.4912280701753</v>
      </c>
      <c r="H230" s="71">
        <f t="shared" si="34"/>
        <v>2.7412280701754383</v>
      </c>
      <c r="I230" s="71">
        <f t="shared" si="35"/>
        <v>1.3706140350877192</v>
      </c>
      <c r="J230" s="71">
        <f t="shared" si="36"/>
        <v>0.68530701754385959</v>
      </c>
      <c r="K230" s="71">
        <f t="shared" si="37"/>
        <v>0.34265350877192979</v>
      </c>
      <c r="L230" s="71">
        <f t="shared" si="39"/>
        <v>164.4736842105263</v>
      </c>
      <c r="M230" s="71">
        <f t="shared" si="39"/>
        <v>82.23684210526315</v>
      </c>
      <c r="N230" s="71">
        <f t="shared" si="39"/>
        <v>41.118421052631575</v>
      </c>
      <c r="O230" s="71">
        <f t="shared" si="38"/>
        <v>20.559210526315788</v>
      </c>
    </row>
    <row r="231" spans="3:15">
      <c r="C231" t="str">
        <f t="shared" si="30"/>
        <v>1B</v>
      </c>
      <c r="D231">
        <v>27</v>
      </c>
      <c r="E231">
        <f t="shared" si="31"/>
        <v>229</v>
      </c>
      <c r="F231" s="68">
        <f t="shared" si="32"/>
        <v>2183.406113537118</v>
      </c>
      <c r="G231" s="69">
        <f t="shared" si="33"/>
        <v>1091.703056768559</v>
      </c>
      <c r="H231" s="71">
        <f t="shared" si="34"/>
        <v>2.7292576419213974</v>
      </c>
      <c r="I231" s="71">
        <f t="shared" si="35"/>
        <v>1.3646288209606987</v>
      </c>
      <c r="J231" s="71">
        <f t="shared" si="36"/>
        <v>0.68231441048034935</v>
      </c>
      <c r="K231" s="71">
        <f t="shared" si="37"/>
        <v>0.34115720524017468</v>
      </c>
      <c r="L231" s="71">
        <f t="shared" si="39"/>
        <v>163.75545851528383</v>
      </c>
      <c r="M231" s="71">
        <f t="shared" si="39"/>
        <v>81.877729257641917</v>
      </c>
      <c r="N231" s="71">
        <f t="shared" si="39"/>
        <v>40.938864628820959</v>
      </c>
      <c r="O231" s="71">
        <f t="shared" si="38"/>
        <v>20.469432314410479</v>
      </c>
    </row>
    <row r="232" spans="3:15">
      <c r="C232" t="str">
        <f t="shared" si="30"/>
        <v>1A</v>
      </c>
      <c r="D232">
        <v>26</v>
      </c>
      <c r="E232">
        <f t="shared" si="31"/>
        <v>230</v>
      </c>
      <c r="F232" s="68">
        <f t="shared" si="32"/>
        <v>2173.913043478261</v>
      </c>
      <c r="G232" s="69">
        <f t="shared" si="33"/>
        <v>1086.9565217391305</v>
      </c>
      <c r="H232" s="71">
        <f t="shared" si="34"/>
        <v>2.7173913043478262</v>
      </c>
      <c r="I232" s="71">
        <f t="shared" si="35"/>
        <v>1.3586956521739131</v>
      </c>
      <c r="J232" s="71">
        <f t="shared" si="36"/>
        <v>0.67934782608695654</v>
      </c>
      <c r="K232" s="71">
        <f t="shared" si="37"/>
        <v>0.33967391304347827</v>
      </c>
      <c r="L232" s="71">
        <f t="shared" si="39"/>
        <v>163.04347826086956</v>
      </c>
      <c r="M232" s="71">
        <f t="shared" si="39"/>
        <v>81.521739130434781</v>
      </c>
      <c r="N232" s="71">
        <f t="shared" si="39"/>
        <v>40.760869565217391</v>
      </c>
      <c r="O232" s="71">
        <f t="shared" si="38"/>
        <v>20.380434782608695</v>
      </c>
    </row>
    <row r="233" spans="3:15">
      <c r="C233" t="str">
        <f t="shared" si="30"/>
        <v>19</v>
      </c>
      <c r="D233">
        <v>25</v>
      </c>
      <c r="E233">
        <f t="shared" si="31"/>
        <v>231</v>
      </c>
      <c r="F233" s="68">
        <f t="shared" si="32"/>
        <v>2164.5021645021643</v>
      </c>
      <c r="G233" s="69">
        <f t="shared" si="33"/>
        <v>1082.2510822510822</v>
      </c>
      <c r="H233" s="71">
        <f t="shared" si="34"/>
        <v>2.7056277056277054</v>
      </c>
      <c r="I233" s="71">
        <f t="shared" si="35"/>
        <v>1.3528138528138527</v>
      </c>
      <c r="J233" s="71">
        <f t="shared" si="36"/>
        <v>0.67640692640692635</v>
      </c>
      <c r="K233" s="71">
        <f t="shared" si="37"/>
        <v>0.33820346320346317</v>
      </c>
      <c r="L233" s="71">
        <f t="shared" si="39"/>
        <v>162.33766233766232</v>
      </c>
      <c r="M233" s="71">
        <f t="shared" si="39"/>
        <v>81.168831168831161</v>
      </c>
      <c r="N233" s="71">
        <f t="shared" si="39"/>
        <v>40.584415584415581</v>
      </c>
      <c r="O233" s="71">
        <f t="shared" si="38"/>
        <v>20.29220779220779</v>
      </c>
    </row>
    <row r="234" spans="3:15">
      <c r="C234" t="str">
        <f t="shared" si="30"/>
        <v>18</v>
      </c>
      <c r="D234">
        <v>24</v>
      </c>
      <c r="E234">
        <f t="shared" si="31"/>
        <v>232</v>
      </c>
      <c r="F234" s="68">
        <f t="shared" si="32"/>
        <v>2155.1724137931033</v>
      </c>
      <c r="G234" s="69">
        <f t="shared" si="33"/>
        <v>1077.5862068965516</v>
      </c>
      <c r="H234" s="71">
        <f t="shared" si="34"/>
        <v>2.693965517241379</v>
      </c>
      <c r="I234" s="71">
        <f t="shared" si="35"/>
        <v>1.3469827586206895</v>
      </c>
      <c r="J234" s="71">
        <f t="shared" si="36"/>
        <v>0.67349137931034475</v>
      </c>
      <c r="K234" s="71">
        <f t="shared" si="37"/>
        <v>0.33674568965517238</v>
      </c>
      <c r="L234" s="71">
        <f t="shared" si="39"/>
        <v>161.63793103448273</v>
      </c>
      <c r="M234" s="71">
        <f t="shared" si="39"/>
        <v>80.818965517241367</v>
      </c>
      <c r="N234" s="71">
        <f t="shared" si="39"/>
        <v>40.409482758620683</v>
      </c>
      <c r="O234" s="71">
        <f t="shared" si="38"/>
        <v>20.204741379310342</v>
      </c>
    </row>
    <row r="235" spans="3:15">
      <c r="C235" t="str">
        <f t="shared" si="30"/>
        <v>17</v>
      </c>
      <c r="D235">
        <v>23</v>
      </c>
      <c r="E235">
        <f t="shared" si="31"/>
        <v>233</v>
      </c>
      <c r="F235" s="68">
        <f t="shared" si="32"/>
        <v>2145.9227467811161</v>
      </c>
      <c r="G235" s="69">
        <f t="shared" si="33"/>
        <v>1072.961373390558</v>
      </c>
      <c r="H235" s="71">
        <f t="shared" si="34"/>
        <v>2.6824034334763951</v>
      </c>
      <c r="I235" s="71">
        <f t="shared" si="35"/>
        <v>1.3412017167381975</v>
      </c>
      <c r="J235" s="71">
        <f t="shared" si="36"/>
        <v>0.67060085836909877</v>
      </c>
      <c r="K235" s="71">
        <f t="shared" si="37"/>
        <v>0.33530042918454939</v>
      </c>
      <c r="L235" s="71">
        <f t="shared" si="39"/>
        <v>160.94420600858371</v>
      </c>
      <c r="M235" s="71">
        <f t="shared" si="39"/>
        <v>80.472103004291853</v>
      </c>
      <c r="N235" s="71">
        <f t="shared" si="39"/>
        <v>40.236051502145926</v>
      </c>
      <c r="O235" s="71">
        <f t="shared" si="38"/>
        <v>20.118025751072963</v>
      </c>
    </row>
    <row r="236" spans="3:15">
      <c r="C236" t="str">
        <f t="shared" si="30"/>
        <v>16</v>
      </c>
      <c r="D236">
        <v>22</v>
      </c>
      <c r="E236">
        <f t="shared" si="31"/>
        <v>234</v>
      </c>
      <c r="F236" s="68">
        <f t="shared" si="32"/>
        <v>2136.7521367521367</v>
      </c>
      <c r="G236" s="69">
        <f t="shared" si="33"/>
        <v>1068.3760683760684</v>
      </c>
      <c r="H236" s="71">
        <f t="shared" si="34"/>
        <v>2.6709401709401708</v>
      </c>
      <c r="I236" s="71">
        <f t="shared" si="35"/>
        <v>1.3354700854700854</v>
      </c>
      <c r="J236" s="71">
        <f t="shared" si="36"/>
        <v>0.66773504273504269</v>
      </c>
      <c r="K236" s="71">
        <f t="shared" si="37"/>
        <v>0.33386752136752135</v>
      </c>
      <c r="L236" s="71">
        <f t="shared" si="39"/>
        <v>160.25641025641025</v>
      </c>
      <c r="M236" s="71">
        <f t="shared" si="39"/>
        <v>80.128205128205124</v>
      </c>
      <c r="N236" s="71">
        <f t="shared" si="39"/>
        <v>40.064102564102562</v>
      </c>
      <c r="O236" s="71">
        <f t="shared" si="38"/>
        <v>20.032051282051281</v>
      </c>
    </row>
    <row r="237" spans="3:15">
      <c r="C237" t="str">
        <f t="shared" si="30"/>
        <v>15</v>
      </c>
      <c r="D237">
        <v>21</v>
      </c>
      <c r="E237">
        <f t="shared" si="31"/>
        <v>235</v>
      </c>
      <c r="F237" s="68">
        <f t="shared" si="32"/>
        <v>2127.6595744680849</v>
      </c>
      <c r="G237" s="69">
        <f t="shared" si="33"/>
        <v>1063.8297872340424</v>
      </c>
      <c r="H237" s="71">
        <f t="shared" si="34"/>
        <v>2.6595744680851059</v>
      </c>
      <c r="I237" s="71">
        <f t="shared" si="35"/>
        <v>1.3297872340425529</v>
      </c>
      <c r="J237" s="71">
        <f t="shared" si="36"/>
        <v>0.66489361702127647</v>
      </c>
      <c r="K237" s="71">
        <f t="shared" si="37"/>
        <v>0.33244680851063824</v>
      </c>
      <c r="L237" s="71">
        <f t="shared" si="39"/>
        <v>159.57446808510636</v>
      </c>
      <c r="M237" s="71">
        <f t="shared" si="39"/>
        <v>79.78723404255318</v>
      </c>
      <c r="N237" s="71">
        <f t="shared" si="39"/>
        <v>39.89361702127659</v>
      </c>
      <c r="O237" s="71">
        <f t="shared" si="38"/>
        <v>19.946808510638295</v>
      </c>
    </row>
    <row r="238" spans="3:15">
      <c r="C238" t="str">
        <f t="shared" si="30"/>
        <v>14</v>
      </c>
      <c r="D238">
        <v>20</v>
      </c>
      <c r="E238">
        <f t="shared" si="31"/>
        <v>236</v>
      </c>
      <c r="F238" s="68">
        <f t="shared" si="32"/>
        <v>2118.6440677966102</v>
      </c>
      <c r="G238" s="69">
        <f t="shared" si="33"/>
        <v>1059.3220338983051</v>
      </c>
      <c r="H238" s="71">
        <f t="shared" si="34"/>
        <v>2.648305084745763</v>
      </c>
      <c r="I238" s="71">
        <f t="shared" si="35"/>
        <v>1.3241525423728815</v>
      </c>
      <c r="J238" s="71">
        <f t="shared" si="36"/>
        <v>0.66207627118644075</v>
      </c>
      <c r="K238" s="71">
        <f t="shared" si="37"/>
        <v>0.33103813559322037</v>
      </c>
      <c r="L238" s="71">
        <f t="shared" si="39"/>
        <v>158.89830508474577</v>
      </c>
      <c r="M238" s="71">
        <f t="shared" si="39"/>
        <v>79.449152542372886</v>
      </c>
      <c r="N238" s="71">
        <f t="shared" si="39"/>
        <v>39.724576271186443</v>
      </c>
      <c r="O238" s="71">
        <f t="shared" si="38"/>
        <v>19.862288135593221</v>
      </c>
    </row>
    <row r="239" spans="3:15">
      <c r="C239" t="str">
        <f t="shared" si="30"/>
        <v>13</v>
      </c>
      <c r="D239">
        <v>19</v>
      </c>
      <c r="E239">
        <f t="shared" si="31"/>
        <v>237</v>
      </c>
      <c r="F239" s="68">
        <f t="shared" si="32"/>
        <v>2109.7046413502107</v>
      </c>
      <c r="G239" s="69">
        <f t="shared" si="33"/>
        <v>1054.8523206751054</v>
      </c>
      <c r="H239" s="71">
        <f t="shared" si="34"/>
        <v>2.6371308016877633</v>
      </c>
      <c r="I239" s="71">
        <f t="shared" si="35"/>
        <v>1.3185654008438816</v>
      </c>
      <c r="J239" s="71">
        <f t="shared" si="36"/>
        <v>0.65928270042194081</v>
      </c>
      <c r="K239" s="71">
        <f t="shared" si="37"/>
        <v>0.32964135021097041</v>
      </c>
      <c r="L239" s="71">
        <f t="shared" si="39"/>
        <v>158.22784810126581</v>
      </c>
      <c r="M239" s="71">
        <f t="shared" si="39"/>
        <v>79.113924050632903</v>
      </c>
      <c r="N239" s="71">
        <f t="shared" si="39"/>
        <v>39.556962025316452</v>
      </c>
      <c r="O239" s="71">
        <f t="shared" si="38"/>
        <v>19.778481012658226</v>
      </c>
    </row>
    <row r="240" spans="3:15">
      <c r="C240" t="str">
        <f t="shared" si="30"/>
        <v>12</v>
      </c>
      <c r="D240">
        <v>18</v>
      </c>
      <c r="E240">
        <f t="shared" si="31"/>
        <v>238</v>
      </c>
      <c r="F240" s="68">
        <f t="shared" si="32"/>
        <v>2100.840336134454</v>
      </c>
      <c r="G240" s="69">
        <f t="shared" si="33"/>
        <v>1050.420168067227</v>
      </c>
      <c r="H240" s="71">
        <f t="shared" si="34"/>
        <v>2.6260504201680677</v>
      </c>
      <c r="I240" s="71">
        <f t="shared" si="35"/>
        <v>1.3130252100840338</v>
      </c>
      <c r="J240" s="71">
        <f t="shared" si="36"/>
        <v>0.65651260504201692</v>
      </c>
      <c r="K240" s="71">
        <f t="shared" si="37"/>
        <v>0.32825630252100846</v>
      </c>
      <c r="L240" s="71">
        <f t="shared" si="39"/>
        <v>157.56302521008405</v>
      </c>
      <c r="M240" s="71">
        <f t="shared" si="39"/>
        <v>78.781512605042025</v>
      </c>
      <c r="N240" s="71">
        <f t="shared" si="39"/>
        <v>39.390756302521012</v>
      </c>
      <c r="O240" s="71">
        <f t="shared" si="38"/>
        <v>19.695378151260506</v>
      </c>
    </row>
    <row r="241" spans="3:15">
      <c r="C241" t="str">
        <f t="shared" si="30"/>
        <v>11</v>
      </c>
      <c r="D241">
        <v>17</v>
      </c>
      <c r="E241">
        <f t="shared" si="31"/>
        <v>239</v>
      </c>
      <c r="F241" s="68">
        <f t="shared" si="32"/>
        <v>2092.050209205021</v>
      </c>
      <c r="G241" s="69">
        <f t="shared" si="33"/>
        <v>1046.0251046025105</v>
      </c>
      <c r="H241" s="71">
        <f t="shared" si="34"/>
        <v>2.6150627615062763</v>
      </c>
      <c r="I241" s="71">
        <f t="shared" si="35"/>
        <v>1.3075313807531381</v>
      </c>
      <c r="J241" s="71">
        <f t="shared" si="36"/>
        <v>0.65376569037656906</v>
      </c>
      <c r="K241" s="71">
        <f t="shared" si="37"/>
        <v>0.32688284518828453</v>
      </c>
      <c r="L241" s="71">
        <f t="shared" si="39"/>
        <v>156.90376569037659</v>
      </c>
      <c r="M241" s="71">
        <f t="shared" si="39"/>
        <v>78.451882845188294</v>
      </c>
      <c r="N241" s="71">
        <f t="shared" si="39"/>
        <v>39.225941422594147</v>
      </c>
      <c r="O241" s="71">
        <f t="shared" si="38"/>
        <v>19.612970711297073</v>
      </c>
    </row>
    <row r="242" spans="3:15">
      <c r="C242" t="str">
        <f t="shared" si="30"/>
        <v>10</v>
      </c>
      <c r="D242">
        <v>16</v>
      </c>
      <c r="E242">
        <f t="shared" si="31"/>
        <v>240</v>
      </c>
      <c r="F242" s="68">
        <f t="shared" si="32"/>
        <v>2083.3333333333335</v>
      </c>
      <c r="G242" s="69">
        <f t="shared" si="33"/>
        <v>1041.6666666666667</v>
      </c>
      <c r="H242" s="71">
        <f t="shared" si="34"/>
        <v>2.604166666666667</v>
      </c>
      <c r="I242" s="71">
        <f t="shared" si="35"/>
        <v>1.3020833333333335</v>
      </c>
      <c r="J242" s="71">
        <f t="shared" si="36"/>
        <v>0.65104166666666674</v>
      </c>
      <c r="K242" s="71">
        <f t="shared" si="37"/>
        <v>0.32552083333333337</v>
      </c>
      <c r="L242" s="71">
        <f t="shared" si="39"/>
        <v>156.25000000000003</v>
      </c>
      <c r="M242" s="71">
        <f t="shared" si="39"/>
        <v>78.125000000000014</v>
      </c>
      <c r="N242" s="71">
        <f t="shared" si="39"/>
        <v>39.062500000000007</v>
      </c>
      <c r="O242" s="71">
        <f t="shared" si="38"/>
        <v>19.531250000000004</v>
      </c>
    </row>
    <row r="243" spans="3:15">
      <c r="C243" t="str">
        <f t="shared" si="30"/>
        <v>F</v>
      </c>
      <c r="D243">
        <v>15</v>
      </c>
      <c r="E243">
        <f t="shared" si="31"/>
        <v>241</v>
      </c>
      <c r="F243" s="68">
        <f t="shared" si="32"/>
        <v>2074.6887966804979</v>
      </c>
      <c r="G243" s="69">
        <f t="shared" si="33"/>
        <v>1037.344398340249</v>
      </c>
      <c r="H243" s="71">
        <f t="shared" si="34"/>
        <v>2.5933609958506225</v>
      </c>
      <c r="I243" s="71">
        <f t="shared" si="35"/>
        <v>1.2966804979253113</v>
      </c>
      <c r="J243" s="71">
        <f t="shared" si="36"/>
        <v>0.64834024896265563</v>
      </c>
      <c r="K243" s="71">
        <f t="shared" si="37"/>
        <v>0.32417012448132781</v>
      </c>
      <c r="L243" s="71">
        <f t="shared" si="39"/>
        <v>155.60165975103735</v>
      </c>
      <c r="M243" s="71">
        <f t="shared" si="39"/>
        <v>77.800829875518673</v>
      </c>
      <c r="N243" s="71">
        <f t="shared" si="39"/>
        <v>38.900414937759336</v>
      </c>
      <c r="O243" s="71">
        <f t="shared" si="38"/>
        <v>19.450207468879668</v>
      </c>
    </row>
    <row r="244" spans="3:15">
      <c r="C244" t="str">
        <f t="shared" si="30"/>
        <v>E</v>
      </c>
      <c r="D244">
        <v>14</v>
      </c>
      <c r="E244">
        <f t="shared" si="31"/>
        <v>242</v>
      </c>
      <c r="F244" s="68">
        <f t="shared" si="32"/>
        <v>2066.1157024793388</v>
      </c>
      <c r="G244" s="69">
        <f t="shared" si="33"/>
        <v>1033.0578512396694</v>
      </c>
      <c r="H244" s="71">
        <f t="shared" si="34"/>
        <v>2.5826446280991733</v>
      </c>
      <c r="I244" s="71">
        <f t="shared" si="35"/>
        <v>1.2913223140495866</v>
      </c>
      <c r="J244" s="71">
        <f t="shared" si="36"/>
        <v>0.64566115702479332</v>
      </c>
      <c r="K244" s="71">
        <f t="shared" si="37"/>
        <v>0.32283057851239666</v>
      </c>
      <c r="L244" s="71">
        <f t="shared" si="39"/>
        <v>154.95867768595039</v>
      </c>
      <c r="M244" s="71">
        <f t="shared" si="39"/>
        <v>77.479338842975196</v>
      </c>
      <c r="N244" s="71">
        <f t="shared" si="39"/>
        <v>38.739669421487598</v>
      </c>
      <c r="O244" s="71">
        <f t="shared" si="38"/>
        <v>19.369834710743799</v>
      </c>
    </row>
    <row r="245" spans="3:15">
      <c r="C245" t="str">
        <f t="shared" si="30"/>
        <v>D</v>
      </c>
      <c r="D245">
        <v>13</v>
      </c>
      <c r="E245">
        <f t="shared" si="31"/>
        <v>243</v>
      </c>
      <c r="F245" s="68">
        <f t="shared" si="32"/>
        <v>2057.6131687242801</v>
      </c>
      <c r="G245" s="69">
        <f t="shared" si="33"/>
        <v>1028.80658436214</v>
      </c>
      <c r="H245" s="71">
        <f t="shared" si="34"/>
        <v>2.57201646090535</v>
      </c>
      <c r="I245" s="71">
        <f t="shared" si="35"/>
        <v>1.286008230452675</v>
      </c>
      <c r="J245" s="71">
        <f t="shared" si="36"/>
        <v>0.64300411522633749</v>
      </c>
      <c r="K245" s="71">
        <f t="shared" si="37"/>
        <v>0.32150205761316875</v>
      </c>
      <c r="L245" s="71">
        <f t="shared" si="39"/>
        <v>154.32098765432099</v>
      </c>
      <c r="M245" s="71">
        <f t="shared" si="39"/>
        <v>77.160493827160494</v>
      </c>
      <c r="N245" s="71">
        <f t="shared" si="39"/>
        <v>38.580246913580247</v>
      </c>
      <c r="O245" s="71">
        <f t="shared" si="38"/>
        <v>19.290123456790123</v>
      </c>
    </row>
    <row r="246" spans="3:15">
      <c r="C246" t="str">
        <f t="shared" si="30"/>
        <v>C</v>
      </c>
      <c r="D246">
        <v>12</v>
      </c>
      <c r="E246">
        <f t="shared" si="31"/>
        <v>244</v>
      </c>
      <c r="F246" s="68">
        <f t="shared" si="32"/>
        <v>2049.1803278688526</v>
      </c>
      <c r="G246" s="69">
        <f t="shared" si="33"/>
        <v>1024.5901639344263</v>
      </c>
      <c r="H246" s="71">
        <f t="shared" si="34"/>
        <v>2.5614754098360657</v>
      </c>
      <c r="I246" s="71">
        <f t="shared" si="35"/>
        <v>1.2807377049180328</v>
      </c>
      <c r="J246" s="71">
        <f t="shared" si="36"/>
        <v>0.64036885245901642</v>
      </c>
      <c r="K246" s="71">
        <f t="shared" si="37"/>
        <v>0.32018442622950821</v>
      </c>
      <c r="L246" s="71">
        <f t="shared" si="39"/>
        <v>153.68852459016395</v>
      </c>
      <c r="M246" s="71">
        <f t="shared" si="39"/>
        <v>76.844262295081975</v>
      </c>
      <c r="N246" s="71">
        <f t="shared" si="39"/>
        <v>38.422131147540988</v>
      </c>
      <c r="O246" s="71">
        <f t="shared" si="38"/>
        <v>19.211065573770494</v>
      </c>
    </row>
    <row r="247" spans="3:15">
      <c r="C247" t="str">
        <f t="shared" si="30"/>
        <v>B</v>
      </c>
      <c r="D247">
        <v>11</v>
      </c>
      <c r="E247">
        <f t="shared" si="31"/>
        <v>245</v>
      </c>
      <c r="F247" s="68">
        <f t="shared" si="32"/>
        <v>2040.8163265306123</v>
      </c>
      <c r="G247" s="69">
        <f t="shared" si="33"/>
        <v>1020.4081632653061</v>
      </c>
      <c r="H247" s="71">
        <f t="shared" si="34"/>
        <v>2.5510204081632653</v>
      </c>
      <c r="I247" s="71">
        <f t="shared" si="35"/>
        <v>1.2755102040816326</v>
      </c>
      <c r="J247" s="71">
        <f t="shared" si="36"/>
        <v>0.63775510204081631</v>
      </c>
      <c r="K247" s="71">
        <f t="shared" si="37"/>
        <v>0.31887755102040816</v>
      </c>
      <c r="L247" s="71">
        <f t="shared" si="39"/>
        <v>153.0612244897959</v>
      </c>
      <c r="M247" s="71">
        <f t="shared" si="39"/>
        <v>76.530612244897952</v>
      </c>
      <c r="N247" s="71">
        <f t="shared" si="39"/>
        <v>38.265306122448976</v>
      </c>
      <c r="O247" s="71">
        <f t="shared" si="38"/>
        <v>19.132653061224488</v>
      </c>
    </row>
    <row r="248" spans="3:15">
      <c r="C248" t="str">
        <f t="shared" si="30"/>
        <v>A</v>
      </c>
      <c r="D248">
        <v>10</v>
      </c>
      <c r="E248">
        <f t="shared" si="31"/>
        <v>246</v>
      </c>
      <c r="F248" s="68">
        <f t="shared" si="32"/>
        <v>2032.520325203252</v>
      </c>
      <c r="G248" s="69">
        <f t="shared" si="33"/>
        <v>1016.260162601626</v>
      </c>
      <c r="H248" s="71">
        <f t="shared" si="34"/>
        <v>2.5406504065040649</v>
      </c>
      <c r="I248" s="71">
        <f t="shared" si="35"/>
        <v>1.2703252032520325</v>
      </c>
      <c r="J248" s="71">
        <f t="shared" si="36"/>
        <v>0.63516260162601623</v>
      </c>
      <c r="K248" s="71">
        <f t="shared" si="37"/>
        <v>0.31758130081300812</v>
      </c>
      <c r="L248" s="71">
        <f t="shared" si="39"/>
        <v>152.4390243902439</v>
      </c>
      <c r="M248" s="71">
        <f t="shared" si="39"/>
        <v>76.219512195121951</v>
      </c>
      <c r="N248" s="71">
        <f t="shared" si="39"/>
        <v>38.109756097560975</v>
      </c>
      <c r="O248" s="71">
        <f t="shared" si="38"/>
        <v>19.054878048780488</v>
      </c>
    </row>
    <row r="249" spans="3:15">
      <c r="C249" t="str">
        <f t="shared" si="30"/>
        <v>9</v>
      </c>
      <c r="D249">
        <v>9</v>
      </c>
      <c r="E249">
        <f t="shared" si="31"/>
        <v>247</v>
      </c>
      <c r="F249" s="68">
        <f t="shared" si="32"/>
        <v>2024.2914979757086</v>
      </c>
      <c r="G249" s="69">
        <f t="shared" si="33"/>
        <v>1012.1457489878543</v>
      </c>
      <c r="H249" s="71">
        <f t="shared" si="34"/>
        <v>2.5303643724696356</v>
      </c>
      <c r="I249" s="71">
        <f t="shared" si="35"/>
        <v>1.2651821862348178</v>
      </c>
      <c r="J249" s="71">
        <f t="shared" si="36"/>
        <v>0.63259109311740891</v>
      </c>
      <c r="K249" s="71">
        <f t="shared" si="37"/>
        <v>0.31629554655870445</v>
      </c>
      <c r="L249" s="71">
        <f t="shared" si="39"/>
        <v>151.82186234817814</v>
      </c>
      <c r="M249" s="71">
        <f t="shared" si="39"/>
        <v>75.910931174089072</v>
      </c>
      <c r="N249" s="71">
        <f t="shared" si="39"/>
        <v>37.955465587044536</v>
      </c>
      <c r="O249" s="71">
        <f t="shared" si="38"/>
        <v>18.977732793522268</v>
      </c>
    </row>
    <row r="250" spans="3:15">
      <c r="C250" t="str">
        <f t="shared" si="30"/>
        <v>8</v>
      </c>
      <c r="D250">
        <v>8</v>
      </c>
      <c r="E250">
        <f t="shared" si="31"/>
        <v>248</v>
      </c>
      <c r="F250" s="68">
        <f t="shared" si="32"/>
        <v>2016.1290322580646</v>
      </c>
      <c r="G250" s="69">
        <f t="shared" si="33"/>
        <v>1008.0645161290323</v>
      </c>
      <c r="H250" s="71">
        <f t="shared" si="34"/>
        <v>2.520161290322581</v>
      </c>
      <c r="I250" s="71">
        <f t="shared" si="35"/>
        <v>1.2600806451612905</v>
      </c>
      <c r="J250" s="71">
        <f t="shared" si="36"/>
        <v>0.63004032258064524</v>
      </c>
      <c r="K250" s="71">
        <f t="shared" si="37"/>
        <v>0.31502016129032262</v>
      </c>
      <c r="L250" s="71">
        <f t="shared" si="39"/>
        <v>151.20967741935485</v>
      </c>
      <c r="M250" s="71">
        <f t="shared" si="39"/>
        <v>75.604838709677423</v>
      </c>
      <c r="N250" s="71">
        <f t="shared" si="39"/>
        <v>37.802419354838712</v>
      </c>
      <c r="O250" s="71">
        <f t="shared" si="38"/>
        <v>18.901209677419356</v>
      </c>
    </row>
    <row r="251" spans="3:15">
      <c r="C251" t="str">
        <f t="shared" si="30"/>
        <v>7</v>
      </c>
      <c r="D251">
        <v>7</v>
      </c>
      <c r="E251">
        <f t="shared" si="31"/>
        <v>249</v>
      </c>
      <c r="F251" s="68">
        <f t="shared" si="32"/>
        <v>2008.0321285140562</v>
      </c>
      <c r="G251" s="69">
        <f t="shared" si="33"/>
        <v>1004.0160642570281</v>
      </c>
      <c r="H251" s="71">
        <f t="shared" si="34"/>
        <v>2.5100401606425704</v>
      </c>
      <c r="I251" s="71">
        <f t="shared" si="35"/>
        <v>1.2550200803212852</v>
      </c>
      <c r="J251" s="71">
        <f t="shared" si="36"/>
        <v>0.6275100401606426</v>
      </c>
      <c r="K251" s="71">
        <f t="shared" si="37"/>
        <v>0.3137550200803213</v>
      </c>
      <c r="L251" s="71">
        <f t="shared" si="39"/>
        <v>150.60240963855424</v>
      </c>
      <c r="M251" s="71">
        <f t="shared" si="39"/>
        <v>75.301204819277118</v>
      </c>
      <c r="N251" s="71">
        <f t="shared" si="39"/>
        <v>37.650602409638559</v>
      </c>
      <c r="O251" s="71">
        <f t="shared" si="38"/>
        <v>18.825301204819279</v>
      </c>
    </row>
    <row r="252" spans="3:15">
      <c r="C252" t="str">
        <f t="shared" si="30"/>
        <v>6</v>
      </c>
      <c r="D252">
        <v>6</v>
      </c>
      <c r="E252">
        <f t="shared" si="31"/>
        <v>250</v>
      </c>
      <c r="F252" s="68">
        <f t="shared" si="32"/>
        <v>2000</v>
      </c>
      <c r="G252" s="69">
        <f t="shared" si="33"/>
        <v>1000</v>
      </c>
      <c r="H252" s="71">
        <f t="shared" si="34"/>
        <v>2.5</v>
      </c>
      <c r="I252" s="71">
        <f t="shared" si="35"/>
        <v>1.25</v>
      </c>
      <c r="J252" s="71">
        <f t="shared" si="36"/>
        <v>0.625</v>
      </c>
      <c r="K252" s="71">
        <f t="shared" si="37"/>
        <v>0.3125</v>
      </c>
      <c r="L252" s="71">
        <f t="shared" si="39"/>
        <v>150</v>
      </c>
      <c r="M252" s="71">
        <f t="shared" si="39"/>
        <v>75</v>
      </c>
      <c r="N252" s="71">
        <f t="shared" si="39"/>
        <v>37.5</v>
      </c>
      <c r="O252" s="71">
        <f t="shared" si="38"/>
        <v>18.75</v>
      </c>
    </row>
    <row r="253" spans="3:15">
      <c r="C253" t="str">
        <f t="shared" si="30"/>
        <v>5</v>
      </c>
      <c r="D253">
        <v>5</v>
      </c>
      <c r="E253">
        <f t="shared" si="31"/>
        <v>251</v>
      </c>
      <c r="F253" s="68">
        <f t="shared" si="32"/>
        <v>1992.0318725099601</v>
      </c>
      <c r="G253" s="69">
        <f t="shared" si="33"/>
        <v>996.01593625498003</v>
      </c>
      <c r="H253" s="71">
        <f t="shared" si="34"/>
        <v>2.4900398406374502</v>
      </c>
      <c r="I253" s="71">
        <f t="shared" si="35"/>
        <v>1.2450199203187251</v>
      </c>
      <c r="J253" s="71">
        <f t="shared" si="36"/>
        <v>0.62250996015936255</v>
      </c>
      <c r="K253" s="71">
        <f t="shared" si="37"/>
        <v>0.31125498007968128</v>
      </c>
      <c r="L253" s="71">
        <f t="shared" si="39"/>
        <v>149.40239043824701</v>
      </c>
      <c r="M253" s="71">
        <f t="shared" si="39"/>
        <v>74.701195219123505</v>
      </c>
      <c r="N253" s="71">
        <f t="shared" si="39"/>
        <v>37.350597609561753</v>
      </c>
      <c r="O253" s="71">
        <f t="shared" si="38"/>
        <v>18.675298804780876</v>
      </c>
    </row>
    <row r="254" spans="3:15">
      <c r="C254" t="str">
        <f t="shared" si="30"/>
        <v>4</v>
      </c>
      <c r="D254">
        <v>4</v>
      </c>
      <c r="E254">
        <f t="shared" si="31"/>
        <v>252</v>
      </c>
      <c r="F254" s="68">
        <f t="shared" si="32"/>
        <v>1984.1269841269841</v>
      </c>
      <c r="G254" s="69">
        <f t="shared" si="33"/>
        <v>992.06349206349205</v>
      </c>
      <c r="H254" s="71">
        <f t="shared" si="34"/>
        <v>2.4801587301587302</v>
      </c>
      <c r="I254" s="71">
        <f t="shared" si="35"/>
        <v>1.2400793650793651</v>
      </c>
      <c r="J254" s="71">
        <f t="shared" si="36"/>
        <v>0.62003968253968256</v>
      </c>
      <c r="K254" s="71">
        <f t="shared" si="37"/>
        <v>0.31001984126984128</v>
      </c>
      <c r="L254" s="71">
        <f t="shared" si="39"/>
        <v>148.80952380952382</v>
      </c>
      <c r="M254" s="71">
        <f t="shared" si="39"/>
        <v>74.404761904761912</v>
      </c>
      <c r="N254" s="71">
        <f t="shared" si="39"/>
        <v>37.202380952380956</v>
      </c>
      <c r="O254" s="71">
        <f t="shared" si="38"/>
        <v>18.601190476190478</v>
      </c>
    </row>
    <row r="255" spans="3:15">
      <c r="C255" t="str">
        <f t="shared" si="30"/>
        <v>3</v>
      </c>
      <c r="D255">
        <v>3</v>
      </c>
      <c r="E255">
        <f t="shared" si="31"/>
        <v>253</v>
      </c>
      <c r="F255" s="68">
        <f t="shared" si="32"/>
        <v>1976.2845849802372</v>
      </c>
      <c r="G255" s="69">
        <f t="shared" si="33"/>
        <v>988.14229249011862</v>
      </c>
      <c r="H255" s="71">
        <f t="shared" si="34"/>
        <v>2.4703557312252964</v>
      </c>
      <c r="I255" s="71">
        <f t="shared" si="35"/>
        <v>1.2351778656126482</v>
      </c>
      <c r="J255" s="71">
        <f t="shared" si="36"/>
        <v>0.6175889328063241</v>
      </c>
      <c r="K255" s="71">
        <f t="shared" si="37"/>
        <v>0.30879446640316205</v>
      </c>
      <c r="L255" s="71">
        <f t="shared" si="39"/>
        <v>148.22134387351778</v>
      </c>
      <c r="M255" s="71">
        <f t="shared" si="39"/>
        <v>74.110671936758891</v>
      </c>
      <c r="N255" s="71">
        <f t="shared" si="39"/>
        <v>37.055335968379445</v>
      </c>
      <c r="O255" s="71">
        <f t="shared" si="38"/>
        <v>18.527667984189723</v>
      </c>
    </row>
    <row r="256" spans="3:15">
      <c r="C256" t="str">
        <f t="shared" si="30"/>
        <v>2</v>
      </c>
      <c r="D256">
        <v>2</v>
      </c>
      <c r="E256">
        <f t="shared" si="31"/>
        <v>254</v>
      </c>
      <c r="F256" s="68">
        <f t="shared" si="32"/>
        <v>1968.5039370078741</v>
      </c>
      <c r="G256" s="69">
        <f t="shared" si="33"/>
        <v>984.25196850393706</v>
      </c>
      <c r="H256" s="71">
        <f t="shared" si="34"/>
        <v>2.4606299212598426</v>
      </c>
      <c r="I256" s="71">
        <f t="shared" si="35"/>
        <v>1.2303149606299213</v>
      </c>
      <c r="J256" s="71">
        <f t="shared" si="36"/>
        <v>0.61515748031496065</v>
      </c>
      <c r="K256" s="71">
        <f t="shared" si="37"/>
        <v>0.30757874015748032</v>
      </c>
      <c r="L256" s="71">
        <f t="shared" si="39"/>
        <v>147.63779527559055</v>
      </c>
      <c r="M256" s="71">
        <f t="shared" si="39"/>
        <v>73.818897637795274</v>
      </c>
      <c r="N256" s="71">
        <f t="shared" si="39"/>
        <v>36.909448818897637</v>
      </c>
      <c r="O256" s="71">
        <f t="shared" si="38"/>
        <v>18.454724409448819</v>
      </c>
    </row>
    <row r="257" spans="3:15">
      <c r="C257" t="str">
        <f t="shared" si="30"/>
        <v>1</v>
      </c>
      <c r="D257">
        <v>1</v>
      </c>
      <c r="E257">
        <f t="shared" si="31"/>
        <v>255</v>
      </c>
      <c r="F257" s="68">
        <f t="shared" si="32"/>
        <v>1960.7843137254902</v>
      </c>
      <c r="G257" s="69">
        <f t="shared" si="33"/>
        <v>980.39215686274508</v>
      </c>
      <c r="H257" s="71">
        <f t="shared" si="34"/>
        <v>2.4509803921568629</v>
      </c>
      <c r="I257" s="71">
        <f t="shared" si="35"/>
        <v>1.2254901960784315</v>
      </c>
      <c r="J257" s="71">
        <f t="shared" si="36"/>
        <v>0.61274509803921573</v>
      </c>
      <c r="K257" s="71">
        <f t="shared" si="37"/>
        <v>0.30637254901960786</v>
      </c>
      <c r="L257" s="71">
        <f t="shared" si="39"/>
        <v>147.05882352941177</v>
      </c>
      <c r="M257" s="71">
        <f t="shared" si="39"/>
        <v>73.529411764705884</v>
      </c>
      <c r="N257" s="71">
        <f t="shared" si="39"/>
        <v>36.764705882352942</v>
      </c>
      <c r="O257" s="71">
        <f t="shared" si="38"/>
        <v>18.382352941176471</v>
      </c>
    </row>
    <row r="258" spans="3:15">
      <c r="C258" t="str">
        <f t="shared" si="30"/>
        <v>0</v>
      </c>
      <c r="D258">
        <v>0</v>
      </c>
      <c r="E258">
        <f t="shared" si="31"/>
        <v>256</v>
      </c>
      <c r="F258" s="68">
        <f t="shared" si="32"/>
        <v>1953.125</v>
      </c>
      <c r="G258" s="69">
        <f t="shared" si="33"/>
        <v>976.5625</v>
      </c>
      <c r="H258" s="71">
        <f t="shared" si="34"/>
        <v>2.44140625</v>
      </c>
      <c r="I258" s="71">
        <f t="shared" si="35"/>
        <v>1.220703125</v>
      </c>
      <c r="J258" s="71">
        <f t="shared" si="36"/>
        <v>0.6103515625</v>
      </c>
      <c r="K258" s="71">
        <f t="shared" si="37"/>
        <v>0.30517578125</v>
      </c>
      <c r="L258" s="71">
        <f t="shared" si="39"/>
        <v>146.484375</v>
      </c>
      <c r="M258" s="71">
        <f t="shared" si="39"/>
        <v>73.2421875</v>
      </c>
      <c r="N258" s="71">
        <f t="shared" si="39"/>
        <v>36.62109375</v>
      </c>
      <c r="O258" s="71">
        <f t="shared" si="38"/>
        <v>18.310546875</v>
      </c>
    </row>
  </sheetData>
  <mergeCells count="2">
    <mergeCell ref="H1:K1"/>
    <mergeCell ref="L1:O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F4"/>
  <sheetViews>
    <sheetView tabSelected="1" workbookViewId="0">
      <selection activeCell="F5" sqref="F5"/>
    </sheetView>
  </sheetViews>
  <sheetFormatPr defaultRowHeight="16.5"/>
  <sheetData>
    <row r="1" spans="3:6">
      <c r="C1">
        <v>25</v>
      </c>
      <c r="D1">
        <v>1</v>
      </c>
      <c r="E1">
        <v>1600</v>
      </c>
    </row>
    <row r="2" spans="3:6">
      <c r="C2">
        <f>C1*PI()</f>
        <v>78.539816339744831</v>
      </c>
      <c r="E2">
        <f>E1/360</f>
        <v>4.4444444444444446</v>
      </c>
    </row>
    <row r="3" spans="3:6">
      <c r="C3">
        <f>C2/360</f>
        <v>0.21816615649929119</v>
      </c>
      <c r="D3">
        <f>D1/C3</f>
        <v>4.5836623610465859</v>
      </c>
      <c r="E3">
        <f>D3*E2</f>
        <v>20.371832715762604</v>
      </c>
      <c r="F3" t="s">
        <v>115</v>
      </c>
    </row>
    <row r="4" spans="3:6">
      <c r="D4">
        <v>120</v>
      </c>
      <c r="E4">
        <f>D4*E2</f>
        <v>533.33333333333337</v>
      </c>
      <c r="F4" t="s">
        <v>116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TIGHOCODRA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A-Ppa</dc:creator>
  <cp:lastModifiedBy>A-Ppa</cp:lastModifiedBy>
  <dcterms:created xsi:type="dcterms:W3CDTF">2012-06-24T05:02:11Z</dcterms:created>
  <dcterms:modified xsi:type="dcterms:W3CDTF">2012-06-24T14:53:30Z</dcterms:modified>
</cp:coreProperties>
</file>