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e\Documents\Scuola\Elettronica\"/>
    </mc:Choice>
  </mc:AlternateContent>
  <xr:revisionPtr revIDLastSave="0" documentId="13_ncr:1_{F331E59B-E282-4B25-89B0-DDDBCEB6420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sercizio 1" sheetId="4" r:id="rId1"/>
    <sheet name="Esercizio 2" sheetId="1" r:id="rId2"/>
    <sheet name="Esercizio 3" sheetId="2" r:id="rId3"/>
    <sheet name="Esercizio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H7" i="2"/>
  <c r="E23" i="2"/>
  <c r="E24" i="2"/>
  <c r="E9" i="2"/>
  <c r="A7" i="4"/>
  <c r="B2" i="2"/>
  <c r="B1" i="2"/>
  <c r="C8" i="2"/>
  <c r="B6" i="1"/>
  <c r="B7" i="1"/>
  <c r="B8" i="1"/>
  <c r="B9" i="1"/>
  <c r="B10" i="1"/>
  <c r="B6" i="4"/>
  <c r="B1" i="4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7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8" i="3"/>
  <c r="D8" i="2"/>
  <c r="B9" i="2"/>
  <c r="C9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B10" i="2" l="1"/>
  <c r="C10" i="2"/>
  <c r="D9" i="2"/>
  <c r="B11" i="2" l="1"/>
  <c r="D10" i="2"/>
  <c r="D11" i="2"/>
  <c r="B12" i="2" l="1"/>
  <c r="C11" i="2"/>
  <c r="B13" i="2" l="1"/>
  <c r="D12" i="2"/>
  <c r="C12" i="2"/>
  <c r="B14" i="2" l="1"/>
  <c r="C13" i="2"/>
  <c r="D13" i="2"/>
  <c r="B15" i="2" l="1"/>
  <c r="C14" i="2"/>
  <c r="D14" i="2"/>
  <c r="B16" i="2" l="1"/>
  <c r="C15" i="2"/>
  <c r="D15" i="2"/>
  <c r="B17" i="2" l="1"/>
  <c r="D16" i="2"/>
  <c r="C16" i="2"/>
  <c r="B18" i="2" l="1"/>
  <c r="C17" i="2"/>
  <c r="D17" i="2"/>
  <c r="B19" i="2" l="1"/>
  <c r="D18" i="2"/>
  <c r="C18" i="2"/>
  <c r="B20" i="2" l="1"/>
  <c r="D19" i="2"/>
  <c r="C19" i="2"/>
  <c r="B21" i="2" l="1"/>
  <c r="C20" i="2"/>
  <c r="D20" i="2"/>
  <c r="B22" i="2" l="1"/>
  <c r="D21" i="2"/>
  <c r="C21" i="2"/>
  <c r="B23" i="2" l="1"/>
  <c r="C22" i="2"/>
  <c r="D22" i="2"/>
  <c r="B24" i="2" l="1"/>
  <c r="D23" i="2"/>
  <c r="C23" i="2"/>
  <c r="B25" i="2" l="1"/>
  <c r="D24" i="2"/>
  <c r="C24" i="2"/>
  <c r="B26" i="2" l="1"/>
  <c r="C25" i="2"/>
  <c r="D25" i="2"/>
  <c r="C26" i="2" l="1"/>
  <c r="D26" i="2"/>
  <c r="B27" i="2"/>
  <c r="C27" i="2" l="1"/>
  <c r="D27" i="2"/>
</calcChain>
</file>

<file path=xl/sharedStrings.xml><?xml version="1.0" encoding="utf-8"?>
<sst xmlns="http://schemas.openxmlformats.org/spreadsheetml/2006/main" count="40" uniqueCount="25">
  <si>
    <t>E [v]</t>
  </si>
  <si>
    <t>tau</t>
  </si>
  <si>
    <t>f(t)</t>
  </si>
  <si>
    <t>t</t>
  </si>
  <si>
    <t>ampiezza gradino</t>
  </si>
  <si>
    <t>asse x</t>
  </si>
  <si>
    <t>asse y</t>
  </si>
  <si>
    <t>tau a regime = 4,6tau    -&gt;    4,6tau=10 s    -&gt;    tau=10/4,6</t>
  </si>
  <si>
    <t>tau [s]</t>
  </si>
  <si>
    <t>regime [s]</t>
  </si>
  <si>
    <t>t [s]</t>
  </si>
  <si>
    <t>Vc [v]</t>
  </si>
  <si>
    <r>
      <t>V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[v]</t>
    </r>
  </si>
  <si>
    <t>Formula Vc</t>
  </si>
  <si>
    <t>E+(V0-E)*e^(-t/tau)</t>
  </si>
  <si>
    <t>E*(1-e^(-t/tau))</t>
  </si>
  <si>
    <t>delta_t</t>
  </si>
  <si>
    <t>np=numero passi</t>
  </si>
  <si>
    <t>np=5tau/delta_t   -&gt;  delta_t=np*5tau</t>
  </si>
  <si>
    <t>t transitorio</t>
  </si>
  <si>
    <t xml:space="preserve"> t a fine transitorio= 4,6tau    -&gt;    4,6tau=2 s    -&gt;    tau=2/4,6</t>
  </si>
  <si>
    <t>formula t</t>
  </si>
  <si>
    <t xml:space="preserve">      -tau * logaritmo naturale(Vc/E)</t>
  </si>
  <si>
    <t>tempi caratteristici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</si>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</sst>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2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'Esercizio 3'!$C$7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'Esercizio 3'!$B$8:$B$27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</c:numCache>
            </c:numRef>
          </c:cat>
          <c:val>
            <c:numRef>
              <c:f>'Esercizio 3'!$C$8:$C$27</c:f>
              <c:numCache>
                <c:formatCode>General</c:formatCode>
                <c:ptCount val="20"/>
                <c:pt idx="0">
                  <c:v>2.5444182129490178E-2</c:v>
                </c:pt>
                <c:pt idx="1">
                  <c:v>8.6663134081135018E-2</c:v>
                </c:pt>
                <c:pt idx="2">
                  <c:v>0.16670441119911905</c:v>
                </c:pt>
                <c:pt idx="3">
                  <c:v>0.25440153147273936</c:v>
                </c:pt>
                <c:pt idx="4">
                  <c:v>0.34262199678253263</c:v>
                </c:pt>
                <c:pt idx="5">
                  <c:v>0.42701514070656676</c:v>
                </c:pt>
                <c:pt idx="6">
                  <c:v>0.50512196468114445</c:v>
                </c:pt>
                <c:pt idx="7">
                  <c:v>0.57574635259485873</c:v>
                </c:pt>
                <c:pt idx="8">
                  <c:v>0.63851436081473989</c:v>
                </c:pt>
                <c:pt idx="9">
                  <c:v>0.69356828702588968</c:v>
                </c:pt>
                <c:pt idx="10">
                  <c:v>0.74135685971547838</c:v>
                </c:pt>
                <c:pt idx="11">
                  <c:v>0.78249358502634758</c:v>
                </c:pt>
                <c:pt idx="12">
                  <c:v>0.81766308824860723</c:v>
                </c:pt>
                <c:pt idx="13">
                  <c:v>0.8475609657653016</c:v>
                </c:pt>
                <c:pt idx="14">
                  <c:v>0.8728567879728929</c:v>
                </c:pt>
                <c:pt idx="15">
                  <c:v>0.89417288216294144</c:v>
                </c:pt>
                <c:pt idx="16">
                  <c:v>0.91207368325005311</c:v>
                </c:pt>
                <c:pt idx="17">
                  <c:v>0.9270619945433477</c:v>
                </c:pt>
                <c:pt idx="18">
                  <c:v>0.93957961534644585</c:v>
                </c:pt>
                <c:pt idx="19">
                  <c:v>0.95001058768713031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C-463E-AB04-458C9C2B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249055"/>
        <c:axId val="1083967023"/>
      </c:lineChart>
      <c:catAx>
        <c:axId val="10792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967023"/>
        <c:crosses val="autoZero"/>
        <c:auto val="1"/>
        <c:lblAlgn val="ctr"/>
        <c:lblOffset val="100"/>
        <c:noMultiLvlLbl val="0"/>
      </c:catAx>
      <c:valAx>
        <c:axId val="10839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4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Sistema</a:t>
            </a:r>
            <a:r>
              <a:rPr lang="it-IT" baseline="0"/>
              <a:t> di Ordine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0,6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'Esercizio 4'!$B$7:$B$27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'Esercizio 4'!$C$7:$C$27</c:f>
              <c:numCache>
                <c:formatCode>General</c:formatCode>
                <c:ptCount val="21"/>
                <c:pt idx="0">
                  <c:v>0</c:v>
                </c:pt>
                <c:pt idx="1">
                  <c:v>0.42809712188388588</c:v>
                </c:pt>
                <c:pt idx="2">
                  <c:v>0.5507490008256607</c:v>
                </c:pt>
                <c:pt idx="3">
                  <c:v>0.58588935248639451</c:v>
                </c:pt>
                <c:pt idx="4">
                  <c:v>0.59595723180054871</c:v>
                </c:pt>
                <c:pt idx="5">
                  <c:v>0.59884172751826337</c:v>
                </c:pt>
                <c:pt idx="6">
                  <c:v>0.59966814937791135</c:v>
                </c:pt>
                <c:pt idx="7">
                  <c:v>0.5999049232049305</c:v>
                </c:pt>
                <c:pt idx="8">
                  <c:v>0.59997276004214251</c:v>
                </c:pt>
                <c:pt idx="9">
                  <c:v>0.59999219562140749</c:v>
                </c:pt>
                <c:pt idx="10">
                  <c:v>0.59999776400809679</c:v>
                </c:pt>
                <c:pt idx="11">
                  <c:v>0.59999935937759397</c:v>
                </c:pt>
                <c:pt idx="12">
                  <c:v>0.59999981645860767</c:v>
                </c:pt>
                <c:pt idx="13">
                  <c:v>0.59999994741451068</c:v>
                </c:pt>
                <c:pt idx="14">
                  <c:v>0.59999998493400508</c:v>
                </c:pt>
                <c:pt idx="15">
                  <c:v>0.59999999568352014</c:v>
                </c:pt>
                <c:pt idx="16">
                  <c:v>0.59999999876330778</c:v>
                </c:pt>
                <c:pt idx="17">
                  <c:v>0.59999999964568174</c:v>
                </c:pt>
                <c:pt idx="18">
                  <c:v>0.59999999989848607</c:v>
                </c:pt>
                <c:pt idx="19">
                  <c:v>0.5999999999709158</c:v>
                </c:pt>
                <c:pt idx="20">
                  <c:v>0.5999999999916672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5-4C10-9D5F-4DB4A16F1B98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'Esercizio 4'!$B$7:$B$27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'Esercizio 4'!$D$7:$D$27</c:f>
              <c:numCache>
                <c:formatCode>General</c:formatCode>
                <c:ptCount val="21"/>
                <c:pt idx="0">
                  <c:v>0</c:v>
                </c:pt>
                <c:pt idx="1">
                  <c:v>0.5654017914929218</c:v>
                </c:pt>
                <c:pt idx="2">
                  <c:v>0.81112439716243823</c:v>
                </c:pt>
                <c:pt idx="3">
                  <c:v>0.91791500137610116</c:v>
                </c:pt>
                <c:pt idx="4">
                  <c:v>0.96432600665274759</c:v>
                </c:pt>
                <c:pt idx="5">
                  <c:v>0.9844961464009907</c:v>
                </c:pt>
                <c:pt idx="6">
                  <c:v>0.99326205300091452</c:v>
                </c:pt>
                <c:pt idx="7">
                  <c:v>0.99707170030518177</c:v>
                </c:pt>
                <c:pt idx="8">
                  <c:v>0.9987273661986602</c:v>
                </c:pt>
                <c:pt idx="9">
                  <c:v>0.99944691562985222</c:v>
                </c:pt>
                <c:pt idx="10">
                  <c:v>0.99975963052358052</c:v>
                </c:pt>
                <c:pt idx="11">
                  <c:v>0.9998955358561683</c:v>
                </c:pt>
                <c:pt idx="12">
                  <c:v>0.99995460007023751</c:v>
                </c:pt>
                <c:pt idx="13">
                  <c:v>0.9999802692718589</c:v>
                </c:pt>
                <c:pt idx="14">
                  <c:v>0.99999142506089733</c:v>
                </c:pt>
                <c:pt idx="15">
                  <c:v>0.99999627334682795</c:v>
                </c:pt>
                <c:pt idx="16">
                  <c:v>0.99999838040320765</c:v>
                </c:pt>
                <c:pt idx="17">
                  <c:v>0.99999929612613558</c:v>
                </c:pt>
                <c:pt idx="18">
                  <c:v>0.99999969409767953</c:v>
                </c:pt>
                <c:pt idx="19">
                  <c:v>0.99999986705539956</c:v>
                </c:pt>
                <c:pt idx="20">
                  <c:v>0.99999994222251476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5-4C10-9D5F-4DB4A16F1B98}"/>
            </c:ext>
          </c:extLst>
        </c:ser>
        <c:ser>
          <c:idx val="2"/>
          <c:order val="2"/>
          <c:tx>
            <c:v>1,4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'Esercizio 4'!$B$7:$B$27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'Esercizio 4'!$E$7:$E$27</c:f>
              <c:numCache>
                <c:formatCode>General</c:formatCode>
                <c:ptCount val="21"/>
                <c:pt idx="0">
                  <c:v>0</c:v>
                </c:pt>
                <c:pt idx="1">
                  <c:v>0.65063400007341354</c:v>
                </c:pt>
                <c:pt idx="2">
                  <c:v>0.99889328439573377</c:v>
                </c:pt>
                <c:pt idx="3">
                  <c:v>1.1853030464171002</c:v>
                </c:pt>
                <c:pt idx="4">
                  <c:v>1.2850810019265415</c:v>
                </c:pt>
                <c:pt idx="5">
                  <c:v>1.3384882929272295</c:v>
                </c:pt>
                <c:pt idx="6">
                  <c:v>1.3670751558015872</c:v>
                </c:pt>
                <c:pt idx="7">
                  <c:v>1.3823766008605924</c:v>
                </c:pt>
                <c:pt idx="8">
                  <c:v>1.3905668742012802</c:v>
                </c:pt>
                <c:pt idx="9">
                  <c:v>1.3949508116095779</c:v>
                </c:pt>
                <c:pt idx="10">
                  <c:v>1.3972973642092812</c:v>
                </c:pt>
                <c:pt idx="11">
                  <c:v>1.3985533833058932</c:v>
                </c:pt>
                <c:pt idx="12">
                  <c:v>1.399225681881793</c:v>
                </c:pt>
                <c:pt idx="13">
                  <c:v>1.3995855373779202</c:v>
                </c:pt>
                <c:pt idx="14">
                  <c:v>1.3997781541448377</c:v>
                </c:pt>
                <c:pt idx="15">
                  <c:v>1.3998812544706549</c:v>
                </c:pt>
                <c:pt idx="16">
                  <c:v>1.3999364400983325</c:v>
                </c:pt>
                <c:pt idx="17">
                  <c:v>1.3999659788362369</c:v>
                </c:pt>
                <c:pt idx="18">
                  <c:v>1.3999817897832842</c:v>
                </c:pt>
                <c:pt idx="19">
                  <c:v>1.399990252773387</c:v>
                </c:pt>
                <c:pt idx="20">
                  <c:v>1.399994782685559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5-4C10-9D5F-4DB4A16F1B98}"/>
            </c:ext>
          </c:extLst>
        </c:ser>
        <c:ser>
          <c:idx val="3"/>
          <c:order val="3"/>
          <c:tx>
            <c:v>1,8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'Esercizio 4'!$B$7:$B$27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'Esercizio 4'!$F$7:$F$27</c:f>
              <c:numCache>
                <c:formatCode>General</c:formatCode>
                <c:ptCount val="21"/>
                <c:pt idx="0">
                  <c:v>0</c:v>
                </c:pt>
                <c:pt idx="1">
                  <c:v>0.7082448125172599</c:v>
                </c:pt>
                <c:pt idx="2">
                  <c:v>1.1378170058914039</c:v>
                </c:pt>
                <c:pt idx="3">
                  <c:v>1.3983657117328263</c:v>
                </c:pt>
                <c:pt idx="4">
                  <c:v>1.5563964901740972</c:v>
                </c:pt>
                <c:pt idx="5">
                  <c:v>1.6522470024769822</c:v>
                </c:pt>
                <c:pt idx="6">
                  <c:v>1.7103832769378449</c:v>
                </c:pt>
                <c:pt idx="7">
                  <c:v>1.7456447098398267</c:v>
                </c:pt>
                <c:pt idx="8">
                  <c:v>1.7670318500002784</c:v>
                </c:pt>
                <c:pt idx="9">
                  <c:v>1.7800038062311641</c:v>
                </c:pt>
                <c:pt idx="10">
                  <c:v>1.7878716954016463</c:v>
                </c:pt>
                <c:pt idx="11">
                  <c:v>1.7926438114107648</c:v>
                </c:pt>
                <c:pt idx="12">
                  <c:v>1.7955382460820006</c:v>
                </c:pt>
                <c:pt idx="13">
                  <c:v>1.7972938094526405</c:v>
                </c:pt>
                <c:pt idx="14">
                  <c:v>1.7983586124620019</c:v>
                </c:pt>
                <c:pt idx="15">
                  <c:v>1.7990044481337339</c:v>
                </c:pt>
                <c:pt idx="16">
                  <c:v>1.7993961672697756</c:v>
                </c:pt>
                <c:pt idx="17">
                  <c:v>1.799633756935781</c:v>
                </c:pt>
                <c:pt idx="18">
                  <c:v>1.7997778623526441</c:v>
                </c:pt>
                <c:pt idx="19">
                  <c:v>1.7998652667062023</c:v>
                </c:pt>
                <c:pt idx="20">
                  <c:v>1.7999182801264275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5-4C10-9D5F-4DB4A16F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172415"/>
        <c:axId val="1197142160"/>
      </c:lineChart>
      <c:catAx>
        <c:axId val="119817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7142160"/>
        <c:crosses val="autoZero"/>
        <c:auto val="1"/>
        <c:lblAlgn val="ctr"/>
        <c:lblOffset val="100"/>
        <c:noMultiLvlLbl val="0"/>
      </c:catAx>
      <c:valAx>
        <c:axId val="11971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817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277450</xdr:colOff>
      <xdr:row>4</xdr:row>
      <xdr:rowOff>28885</xdr:rowOff>
    </xdr:from>
    <xdr:to>
      <xdr:col>16</xdr:col>
      <xdr:colOff>594458</xdr:colOff>
      <xdr:row>25</xdr:row>
      <xdr:rowOff>98971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797071-BC50-50EB-F486-E123C8FE2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232681</xdr:colOff>
      <xdr:row>1</xdr:row>
      <xdr:rowOff>56468</xdr:rowOff>
    </xdr:from>
    <xdr:to>
      <xdr:col>16</xdr:col>
      <xdr:colOff>476250</xdr:colOff>
      <xdr:row>27</xdr:row>
      <xdr:rowOff>40821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D5BBD1-5900-CE69-8EC6-45939BB42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zoomScale="125" zoomScaleNormal="150" workbookViewId="0">
      <selection activeCell="F7" sqref="F7"/>
    </sheetView>
  </sheetViews>
  <sheetFormatPr defaultRowHeight="15" x14ac:dyDescent="0.25"/>
  <cols>
    <col min="1" max="2" width="15.5703125" customWidth="1"/>
    <col min="4" max="4" width="15.85546875" customWidth="1"/>
    <col min="5" max="8" width="10.7109375" customWidth="1"/>
  </cols>
  <sheetData>
    <row r="1" spans="1:8" x14ac:dyDescent="0.25">
      <c r="A1" s="3" t="s">
        <v>8</v>
      </c>
      <c r="B1" s="3">
        <f>B3/4.6</f>
        <v>2.1739130434782612</v>
      </c>
      <c r="C1" s="3"/>
      <c r="D1" s="6" t="s">
        <v>7</v>
      </c>
      <c r="E1" s="6"/>
      <c r="F1" s="6"/>
      <c r="G1" s="6"/>
      <c r="H1" s="6"/>
    </row>
    <row r="2" spans="1:8" x14ac:dyDescent="0.25">
      <c r="A2" s="3" t="s">
        <v>0</v>
      </c>
      <c r="B2" s="3">
        <v>5</v>
      </c>
      <c r="C2" s="3"/>
      <c r="D2" s="3"/>
      <c r="E2" s="3"/>
      <c r="F2" s="3"/>
      <c r="G2" s="3"/>
      <c r="H2" s="3"/>
    </row>
    <row r="3" spans="1:8" x14ac:dyDescent="0.25">
      <c r="A3" s="3" t="s">
        <v>9</v>
      </c>
      <c r="B3" s="3">
        <v>10</v>
      </c>
      <c r="C3" s="3"/>
      <c r="D3" s="3"/>
      <c r="E3" s="3"/>
      <c r="F3" s="3"/>
      <c r="G3" s="3"/>
      <c r="H3" s="3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3" t="s">
        <v>10</v>
      </c>
      <c r="B5" s="3" t="s">
        <v>11</v>
      </c>
      <c r="C5" s="3"/>
      <c r="D5" s="3" t="s">
        <v>13</v>
      </c>
      <c r="E5" s="3"/>
      <c r="F5" s="3" t="s">
        <v>21</v>
      </c>
      <c r="G5" s="3"/>
      <c r="H5" s="3"/>
    </row>
    <row r="6" spans="1:8" x14ac:dyDescent="0.25">
      <c r="A6" s="3">
        <v>1</v>
      </c>
      <c r="B6" s="3">
        <f>$B$2*(1-EXP((-A6)/$B$1))</f>
        <v>1.8435817724653698</v>
      </c>
      <c r="C6" s="3"/>
      <c r="D6" s="3" t="s">
        <v>15</v>
      </c>
      <c r="E6" s="3"/>
      <c r="F6" s="3" t="s">
        <v>22</v>
      </c>
      <c r="G6" s="3"/>
      <c r="H6" s="3"/>
    </row>
    <row r="7" spans="1:8" x14ac:dyDescent="0.25">
      <c r="A7" s="3">
        <f>-$B$1*LN($B$7/$B$2)</f>
        <v>1.9919363736394677</v>
      </c>
      <c r="B7" s="3">
        <v>2</v>
      </c>
      <c r="C7" s="3"/>
      <c r="D7" s="3"/>
      <c r="E7" s="3"/>
      <c r="F7" s="3"/>
      <c r="G7" s="3"/>
      <c r="H7" s="3"/>
    </row>
  </sheetData>
  <mergeCells count="1">
    <mergeCell ref="D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70" zoomScaleNormal="170" workbookViewId="0">
      <selection activeCell="D6" sqref="D6"/>
    </sheetView>
  </sheetViews>
  <sheetFormatPr defaultRowHeight="15" x14ac:dyDescent="0.25"/>
  <cols>
    <col min="4" max="4" width="18" customWidth="1"/>
  </cols>
  <sheetData>
    <row r="1" spans="1:4" x14ac:dyDescent="0.25">
      <c r="A1" s="3" t="s">
        <v>0</v>
      </c>
      <c r="B1" s="3">
        <v>10</v>
      </c>
      <c r="C1" s="3"/>
      <c r="D1" s="3"/>
    </row>
    <row r="2" spans="1:4" x14ac:dyDescent="0.25">
      <c r="A2" s="3" t="s">
        <v>8</v>
      </c>
      <c r="B2" s="3">
        <v>2</v>
      </c>
      <c r="C2" s="3"/>
      <c r="D2" s="3"/>
    </row>
    <row r="3" spans="1:4" x14ac:dyDescent="0.25">
      <c r="A3" s="3" t="s">
        <v>12</v>
      </c>
      <c r="B3" s="3">
        <v>2</v>
      </c>
      <c r="C3" s="3"/>
      <c r="D3" s="3"/>
    </row>
    <row r="4" spans="1:4" x14ac:dyDescent="0.25">
      <c r="A4" s="3"/>
      <c r="B4" s="3"/>
      <c r="C4" s="3"/>
      <c r="D4" s="3"/>
    </row>
    <row r="5" spans="1:4" x14ac:dyDescent="0.25">
      <c r="A5" s="3" t="s">
        <v>10</v>
      </c>
      <c r="B5" s="3" t="s">
        <v>11</v>
      </c>
      <c r="C5" s="3"/>
      <c r="D5" s="3" t="s">
        <v>13</v>
      </c>
    </row>
    <row r="6" spans="1:4" x14ac:dyDescent="0.25">
      <c r="A6" s="3">
        <v>0.2</v>
      </c>
      <c r="B6" s="3">
        <f>$B$1+($B$3-$B$1)*EXP((-A6)/$B$2)</f>
        <v>2.7613006557123239</v>
      </c>
      <c r="C6" s="3"/>
      <c r="D6" s="3" t="s">
        <v>14</v>
      </c>
    </row>
    <row r="7" spans="1:4" x14ac:dyDescent="0.25">
      <c r="A7" s="3">
        <v>0.4</v>
      </c>
      <c r="B7" s="3">
        <f t="shared" ref="B7:B10" si="0">$B$1+($B$3-$B$1)*EXP((-A7)/$B$2)</f>
        <v>3.4501539753761454</v>
      </c>
      <c r="C7" s="3"/>
      <c r="D7" s="3"/>
    </row>
    <row r="8" spans="1:4" x14ac:dyDescent="0.25">
      <c r="A8" s="3">
        <v>1.2</v>
      </c>
      <c r="B8" s="3">
        <f t="shared" si="0"/>
        <v>5.6095069112477889</v>
      </c>
      <c r="C8" s="3"/>
      <c r="D8" s="3"/>
    </row>
    <row r="9" spans="1:4" x14ac:dyDescent="0.25">
      <c r="A9" s="3">
        <v>1.4</v>
      </c>
      <c r="B9" s="3">
        <f t="shared" si="0"/>
        <v>6.0273175696687238</v>
      </c>
      <c r="C9" s="3"/>
      <c r="D9" s="3"/>
    </row>
    <row r="10" spans="1:4" x14ac:dyDescent="0.25">
      <c r="A10" s="3">
        <v>2</v>
      </c>
      <c r="B10" s="3">
        <f t="shared" si="0"/>
        <v>7.0569644706284613</v>
      </c>
      <c r="C10" s="3"/>
      <c r="D1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tabSelected="1" zoomScale="130" zoomScaleNormal="130" workbookViewId="0">
      <selection activeCell="E1" sqref="E1:J1"/>
    </sheetView>
  </sheetViews>
  <sheetFormatPr defaultRowHeight="15" x14ac:dyDescent="0.25"/>
  <cols>
    <col min="1" max="1" width="16.42578125" customWidth="1"/>
    <col min="4" max="4" width="8" customWidth="1"/>
    <col min="5" max="5" width="17.5703125" customWidth="1"/>
  </cols>
  <sheetData>
    <row r="1" spans="1:10" x14ac:dyDescent="0.25">
      <c r="A1" t="s">
        <v>1</v>
      </c>
      <c r="B1">
        <f>B4/4.6</f>
        <v>0.43478260869565222</v>
      </c>
      <c r="E1" s="7" t="s">
        <v>20</v>
      </c>
      <c r="F1" s="7"/>
      <c r="G1" s="7"/>
      <c r="H1" s="7"/>
      <c r="I1" s="7"/>
      <c r="J1" s="7"/>
    </row>
    <row r="2" spans="1:10" x14ac:dyDescent="0.25">
      <c r="A2" t="s">
        <v>16</v>
      </c>
      <c r="B2">
        <f>B3*(5*B1)</f>
        <v>43.478260869565226</v>
      </c>
      <c r="E2" s="7" t="s">
        <v>18</v>
      </c>
      <c r="F2" s="7"/>
      <c r="G2" s="7"/>
      <c r="H2" s="7"/>
    </row>
    <row r="3" spans="1:10" x14ac:dyDescent="0.25">
      <c r="A3" t="s">
        <v>17</v>
      </c>
      <c r="B3">
        <v>20</v>
      </c>
    </row>
    <row r="4" spans="1:10" x14ac:dyDescent="0.25">
      <c r="A4" t="s">
        <v>19</v>
      </c>
      <c r="B4">
        <v>2</v>
      </c>
    </row>
    <row r="6" spans="1:10" x14ac:dyDescent="0.25">
      <c r="G6" s="8">
        <v>0.89</v>
      </c>
      <c r="H6" s="8">
        <v>0.91</v>
      </c>
    </row>
    <row r="7" spans="1:10" x14ac:dyDescent="0.25">
      <c r="B7" t="s">
        <v>3</v>
      </c>
      <c r="C7" t="s">
        <v>2</v>
      </c>
      <c r="E7" t="s">
        <v>23</v>
      </c>
      <c r="F7" t="s">
        <v>24</v>
      </c>
      <c r="G7">
        <f>$E$24-$E$8</f>
        <v>1.046932873326901</v>
      </c>
      <c r="H7">
        <f>$E$24-$E$9</f>
        <v>1.0059282300785353</v>
      </c>
    </row>
    <row r="8" spans="1:10" x14ac:dyDescent="0.25">
      <c r="A8">
        <v>1</v>
      </c>
      <c r="B8">
        <v>0.1</v>
      </c>
      <c r="C8">
        <f t="shared" ref="C8:D27" si="0">1-3*EXP((-2)*$B8)+2*EXP((-3)*$B8)</f>
        <v>2.5444182129490178E-2</v>
      </c>
      <c r="D8" s="1">
        <f t="shared" si="0"/>
        <v>2.5444182129490178E-2</v>
      </c>
    </row>
    <row r="9" spans="1:10" x14ac:dyDescent="0.25">
      <c r="A9">
        <f t="shared" ref="A9:A27" si="1">A8+1</f>
        <v>2</v>
      </c>
      <c r="B9">
        <f>B8+0.1</f>
        <v>0.2</v>
      </c>
      <c r="C9">
        <f t="shared" si="0"/>
        <v>8.6663134081135018E-2</v>
      </c>
      <c r="D9" s="2">
        <f t="shared" si="0"/>
        <v>8.6663134081135018E-2</v>
      </c>
      <c r="E9">
        <f>B1*LN(1/(1-0.09))</f>
        <v>4.1004643248365745E-2</v>
      </c>
    </row>
    <row r="10" spans="1:10" x14ac:dyDescent="0.25">
      <c r="A10">
        <f t="shared" si="1"/>
        <v>3</v>
      </c>
      <c r="B10">
        <f t="shared" ref="B10:B27" si="2">B9+0.1</f>
        <v>0.30000000000000004</v>
      </c>
      <c r="C10">
        <f t="shared" si="0"/>
        <v>0.16670441119911905</v>
      </c>
      <c r="D10" s="1">
        <f t="shared" si="0"/>
        <v>0.16670441119911905</v>
      </c>
    </row>
    <row r="11" spans="1:10" x14ac:dyDescent="0.25">
      <c r="A11">
        <f t="shared" si="1"/>
        <v>4</v>
      </c>
      <c r="B11">
        <f t="shared" si="2"/>
        <v>0.4</v>
      </c>
      <c r="C11">
        <f t="shared" si="0"/>
        <v>0.25440153147273936</v>
      </c>
      <c r="D11" s="1">
        <f t="shared" si="0"/>
        <v>0.25440153147273936</v>
      </c>
    </row>
    <row r="12" spans="1:10" x14ac:dyDescent="0.25">
      <c r="A12">
        <f t="shared" si="1"/>
        <v>5</v>
      </c>
      <c r="B12">
        <f t="shared" si="2"/>
        <v>0.5</v>
      </c>
      <c r="C12">
        <f t="shared" si="0"/>
        <v>0.34262199678253263</v>
      </c>
      <c r="D12" s="1">
        <f t="shared" si="0"/>
        <v>0.34262199678253263</v>
      </c>
    </row>
    <row r="13" spans="1:10" x14ac:dyDescent="0.25">
      <c r="A13">
        <f t="shared" si="1"/>
        <v>6</v>
      </c>
      <c r="B13">
        <f t="shared" si="2"/>
        <v>0.6</v>
      </c>
      <c r="C13">
        <f t="shared" si="0"/>
        <v>0.42701514070656676</v>
      </c>
      <c r="D13" s="1">
        <f t="shared" si="0"/>
        <v>0.42701514070656676</v>
      </c>
    </row>
    <row r="14" spans="1:10" x14ac:dyDescent="0.25">
      <c r="A14">
        <f t="shared" si="1"/>
        <v>7</v>
      </c>
      <c r="B14">
        <f t="shared" si="2"/>
        <v>0.7</v>
      </c>
      <c r="C14">
        <f t="shared" si="0"/>
        <v>0.50512196468114445</v>
      </c>
      <c r="D14" s="1">
        <f t="shared" si="0"/>
        <v>0.50512196468114445</v>
      </c>
    </row>
    <row r="15" spans="1:10" x14ac:dyDescent="0.25">
      <c r="A15">
        <f t="shared" si="1"/>
        <v>8</v>
      </c>
      <c r="B15">
        <f t="shared" si="2"/>
        <v>0.79999999999999993</v>
      </c>
      <c r="C15">
        <f t="shared" si="0"/>
        <v>0.57574635259485873</v>
      </c>
      <c r="D15" s="1">
        <f t="shared" si="0"/>
        <v>0.57574635259485873</v>
      </c>
    </row>
    <row r="16" spans="1:10" x14ac:dyDescent="0.25">
      <c r="A16">
        <f t="shared" si="1"/>
        <v>9</v>
      </c>
      <c r="B16">
        <f t="shared" si="2"/>
        <v>0.89999999999999991</v>
      </c>
      <c r="C16">
        <f t="shared" si="0"/>
        <v>0.63851436081473989</v>
      </c>
      <c r="D16" s="1">
        <f t="shared" si="0"/>
        <v>0.63851436081473989</v>
      </c>
    </row>
    <row r="17" spans="1:5" x14ac:dyDescent="0.25">
      <c r="A17">
        <f t="shared" si="1"/>
        <v>10</v>
      </c>
      <c r="B17">
        <f t="shared" si="2"/>
        <v>0.99999999999999989</v>
      </c>
      <c r="C17">
        <f t="shared" si="0"/>
        <v>0.69356828702588968</v>
      </c>
      <c r="D17" s="1">
        <f t="shared" si="0"/>
        <v>0.69356828702588968</v>
      </c>
    </row>
    <row r="18" spans="1:5" x14ac:dyDescent="0.25">
      <c r="A18">
        <f t="shared" si="1"/>
        <v>11</v>
      </c>
      <c r="B18">
        <f t="shared" si="2"/>
        <v>1.0999999999999999</v>
      </c>
      <c r="C18">
        <f t="shared" si="0"/>
        <v>0.74135685971547838</v>
      </c>
      <c r="D18" s="1">
        <f t="shared" si="0"/>
        <v>0.74135685971547838</v>
      </c>
    </row>
    <row r="19" spans="1:5" x14ac:dyDescent="0.25">
      <c r="A19">
        <f t="shared" si="1"/>
        <v>12</v>
      </c>
      <c r="B19">
        <f t="shared" si="2"/>
        <v>1.2</v>
      </c>
      <c r="C19">
        <f t="shared" si="0"/>
        <v>0.78249358502634758</v>
      </c>
      <c r="D19" s="1">
        <f t="shared" si="0"/>
        <v>0.78249358502634758</v>
      </c>
    </row>
    <row r="20" spans="1:5" x14ac:dyDescent="0.25">
      <c r="A20">
        <f t="shared" si="1"/>
        <v>13</v>
      </c>
      <c r="B20">
        <f t="shared" si="2"/>
        <v>1.3</v>
      </c>
      <c r="C20">
        <f t="shared" si="0"/>
        <v>0.81766308824860723</v>
      </c>
      <c r="D20" s="1">
        <f t="shared" si="0"/>
        <v>0.81766308824860723</v>
      </c>
    </row>
    <row r="21" spans="1:5" x14ac:dyDescent="0.25">
      <c r="A21">
        <f t="shared" si="1"/>
        <v>14</v>
      </c>
      <c r="B21">
        <f t="shared" si="2"/>
        <v>1.4000000000000001</v>
      </c>
      <c r="C21">
        <f t="shared" si="0"/>
        <v>0.8475609657653016</v>
      </c>
      <c r="D21" s="1">
        <f t="shared" si="0"/>
        <v>0.8475609657653016</v>
      </c>
    </row>
    <row r="22" spans="1:5" x14ac:dyDescent="0.25">
      <c r="A22">
        <f t="shared" si="1"/>
        <v>15</v>
      </c>
      <c r="B22">
        <f t="shared" si="2"/>
        <v>1.5000000000000002</v>
      </c>
      <c r="C22">
        <f t="shared" si="0"/>
        <v>0.8728567879728929</v>
      </c>
      <c r="D22" s="1">
        <f t="shared" si="0"/>
        <v>0.8728567879728929</v>
      </c>
    </row>
    <row r="23" spans="1:5" x14ac:dyDescent="0.25">
      <c r="A23">
        <f t="shared" si="1"/>
        <v>16</v>
      </c>
      <c r="B23">
        <f t="shared" si="2"/>
        <v>1.6000000000000003</v>
      </c>
      <c r="C23">
        <f t="shared" si="0"/>
        <v>0.89417288216294144</v>
      </c>
      <c r="D23" s="2">
        <f t="shared" si="0"/>
        <v>0.89417288216294144</v>
      </c>
      <c r="E23">
        <f>$B$1*LN(1/(1-0.89))</f>
        <v>0.95968474486509625</v>
      </c>
    </row>
    <row r="24" spans="1:5" x14ac:dyDescent="0.25">
      <c r="A24">
        <f t="shared" si="1"/>
        <v>17</v>
      </c>
      <c r="B24">
        <f t="shared" si="2"/>
        <v>1.7000000000000004</v>
      </c>
      <c r="C24">
        <f t="shared" si="0"/>
        <v>0.91207368325005311</v>
      </c>
      <c r="D24" s="2">
        <f t="shared" si="0"/>
        <v>0.91207368325005311</v>
      </c>
      <c r="E24">
        <f>$B$1*LN(1/(1-0.91))</f>
        <v>1.046932873326901</v>
      </c>
    </row>
    <row r="25" spans="1:5" x14ac:dyDescent="0.25">
      <c r="A25">
        <f t="shared" si="1"/>
        <v>18</v>
      </c>
      <c r="B25">
        <f t="shared" si="2"/>
        <v>1.8000000000000005</v>
      </c>
      <c r="C25">
        <f t="shared" si="0"/>
        <v>0.9270619945433477</v>
      </c>
      <c r="D25" s="1">
        <f t="shared" si="0"/>
        <v>0.9270619945433477</v>
      </c>
    </row>
    <row r="26" spans="1:5" x14ac:dyDescent="0.25">
      <c r="A26">
        <f t="shared" si="1"/>
        <v>19</v>
      </c>
      <c r="B26">
        <f t="shared" si="2"/>
        <v>1.9000000000000006</v>
      </c>
      <c r="C26">
        <f t="shared" si="0"/>
        <v>0.93957961534644585</v>
      </c>
      <c r="D26" s="1">
        <f t="shared" si="0"/>
        <v>0.93957961534644585</v>
      </c>
    </row>
    <row r="27" spans="1:5" x14ac:dyDescent="0.25">
      <c r="A27">
        <f t="shared" si="1"/>
        <v>20</v>
      </c>
      <c r="B27">
        <f t="shared" si="2"/>
        <v>2.0000000000000004</v>
      </c>
      <c r="C27">
        <f t="shared" si="0"/>
        <v>0.95001058768713031</v>
      </c>
      <c r="D27" s="1">
        <f t="shared" si="0"/>
        <v>0.95001058768713031</v>
      </c>
    </row>
  </sheetData>
  <mergeCells count="2">
    <mergeCell ref="E2:H2"/>
    <mergeCell ref="E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7"/>
  <sheetViews>
    <sheetView zoomScale="111" zoomScaleNormal="70" workbookViewId="0">
      <selection activeCell="C8" sqref="C8"/>
    </sheetView>
  </sheetViews>
  <sheetFormatPr defaultRowHeight="15" x14ac:dyDescent="0.25"/>
  <cols>
    <col min="1" max="1" width="2.5703125" customWidth="1"/>
    <col min="2" max="2" width="9" customWidth="1"/>
    <col min="3" max="6" width="17.28515625" customWidth="1"/>
  </cols>
  <sheetData>
    <row r="2" spans="2:6" x14ac:dyDescent="0.25">
      <c r="B2" s="3"/>
      <c r="C2" s="3" t="s">
        <v>4</v>
      </c>
      <c r="D2" s="3" t="s">
        <v>4</v>
      </c>
      <c r="E2" s="3" t="s">
        <v>4</v>
      </c>
      <c r="F2" s="3" t="s">
        <v>4</v>
      </c>
    </row>
    <row r="3" spans="2:6" x14ac:dyDescent="0.25">
      <c r="B3" s="3"/>
      <c r="C3" s="4">
        <v>0.6</v>
      </c>
      <c r="D3" s="4">
        <v>1</v>
      </c>
      <c r="E3" s="4">
        <v>1.4</v>
      </c>
      <c r="F3" s="4">
        <v>1.8</v>
      </c>
    </row>
    <row r="4" spans="2:6" x14ac:dyDescent="0.25">
      <c r="B4" s="3"/>
      <c r="C4" s="3" t="s">
        <v>1</v>
      </c>
      <c r="D4" s="3" t="s">
        <v>1</v>
      </c>
      <c r="E4" s="3" t="s">
        <v>1</v>
      </c>
      <c r="F4" s="3" t="s">
        <v>1</v>
      </c>
    </row>
    <row r="5" spans="2:6" x14ac:dyDescent="0.25">
      <c r="B5" s="3"/>
      <c r="C5" s="4">
        <v>0.4</v>
      </c>
      <c r="D5" s="4">
        <v>0.6</v>
      </c>
      <c r="E5" s="4">
        <v>0.8</v>
      </c>
      <c r="F5" s="4">
        <v>1</v>
      </c>
    </row>
    <row r="6" spans="2:6" x14ac:dyDescent="0.25">
      <c r="B6" s="3" t="s">
        <v>5</v>
      </c>
      <c r="C6" s="3" t="s">
        <v>6</v>
      </c>
      <c r="D6" s="3" t="s">
        <v>6</v>
      </c>
      <c r="E6" s="3" t="s">
        <v>6</v>
      </c>
      <c r="F6" s="3" t="s">
        <v>6</v>
      </c>
    </row>
    <row r="7" spans="2:6" x14ac:dyDescent="0.25">
      <c r="B7" s="5">
        <v>0</v>
      </c>
      <c r="C7">
        <f>$C$3*(1-EXP((-B7)/$C$5))</f>
        <v>0</v>
      </c>
      <c r="D7">
        <f>$D$3*(1-EXP((-$B7)/$D$5))</f>
        <v>0</v>
      </c>
      <c r="E7">
        <f>$E$3*(1-EXP((-$B7)/$E$5))</f>
        <v>0</v>
      </c>
      <c r="F7">
        <f>$F$3*(1-EXP((-$B7)/$F$5))</f>
        <v>0</v>
      </c>
    </row>
    <row r="8" spans="2:6" x14ac:dyDescent="0.25">
      <c r="B8" s="5">
        <f>0.5+B7</f>
        <v>0.5</v>
      </c>
      <c r="C8">
        <f t="shared" ref="C8:C27" si="0">$C$3*(1-EXP((-B8)/$C$5))</f>
        <v>0.42809712188388588</v>
      </c>
      <c r="D8">
        <f t="shared" ref="D8:D27" si="1">$D$3*(1-EXP((-$B8)/$D$5))</f>
        <v>0.5654017914929218</v>
      </c>
      <c r="E8">
        <f t="shared" ref="E8:E27" si="2">$E$3*(1-EXP((-$B8)/$E$5))</f>
        <v>0.65063400007341354</v>
      </c>
      <c r="F8">
        <f t="shared" ref="F8:F27" si="3">$F$3*(1-EXP((-$B8)/$F$5))</f>
        <v>0.7082448125172599</v>
      </c>
    </row>
    <row r="9" spans="2:6" x14ac:dyDescent="0.25">
      <c r="B9" s="5">
        <f t="shared" ref="B9:B27" si="4">0.5+B8</f>
        <v>1</v>
      </c>
      <c r="C9">
        <f t="shared" si="0"/>
        <v>0.5507490008256607</v>
      </c>
      <c r="D9">
        <f t="shared" si="1"/>
        <v>0.81112439716243823</v>
      </c>
      <c r="E9">
        <f t="shared" si="2"/>
        <v>0.99889328439573377</v>
      </c>
      <c r="F9">
        <f t="shared" si="3"/>
        <v>1.1378170058914039</v>
      </c>
    </row>
    <row r="10" spans="2:6" x14ac:dyDescent="0.25">
      <c r="B10" s="5">
        <f t="shared" si="4"/>
        <v>1.5</v>
      </c>
      <c r="C10">
        <f t="shared" si="0"/>
        <v>0.58588935248639451</v>
      </c>
      <c r="D10">
        <f t="shared" si="1"/>
        <v>0.91791500137610116</v>
      </c>
      <c r="E10">
        <f t="shared" si="2"/>
        <v>1.1853030464171002</v>
      </c>
      <c r="F10">
        <f t="shared" si="3"/>
        <v>1.3983657117328263</v>
      </c>
    </row>
    <row r="11" spans="2:6" x14ac:dyDescent="0.25">
      <c r="B11" s="5">
        <f t="shared" si="4"/>
        <v>2</v>
      </c>
      <c r="C11">
        <f t="shared" si="0"/>
        <v>0.59595723180054871</v>
      </c>
      <c r="D11">
        <f t="shared" si="1"/>
        <v>0.96432600665274759</v>
      </c>
      <c r="E11">
        <f t="shared" si="2"/>
        <v>1.2850810019265415</v>
      </c>
      <c r="F11">
        <f t="shared" si="3"/>
        <v>1.5563964901740972</v>
      </c>
    </row>
    <row r="12" spans="2:6" x14ac:dyDescent="0.25">
      <c r="B12" s="5">
        <f t="shared" si="4"/>
        <v>2.5</v>
      </c>
      <c r="C12">
        <f t="shared" si="0"/>
        <v>0.59884172751826337</v>
      </c>
      <c r="D12">
        <f t="shared" si="1"/>
        <v>0.9844961464009907</v>
      </c>
      <c r="E12">
        <f t="shared" si="2"/>
        <v>1.3384882929272295</v>
      </c>
      <c r="F12">
        <f t="shared" si="3"/>
        <v>1.6522470024769822</v>
      </c>
    </row>
    <row r="13" spans="2:6" x14ac:dyDescent="0.25">
      <c r="B13" s="5">
        <f t="shared" si="4"/>
        <v>3</v>
      </c>
      <c r="C13">
        <f t="shared" si="0"/>
        <v>0.59966814937791135</v>
      </c>
      <c r="D13">
        <f t="shared" si="1"/>
        <v>0.99326205300091452</v>
      </c>
      <c r="E13">
        <f t="shared" si="2"/>
        <v>1.3670751558015872</v>
      </c>
      <c r="F13">
        <f t="shared" si="3"/>
        <v>1.7103832769378449</v>
      </c>
    </row>
    <row r="14" spans="2:6" x14ac:dyDescent="0.25">
      <c r="B14" s="5">
        <f t="shared" si="4"/>
        <v>3.5</v>
      </c>
      <c r="C14">
        <f t="shared" si="0"/>
        <v>0.5999049232049305</v>
      </c>
      <c r="D14">
        <f t="shared" si="1"/>
        <v>0.99707170030518177</v>
      </c>
      <c r="E14">
        <f t="shared" si="2"/>
        <v>1.3823766008605924</v>
      </c>
      <c r="F14">
        <f t="shared" si="3"/>
        <v>1.7456447098398267</v>
      </c>
    </row>
    <row r="15" spans="2:6" x14ac:dyDescent="0.25">
      <c r="B15" s="5">
        <f t="shared" si="4"/>
        <v>4</v>
      </c>
      <c r="C15">
        <f t="shared" si="0"/>
        <v>0.59997276004214251</v>
      </c>
      <c r="D15">
        <f t="shared" si="1"/>
        <v>0.9987273661986602</v>
      </c>
      <c r="E15">
        <f t="shared" si="2"/>
        <v>1.3905668742012802</v>
      </c>
      <c r="F15">
        <f t="shared" si="3"/>
        <v>1.7670318500002784</v>
      </c>
    </row>
    <row r="16" spans="2:6" x14ac:dyDescent="0.25">
      <c r="B16" s="5">
        <f t="shared" si="4"/>
        <v>4.5</v>
      </c>
      <c r="C16">
        <f t="shared" si="0"/>
        <v>0.59999219562140749</v>
      </c>
      <c r="D16">
        <f t="shared" si="1"/>
        <v>0.99944691562985222</v>
      </c>
      <c r="E16">
        <f t="shared" si="2"/>
        <v>1.3949508116095779</v>
      </c>
      <c r="F16">
        <f t="shared" si="3"/>
        <v>1.7800038062311641</v>
      </c>
    </row>
    <row r="17" spans="2:6" x14ac:dyDescent="0.25">
      <c r="B17" s="5">
        <f t="shared" si="4"/>
        <v>5</v>
      </c>
      <c r="C17">
        <f t="shared" si="0"/>
        <v>0.59999776400809679</v>
      </c>
      <c r="D17">
        <f t="shared" si="1"/>
        <v>0.99975963052358052</v>
      </c>
      <c r="E17">
        <f t="shared" si="2"/>
        <v>1.3972973642092812</v>
      </c>
      <c r="F17">
        <f t="shared" si="3"/>
        <v>1.7878716954016463</v>
      </c>
    </row>
    <row r="18" spans="2:6" x14ac:dyDescent="0.25">
      <c r="B18" s="5">
        <f t="shared" si="4"/>
        <v>5.5</v>
      </c>
      <c r="C18">
        <f t="shared" si="0"/>
        <v>0.59999935937759397</v>
      </c>
      <c r="D18">
        <f t="shared" si="1"/>
        <v>0.9998955358561683</v>
      </c>
      <c r="E18">
        <f t="shared" si="2"/>
        <v>1.3985533833058932</v>
      </c>
      <c r="F18">
        <f t="shared" si="3"/>
        <v>1.7926438114107648</v>
      </c>
    </row>
    <row r="19" spans="2:6" x14ac:dyDescent="0.25">
      <c r="B19" s="5">
        <f t="shared" si="4"/>
        <v>6</v>
      </c>
      <c r="C19">
        <f t="shared" si="0"/>
        <v>0.59999981645860767</v>
      </c>
      <c r="D19">
        <f t="shared" si="1"/>
        <v>0.99995460007023751</v>
      </c>
      <c r="E19">
        <f t="shared" si="2"/>
        <v>1.399225681881793</v>
      </c>
      <c r="F19">
        <f t="shared" si="3"/>
        <v>1.7955382460820006</v>
      </c>
    </row>
    <row r="20" spans="2:6" x14ac:dyDescent="0.25">
      <c r="B20" s="5">
        <f t="shared" si="4"/>
        <v>6.5</v>
      </c>
      <c r="C20">
        <f t="shared" si="0"/>
        <v>0.59999994741451068</v>
      </c>
      <c r="D20">
        <f t="shared" si="1"/>
        <v>0.9999802692718589</v>
      </c>
      <c r="E20">
        <f t="shared" si="2"/>
        <v>1.3995855373779202</v>
      </c>
      <c r="F20">
        <f t="shared" si="3"/>
        <v>1.7972938094526405</v>
      </c>
    </row>
    <row r="21" spans="2:6" x14ac:dyDescent="0.25">
      <c r="B21" s="5">
        <f t="shared" si="4"/>
        <v>7</v>
      </c>
      <c r="C21">
        <f t="shared" si="0"/>
        <v>0.59999998493400508</v>
      </c>
      <c r="D21">
        <f t="shared" si="1"/>
        <v>0.99999142506089733</v>
      </c>
      <c r="E21">
        <f t="shared" si="2"/>
        <v>1.3997781541448377</v>
      </c>
      <c r="F21">
        <f t="shared" si="3"/>
        <v>1.7983586124620019</v>
      </c>
    </row>
    <row r="22" spans="2:6" x14ac:dyDescent="0.25">
      <c r="B22" s="5">
        <f t="shared" si="4"/>
        <v>7.5</v>
      </c>
      <c r="C22">
        <f t="shared" si="0"/>
        <v>0.59999999568352014</v>
      </c>
      <c r="D22">
        <f t="shared" si="1"/>
        <v>0.99999627334682795</v>
      </c>
      <c r="E22">
        <f t="shared" si="2"/>
        <v>1.3998812544706549</v>
      </c>
      <c r="F22">
        <f t="shared" si="3"/>
        <v>1.7990044481337339</v>
      </c>
    </row>
    <row r="23" spans="2:6" x14ac:dyDescent="0.25">
      <c r="B23" s="5">
        <f t="shared" si="4"/>
        <v>8</v>
      </c>
      <c r="C23">
        <f t="shared" si="0"/>
        <v>0.59999999876330778</v>
      </c>
      <c r="D23">
        <f t="shared" si="1"/>
        <v>0.99999838040320765</v>
      </c>
      <c r="E23">
        <f t="shared" si="2"/>
        <v>1.3999364400983325</v>
      </c>
      <c r="F23">
        <f t="shared" si="3"/>
        <v>1.7993961672697756</v>
      </c>
    </row>
    <row r="24" spans="2:6" x14ac:dyDescent="0.25">
      <c r="B24" s="5">
        <f t="shared" si="4"/>
        <v>8.5</v>
      </c>
      <c r="C24">
        <f t="shared" si="0"/>
        <v>0.59999999964568174</v>
      </c>
      <c r="D24">
        <f t="shared" si="1"/>
        <v>0.99999929612613558</v>
      </c>
      <c r="E24">
        <f t="shared" si="2"/>
        <v>1.3999659788362369</v>
      </c>
      <c r="F24">
        <f t="shared" si="3"/>
        <v>1.799633756935781</v>
      </c>
    </row>
    <row r="25" spans="2:6" x14ac:dyDescent="0.25">
      <c r="B25" s="5">
        <f t="shared" si="4"/>
        <v>9</v>
      </c>
      <c r="C25">
        <f t="shared" si="0"/>
        <v>0.59999999989848607</v>
      </c>
      <c r="D25">
        <f t="shared" si="1"/>
        <v>0.99999969409767953</v>
      </c>
      <c r="E25">
        <f t="shared" si="2"/>
        <v>1.3999817897832842</v>
      </c>
      <c r="F25">
        <f t="shared" si="3"/>
        <v>1.7997778623526441</v>
      </c>
    </row>
    <row r="26" spans="2:6" x14ac:dyDescent="0.25">
      <c r="B26" s="5">
        <f t="shared" si="4"/>
        <v>9.5</v>
      </c>
      <c r="C26">
        <f t="shared" si="0"/>
        <v>0.5999999999709158</v>
      </c>
      <c r="D26">
        <f t="shared" si="1"/>
        <v>0.99999986705539956</v>
      </c>
      <c r="E26">
        <f t="shared" si="2"/>
        <v>1.399990252773387</v>
      </c>
      <c r="F26">
        <f t="shared" si="3"/>
        <v>1.7998652667062023</v>
      </c>
    </row>
    <row r="27" spans="2:6" x14ac:dyDescent="0.25">
      <c r="B27" s="5">
        <f t="shared" si="4"/>
        <v>10</v>
      </c>
      <c r="C27">
        <f t="shared" si="0"/>
        <v>0.5999999999916672</v>
      </c>
      <c r="D27">
        <f t="shared" si="1"/>
        <v>0.99999994222251476</v>
      </c>
      <c r="E27">
        <f t="shared" si="2"/>
        <v>1.399994782685559</v>
      </c>
      <c r="F27">
        <f t="shared" si="3"/>
        <v>1.7999182801264275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Esercizio 1</vt:lpstr>
      <vt:lpstr>Esercizio 2</vt:lpstr>
      <vt:lpstr>Esercizio 3</vt:lpstr>
      <vt:lpstr>Esercizio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Carlini</dc:creator>
  <cp:lastModifiedBy>Emanuele Carlini</cp:lastModifiedBy>
  <dcterms:created xsi:type="dcterms:W3CDTF">2023-12-31T16:10:28Z</dcterms:created>
  <dcterms:modified xsi:type="dcterms:W3CDTF">2024-01-07T18:43:55Z</dcterms:modified>
</cp:coreProperties>
</file>