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uopartners-my.sharepoint.com/personal/emanuel_provencecapital_com_br/Documents/Documentos/GitHub/teste/"/>
    </mc:Choice>
  </mc:AlternateContent>
  <xr:revisionPtr revIDLastSave="213" documentId="11_F73D94CD4DAB4963A4F54FB0F0E6E29F8C33C882" xr6:coauthVersionLast="47" xr6:coauthVersionMax="47" xr10:uidLastSave="{9089E85D-F11C-4595-BDF6-C1BB141B7081}"/>
  <bookViews>
    <workbookView xWindow="28680" yWindow="-120" windowWidth="29040" windowHeight="15720" activeTab="2" xr2:uid="{00000000-000D-0000-FFFF-FFFF00000000}"/>
  </bookViews>
  <sheets>
    <sheet name="Renda Variável (AÇÕES)" sheetId="1" r:id="rId1"/>
    <sheet name="Fundos de Renda Variável" sheetId="2" r:id="rId2"/>
    <sheet name="Contas a Pagar_Receb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3" l="1"/>
  <c r="H23" i="3"/>
  <c r="K29" i="3"/>
  <c r="H34" i="3"/>
  <c r="J14" i="2" l="1"/>
  <c r="J11" i="2"/>
  <c r="J2" i="2"/>
  <c r="J7" i="2"/>
  <c r="H13" i="2"/>
  <c r="G13" i="2"/>
</calcChain>
</file>

<file path=xl/sharedStrings.xml><?xml version="1.0" encoding="utf-8"?>
<sst xmlns="http://schemas.openxmlformats.org/spreadsheetml/2006/main" count="464" uniqueCount="164">
  <si>
    <t>Cód.</t>
  </si>
  <si>
    <t>Papel</t>
  </si>
  <si>
    <t>Qtd. Disponível</t>
  </si>
  <si>
    <t>Qtd. Bloqueada</t>
  </si>
  <si>
    <t>Qtd. Total</t>
  </si>
  <si>
    <t>Cotação</t>
  </si>
  <si>
    <t>Valor de Mercado Líquido</t>
  </si>
  <si>
    <t>BIPD11</t>
  </si>
  <si>
    <t>870</t>
  </si>
  <si>
    <t>48</t>
  </si>
  <si>
    <t>918,0</t>
  </si>
  <si>
    <t>963,23</t>
  </si>
  <si>
    <t>838.011,53</t>
  </si>
  <si>
    <t>BRIP11</t>
  </si>
  <si>
    <t>2.722</t>
  </si>
  <si>
    <t>0</t>
  </si>
  <si>
    <t>2.722,0</t>
  </si>
  <si>
    <t>650,00</t>
  </si>
  <si>
    <t>1.769.300,00</t>
  </si>
  <si>
    <t>CFHI11</t>
  </si>
  <si>
    <t>2.000</t>
  </si>
  <si>
    <t>2.000,0</t>
  </si>
  <si>
    <t>347,34</t>
  </si>
  <si>
    <t>694.689,36</t>
  </si>
  <si>
    <t>CFII11</t>
  </si>
  <si>
    <t>975</t>
  </si>
  <si>
    <t>975,0</t>
  </si>
  <si>
    <t>986,99</t>
  </si>
  <si>
    <t>962.317,67</t>
  </si>
  <si>
    <t>PFIN11</t>
  </si>
  <si>
    <t>105.847</t>
  </si>
  <si>
    <t>105.847,0</t>
  </si>
  <si>
    <t>77,25</t>
  </si>
  <si>
    <t>8.176.680,75</t>
  </si>
  <si>
    <t>PNDL11</t>
  </si>
  <si>
    <t>717</t>
  </si>
  <si>
    <t>343</t>
  </si>
  <si>
    <t>1.060,0</t>
  </si>
  <si>
    <t>1.061,12</t>
  </si>
  <si>
    <t>760.826,07</t>
  </si>
  <si>
    <t>YUFI11</t>
  </si>
  <si>
    <t>5.000</t>
  </si>
  <si>
    <t>5.000,0</t>
  </si>
  <si>
    <t>45,72</t>
  </si>
  <si>
    <t>228.578,69</t>
  </si>
  <si>
    <t>Total</t>
  </si>
  <si>
    <t>118.131</t>
  </si>
  <si>
    <t>391</t>
  </si>
  <si>
    <t>118.522</t>
  </si>
  <si>
    <t>13.430.404,07</t>
  </si>
  <si>
    <t>Código</t>
  </si>
  <si>
    <t>Fundo</t>
  </si>
  <si>
    <t>Instituição</t>
  </si>
  <si>
    <t>Quantidade Cotas</t>
  </si>
  <si>
    <t>Qtde Bloq</t>
  </si>
  <si>
    <t>Valor Cota</t>
  </si>
  <si>
    <t>Valor Atual</t>
  </si>
  <si>
    <t>Valor Líquido</t>
  </si>
  <si>
    <t>BR06ZBCTF002</t>
  </si>
  <si>
    <t>15452813000190</t>
  </si>
  <si>
    <t>7.978.248,10437</t>
  </si>
  <si>
    <t>1,48</t>
  </si>
  <si>
    <t>BRITSBCTF001</t>
  </si>
  <si>
    <t>06175696000173</t>
  </si>
  <si>
    <t>3.478,95089</t>
  </si>
  <si>
    <t>76,58</t>
  </si>
  <si>
    <t>BRBRIMCTF008</t>
  </si>
  <si>
    <t>23964843000103</t>
  </si>
  <si>
    <t>2.506,48634</t>
  </si>
  <si>
    <t>530,09</t>
  </si>
  <si>
    <t>BRCFIICTF009</t>
  </si>
  <si>
    <t>41325993000159</t>
  </si>
  <si>
    <t>225</t>
  </si>
  <si>
    <t>987,28</t>
  </si>
  <si>
    <t>BRHYPICTF004</t>
  </si>
  <si>
    <t>28899178000135</t>
  </si>
  <si>
    <t>44.029,10565</t>
  </si>
  <si>
    <t>123,99</t>
  </si>
  <si>
    <t>BRHRESCTF001</t>
  </si>
  <si>
    <t>42869853000104</t>
  </si>
  <si>
    <t>10.041,68140</t>
  </si>
  <si>
    <t>BRRDCICTF005</t>
  </si>
  <si>
    <t>34736474000118</t>
  </si>
  <si>
    <t>32.510</t>
  </si>
  <si>
    <t>83,84</t>
  </si>
  <si>
    <t>BRRBRICTF007</t>
  </si>
  <si>
    <t>32441656000136</t>
  </si>
  <si>
    <t>2.474,00104</t>
  </si>
  <si>
    <t>813,44</t>
  </si>
  <si>
    <t>BRRDIVCTF005</t>
  </si>
  <si>
    <t>36642275000176</t>
  </si>
  <si>
    <t>14.992</t>
  </si>
  <si>
    <t>92,40</t>
  </si>
  <si>
    <t>BR06RACTF001</t>
  </si>
  <si>
    <t>05508504000130</t>
  </si>
  <si>
    <t>717.393,19221</t>
  </si>
  <si>
    <t>38,59</t>
  </si>
  <si>
    <t>1</t>
  </si>
  <si>
    <t>99.914,95</t>
  </si>
  <si>
    <t>8.805.899,5219</t>
  </si>
  <si>
    <t>Descrição Lançamento</t>
  </si>
  <si>
    <t>Valor Lançamento</t>
  </si>
  <si>
    <t>% S/ CPR</t>
  </si>
  <si>
    <t>% S/ Total</t>
  </si>
  <si>
    <t>AWAS</t>
  </si>
  <si>
    <t>31.27%</t>
  </si>
  <si>
    <t>CLEN</t>
  </si>
  <si>
    <t>PEND</t>
  </si>
  <si>
    <t>0,00</t>
  </si>
  <si>
    <t>0.00%</t>
  </si>
  <si>
    <t>PENR</t>
  </si>
  <si>
    <t>EXPN - Expenses</t>
  </si>
  <si>
    <t>ADMF - Administration Fee</t>
  </si>
  <si>
    <t>MANF - Management Fee</t>
  </si>
  <si>
    <t>EQUL - Equalisation</t>
  </si>
  <si>
    <t>DIST - Taxa de Distribuicao</t>
  </si>
  <si>
    <t>CETI - Taxa CETIP</t>
  </si>
  <si>
    <t>CUST - Custody Fee</t>
  </si>
  <si>
    <t>SELC - Taxa SELIC</t>
  </si>
  <si>
    <t>PAYA - Payables</t>
  </si>
  <si>
    <t>0.04%</t>
  </si>
  <si>
    <t>CETI - Taxa CETIP com pagamento 2025-08-07</t>
  </si>
  <si>
    <t>CUST - Custody Fee com pagamento 2025-08-07</t>
  </si>
  <si>
    <t>SELC - Taxa SELIC com pagamento 2025-08-14</t>
  </si>
  <si>
    <t>SECU - Securities - CORP com pagamento 2050-12-30</t>
  </si>
  <si>
    <t>0.01%</t>
  </si>
  <si>
    <t>ADMF - Administration Fee com pagamento 2025-07-18</t>
  </si>
  <si>
    <t>ADMF - Administration Fee com pagamento 2025-08-07</t>
  </si>
  <si>
    <t>SIGN - SignatureService com pagamento 2025-12-31</t>
  </si>
  <si>
    <t>COMC - CommercialPayment com pagamento 2025-07-21</t>
  </si>
  <si>
    <t>COMC - CommercialPayment com pagamento 2025-08-19</t>
  </si>
  <si>
    <t>MANF - Management Fee com pagamento 2025-07-18</t>
  </si>
  <si>
    <t>MANF - Management Fee com pagamento 2025-08-07</t>
  </si>
  <si>
    <t>RECE - Receivables</t>
  </si>
  <si>
    <t>0.14%</t>
  </si>
  <si>
    <t>REGF - Regulatory Fee - ANBIMA com pagamento 2025-07-31</t>
  </si>
  <si>
    <t>REGF - Regulatory Fee - CVM com pagamento 2025-05-09</t>
  </si>
  <si>
    <t>DIVI - Dividend com pagamento 2025-07-15</t>
  </si>
  <si>
    <t>0.02%</t>
  </si>
  <si>
    <t>INTE - Interest com pagamento 2025-07-25</t>
  </si>
  <si>
    <t>0.08%</t>
  </si>
  <si>
    <t>INTE - Interest com pagamento 2025-07-28</t>
  </si>
  <si>
    <t>0.22%</t>
  </si>
  <si>
    <t>DIRT</t>
  </si>
  <si>
    <t>BLOK</t>
  </si>
  <si>
    <t>0.49%</t>
  </si>
  <si>
    <t>0.19%</t>
  </si>
  <si>
    <t>0.26%</t>
  </si>
  <si>
    <t>2.24%</t>
  </si>
  <si>
    <t>0.11%</t>
  </si>
  <si>
    <t>0.10%</t>
  </si>
  <si>
    <t>0.06%</t>
  </si>
  <si>
    <t>3.23%</t>
  </si>
  <si>
    <t>0.07%</t>
  </si>
  <si>
    <t>0.36%</t>
  </si>
  <si>
    <t>1.50%</t>
  </si>
  <si>
    <t>0.35%</t>
  </si>
  <si>
    <t>0.75%</t>
  </si>
  <si>
    <t>0.55%</t>
  </si>
  <si>
    <t>0.38%</t>
  </si>
  <si>
    <t>7.60%</t>
  </si>
  <si>
    <t>100.00%</t>
  </si>
  <si>
    <t>ok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</si>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</sst>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0" fontId="2" fillId="0" borderId="0" xfId="0" applyFont="1"/>
    <xf numFmtId="0" fontId="3" fillId="0" borderId="0" xfId="0" applyFont="1"/>
    <xf numFmtId="4" fontId="2" fillId="0" borderId="0" xfId="0" applyNumberFormat="1" applyFont="1"/>
    <xf numFmtId="4" fontId="1" fillId="0" borderId="1" xfId="0" applyNumberFormat="1" applyFont="1" applyBorder="1" applyAlignment="1">
      <alignment horizontal="center" vertical="top"/>
    </xf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G22" sqref="G22"/>
    </sheetView>
  </sheetViews>
  <sheetFormatPr defaultRowHeight="14.5" x14ac:dyDescent="0.35"/>
  <cols>
    <col min="3" max="3" width="16.08984375" customWidth="1"/>
    <col min="4" max="4" width="13.90625" customWidth="1"/>
    <col min="5" max="5" width="12.26953125" customWidth="1"/>
    <col min="6" max="6" width="12.81640625" customWidth="1"/>
    <col min="7" max="7" width="23.90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35">
      <c r="A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</row>
    <row r="4" spans="1:7" x14ac:dyDescent="0.35">
      <c r="A4" t="s">
        <v>19</v>
      </c>
      <c r="C4" t="s">
        <v>20</v>
      </c>
      <c r="D4" t="s">
        <v>15</v>
      </c>
      <c r="E4" t="s">
        <v>21</v>
      </c>
      <c r="F4" t="s">
        <v>22</v>
      </c>
      <c r="G4" t="s">
        <v>23</v>
      </c>
    </row>
    <row r="5" spans="1:7" x14ac:dyDescent="0.35">
      <c r="A5" t="s">
        <v>24</v>
      </c>
      <c r="C5" t="s">
        <v>25</v>
      </c>
      <c r="D5" t="s">
        <v>15</v>
      </c>
      <c r="E5" t="s">
        <v>26</v>
      </c>
      <c r="F5" t="s">
        <v>27</v>
      </c>
      <c r="G5" t="s">
        <v>28</v>
      </c>
    </row>
    <row r="6" spans="1:7" x14ac:dyDescent="0.35">
      <c r="A6" t="s">
        <v>29</v>
      </c>
      <c r="C6" t="s">
        <v>30</v>
      </c>
      <c r="D6" t="s">
        <v>15</v>
      </c>
      <c r="E6" t="s">
        <v>31</v>
      </c>
      <c r="F6" t="s">
        <v>32</v>
      </c>
      <c r="G6" t="s">
        <v>33</v>
      </c>
    </row>
    <row r="7" spans="1:7" x14ac:dyDescent="0.35">
      <c r="A7" t="s">
        <v>34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</row>
    <row r="8" spans="1:7" x14ac:dyDescent="0.35">
      <c r="A8" t="s">
        <v>40</v>
      </c>
      <c r="C8" t="s">
        <v>41</v>
      </c>
      <c r="D8" t="s">
        <v>15</v>
      </c>
      <c r="E8" t="s">
        <v>42</v>
      </c>
      <c r="F8" t="s">
        <v>43</v>
      </c>
      <c r="G8" t="s">
        <v>44</v>
      </c>
    </row>
    <row r="9" spans="1:7" x14ac:dyDescent="0.35">
      <c r="A9" t="s">
        <v>45</v>
      </c>
      <c r="C9" t="s">
        <v>46</v>
      </c>
      <c r="D9" t="s">
        <v>47</v>
      </c>
      <c r="E9" t="s">
        <v>48</v>
      </c>
      <c r="G9" t="s">
        <v>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F7" sqref="F7"/>
    </sheetView>
  </sheetViews>
  <sheetFormatPr defaultRowHeight="14.5" x14ac:dyDescent="0.35"/>
  <cols>
    <col min="1" max="1" width="14.453125" customWidth="1"/>
    <col min="2" max="2" width="22" customWidth="1"/>
    <col min="3" max="3" width="16.6328125" customWidth="1"/>
    <col min="4" max="4" width="18.26953125" customWidth="1"/>
    <col min="5" max="5" width="17.7265625" customWidth="1"/>
    <col min="6" max="6" width="19.81640625" customWidth="1"/>
    <col min="7" max="7" width="16.54296875" customWidth="1"/>
    <col min="8" max="8" width="14.90625" customWidth="1"/>
    <col min="9" max="9" width="12.36328125" bestFit="1" customWidth="1"/>
    <col min="10" max="10" width="9.453125" bestFit="1" customWidth="1"/>
  </cols>
  <sheetData>
    <row r="1" spans="1:11" x14ac:dyDescent="0.3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</row>
    <row r="2" spans="1:11" x14ac:dyDescent="0.35">
      <c r="A2" t="s">
        <v>58</v>
      </c>
      <c r="C2" t="s">
        <v>59</v>
      </c>
      <c r="D2" t="s">
        <v>60</v>
      </c>
      <c r="E2" t="s">
        <v>15</v>
      </c>
      <c r="F2" t="s">
        <v>61</v>
      </c>
      <c r="G2" s="2">
        <v>11775823.99</v>
      </c>
      <c r="H2" s="2">
        <v>11775823.99</v>
      </c>
      <c r="I2" s="2">
        <v>11761587</v>
      </c>
      <c r="J2" s="2">
        <f>+H2-I2</f>
        <v>14236.990000000224</v>
      </c>
    </row>
    <row r="3" spans="1:11" x14ac:dyDescent="0.35">
      <c r="A3" t="s">
        <v>62</v>
      </c>
      <c r="C3" t="s">
        <v>63</v>
      </c>
      <c r="D3" t="s">
        <v>64</v>
      </c>
      <c r="E3" t="s">
        <v>15</v>
      </c>
      <c r="F3" t="s">
        <v>65</v>
      </c>
      <c r="G3" s="2">
        <v>266427.15000000002</v>
      </c>
      <c r="H3" s="2">
        <v>266427.15000000002</v>
      </c>
      <c r="I3" t="s">
        <v>162</v>
      </c>
    </row>
    <row r="4" spans="1:11" x14ac:dyDescent="0.35">
      <c r="A4" t="s">
        <v>66</v>
      </c>
      <c r="C4" t="s">
        <v>67</v>
      </c>
      <c r="D4" t="s">
        <v>68</v>
      </c>
      <c r="E4" t="s">
        <v>15</v>
      </c>
      <c r="F4" t="s">
        <v>69</v>
      </c>
      <c r="G4" s="2">
        <v>1328663.3500000001</v>
      </c>
      <c r="H4" s="2">
        <v>1328663.3500000001</v>
      </c>
      <c r="I4" t="s">
        <v>162</v>
      </c>
    </row>
    <row r="5" spans="1:11" x14ac:dyDescent="0.35">
      <c r="A5" t="s">
        <v>70</v>
      </c>
      <c r="C5" t="s">
        <v>71</v>
      </c>
      <c r="D5" t="s">
        <v>72</v>
      </c>
      <c r="E5" t="s">
        <v>15</v>
      </c>
      <c r="F5" t="s">
        <v>73</v>
      </c>
      <c r="G5" s="2">
        <v>222137.46</v>
      </c>
      <c r="H5" s="2">
        <v>222137.46</v>
      </c>
      <c r="I5" t="s">
        <v>162</v>
      </c>
    </row>
    <row r="6" spans="1:11" x14ac:dyDescent="0.35">
      <c r="A6" t="s">
        <v>74</v>
      </c>
      <c r="C6" t="s">
        <v>75</v>
      </c>
      <c r="D6" t="s">
        <v>76</v>
      </c>
      <c r="E6" t="s">
        <v>15</v>
      </c>
      <c r="F6" t="s">
        <v>77</v>
      </c>
      <c r="G6" s="2">
        <v>5459102.6100000003</v>
      </c>
      <c r="H6" s="2">
        <v>5459102.6100000003</v>
      </c>
      <c r="I6" t="s">
        <v>162</v>
      </c>
    </row>
    <row r="7" spans="1:11" x14ac:dyDescent="0.35">
      <c r="A7" s="3" t="s">
        <v>78</v>
      </c>
      <c r="B7" s="3"/>
      <c r="C7" s="3" t="s">
        <v>79</v>
      </c>
      <c r="D7" s="3" t="s">
        <v>80</v>
      </c>
      <c r="E7" s="3" t="s">
        <v>15</v>
      </c>
      <c r="F7" s="3">
        <v>128.25</v>
      </c>
      <c r="G7" s="5">
        <v>1287800.81</v>
      </c>
      <c r="H7" s="5">
        <v>1287800.81</v>
      </c>
      <c r="I7" s="5">
        <v>1287913.5</v>
      </c>
      <c r="J7" s="5">
        <f>+H7-I7</f>
        <v>-112.68999999994412</v>
      </c>
      <c r="K7" s="3"/>
    </row>
    <row r="8" spans="1:11" x14ac:dyDescent="0.35">
      <c r="A8" t="s">
        <v>81</v>
      </c>
      <c r="C8" t="s">
        <v>82</v>
      </c>
      <c r="D8" t="s">
        <v>83</v>
      </c>
      <c r="E8" t="s">
        <v>15</v>
      </c>
      <c r="F8" t="s">
        <v>84</v>
      </c>
      <c r="G8" s="2">
        <v>2725494.06</v>
      </c>
      <c r="H8" s="2">
        <v>2725494.06</v>
      </c>
      <c r="I8" t="s">
        <v>162</v>
      </c>
    </row>
    <row r="9" spans="1:11" x14ac:dyDescent="0.35">
      <c r="A9" t="s">
        <v>85</v>
      </c>
      <c r="C9" t="s">
        <v>86</v>
      </c>
      <c r="D9" t="s">
        <v>87</v>
      </c>
      <c r="E9" t="s">
        <v>15</v>
      </c>
      <c r="F9" t="s">
        <v>88</v>
      </c>
      <c r="G9" s="2">
        <v>2012444.54</v>
      </c>
      <c r="H9" s="2">
        <v>2012444.54</v>
      </c>
      <c r="I9" t="s">
        <v>162</v>
      </c>
    </row>
    <row r="10" spans="1:11" x14ac:dyDescent="0.35">
      <c r="A10" t="s">
        <v>89</v>
      </c>
      <c r="C10" t="s">
        <v>90</v>
      </c>
      <c r="D10" t="s">
        <v>91</v>
      </c>
      <c r="E10" t="s">
        <v>15</v>
      </c>
      <c r="F10" t="s">
        <v>92</v>
      </c>
      <c r="G10" s="2">
        <v>1385199.14</v>
      </c>
      <c r="H10" s="2">
        <v>1385199.14</v>
      </c>
      <c r="I10" t="s">
        <v>162</v>
      </c>
    </row>
    <row r="11" spans="1:11" x14ac:dyDescent="0.35">
      <c r="A11" s="3" t="s">
        <v>93</v>
      </c>
      <c r="B11" s="3"/>
      <c r="C11" s="3" t="s">
        <v>94</v>
      </c>
      <c r="D11" s="3" t="s">
        <v>95</v>
      </c>
      <c r="E11" s="3" t="s">
        <v>15</v>
      </c>
      <c r="F11" s="3" t="s">
        <v>96</v>
      </c>
      <c r="G11" s="5">
        <v>27685881.27</v>
      </c>
      <c r="H11" s="5">
        <v>27685881.27</v>
      </c>
      <c r="I11" s="5">
        <v>27710374.149999999</v>
      </c>
      <c r="J11" s="5">
        <f>+H11-I11</f>
        <v>-24492.879999998957</v>
      </c>
    </row>
    <row r="12" spans="1:11" x14ac:dyDescent="0.35">
      <c r="D12" t="s">
        <v>97</v>
      </c>
      <c r="F12" t="s">
        <v>98</v>
      </c>
      <c r="G12" s="2">
        <v>99914.95</v>
      </c>
      <c r="H12" s="2">
        <v>99914.95</v>
      </c>
    </row>
    <row r="13" spans="1:11" x14ac:dyDescent="0.35">
      <c r="A13" t="s">
        <v>45</v>
      </c>
      <c r="D13" t="s">
        <v>99</v>
      </c>
      <c r="E13" t="s">
        <v>15</v>
      </c>
      <c r="G13" s="2">
        <f>SUM(G2:G11)</f>
        <v>54148974.379999995</v>
      </c>
      <c r="H13" s="2">
        <f>SUM(H2:H11)</f>
        <v>54148974.379999995</v>
      </c>
    </row>
    <row r="14" spans="1:11" x14ac:dyDescent="0.35">
      <c r="J14" s="2">
        <f>SUM(J2:J13)</f>
        <v>-10368.579999998678</v>
      </c>
    </row>
    <row r="18" spans="7:7" x14ac:dyDescent="0.35">
      <c r="G18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3"/>
  <sheetViews>
    <sheetView tabSelected="1" workbookViewId="0">
      <selection activeCell="H23" sqref="H23"/>
    </sheetView>
  </sheetViews>
  <sheetFormatPr defaultRowHeight="14.5" x14ac:dyDescent="0.35"/>
  <cols>
    <col min="1" max="1" width="52.6328125" customWidth="1"/>
    <col min="2" max="2" width="25.54296875" customWidth="1"/>
    <col min="3" max="3" width="20.6328125" customWidth="1"/>
    <col min="4" max="4" width="13.54296875" customWidth="1"/>
    <col min="7" max="7" width="9.81640625" bestFit="1" customWidth="1"/>
    <col min="8" max="8" width="11.36328125" bestFit="1" customWidth="1"/>
    <col min="11" max="11" width="9.453125" bestFit="1" customWidth="1"/>
  </cols>
  <sheetData>
    <row r="1" spans="1:4" x14ac:dyDescent="0.35">
      <c r="A1" s="1" t="s">
        <v>100</v>
      </c>
      <c r="B1" s="6" t="s">
        <v>101</v>
      </c>
      <c r="C1" s="1" t="s">
        <v>102</v>
      </c>
      <c r="D1" s="1" t="s">
        <v>103</v>
      </c>
    </row>
    <row r="2" spans="1:4" x14ac:dyDescent="0.35">
      <c r="A2" t="s">
        <v>104</v>
      </c>
      <c r="B2" s="2">
        <v>113899330.97</v>
      </c>
      <c r="C2" t="s">
        <v>105</v>
      </c>
      <c r="D2" t="s">
        <v>105</v>
      </c>
    </row>
    <row r="3" spans="1:4" x14ac:dyDescent="0.35">
      <c r="A3" t="s">
        <v>106</v>
      </c>
      <c r="B3" s="2">
        <v>113899330.97</v>
      </c>
      <c r="C3" t="s">
        <v>105</v>
      </c>
      <c r="D3" t="s">
        <v>105</v>
      </c>
    </row>
    <row r="4" spans="1:4" x14ac:dyDescent="0.35">
      <c r="A4" t="s">
        <v>107</v>
      </c>
      <c r="B4" s="2"/>
      <c r="C4" t="s">
        <v>109</v>
      </c>
      <c r="D4" t="s">
        <v>109</v>
      </c>
    </row>
    <row r="5" spans="1:4" x14ac:dyDescent="0.35">
      <c r="A5" t="s">
        <v>106</v>
      </c>
      <c r="B5" s="2"/>
      <c r="C5" t="s">
        <v>109</v>
      </c>
      <c r="D5" t="s">
        <v>109</v>
      </c>
    </row>
    <row r="6" spans="1:4" x14ac:dyDescent="0.35">
      <c r="A6" t="s">
        <v>110</v>
      </c>
      <c r="B6" s="2"/>
      <c r="C6" t="s">
        <v>109</v>
      </c>
      <c r="D6" t="s">
        <v>109</v>
      </c>
    </row>
    <row r="7" spans="1:4" x14ac:dyDescent="0.35">
      <c r="A7" t="s">
        <v>106</v>
      </c>
      <c r="B7" s="2"/>
      <c r="C7" t="s">
        <v>109</v>
      </c>
      <c r="D7" t="s">
        <v>109</v>
      </c>
    </row>
    <row r="8" spans="1:4" x14ac:dyDescent="0.35">
      <c r="A8" t="s">
        <v>111</v>
      </c>
      <c r="B8" s="2">
        <v>4320.1400000000003</v>
      </c>
      <c r="C8" t="s">
        <v>109</v>
      </c>
      <c r="D8" t="s">
        <v>109</v>
      </c>
    </row>
    <row r="9" spans="1:4" x14ac:dyDescent="0.35">
      <c r="A9" t="s">
        <v>112</v>
      </c>
      <c r="B9" s="2"/>
      <c r="C9" t="s">
        <v>109</v>
      </c>
      <c r="D9" t="s">
        <v>109</v>
      </c>
    </row>
    <row r="10" spans="1:4" x14ac:dyDescent="0.35">
      <c r="A10" t="s">
        <v>113</v>
      </c>
      <c r="B10" s="2"/>
      <c r="C10" t="s">
        <v>109</v>
      </c>
      <c r="D10" t="s">
        <v>109</v>
      </c>
    </row>
    <row r="11" spans="1:4" x14ac:dyDescent="0.35">
      <c r="A11" t="s">
        <v>114</v>
      </c>
      <c r="B11" s="2"/>
      <c r="C11" t="s">
        <v>109</v>
      </c>
      <c r="D11" t="s">
        <v>109</v>
      </c>
    </row>
    <row r="12" spans="1:4" x14ac:dyDescent="0.35">
      <c r="A12" t="s">
        <v>115</v>
      </c>
      <c r="B12" s="2"/>
      <c r="C12" t="s">
        <v>109</v>
      </c>
      <c r="D12" t="s">
        <v>109</v>
      </c>
    </row>
    <row r="13" spans="1:4" x14ac:dyDescent="0.35">
      <c r="A13" t="s">
        <v>116</v>
      </c>
      <c r="B13" s="2">
        <v>1425.54</v>
      </c>
      <c r="C13" t="s">
        <v>109</v>
      </c>
      <c r="D13" t="s">
        <v>109</v>
      </c>
    </row>
    <row r="14" spans="1:4" x14ac:dyDescent="0.35">
      <c r="A14" t="s">
        <v>117</v>
      </c>
      <c r="B14" s="2">
        <v>2736.93</v>
      </c>
      <c r="C14" t="s">
        <v>109</v>
      </c>
      <c r="D14" t="s">
        <v>109</v>
      </c>
    </row>
    <row r="15" spans="1:4" x14ac:dyDescent="0.35">
      <c r="A15" t="s">
        <v>118</v>
      </c>
      <c r="B15" s="2">
        <v>157.66999999999999</v>
      </c>
      <c r="C15" t="s">
        <v>109</v>
      </c>
      <c r="D15" t="s">
        <v>109</v>
      </c>
    </row>
    <row r="16" spans="1:4" x14ac:dyDescent="0.35">
      <c r="A16" t="s">
        <v>119</v>
      </c>
      <c r="B16" s="2">
        <v>134518.69</v>
      </c>
      <c r="C16" t="s">
        <v>120</v>
      </c>
      <c r="D16" t="s">
        <v>120</v>
      </c>
    </row>
    <row r="17" spans="1:11" s="3" customFormat="1" x14ac:dyDescent="0.35">
      <c r="A17" s="3" t="s">
        <v>121</v>
      </c>
      <c r="B17" s="5">
        <v>619.85</v>
      </c>
      <c r="C17" s="3" t="s">
        <v>109</v>
      </c>
      <c r="D17" s="3" t="s">
        <v>109</v>
      </c>
    </row>
    <row r="18" spans="1:11" x14ac:dyDescent="0.35">
      <c r="A18" t="s">
        <v>122</v>
      </c>
      <c r="B18" s="2">
        <v>1363.62</v>
      </c>
      <c r="C18" t="s">
        <v>109</v>
      </c>
      <c r="D18" t="s">
        <v>109</v>
      </c>
    </row>
    <row r="19" spans="1:11" s="3" customFormat="1" x14ac:dyDescent="0.35">
      <c r="A19" s="3" t="s">
        <v>123</v>
      </c>
      <c r="B19" s="5">
        <v>67.55</v>
      </c>
      <c r="C19" s="3" t="s">
        <v>109</v>
      </c>
      <c r="D19" s="3" t="s">
        <v>109</v>
      </c>
    </row>
    <row r="20" spans="1:11" s="4" customFormat="1" x14ac:dyDescent="0.35">
      <c r="A20" s="4" t="s">
        <v>124</v>
      </c>
      <c r="B20" s="7">
        <v>49633.64</v>
      </c>
      <c r="C20" s="4" t="s">
        <v>125</v>
      </c>
      <c r="D20" s="4" t="s">
        <v>125</v>
      </c>
    </row>
    <row r="21" spans="1:11" s="3" customFormat="1" x14ac:dyDescent="0.35">
      <c r="A21" s="3" t="s">
        <v>124</v>
      </c>
      <c r="B21" s="5">
        <v>3712.9</v>
      </c>
      <c r="C21" s="3" t="s">
        <v>109</v>
      </c>
      <c r="D21" s="3" t="s">
        <v>109</v>
      </c>
    </row>
    <row r="22" spans="1:11" s="3" customFormat="1" x14ac:dyDescent="0.35">
      <c r="A22" s="3" t="s">
        <v>126</v>
      </c>
      <c r="B22" s="5">
        <v>3649.21</v>
      </c>
      <c r="C22" s="3" t="s">
        <v>109</v>
      </c>
      <c r="D22" s="3" t="s">
        <v>109</v>
      </c>
      <c r="G22" s="5">
        <v>418662.58</v>
      </c>
    </row>
    <row r="23" spans="1:11" x14ac:dyDescent="0.35">
      <c r="A23" t="s">
        <v>127</v>
      </c>
      <c r="B23" s="2">
        <v>1818.17</v>
      </c>
      <c r="C23" t="s">
        <v>109</v>
      </c>
      <c r="D23" t="s">
        <v>109</v>
      </c>
      <c r="H23" s="2">
        <f>+G22-G29</f>
        <v>31592.560000000056</v>
      </c>
    </row>
    <row r="24" spans="1:11" x14ac:dyDescent="0.35">
      <c r="A24" t="s">
        <v>128</v>
      </c>
      <c r="B24" s="2">
        <v>1071.94</v>
      </c>
      <c r="C24" t="s">
        <v>109</v>
      </c>
      <c r="D24" t="s">
        <v>109</v>
      </c>
    </row>
    <row r="25" spans="1:11" s="3" customFormat="1" x14ac:dyDescent="0.35">
      <c r="A25" s="3" t="s">
        <v>129</v>
      </c>
      <c r="B25" s="5">
        <v>96.19</v>
      </c>
      <c r="C25" s="3" t="s">
        <v>109</v>
      </c>
      <c r="D25" s="3" t="s">
        <v>109</v>
      </c>
    </row>
    <row r="26" spans="1:11" s="3" customFormat="1" x14ac:dyDescent="0.35">
      <c r="A26" s="3" t="s">
        <v>130</v>
      </c>
      <c r="B26" s="5">
        <v>42.65</v>
      </c>
      <c r="C26" s="3" t="s">
        <v>109</v>
      </c>
      <c r="D26" s="3" t="s">
        <v>109</v>
      </c>
    </row>
    <row r="27" spans="1:11" s="3" customFormat="1" x14ac:dyDescent="0.35">
      <c r="A27" s="3" t="s">
        <v>131</v>
      </c>
      <c r="B27" s="5">
        <v>48352.34</v>
      </c>
      <c r="C27" s="3" t="s">
        <v>125</v>
      </c>
      <c r="D27" s="3" t="s">
        <v>125</v>
      </c>
      <c r="K27" s="5">
        <v>-49618.64</v>
      </c>
    </row>
    <row r="28" spans="1:11" x14ac:dyDescent="0.35">
      <c r="A28" t="s">
        <v>132</v>
      </c>
      <c r="B28" s="2">
        <v>24090.63</v>
      </c>
      <c r="C28" t="s">
        <v>125</v>
      </c>
      <c r="D28" t="s">
        <v>125</v>
      </c>
      <c r="K28">
        <v>-828.8</v>
      </c>
    </row>
    <row r="29" spans="1:11" x14ac:dyDescent="0.35">
      <c r="A29" t="s">
        <v>133</v>
      </c>
      <c r="B29" s="2">
        <v>525908.85</v>
      </c>
      <c r="C29" t="s">
        <v>134</v>
      </c>
      <c r="D29" t="s">
        <v>134</v>
      </c>
      <c r="G29" s="2">
        <f>+B29-B16-B8</f>
        <v>387070.01999999996</v>
      </c>
      <c r="K29" s="2">
        <f>SUM(K27:K28)</f>
        <v>-50447.44</v>
      </c>
    </row>
    <row r="30" spans="1:11" s="3" customFormat="1" x14ac:dyDescent="0.35">
      <c r="A30" s="3" t="s">
        <v>135</v>
      </c>
      <c r="B30" s="5">
        <v>189.86</v>
      </c>
      <c r="C30" s="3" t="s">
        <v>109</v>
      </c>
      <c r="D30" s="3" t="s">
        <v>109</v>
      </c>
      <c r="E30" s="3" t="s">
        <v>163</v>
      </c>
    </row>
    <row r="31" spans="1:11" s="3" customFormat="1" x14ac:dyDescent="0.35">
      <c r="A31" s="3" t="s">
        <v>136</v>
      </c>
      <c r="B31" s="5">
        <v>9637.4599999999991</v>
      </c>
      <c r="C31" s="3" t="s">
        <v>109</v>
      </c>
      <c r="D31" s="3" t="s">
        <v>109</v>
      </c>
    </row>
    <row r="32" spans="1:11" s="3" customFormat="1" x14ac:dyDescent="0.35">
      <c r="A32" s="3" t="s">
        <v>137</v>
      </c>
      <c r="B32" s="5">
        <v>79385.25</v>
      </c>
      <c r="C32" s="3" t="s">
        <v>138</v>
      </c>
      <c r="D32" s="3" t="s">
        <v>138</v>
      </c>
    </row>
    <row r="33" spans="1:8" s="3" customFormat="1" x14ac:dyDescent="0.35">
      <c r="A33" s="3" t="s">
        <v>139</v>
      </c>
      <c r="B33" s="5">
        <v>290546.28000000003</v>
      </c>
      <c r="C33" s="3" t="s">
        <v>140</v>
      </c>
      <c r="D33" s="3" t="s">
        <v>140</v>
      </c>
    </row>
    <row r="34" spans="1:8" s="3" customFormat="1" x14ac:dyDescent="0.35">
      <c r="A34" s="3" t="s">
        <v>141</v>
      </c>
      <c r="B34" s="5">
        <v>146150</v>
      </c>
      <c r="C34" s="3" t="s">
        <v>120</v>
      </c>
      <c r="D34" s="3" t="s">
        <v>120</v>
      </c>
      <c r="H34" s="5">
        <f>SUM(B8:B34)</f>
        <v>1329495.3599999999</v>
      </c>
    </row>
    <row r="35" spans="1:8" x14ac:dyDescent="0.35">
      <c r="A35" t="s">
        <v>104</v>
      </c>
      <c r="B35" s="2">
        <v>791776.41</v>
      </c>
      <c r="C35" t="s">
        <v>142</v>
      </c>
      <c r="D35" t="s">
        <v>142</v>
      </c>
    </row>
    <row r="36" spans="1:8" x14ac:dyDescent="0.35">
      <c r="A36" t="s">
        <v>143</v>
      </c>
      <c r="B36" s="2">
        <v>791776.41</v>
      </c>
      <c r="C36" t="s">
        <v>142</v>
      </c>
      <c r="D36" t="s">
        <v>142</v>
      </c>
    </row>
    <row r="37" spans="1:8" x14ac:dyDescent="0.35">
      <c r="A37" t="s">
        <v>144</v>
      </c>
      <c r="B37" s="2">
        <v>46235.12</v>
      </c>
      <c r="C37" t="s">
        <v>125</v>
      </c>
      <c r="D37" t="s">
        <v>125</v>
      </c>
    </row>
    <row r="38" spans="1:8" x14ac:dyDescent="0.35">
      <c r="A38" t="s">
        <v>143</v>
      </c>
      <c r="B38" s="2">
        <v>46235.12</v>
      </c>
      <c r="C38" t="s">
        <v>125</v>
      </c>
      <c r="D38" t="s">
        <v>125</v>
      </c>
    </row>
    <row r="39" spans="1:8" x14ac:dyDescent="0.35">
      <c r="A39" t="s">
        <v>104</v>
      </c>
      <c r="B39" s="2">
        <v>1769300</v>
      </c>
      <c r="C39" t="s">
        <v>145</v>
      </c>
      <c r="D39" t="s">
        <v>145</v>
      </c>
    </row>
    <row r="40" spans="1:8" x14ac:dyDescent="0.35">
      <c r="A40" t="s">
        <v>143</v>
      </c>
      <c r="B40" s="2">
        <v>1769300</v>
      </c>
      <c r="C40" t="s">
        <v>145</v>
      </c>
      <c r="D40" t="s">
        <v>145</v>
      </c>
    </row>
    <row r="41" spans="1:8" x14ac:dyDescent="0.35">
      <c r="A41" t="s">
        <v>144</v>
      </c>
      <c r="B41" s="2" t="s">
        <v>108</v>
      </c>
      <c r="C41" t="s">
        <v>109</v>
      </c>
      <c r="D41" t="s">
        <v>109</v>
      </c>
    </row>
    <row r="42" spans="1:8" x14ac:dyDescent="0.35">
      <c r="A42" t="s">
        <v>143</v>
      </c>
      <c r="B42" s="2" t="s">
        <v>108</v>
      </c>
      <c r="C42" t="s">
        <v>109</v>
      </c>
      <c r="D42" t="s">
        <v>109</v>
      </c>
    </row>
    <row r="43" spans="1:8" x14ac:dyDescent="0.35">
      <c r="A43" t="s">
        <v>104</v>
      </c>
      <c r="B43" s="2">
        <v>694689.36</v>
      </c>
      <c r="C43" t="s">
        <v>146</v>
      </c>
      <c r="D43" t="s">
        <v>146</v>
      </c>
    </row>
    <row r="44" spans="1:8" x14ac:dyDescent="0.35">
      <c r="A44" t="s">
        <v>143</v>
      </c>
      <c r="B44" s="2">
        <v>694689.36</v>
      </c>
      <c r="C44" t="s">
        <v>146</v>
      </c>
      <c r="D44" t="s">
        <v>146</v>
      </c>
    </row>
    <row r="45" spans="1:8" x14ac:dyDescent="0.35">
      <c r="A45" t="s">
        <v>144</v>
      </c>
      <c r="B45" s="2" t="s">
        <v>108</v>
      </c>
      <c r="C45" t="s">
        <v>109</v>
      </c>
      <c r="D45" t="s">
        <v>109</v>
      </c>
    </row>
    <row r="46" spans="1:8" x14ac:dyDescent="0.35">
      <c r="A46" t="s">
        <v>143</v>
      </c>
      <c r="B46" s="2" t="s">
        <v>108</v>
      </c>
      <c r="C46" t="s">
        <v>109</v>
      </c>
      <c r="D46" t="s">
        <v>109</v>
      </c>
    </row>
    <row r="47" spans="1:8" x14ac:dyDescent="0.35">
      <c r="A47" t="s">
        <v>104</v>
      </c>
      <c r="B47" s="2">
        <v>962317.67</v>
      </c>
      <c r="C47" t="s">
        <v>147</v>
      </c>
      <c r="D47" t="s">
        <v>147</v>
      </c>
    </row>
    <row r="48" spans="1:8" x14ac:dyDescent="0.35">
      <c r="A48" t="s">
        <v>143</v>
      </c>
      <c r="B48" s="2">
        <v>962317.67</v>
      </c>
      <c r="C48" t="s">
        <v>147</v>
      </c>
      <c r="D48" t="s">
        <v>147</v>
      </c>
    </row>
    <row r="49" spans="1:4" x14ac:dyDescent="0.35">
      <c r="A49" t="s">
        <v>144</v>
      </c>
      <c r="B49" s="2" t="s">
        <v>108</v>
      </c>
      <c r="C49" t="s">
        <v>109</v>
      </c>
      <c r="D49" t="s">
        <v>109</v>
      </c>
    </row>
    <row r="50" spans="1:4" x14ac:dyDescent="0.35">
      <c r="A50" t="s">
        <v>143</v>
      </c>
      <c r="B50" s="2" t="s">
        <v>108</v>
      </c>
      <c r="C50" t="s">
        <v>109</v>
      </c>
      <c r="D50" t="s">
        <v>109</v>
      </c>
    </row>
    <row r="51" spans="1:4" x14ac:dyDescent="0.35">
      <c r="A51" t="s">
        <v>104</v>
      </c>
      <c r="B51" s="2">
        <v>8176680.75</v>
      </c>
      <c r="C51" t="s">
        <v>148</v>
      </c>
      <c r="D51" t="s">
        <v>148</v>
      </c>
    </row>
    <row r="52" spans="1:4" x14ac:dyDescent="0.35">
      <c r="A52" t="s">
        <v>143</v>
      </c>
      <c r="B52" s="2">
        <v>8176680.75</v>
      </c>
      <c r="C52" t="s">
        <v>148</v>
      </c>
      <c r="D52" t="s">
        <v>148</v>
      </c>
    </row>
    <row r="53" spans="1:4" x14ac:dyDescent="0.35">
      <c r="A53" t="s">
        <v>144</v>
      </c>
      <c r="B53" s="2" t="s">
        <v>108</v>
      </c>
      <c r="C53" t="s">
        <v>109</v>
      </c>
      <c r="D53" t="s">
        <v>109</v>
      </c>
    </row>
    <row r="54" spans="1:4" x14ac:dyDescent="0.35">
      <c r="A54" t="s">
        <v>143</v>
      </c>
      <c r="B54" s="2" t="s">
        <v>108</v>
      </c>
      <c r="C54" t="s">
        <v>109</v>
      </c>
      <c r="D54" t="s">
        <v>109</v>
      </c>
    </row>
    <row r="55" spans="1:4" x14ac:dyDescent="0.35">
      <c r="A55" t="s">
        <v>104</v>
      </c>
      <c r="B55" s="2">
        <v>396860.46</v>
      </c>
      <c r="C55" t="s">
        <v>149</v>
      </c>
      <c r="D55" t="s">
        <v>149</v>
      </c>
    </row>
    <row r="56" spans="1:4" x14ac:dyDescent="0.35">
      <c r="A56" t="s">
        <v>143</v>
      </c>
      <c r="B56" s="2">
        <v>396860.46</v>
      </c>
      <c r="C56" t="s">
        <v>149</v>
      </c>
      <c r="D56" t="s">
        <v>149</v>
      </c>
    </row>
    <row r="57" spans="1:4" x14ac:dyDescent="0.35">
      <c r="A57" t="s">
        <v>144</v>
      </c>
      <c r="B57" s="2">
        <v>363965.61</v>
      </c>
      <c r="C57" t="s">
        <v>150</v>
      </c>
      <c r="D57" t="s">
        <v>150</v>
      </c>
    </row>
    <row r="58" spans="1:4" x14ac:dyDescent="0.35">
      <c r="A58" t="s">
        <v>143</v>
      </c>
      <c r="B58" s="2">
        <v>363965.61</v>
      </c>
      <c r="C58" t="s">
        <v>150</v>
      </c>
      <c r="D58" t="s">
        <v>150</v>
      </c>
    </row>
    <row r="59" spans="1:4" x14ac:dyDescent="0.35">
      <c r="A59" t="s">
        <v>104</v>
      </c>
      <c r="B59" s="2">
        <v>228578.69</v>
      </c>
      <c r="C59" t="s">
        <v>151</v>
      </c>
      <c r="D59" t="s">
        <v>151</v>
      </c>
    </row>
    <row r="60" spans="1:4" x14ac:dyDescent="0.35">
      <c r="A60" t="s">
        <v>143</v>
      </c>
      <c r="B60" s="2">
        <v>228578.69</v>
      </c>
      <c r="C60" t="s">
        <v>151</v>
      </c>
      <c r="D60" t="s">
        <v>151</v>
      </c>
    </row>
    <row r="61" spans="1:4" x14ac:dyDescent="0.35">
      <c r="A61" t="s">
        <v>144</v>
      </c>
      <c r="B61" s="2" t="s">
        <v>108</v>
      </c>
      <c r="C61" t="s">
        <v>109</v>
      </c>
      <c r="D61" t="s">
        <v>109</v>
      </c>
    </row>
    <row r="62" spans="1:4" x14ac:dyDescent="0.35">
      <c r="A62" t="s">
        <v>143</v>
      </c>
      <c r="B62" s="2" t="s">
        <v>108</v>
      </c>
      <c r="C62" t="s">
        <v>109</v>
      </c>
      <c r="D62" t="s">
        <v>109</v>
      </c>
    </row>
    <row r="63" spans="1:4" x14ac:dyDescent="0.35">
      <c r="A63" t="s">
        <v>104</v>
      </c>
      <c r="B63" s="2">
        <v>11775823.99</v>
      </c>
      <c r="C63" t="s">
        <v>152</v>
      </c>
      <c r="D63" t="s">
        <v>152</v>
      </c>
    </row>
    <row r="64" spans="1:4" x14ac:dyDescent="0.35">
      <c r="A64" t="s">
        <v>143</v>
      </c>
      <c r="B64" s="2">
        <v>11775823.99</v>
      </c>
      <c r="C64" t="s">
        <v>152</v>
      </c>
      <c r="D64" t="s">
        <v>152</v>
      </c>
    </row>
    <row r="65" spans="1:4" x14ac:dyDescent="0.35">
      <c r="A65" t="s">
        <v>144</v>
      </c>
      <c r="B65" s="2" t="s">
        <v>108</v>
      </c>
      <c r="C65" t="s">
        <v>109</v>
      </c>
      <c r="D65" t="s">
        <v>109</v>
      </c>
    </row>
    <row r="66" spans="1:4" x14ac:dyDescent="0.35">
      <c r="A66" t="s">
        <v>143</v>
      </c>
      <c r="B66" s="2" t="s">
        <v>108</v>
      </c>
      <c r="C66" t="s">
        <v>109</v>
      </c>
      <c r="D66" t="s">
        <v>109</v>
      </c>
    </row>
    <row r="67" spans="1:4" x14ac:dyDescent="0.35">
      <c r="A67" t="s">
        <v>104</v>
      </c>
      <c r="B67" s="2">
        <v>266427.15000000002</v>
      </c>
      <c r="C67" t="s">
        <v>153</v>
      </c>
      <c r="D67" t="s">
        <v>153</v>
      </c>
    </row>
    <row r="68" spans="1:4" x14ac:dyDescent="0.35">
      <c r="A68" t="s">
        <v>143</v>
      </c>
      <c r="B68" s="2">
        <v>266427.15000000002</v>
      </c>
      <c r="C68" t="s">
        <v>153</v>
      </c>
      <c r="D68" t="s">
        <v>153</v>
      </c>
    </row>
    <row r="69" spans="1:4" x14ac:dyDescent="0.35">
      <c r="A69" t="s">
        <v>144</v>
      </c>
      <c r="B69" s="2" t="s">
        <v>108</v>
      </c>
      <c r="C69" t="s">
        <v>109</v>
      </c>
      <c r="D69" t="s">
        <v>109</v>
      </c>
    </row>
    <row r="70" spans="1:4" x14ac:dyDescent="0.35">
      <c r="A70" t="s">
        <v>143</v>
      </c>
      <c r="B70" s="2" t="s">
        <v>108</v>
      </c>
      <c r="C70" t="s">
        <v>109</v>
      </c>
      <c r="D70" t="s">
        <v>109</v>
      </c>
    </row>
    <row r="71" spans="1:4" x14ac:dyDescent="0.35">
      <c r="A71" t="s">
        <v>104</v>
      </c>
      <c r="B71" s="2">
        <v>1328663.3500000001</v>
      </c>
      <c r="C71" t="s">
        <v>154</v>
      </c>
      <c r="D71" t="s">
        <v>154</v>
      </c>
    </row>
    <row r="72" spans="1:4" x14ac:dyDescent="0.35">
      <c r="A72" t="s">
        <v>143</v>
      </c>
      <c r="B72" s="2">
        <v>1328663.3500000001</v>
      </c>
      <c r="C72" t="s">
        <v>154</v>
      </c>
      <c r="D72" t="s">
        <v>154</v>
      </c>
    </row>
    <row r="73" spans="1:4" x14ac:dyDescent="0.35">
      <c r="A73" t="s">
        <v>144</v>
      </c>
      <c r="B73" s="2" t="s">
        <v>108</v>
      </c>
      <c r="C73" t="s">
        <v>109</v>
      </c>
      <c r="D73" t="s">
        <v>109</v>
      </c>
    </row>
    <row r="74" spans="1:4" x14ac:dyDescent="0.35">
      <c r="A74" t="s">
        <v>143</v>
      </c>
      <c r="B74" s="2" t="s">
        <v>108</v>
      </c>
      <c r="C74" t="s">
        <v>109</v>
      </c>
      <c r="D74" t="s">
        <v>109</v>
      </c>
    </row>
    <row r="75" spans="1:4" x14ac:dyDescent="0.35">
      <c r="A75" t="s">
        <v>104</v>
      </c>
      <c r="B75" s="2">
        <v>222137.46</v>
      </c>
      <c r="C75" t="s">
        <v>151</v>
      </c>
      <c r="D75" t="s">
        <v>151</v>
      </c>
    </row>
    <row r="76" spans="1:4" x14ac:dyDescent="0.35">
      <c r="A76" t="s">
        <v>143</v>
      </c>
      <c r="B76" s="2">
        <v>222137.46</v>
      </c>
      <c r="C76" t="s">
        <v>151</v>
      </c>
      <c r="D76" t="s">
        <v>151</v>
      </c>
    </row>
    <row r="77" spans="1:4" x14ac:dyDescent="0.35">
      <c r="A77" t="s">
        <v>144</v>
      </c>
      <c r="B77" s="2" t="s">
        <v>108</v>
      </c>
      <c r="C77" t="s">
        <v>109</v>
      </c>
      <c r="D77" t="s">
        <v>109</v>
      </c>
    </row>
    <row r="78" spans="1:4" x14ac:dyDescent="0.35">
      <c r="A78" t="s">
        <v>143</v>
      </c>
      <c r="B78" s="2" t="s">
        <v>108</v>
      </c>
      <c r="C78" t="s">
        <v>109</v>
      </c>
      <c r="D78" t="s">
        <v>109</v>
      </c>
    </row>
    <row r="79" spans="1:4" x14ac:dyDescent="0.35">
      <c r="A79" t="s">
        <v>104</v>
      </c>
      <c r="B79" s="2">
        <v>5459102.6100000003</v>
      </c>
      <c r="C79" t="s">
        <v>155</v>
      </c>
      <c r="D79" t="s">
        <v>155</v>
      </c>
    </row>
    <row r="80" spans="1:4" x14ac:dyDescent="0.35">
      <c r="A80" t="s">
        <v>143</v>
      </c>
      <c r="B80" s="2">
        <v>5459102.6100000003</v>
      </c>
      <c r="C80" t="s">
        <v>155</v>
      </c>
      <c r="D80" t="s">
        <v>155</v>
      </c>
    </row>
    <row r="81" spans="1:4" x14ac:dyDescent="0.35">
      <c r="A81" t="s">
        <v>144</v>
      </c>
      <c r="B81" s="2" t="s">
        <v>108</v>
      </c>
      <c r="C81" t="s">
        <v>109</v>
      </c>
      <c r="D81" t="s">
        <v>109</v>
      </c>
    </row>
    <row r="82" spans="1:4" x14ac:dyDescent="0.35">
      <c r="A82" t="s">
        <v>143</v>
      </c>
      <c r="B82" s="2" t="s">
        <v>108</v>
      </c>
      <c r="C82" t="s">
        <v>109</v>
      </c>
      <c r="D82" t="s">
        <v>109</v>
      </c>
    </row>
    <row r="83" spans="1:4" x14ac:dyDescent="0.35">
      <c r="A83" t="s">
        <v>104</v>
      </c>
      <c r="B83" s="2">
        <v>1287800.81</v>
      </c>
      <c r="C83" t="s">
        <v>156</v>
      </c>
      <c r="D83" t="s">
        <v>156</v>
      </c>
    </row>
    <row r="84" spans="1:4" x14ac:dyDescent="0.35">
      <c r="A84" t="s">
        <v>143</v>
      </c>
      <c r="B84" s="2">
        <v>1287800.81</v>
      </c>
      <c r="C84" t="s">
        <v>156</v>
      </c>
      <c r="D84" t="s">
        <v>156</v>
      </c>
    </row>
    <row r="85" spans="1:4" x14ac:dyDescent="0.35">
      <c r="A85" t="s">
        <v>144</v>
      </c>
      <c r="B85" s="2" t="s">
        <v>108</v>
      </c>
      <c r="C85" t="s">
        <v>109</v>
      </c>
      <c r="D85" t="s">
        <v>109</v>
      </c>
    </row>
    <row r="86" spans="1:4" x14ac:dyDescent="0.35">
      <c r="A86" t="s">
        <v>143</v>
      </c>
      <c r="B86" s="2" t="s">
        <v>108</v>
      </c>
      <c r="C86" t="s">
        <v>109</v>
      </c>
      <c r="D86" t="s">
        <v>109</v>
      </c>
    </row>
    <row r="87" spans="1:4" x14ac:dyDescent="0.35">
      <c r="A87" t="s">
        <v>104</v>
      </c>
      <c r="B87" s="2">
        <v>2725494.06</v>
      </c>
      <c r="C87" t="s">
        <v>157</v>
      </c>
      <c r="D87" t="s">
        <v>157</v>
      </c>
    </row>
    <row r="88" spans="1:4" x14ac:dyDescent="0.35">
      <c r="A88" t="s">
        <v>143</v>
      </c>
      <c r="B88" s="2">
        <v>2725494.06</v>
      </c>
      <c r="C88" t="s">
        <v>157</v>
      </c>
      <c r="D88" t="s">
        <v>157</v>
      </c>
    </row>
    <row r="89" spans="1:4" x14ac:dyDescent="0.35">
      <c r="A89" t="s">
        <v>144</v>
      </c>
      <c r="B89" s="2" t="s">
        <v>108</v>
      </c>
      <c r="C89" t="s">
        <v>109</v>
      </c>
      <c r="D89" t="s">
        <v>109</v>
      </c>
    </row>
    <row r="90" spans="1:4" x14ac:dyDescent="0.35">
      <c r="A90" t="s">
        <v>143</v>
      </c>
      <c r="B90" s="2" t="s">
        <v>108</v>
      </c>
      <c r="C90" t="s">
        <v>109</v>
      </c>
      <c r="D90" t="s">
        <v>109</v>
      </c>
    </row>
    <row r="91" spans="1:4" x14ac:dyDescent="0.35">
      <c r="A91" t="s">
        <v>104</v>
      </c>
      <c r="B91" s="2">
        <v>2012444.54</v>
      </c>
      <c r="C91" t="s">
        <v>158</v>
      </c>
      <c r="D91" t="s">
        <v>158</v>
      </c>
    </row>
    <row r="92" spans="1:4" x14ac:dyDescent="0.35">
      <c r="A92" t="s">
        <v>143</v>
      </c>
      <c r="B92" s="2">
        <v>2012444.54</v>
      </c>
      <c r="C92" t="s">
        <v>158</v>
      </c>
      <c r="D92" t="s">
        <v>158</v>
      </c>
    </row>
    <row r="93" spans="1:4" x14ac:dyDescent="0.35">
      <c r="A93" t="s">
        <v>144</v>
      </c>
      <c r="B93" s="2" t="s">
        <v>108</v>
      </c>
      <c r="C93" t="s">
        <v>109</v>
      </c>
      <c r="D93" t="s">
        <v>109</v>
      </c>
    </row>
    <row r="94" spans="1:4" x14ac:dyDescent="0.35">
      <c r="A94" t="s">
        <v>143</v>
      </c>
      <c r="B94" s="2" t="s">
        <v>108</v>
      </c>
      <c r="C94" t="s">
        <v>109</v>
      </c>
      <c r="D94" t="s">
        <v>109</v>
      </c>
    </row>
    <row r="95" spans="1:4" x14ac:dyDescent="0.35">
      <c r="A95" t="s">
        <v>104</v>
      </c>
      <c r="B95" s="2">
        <v>1385199.14</v>
      </c>
      <c r="C95" t="s">
        <v>159</v>
      </c>
      <c r="D95" t="s">
        <v>159</v>
      </c>
    </row>
    <row r="96" spans="1:4" x14ac:dyDescent="0.35">
      <c r="A96" t="s">
        <v>143</v>
      </c>
      <c r="B96" s="2">
        <v>1385199.14</v>
      </c>
      <c r="C96" t="s">
        <v>159</v>
      </c>
      <c r="D96" t="s">
        <v>159</v>
      </c>
    </row>
    <row r="97" spans="1:4" x14ac:dyDescent="0.35">
      <c r="A97" t="s">
        <v>144</v>
      </c>
      <c r="B97" s="2" t="s">
        <v>108</v>
      </c>
      <c r="C97" t="s">
        <v>109</v>
      </c>
      <c r="D97" t="s">
        <v>109</v>
      </c>
    </row>
    <row r="98" spans="1:4" x14ac:dyDescent="0.35">
      <c r="A98" t="s">
        <v>143</v>
      </c>
      <c r="B98" s="2" t="s">
        <v>108</v>
      </c>
      <c r="C98" t="s">
        <v>109</v>
      </c>
      <c r="D98" t="s">
        <v>109</v>
      </c>
    </row>
    <row r="99" spans="1:4" x14ac:dyDescent="0.35">
      <c r="A99" t="s">
        <v>104</v>
      </c>
      <c r="B99" s="2">
        <v>27685881.27</v>
      </c>
      <c r="C99" t="s">
        <v>160</v>
      </c>
      <c r="D99" t="s">
        <v>160</v>
      </c>
    </row>
    <row r="100" spans="1:4" x14ac:dyDescent="0.35">
      <c r="A100" t="s">
        <v>143</v>
      </c>
      <c r="B100" s="2">
        <v>27685881.27</v>
      </c>
      <c r="C100" t="s">
        <v>160</v>
      </c>
      <c r="D100" t="s">
        <v>160</v>
      </c>
    </row>
    <row r="101" spans="1:4" x14ac:dyDescent="0.35">
      <c r="A101" t="s">
        <v>144</v>
      </c>
      <c r="B101" s="2" t="s">
        <v>108</v>
      </c>
      <c r="C101" t="s">
        <v>109</v>
      </c>
      <c r="D101" t="s">
        <v>109</v>
      </c>
    </row>
    <row r="102" spans="1:4" x14ac:dyDescent="0.35">
      <c r="A102" t="s">
        <v>143</v>
      </c>
      <c r="B102" s="2" t="s">
        <v>108</v>
      </c>
      <c r="C102" t="s">
        <v>109</v>
      </c>
      <c r="D102" t="s">
        <v>109</v>
      </c>
    </row>
    <row r="103" spans="1:4" x14ac:dyDescent="0.35">
      <c r="A103" t="s">
        <v>45</v>
      </c>
      <c r="B103" s="2">
        <v>364286914.19</v>
      </c>
      <c r="C103" t="s">
        <v>161</v>
      </c>
      <c r="D103" t="s">
        <v>161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Renda Variável (AÇÕES)</vt:lpstr>
      <vt:lpstr>Fundos de Renda Variável</vt:lpstr>
      <vt:lpstr>Contas a Pagar_Receber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Emanuel Costa</cp:lastModifiedBy>
  <dcterms:created xsi:type="dcterms:W3CDTF">2025-07-21T16:07:41Z</dcterms:created>
  <dcterms:modified xsi:type="dcterms:W3CDTF">2025-07-21T23:11:56Z</dcterms:modified>
</cp:coreProperties>
</file>